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1075" windowHeight="10560" tabRatio="742"/>
  </bookViews>
  <sheets>
    <sheet name="Readme" sheetId="5" r:id="rId1"/>
    <sheet name="Devices" sheetId="4" r:id="rId2"/>
    <sheet name="Longview - All Sensors Perf" sheetId="26" r:id="rId3"/>
    <sheet name="Longview System Performance" sheetId="18" r:id="rId4"/>
    <sheet name="TBHV110_4 Perf" sheetId="19" r:id="rId5"/>
    <sheet name="TBHH100_8 Perf" sheetId="20" r:id="rId6"/>
    <sheet name="TBHH100_7 Perf" sheetId="21" r:id="rId7"/>
    <sheet name="TBWL100_7" sheetId="22" r:id="rId8"/>
    <sheet name="TBWL100_8" sheetId="23" r:id="rId9"/>
    <sheet name="TBWL100_9" sheetId="24" r:id="rId10"/>
    <sheet name="TBWL100_10" sheetId="25" r:id="rId11"/>
  </sheets>
  <calcPr calcId="145621"/>
</workbook>
</file>

<file path=xl/calcChain.xml><?xml version="1.0" encoding="utf-8"?>
<calcChain xmlns="http://schemas.openxmlformats.org/spreadsheetml/2006/main">
  <c r="GL457" i="4" l="1"/>
  <c r="GM457" i="4" s="1"/>
  <c r="GK457" i="4"/>
  <c r="GL456" i="4"/>
  <c r="GM456" i="4" s="1"/>
  <c r="GK456" i="4"/>
  <c r="GM455" i="4"/>
  <c r="GL455" i="4"/>
  <c r="GK455" i="4"/>
  <c r="GL454" i="4"/>
  <c r="GM454" i="4" s="1"/>
  <c r="GK454" i="4"/>
  <c r="GL453" i="4"/>
  <c r="GM453" i="4" s="1"/>
  <c r="GK453" i="4"/>
  <c r="GM452" i="4"/>
  <c r="GL452" i="4"/>
  <c r="GK452" i="4"/>
  <c r="GM451" i="4"/>
  <c r="GL451" i="4"/>
  <c r="GK451" i="4"/>
  <c r="GL450" i="4"/>
  <c r="GM450" i="4" s="1"/>
  <c r="GK450" i="4"/>
  <c r="GL449" i="4"/>
  <c r="GM449" i="4" s="1"/>
  <c r="GK449" i="4"/>
  <c r="GM448" i="4"/>
  <c r="GL448" i="4"/>
  <c r="GK448" i="4"/>
  <c r="GM447" i="4"/>
  <c r="GL447" i="4"/>
  <c r="GK447" i="4"/>
  <c r="GL446" i="4"/>
  <c r="GM446" i="4" s="1"/>
  <c r="GK446" i="4"/>
  <c r="GL445" i="4"/>
  <c r="GM445" i="4" s="1"/>
  <c r="GK445" i="4"/>
  <c r="GM444" i="4"/>
  <c r="GL444" i="4"/>
  <c r="GK444" i="4"/>
  <c r="GM443" i="4"/>
  <c r="GL443" i="4"/>
  <c r="GK443" i="4"/>
  <c r="GL442" i="4"/>
  <c r="GM442" i="4" s="1"/>
  <c r="GK442" i="4"/>
  <c r="GL441" i="4"/>
  <c r="GM441" i="4" s="1"/>
  <c r="GK441" i="4"/>
  <c r="GM440" i="4"/>
  <c r="GL440" i="4"/>
  <c r="GK440" i="4"/>
  <c r="GM439" i="4"/>
  <c r="GL439" i="4"/>
  <c r="GK439" i="4"/>
  <c r="GL438" i="4"/>
  <c r="GM438" i="4" s="1"/>
  <c r="GK438" i="4"/>
  <c r="GL437" i="4"/>
  <c r="GM437" i="4" s="1"/>
  <c r="GK437" i="4"/>
  <c r="GM436" i="4"/>
  <c r="GL436" i="4"/>
  <c r="GK436" i="4"/>
  <c r="GM435" i="4"/>
  <c r="GL435" i="4"/>
  <c r="GK435" i="4"/>
  <c r="GL434" i="4"/>
  <c r="GM434" i="4" s="1"/>
  <c r="GK434" i="4"/>
  <c r="GL433" i="4"/>
  <c r="GM433" i="4" s="1"/>
  <c r="GK433" i="4"/>
  <c r="GM432" i="4"/>
  <c r="GL432" i="4"/>
  <c r="GK432" i="4"/>
  <c r="GM431" i="4"/>
  <c r="GL431" i="4"/>
  <c r="GK431" i="4"/>
  <c r="GL430" i="4"/>
  <c r="GM430" i="4" s="1"/>
  <c r="GK430" i="4"/>
  <c r="GL429" i="4"/>
  <c r="GM429" i="4" s="1"/>
  <c r="GK429" i="4"/>
  <c r="GM428" i="4"/>
  <c r="GL428" i="4"/>
  <c r="GK428" i="4"/>
  <c r="GM427" i="4"/>
  <c r="GL427" i="4"/>
  <c r="GK427" i="4"/>
  <c r="GL426" i="4"/>
  <c r="GM426" i="4" s="1"/>
  <c r="GK426" i="4"/>
  <c r="GL425" i="4"/>
  <c r="GM425" i="4" s="1"/>
  <c r="GK425" i="4"/>
  <c r="GM424" i="4"/>
  <c r="GL424" i="4"/>
  <c r="GK424" i="4"/>
  <c r="GM423" i="4"/>
  <c r="GL423" i="4"/>
  <c r="GK423" i="4"/>
  <c r="GL422" i="4"/>
  <c r="GM422" i="4" s="1"/>
  <c r="GK422" i="4"/>
  <c r="GL421" i="4"/>
  <c r="GM421" i="4" s="1"/>
  <c r="GK421" i="4"/>
  <c r="GM420" i="4"/>
  <c r="GL420" i="4"/>
  <c r="GK420" i="4"/>
  <c r="GM419" i="4"/>
  <c r="GL419" i="4"/>
  <c r="GK419" i="4"/>
  <c r="GL414" i="4"/>
  <c r="GM414" i="4" s="1"/>
  <c r="GK414" i="4"/>
  <c r="GL413" i="4"/>
  <c r="GM413" i="4" s="1"/>
  <c r="GK413" i="4"/>
  <c r="GM412" i="4"/>
  <c r="GL412" i="4"/>
  <c r="GK412" i="4"/>
  <c r="GM411" i="4"/>
  <c r="GL411" i="4"/>
  <c r="GK411" i="4"/>
  <c r="GL410" i="4"/>
  <c r="GM410" i="4" s="1"/>
  <c r="GK410" i="4"/>
  <c r="GL409" i="4"/>
  <c r="GM409" i="4" s="1"/>
  <c r="GK409" i="4"/>
  <c r="GL408" i="4"/>
  <c r="GM408" i="4" s="1"/>
  <c r="GK408" i="4"/>
  <c r="GM407" i="4"/>
  <c r="GL407" i="4"/>
  <c r="GK407" i="4"/>
  <c r="GL406" i="4"/>
  <c r="GM406" i="4" s="1"/>
  <c r="GK406" i="4"/>
  <c r="GL405" i="4"/>
  <c r="GM405" i="4" s="1"/>
  <c r="GK405" i="4"/>
  <c r="GM404" i="4"/>
  <c r="GL404" i="4"/>
  <c r="GK404" i="4"/>
  <c r="GM403" i="4"/>
  <c r="GL403" i="4"/>
  <c r="GK403" i="4"/>
  <c r="GL402" i="4"/>
  <c r="GM402" i="4" s="1"/>
  <c r="GK402" i="4"/>
  <c r="GL401" i="4"/>
  <c r="GM401" i="4" s="1"/>
  <c r="GK401" i="4"/>
  <c r="GL400" i="4"/>
  <c r="GM400" i="4" s="1"/>
  <c r="GK400" i="4"/>
  <c r="GM399" i="4"/>
  <c r="GL399" i="4"/>
  <c r="GK399" i="4"/>
  <c r="GL398" i="4"/>
  <c r="GM398" i="4" s="1"/>
  <c r="GK398" i="4"/>
  <c r="GL397" i="4"/>
  <c r="GM397" i="4" s="1"/>
  <c r="GK397" i="4"/>
  <c r="GM396" i="4"/>
  <c r="GL396" i="4"/>
  <c r="GK396" i="4"/>
  <c r="GM395" i="4"/>
  <c r="GL395" i="4"/>
  <c r="GK395" i="4"/>
  <c r="GL394" i="4"/>
  <c r="GM394" i="4" s="1"/>
  <c r="GK394" i="4"/>
  <c r="GL393" i="4"/>
  <c r="GM393" i="4" s="1"/>
  <c r="GK393" i="4"/>
  <c r="GM392" i="4"/>
  <c r="GL392" i="4"/>
  <c r="GK392" i="4"/>
  <c r="GM391" i="4"/>
  <c r="GL391" i="4"/>
  <c r="GK391" i="4"/>
  <c r="GL390" i="4"/>
  <c r="GM390" i="4" s="1"/>
  <c r="GK390" i="4"/>
  <c r="GL389" i="4"/>
  <c r="GM389" i="4" s="1"/>
  <c r="GK389" i="4"/>
  <c r="GM388" i="4"/>
  <c r="GL388" i="4"/>
  <c r="GK388" i="4"/>
  <c r="GM387" i="4"/>
  <c r="GL387" i="4"/>
  <c r="GK387" i="4"/>
  <c r="GL386" i="4"/>
  <c r="GM386" i="4" s="1"/>
  <c r="GK386" i="4"/>
  <c r="GL385" i="4"/>
  <c r="GM385" i="4" s="1"/>
  <c r="GK385" i="4"/>
  <c r="GM384" i="4"/>
  <c r="GL384" i="4"/>
  <c r="GK384" i="4"/>
  <c r="GM383" i="4"/>
  <c r="GL383" i="4"/>
  <c r="GK383" i="4"/>
  <c r="GL382" i="4"/>
  <c r="GM382" i="4" s="1"/>
  <c r="GK382" i="4"/>
  <c r="GL381" i="4"/>
  <c r="GM381" i="4" s="1"/>
  <c r="GK381" i="4"/>
  <c r="GM380" i="4"/>
  <c r="GL380" i="4"/>
  <c r="GK380" i="4"/>
  <c r="GM379" i="4"/>
  <c r="GL379" i="4"/>
  <c r="GK379" i="4"/>
  <c r="GL378" i="4"/>
  <c r="GM378" i="4" s="1"/>
  <c r="GK378" i="4"/>
  <c r="GL377" i="4"/>
  <c r="GM377" i="4" s="1"/>
  <c r="GK377" i="4"/>
  <c r="GM376" i="4"/>
  <c r="GL376" i="4"/>
  <c r="GK376" i="4"/>
  <c r="GL375" i="4"/>
  <c r="GM375" i="4" s="1"/>
  <c r="GK375" i="4"/>
  <c r="GL374" i="4"/>
  <c r="GM374" i="4" s="1"/>
  <c r="GK374" i="4"/>
  <c r="GL373" i="4"/>
  <c r="GM373" i="4" s="1"/>
  <c r="GK373" i="4"/>
  <c r="GM372" i="4"/>
  <c r="GL372" i="4"/>
  <c r="GK372" i="4"/>
  <c r="GM371" i="4"/>
  <c r="GL371" i="4"/>
  <c r="GK371" i="4"/>
  <c r="GL370" i="4"/>
  <c r="GM370" i="4" s="1"/>
  <c r="GK370" i="4"/>
  <c r="GL369" i="4"/>
  <c r="GM369" i="4" s="1"/>
  <c r="GK369" i="4"/>
  <c r="GM368" i="4"/>
  <c r="GL368" i="4"/>
  <c r="GK368" i="4"/>
  <c r="GL367" i="4"/>
  <c r="GM367" i="4" s="1"/>
  <c r="GK367" i="4"/>
  <c r="GL366" i="4"/>
  <c r="GM366" i="4" s="1"/>
  <c r="GK366" i="4"/>
  <c r="GL365" i="4"/>
  <c r="GM365" i="4" s="1"/>
  <c r="GK365" i="4"/>
  <c r="GM364" i="4"/>
  <c r="GL364" i="4"/>
  <c r="GK364" i="4"/>
  <c r="GM363" i="4"/>
  <c r="GL363" i="4"/>
  <c r="GK363" i="4"/>
  <c r="GL362" i="4"/>
  <c r="GM362" i="4" s="1"/>
  <c r="GK362" i="4"/>
  <c r="GL361" i="4"/>
  <c r="GM361" i="4" s="1"/>
  <c r="GK361" i="4"/>
  <c r="GM360" i="4"/>
  <c r="GL360" i="4"/>
  <c r="GK360" i="4"/>
  <c r="GL359" i="4"/>
  <c r="GM359" i="4" s="1"/>
  <c r="GK359" i="4"/>
  <c r="GL358" i="4"/>
  <c r="GM358" i="4" s="1"/>
  <c r="GK358" i="4"/>
  <c r="GL357" i="4"/>
  <c r="GM357" i="4" s="1"/>
  <c r="GK357" i="4"/>
  <c r="GM356" i="4"/>
  <c r="GL356" i="4"/>
  <c r="GK356" i="4"/>
  <c r="GM355" i="4"/>
  <c r="GL355" i="4"/>
  <c r="GK355" i="4"/>
  <c r="GL354" i="4"/>
  <c r="GM354" i="4" s="1"/>
  <c r="GK354" i="4"/>
  <c r="GL353" i="4"/>
  <c r="GM353" i="4" s="1"/>
  <c r="GK353" i="4"/>
  <c r="GM352" i="4"/>
  <c r="GL352" i="4"/>
  <c r="GK352" i="4"/>
  <c r="GL351" i="4"/>
  <c r="GM351" i="4" s="1"/>
  <c r="GK351" i="4"/>
  <c r="GL350" i="4"/>
  <c r="GM350" i="4" s="1"/>
  <c r="GK350" i="4"/>
  <c r="GL349" i="4"/>
  <c r="GM349" i="4" s="1"/>
  <c r="GK349" i="4"/>
  <c r="GM348" i="4"/>
  <c r="GL348" i="4"/>
  <c r="GK348" i="4"/>
  <c r="GM347" i="4"/>
  <c r="GL347" i="4"/>
  <c r="GK347" i="4"/>
  <c r="GL346" i="4"/>
  <c r="GM346" i="4" s="1"/>
  <c r="GK346" i="4"/>
  <c r="GL345" i="4"/>
  <c r="GM345" i="4" s="1"/>
  <c r="GK345" i="4"/>
  <c r="GM344" i="4"/>
  <c r="GL344" i="4"/>
  <c r="GK344" i="4"/>
  <c r="GL343" i="4"/>
  <c r="GM343" i="4" s="1"/>
  <c r="GK343" i="4"/>
  <c r="GL342" i="4"/>
  <c r="GM342" i="4" s="1"/>
  <c r="GK342" i="4"/>
  <c r="GL341" i="4"/>
  <c r="GM341" i="4" s="1"/>
  <c r="GK341" i="4"/>
  <c r="GM340" i="4"/>
  <c r="GL340" i="4"/>
  <c r="GK340" i="4"/>
  <c r="GM339" i="4"/>
  <c r="GL339" i="4"/>
  <c r="GK339" i="4"/>
  <c r="GL338" i="4"/>
  <c r="GM338" i="4" s="1"/>
  <c r="GK338" i="4"/>
  <c r="GL337" i="4"/>
  <c r="GM337" i="4" s="1"/>
  <c r="GK337" i="4"/>
  <c r="GM336" i="4"/>
  <c r="GL336" i="4"/>
  <c r="GK336" i="4"/>
  <c r="GL335" i="4"/>
  <c r="GM335" i="4" s="1"/>
  <c r="GK335" i="4"/>
  <c r="GL334" i="4"/>
  <c r="GM334" i="4" s="1"/>
  <c r="GK334" i="4"/>
  <c r="GL333" i="4"/>
  <c r="GM333" i="4" s="1"/>
  <c r="GK333" i="4"/>
  <c r="GM332" i="4"/>
  <c r="GL332" i="4"/>
  <c r="GK332" i="4"/>
  <c r="GM331" i="4"/>
  <c r="GL331" i="4"/>
  <c r="GK331" i="4"/>
  <c r="GL330" i="4"/>
  <c r="GM330" i="4" s="1"/>
  <c r="GK330" i="4"/>
  <c r="GL329" i="4"/>
  <c r="GM329" i="4" s="1"/>
  <c r="GK329" i="4"/>
  <c r="GM328" i="4"/>
  <c r="GL328" i="4"/>
  <c r="GK328" i="4"/>
  <c r="GL327" i="4"/>
  <c r="GM327" i="4" s="1"/>
  <c r="GK327" i="4"/>
  <c r="GL326" i="4"/>
  <c r="GM326" i="4" s="1"/>
  <c r="GK326" i="4"/>
  <c r="GL325" i="4"/>
  <c r="GM325" i="4" s="1"/>
  <c r="GK325" i="4"/>
  <c r="GM324" i="4"/>
  <c r="GL324" i="4"/>
  <c r="GK324" i="4"/>
  <c r="GM323" i="4"/>
  <c r="GL323" i="4"/>
  <c r="GK323" i="4"/>
  <c r="GL322" i="4"/>
  <c r="GM322" i="4" s="1"/>
  <c r="GK322" i="4"/>
  <c r="GL321" i="4"/>
  <c r="GM321" i="4" s="1"/>
  <c r="GK321" i="4"/>
  <c r="GM320" i="4"/>
  <c r="GL320" i="4"/>
  <c r="GK320" i="4"/>
  <c r="GL319" i="4"/>
  <c r="GM319" i="4" s="1"/>
  <c r="GK319" i="4"/>
  <c r="GL318" i="4"/>
  <c r="GM318" i="4" s="1"/>
  <c r="GK318" i="4"/>
  <c r="GL317" i="4"/>
  <c r="GM317" i="4" s="1"/>
  <c r="GK317" i="4"/>
  <c r="GM316" i="4"/>
  <c r="GL316" i="4"/>
  <c r="GK316" i="4"/>
  <c r="GM315" i="4"/>
  <c r="GL315" i="4"/>
  <c r="GK315" i="4"/>
  <c r="GL314" i="4"/>
  <c r="GM314" i="4" s="1"/>
  <c r="GK314" i="4"/>
  <c r="GL313" i="4"/>
  <c r="GM313" i="4" s="1"/>
  <c r="GK313" i="4"/>
  <c r="GL312" i="4"/>
  <c r="GM312" i="4" s="1"/>
  <c r="GK312" i="4"/>
  <c r="GL311" i="4"/>
  <c r="GM311" i="4" s="1"/>
  <c r="GK311" i="4"/>
  <c r="GL310" i="4"/>
  <c r="GM310" i="4" s="1"/>
  <c r="GK310" i="4"/>
  <c r="GL309" i="4"/>
  <c r="GM309" i="4" s="1"/>
  <c r="GK309" i="4"/>
  <c r="GM308" i="4"/>
  <c r="GL308" i="4"/>
  <c r="GK308" i="4"/>
  <c r="GM307" i="4"/>
  <c r="GL307" i="4"/>
  <c r="GK307" i="4"/>
  <c r="GL306" i="4"/>
  <c r="GM306" i="4" s="1"/>
  <c r="GK306" i="4"/>
  <c r="GL305" i="4"/>
  <c r="GM305" i="4" s="1"/>
  <c r="GK305" i="4"/>
  <c r="GL304" i="4"/>
  <c r="GM304" i="4" s="1"/>
  <c r="GK304" i="4"/>
  <c r="GL303" i="4"/>
  <c r="GM303" i="4" s="1"/>
  <c r="GK303" i="4"/>
  <c r="GL302" i="4"/>
  <c r="GM302" i="4" s="1"/>
  <c r="GK302" i="4"/>
  <c r="GL301" i="4"/>
  <c r="GM301" i="4" s="1"/>
  <c r="GK301" i="4"/>
  <c r="GM300" i="4"/>
  <c r="GL300" i="4"/>
  <c r="GK300" i="4"/>
  <c r="GM299" i="4"/>
  <c r="GL299" i="4"/>
  <c r="GK299" i="4"/>
  <c r="GL298" i="4"/>
  <c r="GM298" i="4" s="1"/>
  <c r="GK298" i="4"/>
  <c r="GL297" i="4"/>
  <c r="GM297" i="4" s="1"/>
  <c r="GK297" i="4"/>
  <c r="GL296" i="4"/>
  <c r="GM296" i="4" s="1"/>
  <c r="GK296" i="4"/>
  <c r="GL295" i="4"/>
  <c r="GM295" i="4" s="1"/>
  <c r="GK295" i="4"/>
  <c r="GL294" i="4"/>
  <c r="GM294" i="4" s="1"/>
  <c r="GK294" i="4"/>
  <c r="GL293" i="4"/>
  <c r="GM293" i="4" s="1"/>
  <c r="GK293" i="4"/>
  <c r="GM292" i="4"/>
  <c r="GL292" i="4"/>
  <c r="GK292" i="4"/>
  <c r="GL291" i="4"/>
  <c r="GM291" i="4" s="1"/>
  <c r="GK291" i="4"/>
  <c r="GL290" i="4"/>
  <c r="GM290" i="4" s="1"/>
  <c r="GK290" i="4"/>
  <c r="GL289" i="4"/>
  <c r="GM289" i="4" s="1"/>
  <c r="GK289" i="4"/>
  <c r="GL288" i="4"/>
  <c r="GM288" i="4" s="1"/>
  <c r="GK288" i="4"/>
  <c r="GL287" i="4"/>
  <c r="GM287" i="4" s="1"/>
  <c r="GK287" i="4"/>
  <c r="GL286" i="4"/>
  <c r="GM286" i="4" s="1"/>
  <c r="GK286" i="4"/>
  <c r="GL285" i="4"/>
  <c r="GM285" i="4" s="1"/>
  <c r="GK285" i="4"/>
  <c r="GM284" i="4"/>
  <c r="GL284" i="4"/>
  <c r="GK284" i="4"/>
  <c r="GL283" i="4"/>
  <c r="GM283" i="4" s="1"/>
  <c r="GK283" i="4"/>
  <c r="GL282" i="4"/>
  <c r="GM282" i="4" s="1"/>
  <c r="GK282" i="4"/>
  <c r="GL281" i="4"/>
  <c r="GM281" i="4" s="1"/>
  <c r="GK281" i="4"/>
  <c r="GL280" i="4"/>
  <c r="GM280" i="4" s="1"/>
  <c r="GK280" i="4"/>
  <c r="GL279" i="4"/>
  <c r="GM279" i="4" s="1"/>
  <c r="GK279" i="4"/>
  <c r="GL278" i="4"/>
  <c r="GM278" i="4" s="1"/>
  <c r="GK278" i="4"/>
  <c r="GL277" i="4"/>
  <c r="GM277" i="4" s="1"/>
  <c r="GK277" i="4"/>
  <c r="GM276" i="4"/>
  <c r="GL276" i="4"/>
  <c r="GK276" i="4"/>
  <c r="GL275" i="4"/>
  <c r="GM275" i="4" s="1"/>
  <c r="GK275" i="4"/>
  <c r="GL274" i="4"/>
  <c r="GM274" i="4" s="1"/>
  <c r="GK274" i="4"/>
  <c r="GL273" i="4"/>
  <c r="GM273" i="4" s="1"/>
  <c r="GK273" i="4"/>
  <c r="GL272" i="4"/>
  <c r="GM272" i="4" s="1"/>
  <c r="GK272" i="4"/>
  <c r="GL271" i="4"/>
  <c r="GM271" i="4" s="1"/>
  <c r="GK271" i="4"/>
  <c r="GL270" i="4"/>
  <c r="GM270" i="4" s="1"/>
  <c r="GK270" i="4"/>
  <c r="GL269" i="4"/>
  <c r="GM269" i="4" s="1"/>
  <c r="GK269" i="4"/>
  <c r="GM268" i="4"/>
  <c r="GL268" i="4"/>
  <c r="GK268" i="4"/>
  <c r="GL267" i="4"/>
  <c r="GM267" i="4" s="1"/>
  <c r="GK267" i="4"/>
  <c r="GL266" i="4"/>
  <c r="GM266" i="4" s="1"/>
  <c r="GK266" i="4"/>
  <c r="GL265" i="4"/>
  <c r="GM265" i="4" s="1"/>
  <c r="GK265" i="4"/>
  <c r="GL264" i="4"/>
  <c r="GM264" i="4" s="1"/>
  <c r="GK264" i="4"/>
  <c r="GL263" i="4"/>
  <c r="GM263" i="4" s="1"/>
  <c r="GK263" i="4"/>
  <c r="GL262" i="4"/>
  <c r="GM262" i="4" s="1"/>
  <c r="GK262" i="4"/>
  <c r="GL261" i="4"/>
  <c r="GM261" i="4" s="1"/>
  <c r="GK261" i="4"/>
  <c r="GL260" i="4"/>
  <c r="GK260" i="4"/>
  <c r="GM260" i="4" s="1"/>
  <c r="GM259" i="4"/>
  <c r="GL259" i="4"/>
  <c r="GK259" i="4"/>
  <c r="GL258" i="4"/>
  <c r="GM258" i="4" s="1"/>
  <c r="GK258" i="4"/>
  <c r="GL257" i="4"/>
  <c r="GM257" i="4" s="1"/>
  <c r="GK257" i="4"/>
  <c r="GL256" i="4"/>
  <c r="GM256" i="4" s="1"/>
  <c r="GK256" i="4"/>
  <c r="GL255" i="4"/>
  <c r="GM255" i="4" s="1"/>
  <c r="GK255" i="4"/>
  <c r="GL254" i="4"/>
  <c r="GM254" i="4" s="1"/>
  <c r="GK254" i="4"/>
  <c r="GL253" i="4"/>
  <c r="GM253" i="4" s="1"/>
  <c r="GK253" i="4"/>
  <c r="GL252" i="4"/>
  <c r="GK252" i="4"/>
  <c r="GM252" i="4" s="1"/>
  <c r="GM251" i="4"/>
  <c r="GL251" i="4"/>
  <c r="GK251" i="4"/>
  <c r="GL250" i="4"/>
  <c r="GM250" i="4" s="1"/>
  <c r="GK250" i="4"/>
  <c r="GL249" i="4"/>
  <c r="GM249" i="4" s="1"/>
  <c r="GK249" i="4"/>
  <c r="GL248" i="4"/>
  <c r="GM248" i="4" s="1"/>
  <c r="GK248" i="4"/>
  <c r="GL247" i="4"/>
  <c r="GM247" i="4" s="1"/>
  <c r="GK247" i="4"/>
  <c r="GL246" i="4"/>
  <c r="GM246" i="4" s="1"/>
  <c r="GK246" i="4"/>
  <c r="GL245" i="4"/>
  <c r="GM245" i="4" s="1"/>
  <c r="GK245" i="4"/>
  <c r="GL244" i="4"/>
  <c r="GM244" i="4" s="1"/>
  <c r="GK244" i="4"/>
  <c r="GL243" i="4"/>
  <c r="GK243" i="4"/>
  <c r="GM243" i="4" s="1"/>
  <c r="GL242" i="4"/>
  <c r="GM242" i="4" s="1"/>
  <c r="GK242" i="4"/>
  <c r="GL241" i="4"/>
  <c r="GM241" i="4" s="1"/>
  <c r="GK241" i="4"/>
  <c r="GL240" i="4"/>
  <c r="GM240" i="4" s="1"/>
  <c r="GK240" i="4"/>
  <c r="GL239" i="4"/>
  <c r="GM239" i="4" s="1"/>
  <c r="GK239" i="4"/>
  <c r="GL238" i="4"/>
  <c r="GM238" i="4" s="1"/>
  <c r="GK238" i="4"/>
  <c r="GL237" i="4"/>
  <c r="GM237" i="4" s="1"/>
  <c r="GK237" i="4"/>
  <c r="GL236" i="4"/>
  <c r="GM236" i="4" s="1"/>
  <c r="GK236" i="4"/>
  <c r="GM235" i="4"/>
  <c r="GL235" i="4"/>
  <c r="GK235" i="4"/>
  <c r="GL234" i="4"/>
  <c r="GM234" i="4" s="1"/>
  <c r="GK234" i="4"/>
  <c r="GL233" i="4"/>
  <c r="GM233" i="4" s="1"/>
  <c r="GK233" i="4"/>
  <c r="GL232" i="4"/>
  <c r="GM232" i="4" s="1"/>
  <c r="GK232" i="4"/>
  <c r="GL231" i="4"/>
  <c r="GM231" i="4" s="1"/>
  <c r="GK231" i="4"/>
  <c r="GL230" i="4"/>
  <c r="GM230" i="4" s="1"/>
  <c r="GK230" i="4"/>
  <c r="GL229" i="4"/>
  <c r="GM229" i="4" s="1"/>
  <c r="GK229" i="4"/>
  <c r="GL228" i="4"/>
  <c r="GM228" i="4" s="1"/>
  <c r="GK228" i="4"/>
  <c r="GM227" i="4"/>
  <c r="GL227" i="4"/>
  <c r="GK227" i="4"/>
  <c r="GL226" i="4"/>
  <c r="GM226" i="4" s="1"/>
  <c r="GK226" i="4"/>
  <c r="GL225" i="4"/>
  <c r="GM225" i="4" s="1"/>
  <c r="GK225" i="4"/>
  <c r="GL224" i="4"/>
  <c r="GM224" i="4" s="1"/>
  <c r="GK224" i="4"/>
  <c r="GM223" i="4"/>
  <c r="GL223" i="4"/>
  <c r="GK223" i="4"/>
  <c r="GL222" i="4"/>
  <c r="GM222" i="4" s="1"/>
  <c r="GK222" i="4"/>
  <c r="GL221" i="4"/>
  <c r="GM221" i="4" s="1"/>
  <c r="GK221" i="4"/>
  <c r="GL220" i="4"/>
  <c r="GM220" i="4" s="1"/>
  <c r="GK220" i="4"/>
  <c r="GM219" i="4"/>
  <c r="GL219" i="4"/>
  <c r="GK219" i="4"/>
  <c r="GL218" i="4"/>
  <c r="GM218" i="4" s="1"/>
  <c r="GK218" i="4"/>
  <c r="GL217" i="4"/>
  <c r="GM217" i="4" s="1"/>
  <c r="GK217" i="4"/>
  <c r="GL216" i="4"/>
  <c r="GM216" i="4" s="1"/>
  <c r="GK216" i="4"/>
  <c r="GM215" i="4"/>
  <c r="GL215" i="4"/>
  <c r="GK215" i="4"/>
  <c r="GL214" i="4"/>
  <c r="GM214" i="4" s="1"/>
  <c r="GK214" i="4"/>
  <c r="GL213" i="4"/>
  <c r="GM213" i="4" s="1"/>
  <c r="GK213" i="4"/>
  <c r="GL212" i="4"/>
  <c r="GM212" i="4" s="1"/>
  <c r="GK212" i="4"/>
  <c r="GM211" i="4"/>
  <c r="GL211" i="4"/>
  <c r="GK211" i="4"/>
  <c r="GL210" i="4"/>
  <c r="GM210" i="4" s="1"/>
  <c r="GK210" i="4"/>
  <c r="GL209" i="4"/>
  <c r="GM209" i="4" s="1"/>
  <c r="GK209" i="4"/>
  <c r="GL208" i="4"/>
  <c r="GM208" i="4" s="1"/>
  <c r="GK208" i="4"/>
  <c r="GM207" i="4"/>
  <c r="GL207" i="4"/>
  <c r="GK207" i="4"/>
  <c r="GL206" i="4"/>
  <c r="GM206" i="4" s="1"/>
  <c r="GK206" i="4"/>
  <c r="GL205" i="4"/>
  <c r="GM205" i="4" s="1"/>
  <c r="GK205" i="4"/>
  <c r="GL204" i="4"/>
  <c r="GM204" i="4" s="1"/>
  <c r="GK204" i="4"/>
  <c r="GM203" i="4"/>
  <c r="GL203" i="4"/>
  <c r="GK203" i="4"/>
  <c r="GL202" i="4"/>
  <c r="GM202" i="4" s="1"/>
  <c r="GK202" i="4"/>
  <c r="GL201" i="4"/>
  <c r="GM201" i="4" s="1"/>
  <c r="GK201" i="4"/>
  <c r="GL200" i="4"/>
  <c r="GM200" i="4" s="1"/>
  <c r="GK200" i="4"/>
  <c r="GM199" i="4"/>
  <c r="GL199" i="4"/>
  <c r="GK199" i="4"/>
  <c r="GL198" i="4"/>
  <c r="GM198" i="4" s="1"/>
  <c r="GK198" i="4"/>
  <c r="GL197" i="4"/>
  <c r="GM197" i="4" s="1"/>
  <c r="GK197" i="4"/>
  <c r="GL196" i="4"/>
  <c r="GM196" i="4" s="1"/>
  <c r="GK196" i="4"/>
  <c r="GL195" i="4"/>
  <c r="GM195" i="4" s="1"/>
  <c r="GK195" i="4"/>
  <c r="GL194" i="4"/>
  <c r="GM194" i="4" s="1"/>
  <c r="GK194" i="4"/>
  <c r="GL193" i="4"/>
  <c r="GM193" i="4" s="1"/>
  <c r="GK193" i="4"/>
  <c r="GL192" i="4"/>
  <c r="GM192" i="4" s="1"/>
  <c r="GK192" i="4"/>
  <c r="GM191" i="4"/>
  <c r="GL191" i="4"/>
  <c r="GK191" i="4"/>
  <c r="GL190" i="4"/>
  <c r="GM190" i="4" s="1"/>
  <c r="GK190" i="4"/>
  <c r="GL189" i="4"/>
  <c r="GM189" i="4" s="1"/>
  <c r="GK189" i="4"/>
  <c r="GL188" i="4"/>
  <c r="GM188" i="4" s="1"/>
  <c r="GK188" i="4"/>
  <c r="GL187" i="4"/>
  <c r="GM187" i="4" s="1"/>
  <c r="GK187" i="4"/>
  <c r="GL186" i="4"/>
  <c r="GM186" i="4" s="1"/>
  <c r="GK186" i="4"/>
  <c r="GL185" i="4"/>
  <c r="GM185" i="4" s="1"/>
  <c r="GK185" i="4"/>
  <c r="GL184" i="4"/>
  <c r="GM184" i="4" s="1"/>
  <c r="GK184" i="4"/>
  <c r="GM183" i="4"/>
  <c r="GL183" i="4"/>
  <c r="GK183" i="4"/>
  <c r="GL182" i="4"/>
  <c r="GM182" i="4" s="1"/>
  <c r="GK182" i="4"/>
  <c r="GL181" i="4"/>
  <c r="GM181" i="4" s="1"/>
  <c r="GK181" i="4"/>
  <c r="GL180" i="4"/>
  <c r="GM180" i="4" s="1"/>
  <c r="GK180" i="4"/>
  <c r="GL179" i="4"/>
  <c r="GM179" i="4" s="1"/>
  <c r="GK179" i="4"/>
  <c r="GL178" i="4"/>
  <c r="GM178" i="4" s="1"/>
  <c r="GK178" i="4"/>
  <c r="GL177" i="4"/>
  <c r="GM177" i="4" s="1"/>
  <c r="GK177" i="4"/>
  <c r="GL176" i="4"/>
  <c r="GM176" i="4" s="1"/>
  <c r="GK176" i="4"/>
  <c r="GM175" i="4"/>
  <c r="GL175" i="4"/>
  <c r="GK175" i="4"/>
  <c r="GL174" i="4"/>
  <c r="GM174" i="4" s="1"/>
  <c r="GK174" i="4"/>
  <c r="GL173" i="4"/>
  <c r="GM173" i="4" s="1"/>
  <c r="GK173" i="4"/>
  <c r="GL172" i="4"/>
  <c r="GM172" i="4" s="1"/>
  <c r="GK172" i="4"/>
  <c r="GL171" i="4"/>
  <c r="GM171" i="4" s="1"/>
  <c r="GK171" i="4"/>
  <c r="GL170" i="4"/>
  <c r="GM170" i="4" s="1"/>
  <c r="GK170" i="4"/>
  <c r="GL169" i="4"/>
  <c r="GM169" i="4" s="1"/>
  <c r="GK169" i="4"/>
  <c r="GL168" i="4"/>
  <c r="GM168" i="4" s="1"/>
  <c r="GK168" i="4"/>
  <c r="GM167" i="4"/>
  <c r="GL167" i="4"/>
  <c r="GK167" i="4"/>
  <c r="GL166" i="4"/>
  <c r="GM166" i="4" s="1"/>
  <c r="GK166" i="4"/>
  <c r="GL165" i="4"/>
  <c r="GM165" i="4" s="1"/>
  <c r="GK165" i="4"/>
  <c r="GL164" i="4"/>
  <c r="GM164" i="4" s="1"/>
  <c r="GK164" i="4"/>
  <c r="GM163" i="4"/>
  <c r="GL163" i="4"/>
  <c r="GK163" i="4"/>
  <c r="GL162" i="4"/>
  <c r="GM162" i="4" s="1"/>
  <c r="GK162" i="4"/>
  <c r="GL161" i="4"/>
  <c r="GM161" i="4" s="1"/>
  <c r="GK161" i="4"/>
  <c r="GL160" i="4"/>
  <c r="GM160" i="4" s="1"/>
  <c r="GK160" i="4"/>
  <c r="GM159" i="4"/>
  <c r="GL159" i="4"/>
  <c r="GK159" i="4"/>
  <c r="GL158" i="4"/>
  <c r="GM158" i="4" s="1"/>
  <c r="GK158" i="4"/>
  <c r="GL157" i="4"/>
  <c r="GM157" i="4" s="1"/>
  <c r="GK157" i="4"/>
  <c r="GL156" i="4"/>
  <c r="GM156" i="4" s="1"/>
  <c r="GK156" i="4"/>
  <c r="GM155" i="4"/>
  <c r="GL155" i="4"/>
  <c r="GK155" i="4"/>
  <c r="GL154" i="4"/>
  <c r="GM154" i="4" s="1"/>
  <c r="GK154" i="4"/>
  <c r="GL153" i="4"/>
  <c r="GM153" i="4" s="1"/>
  <c r="GK153" i="4"/>
  <c r="GL152" i="4"/>
  <c r="GM152" i="4" s="1"/>
  <c r="GK152" i="4"/>
  <c r="GM151" i="4"/>
  <c r="GL151" i="4"/>
  <c r="GK151" i="4"/>
  <c r="GL150" i="4"/>
  <c r="GM150" i="4" s="1"/>
  <c r="GK150" i="4"/>
  <c r="GL149" i="4"/>
  <c r="GM149" i="4" s="1"/>
  <c r="GK149" i="4"/>
  <c r="GL148" i="4"/>
  <c r="GM148" i="4" s="1"/>
  <c r="GK148" i="4"/>
  <c r="GL147" i="4"/>
  <c r="GM147" i="4" s="1"/>
  <c r="GK147" i="4"/>
  <c r="GL146" i="4"/>
  <c r="GM146" i="4" s="1"/>
  <c r="GK146" i="4"/>
  <c r="GL145" i="4"/>
  <c r="GM145" i="4" s="1"/>
  <c r="GK145" i="4"/>
  <c r="GL144" i="4"/>
  <c r="GM144" i="4" s="1"/>
  <c r="GK144" i="4"/>
  <c r="GM143" i="4"/>
  <c r="GL143" i="4"/>
  <c r="GK143" i="4"/>
  <c r="GL142" i="4"/>
  <c r="GM142" i="4" s="1"/>
  <c r="GK142" i="4"/>
  <c r="GL141" i="4"/>
  <c r="GM141" i="4" s="1"/>
  <c r="GK141" i="4"/>
  <c r="GL140" i="4"/>
  <c r="GM140" i="4" s="1"/>
  <c r="GK140" i="4"/>
  <c r="GL139" i="4"/>
  <c r="GM139" i="4" s="1"/>
  <c r="GK139" i="4"/>
  <c r="GL138" i="4"/>
  <c r="GM138" i="4" s="1"/>
  <c r="GK138" i="4"/>
  <c r="GL137" i="4"/>
  <c r="GM137" i="4" s="1"/>
  <c r="GK137" i="4"/>
  <c r="GL136" i="4"/>
  <c r="GM136" i="4" s="1"/>
  <c r="GK136" i="4"/>
  <c r="GM135" i="4"/>
  <c r="GL135" i="4"/>
  <c r="GK135" i="4"/>
  <c r="GL134" i="4"/>
  <c r="GM134" i="4" s="1"/>
  <c r="GK134" i="4"/>
  <c r="GL133" i="4"/>
  <c r="GM133" i="4" s="1"/>
  <c r="GK133" i="4"/>
  <c r="GL132" i="4"/>
  <c r="GM132" i="4" s="1"/>
  <c r="GK132" i="4"/>
  <c r="GL131" i="4"/>
  <c r="GM131" i="4" s="1"/>
  <c r="GK131" i="4"/>
  <c r="GL130" i="4"/>
  <c r="GM130" i="4" s="1"/>
  <c r="GK130" i="4"/>
  <c r="GL129" i="4"/>
  <c r="GM129" i="4" s="1"/>
  <c r="GK129" i="4"/>
  <c r="GL128" i="4"/>
  <c r="GM128" i="4" s="1"/>
  <c r="GK128" i="4"/>
  <c r="GM127" i="4"/>
  <c r="GL127" i="4"/>
  <c r="GK127" i="4"/>
  <c r="GL126" i="4"/>
  <c r="GM126" i="4" s="1"/>
  <c r="GK126" i="4"/>
  <c r="GL125" i="4"/>
  <c r="GM125" i="4" s="1"/>
  <c r="GK125" i="4"/>
  <c r="GL124" i="4"/>
  <c r="GM124" i="4" s="1"/>
  <c r="GK124" i="4"/>
  <c r="GM123" i="4"/>
  <c r="GL123" i="4"/>
  <c r="GK123" i="4"/>
  <c r="GL122" i="4"/>
  <c r="GM122" i="4" s="1"/>
  <c r="GK122" i="4"/>
  <c r="GL121" i="4"/>
  <c r="GM121" i="4" s="1"/>
  <c r="GK121" i="4"/>
  <c r="GL120" i="4"/>
  <c r="GM120" i="4" s="1"/>
  <c r="GK120" i="4"/>
  <c r="GM119" i="4"/>
  <c r="GL119" i="4"/>
  <c r="GK119" i="4"/>
  <c r="GL118" i="4"/>
  <c r="GM118" i="4" s="1"/>
  <c r="GK118" i="4"/>
  <c r="GL117" i="4"/>
  <c r="GM117" i="4" s="1"/>
  <c r="GK117" i="4"/>
  <c r="GL116" i="4"/>
  <c r="GM116" i="4" s="1"/>
  <c r="GK116" i="4"/>
  <c r="GM115" i="4"/>
  <c r="GL115" i="4"/>
  <c r="GK115" i="4"/>
  <c r="GL114" i="4"/>
  <c r="GM114" i="4" s="1"/>
  <c r="GK114" i="4"/>
  <c r="GL113" i="4"/>
  <c r="GM113" i="4" s="1"/>
  <c r="GK113" i="4"/>
  <c r="GL112" i="4"/>
  <c r="GM112" i="4" s="1"/>
  <c r="GK112" i="4"/>
  <c r="GM111" i="4"/>
  <c r="GL111" i="4"/>
  <c r="GK111" i="4"/>
  <c r="GL110" i="4"/>
  <c r="GM110" i="4" s="1"/>
  <c r="GK110" i="4"/>
  <c r="GL109" i="4"/>
  <c r="GM109" i="4" s="1"/>
  <c r="GK109" i="4"/>
  <c r="GL108" i="4"/>
  <c r="GM108" i="4" s="1"/>
  <c r="GK108" i="4"/>
  <c r="GM107" i="4"/>
  <c r="GL107" i="4"/>
  <c r="GK107" i="4"/>
  <c r="GL106" i="4"/>
  <c r="GM106" i="4" s="1"/>
  <c r="GK106" i="4"/>
  <c r="GL105" i="4"/>
  <c r="GM105" i="4" s="1"/>
  <c r="GK105" i="4"/>
  <c r="GL104" i="4"/>
  <c r="GM104" i="4" s="1"/>
  <c r="GK104" i="4"/>
  <c r="GM103" i="4"/>
  <c r="GL103" i="4"/>
  <c r="GK103" i="4"/>
  <c r="GL102" i="4"/>
  <c r="GM102" i="4" s="1"/>
  <c r="GK102" i="4"/>
  <c r="GL101" i="4"/>
  <c r="GM101" i="4" s="1"/>
  <c r="GK101" i="4"/>
  <c r="GL100" i="4"/>
  <c r="GM100" i="4" s="1"/>
  <c r="GK100" i="4"/>
  <c r="GM99" i="4"/>
  <c r="GL99" i="4"/>
  <c r="GK99" i="4"/>
  <c r="GL98" i="4"/>
  <c r="GM98" i="4" s="1"/>
  <c r="GK98" i="4"/>
  <c r="GL97" i="4"/>
  <c r="GM97" i="4" s="1"/>
  <c r="GK97" i="4"/>
  <c r="GL96" i="4"/>
  <c r="GM96" i="4" s="1"/>
  <c r="GK96" i="4"/>
  <c r="GM95" i="4"/>
  <c r="GL95" i="4"/>
  <c r="GK95" i="4"/>
  <c r="GL94" i="4"/>
  <c r="GM94" i="4" s="1"/>
  <c r="GK94" i="4"/>
  <c r="GL93" i="4"/>
  <c r="GM93" i="4" s="1"/>
  <c r="GK93" i="4"/>
  <c r="GL92" i="4"/>
  <c r="GM92" i="4" s="1"/>
  <c r="GK92" i="4"/>
  <c r="GM91" i="4"/>
  <c r="GL91" i="4"/>
  <c r="GK91" i="4"/>
  <c r="GL90" i="4"/>
  <c r="GM90" i="4" s="1"/>
  <c r="GK90" i="4"/>
  <c r="GL89" i="4"/>
  <c r="GM89" i="4" s="1"/>
  <c r="GK89" i="4"/>
  <c r="GL88" i="4"/>
  <c r="GM88" i="4" s="1"/>
  <c r="GK88" i="4"/>
  <c r="GM87" i="4"/>
  <c r="GL87" i="4"/>
  <c r="GK87" i="4"/>
  <c r="GL86" i="4"/>
  <c r="GM86" i="4" s="1"/>
  <c r="GK86" i="4"/>
  <c r="GL85" i="4"/>
  <c r="GM85" i="4" s="1"/>
  <c r="GK85" i="4"/>
  <c r="GL84" i="4"/>
  <c r="GM84" i="4" s="1"/>
  <c r="GK84" i="4"/>
  <c r="GM83" i="4"/>
  <c r="GL83" i="4"/>
  <c r="GK83" i="4"/>
  <c r="GL82" i="4"/>
  <c r="GM82" i="4" s="1"/>
  <c r="GK82" i="4"/>
  <c r="GL81" i="4"/>
  <c r="GM81" i="4" s="1"/>
  <c r="GK81" i="4"/>
  <c r="GL80" i="4"/>
  <c r="GM80" i="4" s="1"/>
  <c r="GK80" i="4"/>
  <c r="GM79" i="4"/>
  <c r="GL79" i="4"/>
  <c r="GK79" i="4"/>
  <c r="GL78" i="4"/>
  <c r="GM78" i="4" s="1"/>
  <c r="GK78" i="4"/>
  <c r="GL77" i="4"/>
  <c r="GM77" i="4" s="1"/>
  <c r="GK77" i="4"/>
  <c r="GL76" i="4"/>
  <c r="GM76" i="4" s="1"/>
  <c r="GK76" i="4"/>
  <c r="GM75" i="4"/>
  <c r="GL75" i="4"/>
  <c r="GK75" i="4"/>
  <c r="GL74" i="4"/>
  <c r="GM74" i="4" s="1"/>
  <c r="GK74" i="4"/>
  <c r="GL73" i="4"/>
  <c r="GM73" i="4" s="1"/>
  <c r="GK73" i="4"/>
  <c r="GL72" i="4"/>
  <c r="GM72" i="4" s="1"/>
  <c r="GK72" i="4"/>
  <c r="GM71" i="4"/>
  <c r="GL71" i="4"/>
  <c r="GK71" i="4"/>
  <c r="GL70" i="4"/>
  <c r="GM70" i="4" s="1"/>
  <c r="GK70" i="4"/>
  <c r="GL69" i="4"/>
  <c r="GM69" i="4" s="1"/>
  <c r="GK69" i="4"/>
  <c r="GL68" i="4"/>
  <c r="GM68" i="4" s="1"/>
  <c r="GK68" i="4"/>
  <c r="GM67" i="4"/>
  <c r="GL67" i="4"/>
  <c r="GK67" i="4"/>
  <c r="GL66" i="4"/>
  <c r="GM66" i="4" s="1"/>
  <c r="GK66" i="4"/>
  <c r="GL65" i="4"/>
  <c r="GM65" i="4" s="1"/>
  <c r="GK65" i="4"/>
  <c r="GL64" i="4"/>
  <c r="GM64" i="4" s="1"/>
  <c r="GK64" i="4"/>
  <c r="GM63" i="4"/>
  <c r="GL63" i="4"/>
  <c r="GK63" i="4"/>
  <c r="GL62" i="4"/>
  <c r="GM62" i="4" s="1"/>
  <c r="GK62" i="4"/>
  <c r="GL61" i="4"/>
  <c r="GM61" i="4" s="1"/>
  <c r="GK61" i="4"/>
  <c r="GL60" i="4"/>
  <c r="GM60" i="4" s="1"/>
  <c r="GK60" i="4"/>
  <c r="GM59" i="4"/>
  <c r="GL59" i="4"/>
  <c r="GK59" i="4"/>
  <c r="GL58" i="4"/>
  <c r="GM58" i="4" s="1"/>
  <c r="GK58" i="4"/>
  <c r="GL57" i="4"/>
  <c r="GM57" i="4" s="1"/>
  <c r="GK57" i="4"/>
  <c r="GL56" i="4"/>
  <c r="GM56" i="4" s="1"/>
  <c r="GK56" i="4"/>
  <c r="GM55" i="4"/>
  <c r="GL55" i="4"/>
  <c r="GK55" i="4"/>
  <c r="GL54" i="4"/>
  <c r="GM54" i="4" s="1"/>
  <c r="GK54" i="4"/>
  <c r="GL53" i="4"/>
  <c r="GM53" i="4" s="1"/>
  <c r="GK53" i="4"/>
  <c r="GL52" i="4"/>
  <c r="GM52" i="4" s="1"/>
  <c r="GK52" i="4"/>
  <c r="GM51" i="4"/>
  <c r="GL51" i="4"/>
  <c r="GK51" i="4"/>
  <c r="GL50" i="4"/>
  <c r="GM50" i="4" s="1"/>
  <c r="GK50" i="4"/>
  <c r="GL49" i="4"/>
  <c r="GM49" i="4" s="1"/>
  <c r="GK49" i="4"/>
  <c r="GL48" i="4"/>
  <c r="GM48" i="4" s="1"/>
  <c r="GK48" i="4"/>
  <c r="GM47" i="4"/>
  <c r="GL47" i="4"/>
  <c r="GK47" i="4"/>
  <c r="GL46" i="4"/>
  <c r="GM46" i="4" s="1"/>
  <c r="GK46" i="4"/>
  <c r="GL45" i="4"/>
  <c r="GM45" i="4" s="1"/>
  <c r="GK45" i="4"/>
  <c r="GL44" i="4"/>
  <c r="GM44" i="4" s="1"/>
  <c r="GK44" i="4"/>
  <c r="GM43" i="4"/>
  <c r="GL43" i="4"/>
  <c r="GK43" i="4"/>
  <c r="GL42" i="4"/>
  <c r="GM42" i="4" s="1"/>
  <c r="GK42" i="4"/>
  <c r="GL41" i="4"/>
  <c r="GM41" i="4" s="1"/>
  <c r="GK41" i="4"/>
  <c r="GL40" i="4"/>
  <c r="GM40" i="4" s="1"/>
  <c r="GK40" i="4"/>
  <c r="GM39" i="4"/>
  <c r="GL39" i="4"/>
  <c r="GK39" i="4"/>
  <c r="GL38" i="4"/>
  <c r="GM38" i="4" s="1"/>
  <c r="GK38" i="4"/>
  <c r="GL37" i="4"/>
  <c r="GM37" i="4" s="1"/>
  <c r="GK37" i="4"/>
  <c r="GL36" i="4"/>
  <c r="GM36" i="4" s="1"/>
  <c r="GK36" i="4"/>
  <c r="GM35" i="4"/>
  <c r="GL35" i="4"/>
  <c r="GK35" i="4"/>
  <c r="GL34" i="4"/>
  <c r="GM34" i="4" s="1"/>
  <c r="GK34" i="4"/>
  <c r="GL33" i="4"/>
  <c r="GM33" i="4" s="1"/>
  <c r="GK33" i="4"/>
  <c r="GL32" i="4"/>
  <c r="GM32" i="4" s="1"/>
  <c r="GK32" i="4"/>
  <c r="GM31" i="4"/>
  <c r="GL31" i="4"/>
  <c r="GK31" i="4"/>
  <c r="GL30" i="4"/>
  <c r="GM30" i="4" s="1"/>
  <c r="GK30" i="4"/>
  <c r="GL29" i="4"/>
  <c r="GM29" i="4" s="1"/>
  <c r="GK29" i="4"/>
  <c r="GL28" i="4"/>
  <c r="GM28" i="4" s="1"/>
  <c r="GK28" i="4"/>
  <c r="GM27" i="4"/>
  <c r="GL27" i="4"/>
  <c r="GK27" i="4"/>
  <c r="GL26" i="4"/>
  <c r="GM26" i="4" s="1"/>
  <c r="GK26" i="4"/>
  <c r="GL25" i="4"/>
  <c r="GM25" i="4" s="1"/>
  <c r="GK25" i="4"/>
  <c r="GL24" i="4"/>
  <c r="GM24" i="4" s="1"/>
  <c r="GK24" i="4"/>
  <c r="GM23" i="4"/>
  <c r="GL23" i="4"/>
  <c r="GK23" i="4"/>
  <c r="GL22" i="4"/>
  <c r="GM22" i="4" s="1"/>
  <c r="GK22" i="4"/>
  <c r="GL21" i="4"/>
  <c r="GM21" i="4" s="1"/>
  <c r="GK21" i="4"/>
  <c r="GL20" i="4"/>
  <c r="GM20" i="4" s="1"/>
  <c r="GK20" i="4"/>
  <c r="GM19" i="4"/>
  <c r="GL19" i="4"/>
  <c r="GK19" i="4"/>
  <c r="GL18" i="4"/>
  <c r="GM18" i="4" s="1"/>
  <c r="GK18" i="4"/>
  <c r="GL17" i="4"/>
  <c r="GM17" i="4" s="1"/>
  <c r="GK17" i="4"/>
  <c r="GL16" i="4"/>
  <c r="GM16" i="4" s="1"/>
  <c r="GK16" i="4"/>
  <c r="GM15" i="4"/>
  <c r="GL15" i="4"/>
  <c r="GK15" i="4"/>
  <c r="GL14" i="4"/>
  <c r="GM14" i="4" s="1"/>
  <c r="GK14" i="4"/>
  <c r="GL13" i="4"/>
  <c r="GM13" i="4" s="1"/>
  <c r="GK13" i="4"/>
  <c r="GL12" i="4"/>
  <c r="GM12" i="4" s="1"/>
  <c r="GK12" i="4"/>
  <c r="GM11" i="4"/>
  <c r="GL11" i="4"/>
  <c r="GK11" i="4"/>
  <c r="GL10" i="4"/>
  <c r="GM10" i="4" s="1"/>
  <c r="GK10" i="4"/>
  <c r="GL9" i="4"/>
  <c r="GM9" i="4" s="1"/>
  <c r="GK9" i="4"/>
  <c r="GL8" i="4"/>
  <c r="GM8" i="4" s="1"/>
  <c r="GK8" i="4"/>
  <c r="GM7" i="4"/>
  <c r="GL7" i="4"/>
  <c r="GK7" i="4"/>
  <c r="GL6" i="4"/>
  <c r="GM6" i="4" s="1"/>
  <c r="GK6" i="4"/>
  <c r="GL5" i="4"/>
  <c r="GM5" i="4" s="1"/>
  <c r="GK5" i="4"/>
  <c r="GL4" i="4"/>
  <c r="GM4" i="4" s="1"/>
  <c r="GK4" i="4"/>
  <c r="GM3" i="4"/>
  <c r="GL3" i="4"/>
  <c r="GK3" i="4"/>
  <c r="GL2" i="4"/>
  <c r="GK2" i="4"/>
  <c r="GM2" i="4"/>
  <c r="CX410" i="4" l="1"/>
  <c r="DA410" i="4"/>
  <c r="DY457" i="4" l="1"/>
  <c r="DV457" i="4"/>
  <c r="DW457" i="4" s="1"/>
  <c r="DY456" i="4"/>
  <c r="DV456" i="4"/>
  <c r="DW456" i="4" s="1"/>
  <c r="DY455" i="4"/>
  <c r="DW455" i="4"/>
  <c r="DV455" i="4"/>
  <c r="DY454" i="4"/>
  <c r="DV454" i="4"/>
  <c r="DW454" i="4" s="1"/>
  <c r="DY453" i="4"/>
  <c r="DV453" i="4"/>
  <c r="DW453" i="4" s="1"/>
  <c r="DY452" i="4"/>
  <c r="DV452" i="4"/>
  <c r="DW452" i="4" s="1"/>
  <c r="DY451" i="4"/>
  <c r="DW451" i="4"/>
  <c r="DV451" i="4"/>
  <c r="DY450" i="4"/>
  <c r="DV450" i="4"/>
  <c r="DW450" i="4" s="1"/>
  <c r="DY449" i="4"/>
  <c r="DV449" i="4"/>
  <c r="DW449" i="4" s="1"/>
  <c r="DY448" i="4"/>
  <c r="DV448" i="4"/>
  <c r="DW448" i="4" s="1"/>
  <c r="DY447" i="4"/>
  <c r="DW447" i="4"/>
  <c r="DV447" i="4"/>
  <c r="DY446" i="4"/>
  <c r="DV446" i="4"/>
  <c r="DW446" i="4" s="1"/>
  <c r="DY445" i="4"/>
  <c r="DV445" i="4"/>
  <c r="DW445" i="4" s="1"/>
  <c r="DY444" i="4"/>
  <c r="DV444" i="4"/>
  <c r="DW444" i="4" s="1"/>
  <c r="DY443" i="4"/>
  <c r="DW443" i="4"/>
  <c r="DV443" i="4"/>
  <c r="DY442" i="4"/>
  <c r="DV442" i="4"/>
  <c r="DW442" i="4" s="1"/>
  <c r="DY441" i="4"/>
  <c r="DV441" i="4"/>
  <c r="DW441" i="4" s="1"/>
  <c r="DY440" i="4"/>
  <c r="DV440" i="4"/>
  <c r="DW440" i="4" s="1"/>
  <c r="DY439" i="4"/>
  <c r="DW439" i="4"/>
  <c r="DV439" i="4"/>
  <c r="DY438" i="4"/>
  <c r="DV438" i="4"/>
  <c r="DW438" i="4" s="1"/>
  <c r="DY437" i="4"/>
  <c r="DV437" i="4"/>
  <c r="DW437" i="4" s="1"/>
  <c r="DY436" i="4"/>
  <c r="DV436" i="4"/>
  <c r="DW436" i="4" s="1"/>
  <c r="DY435" i="4"/>
  <c r="DW435" i="4"/>
  <c r="DV435" i="4"/>
  <c r="DY434" i="4"/>
  <c r="DV434" i="4"/>
  <c r="DW434" i="4" s="1"/>
  <c r="DY433" i="4"/>
  <c r="DV433" i="4"/>
  <c r="DW433" i="4" s="1"/>
  <c r="DY432" i="4"/>
  <c r="DV432" i="4"/>
  <c r="DW432" i="4" s="1"/>
  <c r="DY431" i="4"/>
  <c r="DW431" i="4"/>
  <c r="DV431" i="4"/>
  <c r="DY430" i="4"/>
  <c r="DV430" i="4"/>
  <c r="DW430" i="4" s="1"/>
  <c r="DY429" i="4"/>
  <c r="DV429" i="4"/>
  <c r="DW429" i="4" s="1"/>
  <c r="DY428" i="4"/>
  <c r="DW428" i="4"/>
  <c r="DV428" i="4"/>
  <c r="DY427" i="4"/>
  <c r="DW427" i="4"/>
  <c r="DV427" i="4"/>
  <c r="DY426" i="4"/>
  <c r="DV426" i="4"/>
  <c r="DW426" i="4" s="1"/>
  <c r="DY425" i="4"/>
  <c r="DV425" i="4"/>
  <c r="DW425" i="4" s="1"/>
  <c r="DY424" i="4"/>
  <c r="DV424" i="4"/>
  <c r="DW424" i="4" s="1"/>
  <c r="DY423" i="4"/>
  <c r="DW423" i="4"/>
  <c r="DV423" i="4"/>
  <c r="DY422" i="4"/>
  <c r="DV422" i="4"/>
  <c r="DW422" i="4" s="1"/>
  <c r="DY421" i="4"/>
  <c r="DV421" i="4"/>
  <c r="DW421" i="4" s="1"/>
  <c r="DY420" i="4"/>
  <c r="DW420" i="4"/>
  <c r="DV420" i="4"/>
  <c r="DY419" i="4"/>
  <c r="DW419" i="4"/>
  <c r="DV419" i="4"/>
  <c r="DY418" i="4"/>
  <c r="DV418" i="4"/>
  <c r="DW418" i="4" s="1"/>
  <c r="DY417" i="4"/>
  <c r="DV417" i="4"/>
  <c r="DW417" i="4" s="1"/>
  <c r="DY416" i="4"/>
  <c r="DV416" i="4"/>
  <c r="DW416" i="4" s="1"/>
  <c r="DY415" i="4"/>
  <c r="DW415" i="4"/>
  <c r="DV415" i="4"/>
  <c r="DY414" i="4"/>
  <c r="DV414" i="4"/>
  <c r="DW414" i="4" s="1"/>
  <c r="DY413" i="4"/>
  <c r="DV413" i="4"/>
  <c r="DW413" i="4" s="1"/>
  <c r="DY412" i="4"/>
  <c r="DW412" i="4"/>
  <c r="DV412" i="4"/>
  <c r="DY411" i="4"/>
  <c r="DW411" i="4"/>
  <c r="DV411" i="4"/>
  <c r="DY410" i="4"/>
  <c r="DV410" i="4"/>
  <c r="DW410" i="4" s="1"/>
  <c r="DY409" i="4"/>
  <c r="DW409" i="4"/>
  <c r="DV409" i="4"/>
  <c r="Y457" i="4"/>
  <c r="W457" i="4"/>
  <c r="V457" i="4"/>
  <c r="S457" i="4"/>
  <c r="Y456" i="4"/>
  <c r="W456" i="4"/>
  <c r="V456" i="4"/>
  <c r="S456" i="4"/>
  <c r="Y455" i="4"/>
  <c r="W455" i="4"/>
  <c r="V455" i="4"/>
  <c r="S455" i="4"/>
  <c r="Y454" i="4"/>
  <c r="W454" i="4"/>
  <c r="V454" i="4"/>
  <c r="S454" i="4"/>
  <c r="Y453" i="4"/>
  <c r="W453" i="4"/>
  <c r="V453" i="4"/>
  <c r="S453" i="4"/>
  <c r="Y452" i="4"/>
  <c r="W452" i="4"/>
  <c r="V452" i="4"/>
  <c r="S452" i="4"/>
  <c r="Y451" i="4"/>
  <c r="W451" i="4"/>
  <c r="V451" i="4"/>
  <c r="S451" i="4"/>
  <c r="Y450" i="4"/>
  <c r="W450" i="4"/>
  <c r="V450" i="4"/>
  <c r="S450" i="4"/>
  <c r="Y449" i="4"/>
  <c r="W449" i="4"/>
  <c r="V449" i="4"/>
  <c r="S449" i="4"/>
  <c r="Y448" i="4"/>
  <c r="W448" i="4"/>
  <c r="V448" i="4"/>
  <c r="S448" i="4"/>
  <c r="Y447" i="4"/>
  <c r="W447" i="4"/>
  <c r="V447" i="4"/>
  <c r="S447" i="4"/>
  <c r="Y446" i="4"/>
  <c r="W446" i="4"/>
  <c r="V446" i="4"/>
  <c r="S446" i="4"/>
  <c r="Y445" i="4"/>
  <c r="W445" i="4"/>
  <c r="V445" i="4"/>
  <c r="S445" i="4"/>
  <c r="Y444" i="4"/>
  <c r="W444" i="4"/>
  <c r="V444" i="4"/>
  <c r="S444" i="4"/>
  <c r="Y443" i="4"/>
  <c r="W443" i="4"/>
  <c r="V443" i="4"/>
  <c r="S443" i="4"/>
  <c r="Y442" i="4"/>
  <c r="W442" i="4"/>
  <c r="V442" i="4"/>
  <c r="S442" i="4"/>
  <c r="Y441" i="4"/>
  <c r="W441" i="4"/>
  <c r="V441" i="4"/>
  <c r="S441" i="4"/>
  <c r="Y440" i="4"/>
  <c r="W440" i="4"/>
  <c r="V440" i="4"/>
  <c r="S440" i="4"/>
  <c r="Y439" i="4"/>
  <c r="W439" i="4"/>
  <c r="V439" i="4"/>
  <c r="S439" i="4"/>
  <c r="Y438" i="4"/>
  <c r="W438" i="4"/>
  <c r="V438" i="4"/>
  <c r="S438" i="4"/>
  <c r="Y437" i="4"/>
  <c r="W437" i="4"/>
  <c r="V437" i="4"/>
  <c r="S437" i="4"/>
  <c r="Y436" i="4"/>
  <c r="W436" i="4"/>
  <c r="V436" i="4"/>
  <c r="S436" i="4"/>
  <c r="Y435" i="4"/>
  <c r="W435" i="4"/>
  <c r="V435" i="4"/>
  <c r="S435" i="4"/>
  <c r="Y434" i="4"/>
  <c r="W434" i="4"/>
  <c r="V434" i="4"/>
  <c r="S434" i="4"/>
  <c r="Y433" i="4"/>
  <c r="W433" i="4"/>
  <c r="V433" i="4"/>
  <c r="S433" i="4"/>
  <c r="Y432" i="4"/>
  <c r="W432" i="4"/>
  <c r="V432" i="4"/>
  <c r="S432" i="4"/>
  <c r="Y431" i="4"/>
  <c r="W431" i="4"/>
  <c r="V431" i="4"/>
  <c r="S431" i="4"/>
  <c r="Y430" i="4"/>
  <c r="W430" i="4"/>
  <c r="V430" i="4"/>
  <c r="S430" i="4"/>
  <c r="Y429" i="4"/>
  <c r="W429" i="4"/>
  <c r="V429" i="4"/>
  <c r="S429" i="4"/>
  <c r="Y428" i="4"/>
  <c r="W428" i="4"/>
  <c r="V428" i="4"/>
  <c r="S428" i="4"/>
  <c r="Y427" i="4"/>
  <c r="W427" i="4"/>
  <c r="V427" i="4"/>
  <c r="S427" i="4"/>
  <c r="Y426" i="4"/>
  <c r="W426" i="4"/>
  <c r="V426" i="4"/>
  <c r="S426" i="4"/>
  <c r="Y425" i="4"/>
  <c r="W425" i="4"/>
  <c r="V425" i="4"/>
  <c r="S425" i="4"/>
  <c r="Y424" i="4"/>
  <c r="W424" i="4"/>
  <c r="V424" i="4"/>
  <c r="S424" i="4"/>
  <c r="Y423" i="4"/>
  <c r="W423" i="4"/>
  <c r="V423" i="4"/>
  <c r="S423" i="4"/>
  <c r="Y422" i="4"/>
  <c r="W422" i="4"/>
  <c r="V422" i="4"/>
  <c r="S422" i="4"/>
  <c r="Y421" i="4"/>
  <c r="W421" i="4"/>
  <c r="V421" i="4"/>
  <c r="S421" i="4"/>
  <c r="Y420" i="4"/>
  <c r="W420" i="4"/>
  <c r="V420" i="4"/>
  <c r="S420" i="4"/>
  <c r="Y419" i="4"/>
  <c r="W419" i="4"/>
  <c r="V419" i="4"/>
  <c r="S419" i="4"/>
  <c r="Y418" i="4"/>
  <c r="W418" i="4"/>
  <c r="V418" i="4"/>
  <c r="S418" i="4"/>
  <c r="Y417" i="4"/>
  <c r="W417" i="4"/>
  <c r="V417" i="4"/>
  <c r="S417" i="4"/>
  <c r="Y416" i="4"/>
  <c r="W416" i="4"/>
  <c r="V416" i="4"/>
  <c r="S416" i="4"/>
  <c r="Y415" i="4"/>
  <c r="W415" i="4"/>
  <c r="V415" i="4"/>
  <c r="S415" i="4"/>
  <c r="Y414" i="4"/>
  <c r="W414" i="4"/>
  <c r="V414" i="4"/>
  <c r="S414" i="4"/>
  <c r="Y413" i="4"/>
  <c r="W413" i="4"/>
  <c r="V413" i="4"/>
  <c r="S413" i="4"/>
  <c r="Y412" i="4"/>
  <c r="W412" i="4"/>
  <c r="V412" i="4"/>
  <c r="S412" i="4"/>
  <c r="Y411" i="4"/>
  <c r="W411" i="4"/>
  <c r="V411" i="4"/>
  <c r="S411" i="4"/>
  <c r="Y410" i="4"/>
  <c r="W410" i="4"/>
  <c r="V410" i="4"/>
  <c r="S410" i="4"/>
  <c r="Y409" i="4"/>
  <c r="W409" i="4"/>
  <c r="V409" i="4"/>
  <c r="S409" i="4"/>
  <c r="Q457" i="4"/>
  <c r="N457" i="4"/>
  <c r="O457" i="4" s="1"/>
  <c r="K457" i="4"/>
  <c r="Q456" i="4"/>
  <c r="N456" i="4"/>
  <c r="O456" i="4" s="1"/>
  <c r="K456" i="4"/>
  <c r="Q455" i="4"/>
  <c r="O455" i="4"/>
  <c r="N455" i="4"/>
  <c r="K455" i="4"/>
  <c r="Q454" i="4"/>
  <c r="O454" i="4"/>
  <c r="N454" i="4"/>
  <c r="K454" i="4"/>
  <c r="Q453" i="4"/>
  <c r="N453" i="4"/>
  <c r="O453" i="4" s="1"/>
  <c r="K453" i="4"/>
  <c r="Q452" i="4"/>
  <c r="N452" i="4"/>
  <c r="O452" i="4" s="1"/>
  <c r="K452" i="4"/>
  <c r="Q451" i="4"/>
  <c r="N451" i="4"/>
  <c r="O451" i="4" s="1"/>
  <c r="K451" i="4"/>
  <c r="Q450" i="4"/>
  <c r="N450" i="4"/>
  <c r="O450" i="4" s="1"/>
  <c r="K450" i="4"/>
  <c r="Q449" i="4"/>
  <c r="N449" i="4"/>
  <c r="O449" i="4" s="1"/>
  <c r="K449" i="4"/>
  <c r="Q448" i="4"/>
  <c r="N448" i="4"/>
  <c r="O448" i="4" s="1"/>
  <c r="K448" i="4"/>
  <c r="Q447" i="4"/>
  <c r="N447" i="4"/>
  <c r="O447" i="4" s="1"/>
  <c r="K447" i="4"/>
  <c r="Q446" i="4"/>
  <c r="N446" i="4"/>
  <c r="O446" i="4" s="1"/>
  <c r="K446" i="4"/>
  <c r="Q445" i="4"/>
  <c r="N445" i="4"/>
  <c r="O445" i="4" s="1"/>
  <c r="K445" i="4"/>
  <c r="Q444" i="4"/>
  <c r="N444" i="4"/>
  <c r="O444" i="4" s="1"/>
  <c r="K444" i="4"/>
  <c r="Q443" i="4"/>
  <c r="N443" i="4"/>
  <c r="O443" i="4" s="1"/>
  <c r="K443" i="4"/>
  <c r="Q442" i="4"/>
  <c r="N442" i="4"/>
  <c r="O442" i="4" s="1"/>
  <c r="K442" i="4"/>
  <c r="Q441" i="4"/>
  <c r="N441" i="4"/>
  <c r="O441" i="4" s="1"/>
  <c r="K441" i="4"/>
  <c r="Q440" i="4"/>
  <c r="N440" i="4"/>
  <c r="O440" i="4" s="1"/>
  <c r="K440" i="4"/>
  <c r="Q439" i="4"/>
  <c r="N439" i="4"/>
  <c r="O439" i="4" s="1"/>
  <c r="K439" i="4"/>
  <c r="Q438" i="4"/>
  <c r="N438" i="4"/>
  <c r="O438" i="4" s="1"/>
  <c r="K438" i="4"/>
  <c r="Q437" i="4"/>
  <c r="N437" i="4"/>
  <c r="O437" i="4" s="1"/>
  <c r="K437" i="4"/>
  <c r="Q436" i="4"/>
  <c r="N436" i="4"/>
  <c r="O436" i="4" s="1"/>
  <c r="K436" i="4"/>
  <c r="Q435" i="4"/>
  <c r="N435" i="4"/>
  <c r="O435" i="4" s="1"/>
  <c r="K435" i="4"/>
  <c r="Q434" i="4"/>
  <c r="N434" i="4"/>
  <c r="O434" i="4" s="1"/>
  <c r="K434" i="4"/>
  <c r="Q433" i="4"/>
  <c r="N433" i="4"/>
  <c r="O433" i="4" s="1"/>
  <c r="K433" i="4"/>
  <c r="Q432" i="4"/>
  <c r="N432" i="4"/>
  <c r="O432" i="4" s="1"/>
  <c r="K432" i="4"/>
  <c r="Q431" i="4"/>
  <c r="N431" i="4"/>
  <c r="O431" i="4" s="1"/>
  <c r="K431" i="4"/>
  <c r="Q430" i="4"/>
  <c r="N430" i="4"/>
  <c r="O430" i="4" s="1"/>
  <c r="K430" i="4"/>
  <c r="Q429" i="4"/>
  <c r="N429" i="4"/>
  <c r="O429" i="4" s="1"/>
  <c r="K429" i="4"/>
  <c r="Q428" i="4"/>
  <c r="N428" i="4"/>
  <c r="O428" i="4" s="1"/>
  <c r="K428" i="4"/>
  <c r="Q427" i="4"/>
  <c r="N427" i="4"/>
  <c r="O427" i="4" s="1"/>
  <c r="K427" i="4"/>
  <c r="Q426" i="4"/>
  <c r="N426" i="4"/>
  <c r="O426" i="4" s="1"/>
  <c r="K426" i="4"/>
  <c r="Q425" i="4"/>
  <c r="N425" i="4"/>
  <c r="O425" i="4" s="1"/>
  <c r="K425" i="4"/>
  <c r="Q424" i="4"/>
  <c r="N424" i="4"/>
  <c r="O424" i="4" s="1"/>
  <c r="K424" i="4"/>
  <c r="Q423" i="4"/>
  <c r="N423" i="4"/>
  <c r="O423" i="4" s="1"/>
  <c r="K423" i="4"/>
  <c r="Q422" i="4"/>
  <c r="N422" i="4"/>
  <c r="O422" i="4" s="1"/>
  <c r="K422" i="4"/>
  <c r="Q421" i="4"/>
  <c r="N421" i="4"/>
  <c r="O421" i="4" s="1"/>
  <c r="K421" i="4"/>
  <c r="Q420" i="4"/>
  <c r="N420" i="4"/>
  <c r="O420" i="4" s="1"/>
  <c r="K420" i="4"/>
  <c r="Q419" i="4"/>
  <c r="N419" i="4"/>
  <c r="O419" i="4" s="1"/>
  <c r="K419" i="4"/>
  <c r="Q418" i="4"/>
  <c r="N418" i="4"/>
  <c r="O418" i="4" s="1"/>
  <c r="K418" i="4"/>
  <c r="Q417" i="4"/>
  <c r="N417" i="4"/>
  <c r="O417" i="4" s="1"/>
  <c r="K417" i="4"/>
  <c r="Q416" i="4"/>
  <c r="N416" i="4"/>
  <c r="O416" i="4" s="1"/>
  <c r="K416" i="4"/>
  <c r="Q415" i="4"/>
  <c r="N415" i="4"/>
  <c r="O415" i="4" s="1"/>
  <c r="K415" i="4"/>
  <c r="Q414" i="4"/>
  <c r="N414" i="4"/>
  <c r="O414" i="4" s="1"/>
  <c r="K414" i="4"/>
  <c r="Q413" i="4"/>
  <c r="N413" i="4"/>
  <c r="O413" i="4" s="1"/>
  <c r="K413" i="4"/>
  <c r="Q412" i="4"/>
  <c r="N412" i="4"/>
  <c r="O412" i="4" s="1"/>
  <c r="K412" i="4"/>
  <c r="Q411" i="4"/>
  <c r="N411" i="4"/>
  <c r="O411" i="4" s="1"/>
  <c r="K411" i="4"/>
  <c r="Q410" i="4"/>
  <c r="N410" i="4"/>
  <c r="O410" i="4" s="1"/>
  <c r="K410" i="4"/>
  <c r="Q409" i="4"/>
  <c r="N409" i="4"/>
  <c r="O409" i="4" s="1"/>
  <c r="K409" i="4"/>
  <c r="I457" i="4"/>
  <c r="F457" i="4"/>
  <c r="G457" i="4" s="1"/>
  <c r="C457" i="4"/>
  <c r="I456" i="4"/>
  <c r="F456" i="4"/>
  <c r="G456" i="4" s="1"/>
  <c r="C456" i="4"/>
  <c r="I455" i="4"/>
  <c r="F455" i="4"/>
  <c r="G455" i="4" s="1"/>
  <c r="C455" i="4"/>
  <c r="I454" i="4"/>
  <c r="F454" i="4"/>
  <c r="G454" i="4" s="1"/>
  <c r="C454" i="4"/>
  <c r="I453" i="4"/>
  <c r="G453" i="4"/>
  <c r="F453" i="4"/>
  <c r="C453" i="4"/>
  <c r="I452" i="4"/>
  <c r="G452" i="4"/>
  <c r="F452" i="4"/>
  <c r="C452" i="4"/>
  <c r="I451" i="4"/>
  <c r="F451" i="4"/>
  <c r="G451" i="4" s="1"/>
  <c r="C451" i="4"/>
  <c r="I450" i="4"/>
  <c r="F450" i="4"/>
  <c r="G450" i="4" s="1"/>
  <c r="C450" i="4"/>
  <c r="I449" i="4"/>
  <c r="F449" i="4"/>
  <c r="G449" i="4" s="1"/>
  <c r="C449" i="4"/>
  <c r="I448" i="4"/>
  <c r="F448" i="4"/>
  <c r="G448" i="4" s="1"/>
  <c r="C448" i="4"/>
  <c r="I447" i="4"/>
  <c r="F447" i="4"/>
  <c r="G447" i="4" s="1"/>
  <c r="C447" i="4"/>
  <c r="I446" i="4"/>
  <c r="F446" i="4"/>
  <c r="G446" i="4" s="1"/>
  <c r="C446" i="4"/>
  <c r="I445" i="4"/>
  <c r="F445" i="4"/>
  <c r="G445" i="4" s="1"/>
  <c r="C445" i="4"/>
  <c r="I444" i="4"/>
  <c r="F444" i="4"/>
  <c r="G444" i="4" s="1"/>
  <c r="C444" i="4"/>
  <c r="I443" i="4"/>
  <c r="F443" i="4"/>
  <c r="G443" i="4" s="1"/>
  <c r="C443" i="4"/>
  <c r="I442" i="4"/>
  <c r="F442" i="4"/>
  <c r="G442" i="4" s="1"/>
  <c r="C442" i="4"/>
  <c r="I441" i="4"/>
  <c r="F441" i="4"/>
  <c r="G441" i="4" s="1"/>
  <c r="C441" i="4"/>
  <c r="I440" i="4"/>
  <c r="F440" i="4"/>
  <c r="G440" i="4" s="1"/>
  <c r="C440" i="4"/>
  <c r="I439" i="4"/>
  <c r="F439" i="4"/>
  <c r="G439" i="4" s="1"/>
  <c r="C439" i="4"/>
  <c r="I438" i="4"/>
  <c r="F438" i="4"/>
  <c r="G438" i="4" s="1"/>
  <c r="C438" i="4"/>
  <c r="I437" i="4"/>
  <c r="F437" i="4"/>
  <c r="G437" i="4" s="1"/>
  <c r="C437" i="4"/>
  <c r="I436" i="4"/>
  <c r="F436" i="4"/>
  <c r="G436" i="4" s="1"/>
  <c r="C436" i="4"/>
  <c r="I435" i="4"/>
  <c r="F435" i="4"/>
  <c r="G435" i="4" s="1"/>
  <c r="C435" i="4"/>
  <c r="I434" i="4"/>
  <c r="F434" i="4"/>
  <c r="G434" i="4" s="1"/>
  <c r="C434" i="4"/>
  <c r="I433" i="4"/>
  <c r="F433" i="4"/>
  <c r="G433" i="4" s="1"/>
  <c r="C433" i="4"/>
  <c r="I432" i="4"/>
  <c r="F432" i="4"/>
  <c r="G432" i="4" s="1"/>
  <c r="C432" i="4"/>
  <c r="I431" i="4"/>
  <c r="F431" i="4"/>
  <c r="G431" i="4" s="1"/>
  <c r="C431" i="4"/>
  <c r="I430" i="4"/>
  <c r="F430" i="4"/>
  <c r="G430" i="4" s="1"/>
  <c r="C430" i="4"/>
  <c r="I429" i="4"/>
  <c r="F429" i="4"/>
  <c r="G429" i="4" s="1"/>
  <c r="C429" i="4"/>
  <c r="I428" i="4"/>
  <c r="F428" i="4"/>
  <c r="G428" i="4" s="1"/>
  <c r="C428" i="4"/>
  <c r="I427" i="4"/>
  <c r="F427" i="4"/>
  <c r="G427" i="4" s="1"/>
  <c r="C427" i="4"/>
  <c r="I426" i="4"/>
  <c r="F426" i="4"/>
  <c r="G426" i="4" s="1"/>
  <c r="C426" i="4"/>
  <c r="I425" i="4"/>
  <c r="F425" i="4"/>
  <c r="G425" i="4" s="1"/>
  <c r="C425" i="4"/>
  <c r="I424" i="4"/>
  <c r="F424" i="4"/>
  <c r="G424" i="4" s="1"/>
  <c r="C424" i="4"/>
  <c r="I423" i="4"/>
  <c r="F423" i="4"/>
  <c r="G423" i="4" s="1"/>
  <c r="C423" i="4"/>
  <c r="I422" i="4"/>
  <c r="F422" i="4"/>
  <c r="G422" i="4" s="1"/>
  <c r="C422" i="4"/>
  <c r="I421" i="4"/>
  <c r="F421" i="4"/>
  <c r="G421" i="4" s="1"/>
  <c r="C421" i="4"/>
  <c r="I420" i="4"/>
  <c r="F420" i="4"/>
  <c r="G420" i="4" s="1"/>
  <c r="C420" i="4"/>
  <c r="I419" i="4"/>
  <c r="F419" i="4"/>
  <c r="G419" i="4" s="1"/>
  <c r="C419" i="4"/>
  <c r="I418" i="4"/>
  <c r="F418" i="4"/>
  <c r="G418" i="4" s="1"/>
  <c r="C418" i="4"/>
  <c r="I417" i="4"/>
  <c r="F417" i="4"/>
  <c r="G417" i="4" s="1"/>
  <c r="C417" i="4"/>
  <c r="I416" i="4"/>
  <c r="F416" i="4"/>
  <c r="G416" i="4" s="1"/>
  <c r="C416" i="4"/>
  <c r="I415" i="4"/>
  <c r="F415" i="4"/>
  <c r="G415" i="4" s="1"/>
  <c r="C415" i="4"/>
  <c r="I414" i="4"/>
  <c r="F414" i="4"/>
  <c r="G414" i="4" s="1"/>
  <c r="C414" i="4"/>
  <c r="I413" i="4"/>
  <c r="F413" i="4"/>
  <c r="G413" i="4" s="1"/>
  <c r="C413" i="4"/>
  <c r="I412" i="4"/>
  <c r="F412" i="4"/>
  <c r="G412" i="4" s="1"/>
  <c r="C412" i="4"/>
  <c r="I411" i="4"/>
  <c r="F411" i="4"/>
  <c r="G411" i="4" s="1"/>
  <c r="C411" i="4"/>
  <c r="I410" i="4"/>
  <c r="F410" i="4"/>
  <c r="G410" i="4" s="1"/>
  <c r="C410" i="4"/>
  <c r="CH407" i="4" l="1"/>
  <c r="CK407" i="4"/>
  <c r="BU397" i="4" l="1"/>
  <c r="BW397" i="4"/>
  <c r="GH457" i="4" l="1"/>
  <c r="FZ457" i="4"/>
  <c r="FX457" i="4"/>
  <c r="FU457" i="4"/>
  <c r="FR457" i="4"/>
  <c r="FS457" i="4" s="1"/>
  <c r="FO457" i="4"/>
  <c r="FM457" i="4"/>
  <c r="FJ457" i="4"/>
  <c r="FG457" i="4"/>
  <c r="FK457" i="4" s="1"/>
  <c r="FE457" i="4"/>
  <c r="FB457" i="4"/>
  <c r="FC457" i="4" s="1"/>
  <c r="EY457" i="4"/>
  <c r="EW457" i="4"/>
  <c r="ET457" i="4"/>
  <c r="EQ457" i="4"/>
  <c r="EU457" i="4" s="1"/>
  <c r="EO457" i="4"/>
  <c r="EL457" i="4"/>
  <c r="EM457" i="4" s="1"/>
  <c r="EI457" i="4"/>
  <c r="FY457" i="4" s="1"/>
  <c r="GH456" i="4"/>
  <c r="FZ456" i="4"/>
  <c r="FX456" i="4"/>
  <c r="FU456" i="4"/>
  <c r="FS456" i="4"/>
  <c r="FR456" i="4"/>
  <c r="FO456" i="4"/>
  <c r="FM456" i="4"/>
  <c r="FK456" i="4"/>
  <c r="FJ456" i="4"/>
  <c r="FG456" i="4"/>
  <c r="FE456" i="4"/>
  <c r="FC456" i="4"/>
  <c r="FB456" i="4"/>
  <c r="EY456" i="4"/>
  <c r="EW456" i="4"/>
  <c r="EU456" i="4"/>
  <c r="ET456" i="4"/>
  <c r="EQ456" i="4"/>
  <c r="GG456" i="4" s="1"/>
  <c r="EO456" i="4"/>
  <c r="EM456" i="4"/>
  <c r="EL456" i="4"/>
  <c r="GD456" i="4" s="1"/>
  <c r="EI456" i="4"/>
  <c r="GC456" i="4" s="1"/>
  <c r="GH455" i="4"/>
  <c r="FX455" i="4"/>
  <c r="FU455" i="4"/>
  <c r="FR455" i="4"/>
  <c r="FO455" i="4"/>
  <c r="FS455" i="4" s="1"/>
  <c r="FM455" i="4"/>
  <c r="FJ455" i="4"/>
  <c r="FK455" i="4" s="1"/>
  <c r="FG455" i="4"/>
  <c r="FE455" i="4"/>
  <c r="FB455" i="4"/>
  <c r="EY455" i="4"/>
  <c r="FC455" i="4" s="1"/>
  <c r="EW455" i="4"/>
  <c r="ET455" i="4"/>
  <c r="EU455" i="4" s="1"/>
  <c r="EQ455" i="4"/>
  <c r="EO455" i="4"/>
  <c r="EL455" i="4"/>
  <c r="GD455" i="4" s="1"/>
  <c r="EI455" i="4"/>
  <c r="GC455" i="4" s="1"/>
  <c r="FZ454" i="4"/>
  <c r="FX454" i="4"/>
  <c r="FU454" i="4"/>
  <c r="FS454" i="4"/>
  <c r="FR454" i="4"/>
  <c r="FO454" i="4"/>
  <c r="FM454" i="4"/>
  <c r="FK454" i="4"/>
  <c r="FJ454" i="4"/>
  <c r="FG454" i="4"/>
  <c r="FE454" i="4"/>
  <c r="FC454" i="4"/>
  <c r="FB454" i="4"/>
  <c r="EY454" i="4"/>
  <c r="EW454" i="4"/>
  <c r="EU454" i="4"/>
  <c r="ET454" i="4"/>
  <c r="EQ454" i="4"/>
  <c r="EO454" i="4"/>
  <c r="EM454" i="4"/>
  <c r="EL454" i="4"/>
  <c r="GH454" i="4" s="1"/>
  <c r="EI454" i="4"/>
  <c r="FY454" i="4" s="1"/>
  <c r="GH453" i="4"/>
  <c r="FZ453" i="4"/>
  <c r="FX453" i="4"/>
  <c r="FU453" i="4"/>
  <c r="FR453" i="4"/>
  <c r="FS453" i="4" s="1"/>
  <c r="FO453" i="4"/>
  <c r="FM453" i="4"/>
  <c r="FJ453" i="4"/>
  <c r="FG453" i="4"/>
  <c r="FK453" i="4" s="1"/>
  <c r="FE453" i="4"/>
  <c r="FB453" i="4"/>
  <c r="FC453" i="4" s="1"/>
  <c r="EY453" i="4"/>
  <c r="EW453" i="4"/>
  <c r="ET453" i="4"/>
  <c r="EQ453" i="4"/>
  <c r="EU453" i="4" s="1"/>
  <c r="EO453" i="4"/>
  <c r="EL453" i="4"/>
  <c r="EM453" i="4" s="1"/>
  <c r="EI453" i="4"/>
  <c r="FY453" i="4" s="1"/>
  <c r="GH452" i="4"/>
  <c r="FZ452" i="4"/>
  <c r="FX452" i="4"/>
  <c r="FU452" i="4"/>
  <c r="FS452" i="4"/>
  <c r="FR452" i="4"/>
  <c r="FO452" i="4"/>
  <c r="FM452" i="4"/>
  <c r="FK452" i="4"/>
  <c r="FJ452" i="4"/>
  <c r="FG452" i="4"/>
  <c r="FE452" i="4"/>
  <c r="FC452" i="4"/>
  <c r="FB452" i="4"/>
  <c r="EY452" i="4"/>
  <c r="EW452" i="4"/>
  <c r="EU452" i="4"/>
  <c r="ET452" i="4"/>
  <c r="EQ452" i="4"/>
  <c r="FY452" i="4" s="1"/>
  <c r="EO452" i="4"/>
  <c r="EM452" i="4"/>
  <c r="EL452" i="4"/>
  <c r="GD452" i="4" s="1"/>
  <c r="EI452" i="4"/>
  <c r="GG452" i="4" s="1"/>
  <c r="GH451" i="4"/>
  <c r="FZ451" i="4"/>
  <c r="FX451" i="4"/>
  <c r="FU451" i="4"/>
  <c r="FR451" i="4"/>
  <c r="FO451" i="4"/>
  <c r="FS451" i="4" s="1"/>
  <c r="FM451" i="4"/>
  <c r="FJ451" i="4"/>
  <c r="FG451" i="4"/>
  <c r="FK451" i="4" s="1"/>
  <c r="FE451" i="4"/>
  <c r="FB451" i="4"/>
  <c r="EY451" i="4"/>
  <c r="FC451" i="4" s="1"/>
  <c r="EW451" i="4"/>
  <c r="ET451" i="4"/>
  <c r="EQ451" i="4"/>
  <c r="EU451" i="4" s="1"/>
  <c r="EO451" i="4"/>
  <c r="EL451" i="4"/>
  <c r="GD451" i="4" s="1"/>
  <c r="GE451" i="4" s="1"/>
  <c r="EI451" i="4"/>
  <c r="GC451" i="4" s="1"/>
  <c r="FZ450" i="4"/>
  <c r="FX450" i="4"/>
  <c r="FU450" i="4"/>
  <c r="FS450" i="4"/>
  <c r="FR450" i="4"/>
  <c r="FO450" i="4"/>
  <c r="FM450" i="4"/>
  <c r="FK450" i="4"/>
  <c r="FJ450" i="4"/>
  <c r="FG450" i="4"/>
  <c r="FE450" i="4"/>
  <c r="FC450" i="4"/>
  <c r="FB450" i="4"/>
  <c r="EY450" i="4"/>
  <c r="EW450" i="4"/>
  <c r="EU450" i="4"/>
  <c r="ET450" i="4"/>
  <c r="EQ450" i="4"/>
  <c r="EO450" i="4"/>
  <c r="EM450" i="4"/>
  <c r="EL450" i="4"/>
  <c r="GH450" i="4" s="1"/>
  <c r="EI450" i="4"/>
  <c r="FY450" i="4" s="1"/>
  <c r="GH449" i="4"/>
  <c r="FZ449" i="4"/>
  <c r="FX449" i="4"/>
  <c r="FU449" i="4"/>
  <c r="FR449" i="4"/>
  <c r="FO449" i="4"/>
  <c r="FS449" i="4" s="1"/>
  <c r="FM449" i="4"/>
  <c r="FJ449" i="4"/>
  <c r="FG449" i="4"/>
  <c r="FK449" i="4" s="1"/>
  <c r="FE449" i="4"/>
  <c r="FB449" i="4"/>
  <c r="EY449" i="4"/>
  <c r="FC449" i="4" s="1"/>
  <c r="EW449" i="4"/>
  <c r="ET449" i="4"/>
  <c r="EQ449" i="4"/>
  <c r="EU449" i="4" s="1"/>
  <c r="EO449" i="4"/>
  <c r="EL449" i="4"/>
  <c r="GD449" i="4" s="1"/>
  <c r="EI449" i="4"/>
  <c r="FY449" i="4" s="1"/>
  <c r="GH448" i="4"/>
  <c r="FZ448" i="4"/>
  <c r="FX448" i="4"/>
  <c r="FU448" i="4"/>
  <c r="FS448" i="4"/>
  <c r="FR448" i="4"/>
  <c r="FO448" i="4"/>
  <c r="FM448" i="4"/>
  <c r="FK448" i="4"/>
  <c r="FJ448" i="4"/>
  <c r="FG448" i="4"/>
  <c r="FE448" i="4"/>
  <c r="FC448" i="4"/>
  <c r="FB448" i="4"/>
  <c r="EY448" i="4"/>
  <c r="EW448" i="4"/>
  <c r="EU448" i="4"/>
  <c r="ET448" i="4"/>
  <c r="EQ448" i="4"/>
  <c r="EO448" i="4"/>
  <c r="EM448" i="4"/>
  <c r="EL448" i="4"/>
  <c r="GD448" i="4" s="1"/>
  <c r="EI448" i="4"/>
  <c r="GG448" i="4" s="1"/>
  <c r="GH447" i="4"/>
  <c r="FZ447" i="4"/>
  <c r="FX447" i="4"/>
  <c r="FU447" i="4"/>
  <c r="FR447" i="4"/>
  <c r="FO447" i="4"/>
  <c r="FS447" i="4" s="1"/>
  <c r="FM447" i="4"/>
  <c r="FJ447" i="4"/>
  <c r="FG447" i="4"/>
  <c r="FK447" i="4" s="1"/>
  <c r="FE447" i="4"/>
  <c r="FB447" i="4"/>
  <c r="EY447" i="4"/>
  <c r="FC447" i="4" s="1"/>
  <c r="EW447" i="4"/>
  <c r="ET447" i="4"/>
  <c r="EQ447" i="4"/>
  <c r="EU447" i="4" s="1"/>
  <c r="EO447" i="4"/>
  <c r="EL447" i="4"/>
  <c r="GD447" i="4" s="1"/>
  <c r="GE447" i="4" s="1"/>
  <c r="EI447" i="4"/>
  <c r="GC447" i="4" s="1"/>
  <c r="FZ446" i="4"/>
  <c r="FX446" i="4"/>
  <c r="FU446" i="4"/>
  <c r="FS446" i="4"/>
  <c r="FR446" i="4"/>
  <c r="FO446" i="4"/>
  <c r="FM446" i="4"/>
  <c r="FK446" i="4"/>
  <c r="FJ446" i="4"/>
  <c r="FG446" i="4"/>
  <c r="FE446" i="4"/>
  <c r="FC446" i="4"/>
  <c r="FB446" i="4"/>
  <c r="EY446" i="4"/>
  <c r="EW446" i="4"/>
  <c r="EU446" i="4"/>
  <c r="ET446" i="4"/>
  <c r="EQ446" i="4"/>
  <c r="EO446" i="4"/>
  <c r="EM446" i="4"/>
  <c r="EL446" i="4"/>
  <c r="GH446" i="4" s="1"/>
  <c r="EI446" i="4"/>
  <c r="FY446" i="4" s="1"/>
  <c r="GH445" i="4"/>
  <c r="FZ445" i="4"/>
  <c r="FX445" i="4"/>
  <c r="FU445" i="4"/>
  <c r="FR445" i="4"/>
  <c r="FO445" i="4"/>
  <c r="FS445" i="4" s="1"/>
  <c r="FM445" i="4"/>
  <c r="FJ445" i="4"/>
  <c r="FG445" i="4"/>
  <c r="FK445" i="4" s="1"/>
  <c r="FE445" i="4"/>
  <c r="FB445" i="4"/>
  <c r="EY445" i="4"/>
  <c r="FC445" i="4" s="1"/>
  <c r="EW445" i="4"/>
  <c r="ET445" i="4"/>
  <c r="EQ445" i="4"/>
  <c r="EU445" i="4" s="1"/>
  <c r="EO445" i="4"/>
  <c r="EL445" i="4"/>
  <c r="GD445" i="4" s="1"/>
  <c r="EI445" i="4"/>
  <c r="FY445" i="4" s="1"/>
  <c r="GH444" i="4"/>
  <c r="FZ444" i="4"/>
  <c r="FX444" i="4"/>
  <c r="FU444" i="4"/>
  <c r="FS444" i="4"/>
  <c r="FR444" i="4"/>
  <c r="FO444" i="4"/>
  <c r="FM444" i="4"/>
  <c r="FK444" i="4"/>
  <c r="FJ444" i="4"/>
  <c r="FG444" i="4"/>
  <c r="FE444" i="4"/>
  <c r="FC444" i="4"/>
  <c r="FB444" i="4"/>
  <c r="EY444" i="4"/>
  <c r="EW444" i="4"/>
  <c r="EU444" i="4"/>
  <c r="ET444" i="4"/>
  <c r="EQ444" i="4"/>
  <c r="EO444" i="4"/>
  <c r="EM444" i="4"/>
  <c r="EL444" i="4"/>
  <c r="GD444" i="4" s="1"/>
  <c r="EI444" i="4"/>
  <c r="GG444" i="4" s="1"/>
  <c r="GH443" i="4"/>
  <c r="FZ443" i="4"/>
  <c r="FX443" i="4"/>
  <c r="FU443" i="4"/>
  <c r="FR443" i="4"/>
  <c r="FO443" i="4"/>
  <c r="FS443" i="4" s="1"/>
  <c r="FM443" i="4"/>
  <c r="FJ443" i="4"/>
  <c r="FG443" i="4"/>
  <c r="FK443" i="4" s="1"/>
  <c r="FE443" i="4"/>
  <c r="FB443" i="4"/>
  <c r="EY443" i="4"/>
  <c r="FC443" i="4" s="1"/>
  <c r="EW443" i="4"/>
  <c r="ET443" i="4"/>
  <c r="EQ443" i="4"/>
  <c r="EU443" i="4" s="1"/>
  <c r="EO443" i="4"/>
  <c r="EL443" i="4"/>
  <c r="GD443" i="4" s="1"/>
  <c r="EI443" i="4"/>
  <c r="GC443" i="4" s="1"/>
  <c r="GH442" i="4"/>
  <c r="FZ442" i="4"/>
  <c r="FX442" i="4"/>
  <c r="FU442" i="4"/>
  <c r="FS442" i="4"/>
  <c r="FR442" i="4"/>
  <c r="FO442" i="4"/>
  <c r="FM442" i="4"/>
  <c r="FK442" i="4"/>
  <c r="FJ442" i="4"/>
  <c r="FG442" i="4"/>
  <c r="FE442" i="4"/>
  <c r="FC442" i="4"/>
  <c r="FB442" i="4"/>
  <c r="EY442" i="4"/>
  <c r="EW442" i="4"/>
  <c r="EU442" i="4"/>
  <c r="ET442" i="4"/>
  <c r="EQ442" i="4"/>
  <c r="EO442" i="4"/>
  <c r="EM442" i="4"/>
  <c r="EL442" i="4"/>
  <c r="GD442" i="4" s="1"/>
  <c r="EI442" i="4"/>
  <c r="FY442" i="4" s="1"/>
  <c r="GH441" i="4"/>
  <c r="FZ441" i="4"/>
  <c r="FX441" i="4"/>
  <c r="FU441" i="4"/>
  <c r="FR441" i="4"/>
  <c r="FO441" i="4"/>
  <c r="FS441" i="4" s="1"/>
  <c r="FM441" i="4"/>
  <c r="FJ441" i="4"/>
  <c r="FG441" i="4"/>
  <c r="FK441" i="4" s="1"/>
  <c r="FE441" i="4"/>
  <c r="FB441" i="4"/>
  <c r="EY441" i="4"/>
  <c r="FC441" i="4" s="1"/>
  <c r="EW441" i="4"/>
  <c r="ET441" i="4"/>
  <c r="EQ441" i="4"/>
  <c r="EU441" i="4" s="1"/>
  <c r="EO441" i="4"/>
  <c r="EL441" i="4"/>
  <c r="GD441" i="4" s="1"/>
  <c r="EI441" i="4"/>
  <c r="FY441" i="4" s="1"/>
  <c r="GH440" i="4"/>
  <c r="FZ440" i="4"/>
  <c r="FX440" i="4"/>
  <c r="FU440" i="4"/>
  <c r="FS440" i="4"/>
  <c r="FR440" i="4"/>
  <c r="FO440" i="4"/>
  <c r="FM440" i="4"/>
  <c r="FK440" i="4"/>
  <c r="FJ440" i="4"/>
  <c r="FG440" i="4"/>
  <c r="FE440" i="4"/>
  <c r="FC440" i="4"/>
  <c r="FB440" i="4"/>
  <c r="EY440" i="4"/>
  <c r="EW440" i="4"/>
  <c r="EU440" i="4"/>
  <c r="ET440" i="4"/>
  <c r="EQ440" i="4"/>
  <c r="EO440" i="4"/>
  <c r="EM440" i="4"/>
  <c r="EL440" i="4"/>
  <c r="GD440" i="4" s="1"/>
  <c r="EI440" i="4"/>
  <c r="GG440" i="4" s="1"/>
  <c r="GH439" i="4"/>
  <c r="FZ439" i="4"/>
  <c r="FX439" i="4"/>
  <c r="FU439" i="4"/>
  <c r="FR439" i="4"/>
  <c r="FO439" i="4"/>
  <c r="FS439" i="4" s="1"/>
  <c r="FM439" i="4"/>
  <c r="FJ439" i="4"/>
  <c r="FG439" i="4"/>
  <c r="FK439" i="4" s="1"/>
  <c r="FE439" i="4"/>
  <c r="FB439" i="4"/>
  <c r="EY439" i="4"/>
  <c r="FC439" i="4" s="1"/>
  <c r="EW439" i="4"/>
  <c r="ET439" i="4"/>
  <c r="EQ439" i="4"/>
  <c r="EU439" i="4" s="1"/>
  <c r="EO439" i="4"/>
  <c r="EL439" i="4"/>
  <c r="GD439" i="4" s="1"/>
  <c r="GE439" i="4" s="1"/>
  <c r="EI439" i="4"/>
  <c r="GC439" i="4" s="1"/>
  <c r="GH438" i="4"/>
  <c r="FZ438" i="4"/>
  <c r="FX438" i="4"/>
  <c r="FU438" i="4"/>
  <c r="FS438" i="4"/>
  <c r="FR438" i="4"/>
  <c r="FO438" i="4"/>
  <c r="FM438" i="4"/>
  <c r="FK438" i="4"/>
  <c r="FJ438" i="4"/>
  <c r="FG438" i="4"/>
  <c r="FE438" i="4"/>
  <c r="FC438" i="4"/>
  <c r="FB438" i="4"/>
  <c r="EY438" i="4"/>
  <c r="EW438" i="4"/>
  <c r="EU438" i="4"/>
  <c r="ET438" i="4"/>
  <c r="EQ438" i="4"/>
  <c r="EO438" i="4"/>
  <c r="EM438" i="4"/>
  <c r="EL438" i="4"/>
  <c r="GD438" i="4" s="1"/>
  <c r="EI438" i="4"/>
  <c r="FY438" i="4" s="1"/>
  <c r="GH437" i="4"/>
  <c r="FZ437" i="4"/>
  <c r="FX437" i="4"/>
  <c r="FU437" i="4"/>
  <c r="FR437" i="4"/>
  <c r="FO437" i="4"/>
  <c r="FS437" i="4" s="1"/>
  <c r="FM437" i="4"/>
  <c r="FJ437" i="4"/>
  <c r="FG437" i="4"/>
  <c r="FK437" i="4" s="1"/>
  <c r="FE437" i="4"/>
  <c r="FB437" i="4"/>
  <c r="EY437" i="4"/>
  <c r="FC437" i="4" s="1"/>
  <c r="EW437" i="4"/>
  <c r="ET437" i="4"/>
  <c r="EQ437" i="4"/>
  <c r="EU437" i="4" s="1"/>
  <c r="EO437" i="4"/>
  <c r="EL437" i="4"/>
  <c r="GD437" i="4" s="1"/>
  <c r="EI437" i="4"/>
  <c r="FY437" i="4" s="1"/>
  <c r="GH436" i="4"/>
  <c r="FZ436" i="4"/>
  <c r="FX436" i="4"/>
  <c r="FU436" i="4"/>
  <c r="FS436" i="4"/>
  <c r="FR436" i="4"/>
  <c r="FO436" i="4"/>
  <c r="FM436" i="4"/>
  <c r="FK436" i="4"/>
  <c r="FJ436" i="4"/>
  <c r="FG436" i="4"/>
  <c r="FE436" i="4"/>
  <c r="FC436" i="4"/>
  <c r="FB436" i="4"/>
  <c r="EY436" i="4"/>
  <c r="EW436" i="4"/>
  <c r="EU436" i="4"/>
  <c r="ET436" i="4"/>
  <c r="EQ436" i="4"/>
  <c r="EO436" i="4"/>
  <c r="EM436" i="4"/>
  <c r="EL436" i="4"/>
  <c r="GD436" i="4" s="1"/>
  <c r="EI436" i="4"/>
  <c r="GG436" i="4" s="1"/>
  <c r="GH435" i="4"/>
  <c r="FZ435" i="4"/>
  <c r="FX435" i="4"/>
  <c r="FU435" i="4"/>
  <c r="FR435" i="4"/>
  <c r="FO435" i="4"/>
  <c r="FS435" i="4" s="1"/>
  <c r="FM435" i="4"/>
  <c r="FJ435" i="4"/>
  <c r="FG435" i="4"/>
  <c r="FK435" i="4" s="1"/>
  <c r="FE435" i="4"/>
  <c r="FB435" i="4"/>
  <c r="EY435" i="4"/>
  <c r="FC435" i="4" s="1"/>
  <c r="EW435" i="4"/>
  <c r="ET435" i="4"/>
  <c r="EQ435" i="4"/>
  <c r="EU435" i="4" s="1"/>
  <c r="EO435" i="4"/>
  <c r="EL435" i="4"/>
  <c r="GD435" i="4" s="1"/>
  <c r="EI435" i="4"/>
  <c r="GC435" i="4" s="1"/>
  <c r="GH434" i="4"/>
  <c r="FZ434" i="4"/>
  <c r="FX434" i="4"/>
  <c r="FU434" i="4"/>
  <c r="FS434" i="4"/>
  <c r="FR434" i="4"/>
  <c r="FO434" i="4"/>
  <c r="FM434" i="4"/>
  <c r="FK434" i="4"/>
  <c r="FJ434" i="4"/>
  <c r="FG434" i="4"/>
  <c r="FE434" i="4"/>
  <c r="FC434" i="4"/>
  <c r="FB434" i="4"/>
  <c r="EY434" i="4"/>
  <c r="EW434" i="4"/>
  <c r="EU434" i="4"/>
  <c r="ET434" i="4"/>
  <c r="EQ434" i="4"/>
  <c r="EO434" i="4"/>
  <c r="EM434" i="4"/>
  <c r="EL434" i="4"/>
  <c r="GD434" i="4" s="1"/>
  <c r="EI434" i="4"/>
  <c r="FY434" i="4" s="1"/>
  <c r="GH433" i="4"/>
  <c r="FZ433" i="4"/>
  <c r="FX433" i="4"/>
  <c r="FU433" i="4"/>
  <c r="FR433" i="4"/>
  <c r="FO433" i="4"/>
  <c r="FS433" i="4" s="1"/>
  <c r="FM433" i="4"/>
  <c r="FJ433" i="4"/>
  <c r="FG433" i="4"/>
  <c r="FK433" i="4" s="1"/>
  <c r="FE433" i="4"/>
  <c r="FB433" i="4"/>
  <c r="EY433" i="4"/>
  <c r="FC433" i="4" s="1"/>
  <c r="EW433" i="4"/>
  <c r="ET433" i="4"/>
  <c r="EQ433" i="4"/>
  <c r="EU433" i="4" s="1"/>
  <c r="EO433" i="4"/>
  <c r="EL433" i="4"/>
  <c r="GD433" i="4" s="1"/>
  <c r="EI433" i="4"/>
  <c r="FY433" i="4" s="1"/>
  <c r="GH432" i="4"/>
  <c r="FZ432" i="4"/>
  <c r="FX432" i="4"/>
  <c r="FU432" i="4"/>
  <c r="FS432" i="4"/>
  <c r="FR432" i="4"/>
  <c r="FO432" i="4"/>
  <c r="FM432" i="4"/>
  <c r="FK432" i="4"/>
  <c r="FJ432" i="4"/>
  <c r="FG432" i="4"/>
  <c r="FE432" i="4"/>
  <c r="FC432" i="4"/>
  <c r="FB432" i="4"/>
  <c r="EY432" i="4"/>
  <c r="EW432" i="4"/>
  <c r="EU432" i="4"/>
  <c r="ET432" i="4"/>
  <c r="EQ432" i="4"/>
  <c r="EO432" i="4"/>
  <c r="EM432" i="4"/>
  <c r="EL432" i="4"/>
  <c r="GD432" i="4" s="1"/>
  <c r="EI432" i="4"/>
  <c r="GG432" i="4" s="1"/>
  <c r="GH431" i="4"/>
  <c r="FZ431" i="4"/>
  <c r="FX431" i="4"/>
  <c r="FU431" i="4"/>
  <c r="FR431" i="4"/>
  <c r="FO431" i="4"/>
  <c r="FS431" i="4" s="1"/>
  <c r="FM431" i="4"/>
  <c r="FJ431" i="4"/>
  <c r="FG431" i="4"/>
  <c r="FK431" i="4" s="1"/>
  <c r="FE431" i="4"/>
  <c r="FB431" i="4"/>
  <c r="EY431" i="4"/>
  <c r="FC431" i="4" s="1"/>
  <c r="EW431" i="4"/>
  <c r="ET431" i="4"/>
  <c r="EQ431" i="4"/>
  <c r="EU431" i="4" s="1"/>
  <c r="EO431" i="4"/>
  <c r="EL431" i="4"/>
  <c r="GD431" i="4" s="1"/>
  <c r="GE431" i="4" s="1"/>
  <c r="EI431" i="4"/>
  <c r="GC431" i="4" s="1"/>
  <c r="GH430" i="4"/>
  <c r="FZ430" i="4"/>
  <c r="FX430" i="4"/>
  <c r="FU430" i="4"/>
  <c r="FS430" i="4"/>
  <c r="FR430" i="4"/>
  <c r="FO430" i="4"/>
  <c r="FM430" i="4"/>
  <c r="FK430" i="4"/>
  <c r="FJ430" i="4"/>
  <c r="FG430" i="4"/>
  <c r="FE430" i="4"/>
  <c r="FC430" i="4"/>
  <c r="FB430" i="4"/>
  <c r="EY430" i="4"/>
  <c r="EW430" i="4"/>
  <c r="EU430" i="4"/>
  <c r="ET430" i="4"/>
  <c r="EQ430" i="4"/>
  <c r="EO430" i="4"/>
  <c r="EM430" i="4"/>
  <c r="EL430" i="4"/>
  <c r="GD430" i="4" s="1"/>
  <c r="EI430" i="4"/>
  <c r="FY430" i="4" s="1"/>
  <c r="GH429" i="4"/>
  <c r="FZ429" i="4"/>
  <c r="FX429" i="4"/>
  <c r="FU429" i="4"/>
  <c r="FR429" i="4"/>
  <c r="FO429" i="4"/>
  <c r="FS429" i="4" s="1"/>
  <c r="FM429" i="4"/>
  <c r="FJ429" i="4"/>
  <c r="FG429" i="4"/>
  <c r="FK429" i="4" s="1"/>
  <c r="FE429" i="4"/>
  <c r="FB429" i="4"/>
  <c r="EY429" i="4"/>
  <c r="FC429" i="4" s="1"/>
  <c r="EW429" i="4"/>
  <c r="ET429" i="4"/>
  <c r="EQ429" i="4"/>
  <c r="EU429" i="4" s="1"/>
  <c r="EO429" i="4"/>
  <c r="EL429" i="4"/>
  <c r="GD429" i="4" s="1"/>
  <c r="EI429" i="4"/>
  <c r="FY429" i="4" s="1"/>
  <c r="GH428" i="4"/>
  <c r="FZ428" i="4"/>
  <c r="FX428" i="4"/>
  <c r="FU428" i="4"/>
  <c r="FS428" i="4"/>
  <c r="FR428" i="4"/>
  <c r="FO428" i="4"/>
  <c r="FM428" i="4"/>
  <c r="FK428" i="4"/>
  <c r="FJ428" i="4"/>
  <c r="FG428" i="4"/>
  <c r="FE428" i="4"/>
  <c r="FC428" i="4"/>
  <c r="FB428" i="4"/>
  <c r="EY428" i="4"/>
  <c r="EW428" i="4"/>
  <c r="EU428" i="4"/>
  <c r="ET428" i="4"/>
  <c r="EQ428" i="4"/>
  <c r="EO428" i="4"/>
  <c r="EM428" i="4"/>
  <c r="EL428" i="4"/>
  <c r="GD428" i="4" s="1"/>
  <c r="EI428" i="4"/>
  <c r="GG428" i="4" s="1"/>
  <c r="GH427" i="4"/>
  <c r="FZ427" i="4"/>
  <c r="FX427" i="4"/>
  <c r="FU427" i="4"/>
  <c r="FR427" i="4"/>
  <c r="FO427" i="4"/>
  <c r="FS427" i="4" s="1"/>
  <c r="FM427" i="4"/>
  <c r="FJ427" i="4"/>
  <c r="FG427" i="4"/>
  <c r="FK427" i="4" s="1"/>
  <c r="FE427" i="4"/>
  <c r="FB427" i="4"/>
  <c r="EY427" i="4"/>
  <c r="FC427" i="4" s="1"/>
  <c r="EW427" i="4"/>
  <c r="ET427" i="4"/>
  <c r="EQ427" i="4"/>
  <c r="EU427" i="4" s="1"/>
  <c r="EO427" i="4"/>
  <c r="EL427" i="4"/>
  <c r="GD427" i="4" s="1"/>
  <c r="GE427" i="4" s="1"/>
  <c r="EI427" i="4"/>
  <c r="GC427" i="4" s="1"/>
  <c r="GH426" i="4"/>
  <c r="FZ426" i="4"/>
  <c r="FX426" i="4"/>
  <c r="FU426" i="4"/>
  <c r="FS426" i="4"/>
  <c r="FR426" i="4"/>
  <c r="FO426" i="4"/>
  <c r="FM426" i="4"/>
  <c r="FK426" i="4"/>
  <c r="FJ426" i="4"/>
  <c r="FG426" i="4"/>
  <c r="FE426" i="4"/>
  <c r="FC426" i="4"/>
  <c r="FB426" i="4"/>
  <c r="EY426" i="4"/>
  <c r="EW426" i="4"/>
  <c r="EU426" i="4"/>
  <c r="ET426" i="4"/>
  <c r="EQ426" i="4"/>
  <c r="EO426" i="4"/>
  <c r="EM426" i="4"/>
  <c r="EL426" i="4"/>
  <c r="GD426" i="4" s="1"/>
  <c r="EI426" i="4"/>
  <c r="FY426" i="4" s="1"/>
  <c r="GH425" i="4"/>
  <c r="FZ425" i="4"/>
  <c r="FX425" i="4"/>
  <c r="FU425" i="4"/>
  <c r="FR425" i="4"/>
  <c r="FO425" i="4"/>
  <c r="FS425" i="4" s="1"/>
  <c r="FM425" i="4"/>
  <c r="FJ425" i="4"/>
  <c r="FG425" i="4"/>
  <c r="FK425" i="4" s="1"/>
  <c r="FE425" i="4"/>
  <c r="FB425" i="4"/>
  <c r="EY425" i="4"/>
  <c r="FC425" i="4" s="1"/>
  <c r="EW425" i="4"/>
  <c r="ET425" i="4"/>
  <c r="EQ425" i="4"/>
  <c r="EU425" i="4" s="1"/>
  <c r="EO425" i="4"/>
  <c r="EL425" i="4"/>
  <c r="GD425" i="4" s="1"/>
  <c r="EI425" i="4"/>
  <c r="FY425" i="4" s="1"/>
  <c r="GH424" i="4"/>
  <c r="FZ424" i="4"/>
  <c r="FX424" i="4"/>
  <c r="FU424" i="4"/>
  <c r="FS424" i="4"/>
  <c r="FR424" i="4"/>
  <c r="FO424" i="4"/>
  <c r="FM424" i="4"/>
  <c r="FK424" i="4"/>
  <c r="FJ424" i="4"/>
  <c r="FG424" i="4"/>
  <c r="FE424" i="4"/>
  <c r="FC424" i="4"/>
  <c r="FB424" i="4"/>
  <c r="EY424" i="4"/>
  <c r="EW424" i="4"/>
  <c r="EU424" i="4"/>
  <c r="ET424" i="4"/>
  <c r="EQ424" i="4"/>
  <c r="EO424" i="4"/>
  <c r="EM424" i="4"/>
  <c r="EL424" i="4"/>
  <c r="GD424" i="4" s="1"/>
  <c r="EI424" i="4"/>
  <c r="GG424" i="4" s="1"/>
  <c r="GH423" i="4"/>
  <c r="FZ423" i="4"/>
  <c r="FX423" i="4"/>
  <c r="FU423" i="4"/>
  <c r="FR423" i="4"/>
  <c r="FO423" i="4"/>
  <c r="FS423" i="4" s="1"/>
  <c r="FM423" i="4"/>
  <c r="FJ423" i="4"/>
  <c r="FG423" i="4"/>
  <c r="FK423" i="4" s="1"/>
  <c r="FE423" i="4"/>
  <c r="FB423" i="4"/>
  <c r="EY423" i="4"/>
  <c r="FC423" i="4" s="1"/>
  <c r="EW423" i="4"/>
  <c r="ET423" i="4"/>
  <c r="EQ423" i="4"/>
  <c r="EU423" i="4" s="1"/>
  <c r="EO423" i="4"/>
  <c r="EL423" i="4"/>
  <c r="GD423" i="4" s="1"/>
  <c r="EI423" i="4"/>
  <c r="GH422" i="4"/>
  <c r="FZ422" i="4"/>
  <c r="FX422" i="4"/>
  <c r="FU422" i="4"/>
  <c r="FS422" i="4"/>
  <c r="FR422" i="4"/>
  <c r="FO422" i="4"/>
  <c r="FM422" i="4"/>
  <c r="FK422" i="4"/>
  <c r="FJ422" i="4"/>
  <c r="FG422" i="4"/>
  <c r="FE422" i="4"/>
  <c r="FC422" i="4"/>
  <c r="FB422" i="4"/>
  <c r="EY422" i="4"/>
  <c r="EW422" i="4"/>
  <c r="EU422" i="4"/>
  <c r="ET422" i="4"/>
  <c r="EQ422" i="4"/>
  <c r="EO422" i="4"/>
  <c r="EM422" i="4"/>
  <c r="EL422" i="4"/>
  <c r="GD422" i="4" s="1"/>
  <c r="EI422" i="4"/>
  <c r="FY422" i="4" s="1"/>
  <c r="GH421" i="4"/>
  <c r="FZ421" i="4"/>
  <c r="FX421" i="4"/>
  <c r="FU421" i="4"/>
  <c r="FR421" i="4"/>
  <c r="FO421" i="4"/>
  <c r="FS421" i="4" s="1"/>
  <c r="FM421" i="4"/>
  <c r="FJ421" i="4"/>
  <c r="FG421" i="4"/>
  <c r="FK421" i="4" s="1"/>
  <c r="FE421" i="4"/>
  <c r="FB421" i="4"/>
  <c r="EY421" i="4"/>
  <c r="FC421" i="4" s="1"/>
  <c r="EW421" i="4"/>
  <c r="ET421" i="4"/>
  <c r="EQ421" i="4"/>
  <c r="EU421" i="4" s="1"/>
  <c r="EO421" i="4"/>
  <c r="EL421" i="4"/>
  <c r="GD421" i="4" s="1"/>
  <c r="EI421" i="4"/>
  <c r="GH420" i="4"/>
  <c r="FZ420" i="4"/>
  <c r="FX420" i="4"/>
  <c r="FU420" i="4"/>
  <c r="FS420" i="4"/>
  <c r="FR420" i="4"/>
  <c r="FO420" i="4"/>
  <c r="FM420" i="4"/>
  <c r="FK420" i="4"/>
  <c r="FJ420" i="4"/>
  <c r="FG420" i="4"/>
  <c r="FE420" i="4"/>
  <c r="FC420" i="4"/>
  <c r="FB420" i="4"/>
  <c r="EY420" i="4"/>
  <c r="EW420" i="4"/>
  <c r="EU420" i="4"/>
  <c r="ET420" i="4"/>
  <c r="EQ420" i="4"/>
  <c r="EO420" i="4"/>
  <c r="EM420" i="4"/>
  <c r="EL420" i="4"/>
  <c r="GD420" i="4" s="1"/>
  <c r="EI420" i="4"/>
  <c r="GG420" i="4" s="1"/>
  <c r="GH419" i="4"/>
  <c r="FZ419" i="4"/>
  <c r="FX419" i="4"/>
  <c r="FU419" i="4"/>
  <c r="FR419" i="4"/>
  <c r="FO419" i="4"/>
  <c r="FS419" i="4" s="1"/>
  <c r="FM419" i="4"/>
  <c r="FJ419" i="4"/>
  <c r="FG419" i="4"/>
  <c r="FK419" i="4" s="1"/>
  <c r="FE419" i="4"/>
  <c r="FB419" i="4"/>
  <c r="EY419" i="4"/>
  <c r="FC419" i="4" s="1"/>
  <c r="EW419" i="4"/>
  <c r="ET419" i="4"/>
  <c r="EQ419" i="4"/>
  <c r="EU419" i="4" s="1"/>
  <c r="EO419" i="4"/>
  <c r="EL419" i="4"/>
  <c r="GD419" i="4" s="1"/>
  <c r="EI419" i="4"/>
  <c r="FU418" i="4"/>
  <c r="FR418" i="4"/>
  <c r="FO418" i="4"/>
  <c r="FM418" i="4"/>
  <c r="FJ418" i="4"/>
  <c r="FG418" i="4"/>
  <c r="FE418" i="4"/>
  <c r="FB418" i="4"/>
  <c r="EY418" i="4"/>
  <c r="EW418" i="4"/>
  <c r="ET418" i="4"/>
  <c r="EQ418" i="4"/>
  <c r="EU418" i="4" s="1"/>
  <c r="EO418" i="4"/>
  <c r="EL418" i="4"/>
  <c r="EI418" i="4"/>
  <c r="FU417" i="4"/>
  <c r="FR417" i="4"/>
  <c r="FS417" i="4" s="1"/>
  <c r="FO417" i="4"/>
  <c r="FM417" i="4"/>
  <c r="FJ417" i="4"/>
  <c r="FG417" i="4"/>
  <c r="FE417" i="4"/>
  <c r="FB417" i="4"/>
  <c r="EY417" i="4"/>
  <c r="EW417" i="4"/>
  <c r="ET417" i="4"/>
  <c r="EQ417" i="4"/>
  <c r="EO417" i="4"/>
  <c r="EL417" i="4"/>
  <c r="EI417" i="4"/>
  <c r="FU416" i="4"/>
  <c r="FR416" i="4"/>
  <c r="FO416" i="4"/>
  <c r="FS416" i="4" s="1"/>
  <c r="FM416" i="4"/>
  <c r="FJ416" i="4"/>
  <c r="FG416" i="4"/>
  <c r="FE416" i="4"/>
  <c r="FB416" i="4"/>
  <c r="EY416" i="4"/>
  <c r="EW416" i="4"/>
  <c r="ET416" i="4"/>
  <c r="EQ416" i="4"/>
  <c r="EO416" i="4"/>
  <c r="EL416" i="4"/>
  <c r="EI416" i="4"/>
  <c r="FU415" i="4"/>
  <c r="FR415" i="4"/>
  <c r="FO415" i="4"/>
  <c r="FM415" i="4"/>
  <c r="FJ415" i="4"/>
  <c r="FG415" i="4"/>
  <c r="FE415" i="4"/>
  <c r="FB415" i="4"/>
  <c r="EY415" i="4"/>
  <c r="EW415" i="4"/>
  <c r="ET415" i="4"/>
  <c r="EQ415" i="4"/>
  <c r="EO415" i="4"/>
  <c r="EL415" i="4"/>
  <c r="EI415" i="4"/>
  <c r="FU414" i="4"/>
  <c r="FR414" i="4"/>
  <c r="FO414" i="4"/>
  <c r="FM414" i="4"/>
  <c r="FJ414" i="4"/>
  <c r="FG414" i="4"/>
  <c r="FK414" i="4" s="1"/>
  <c r="FE414" i="4"/>
  <c r="FB414" i="4"/>
  <c r="EY414" i="4"/>
  <c r="EW414" i="4"/>
  <c r="ET414" i="4"/>
  <c r="EQ414" i="4"/>
  <c r="EO414" i="4"/>
  <c r="EL414" i="4"/>
  <c r="EI414" i="4"/>
  <c r="FU413" i="4"/>
  <c r="FR413" i="4"/>
  <c r="FO413" i="4"/>
  <c r="FM413" i="4"/>
  <c r="FJ413" i="4"/>
  <c r="FG413" i="4"/>
  <c r="FE413" i="4"/>
  <c r="FB413" i="4"/>
  <c r="EY413" i="4"/>
  <c r="EW413" i="4"/>
  <c r="ET413" i="4"/>
  <c r="EQ413" i="4"/>
  <c r="EO413" i="4"/>
  <c r="EL413" i="4"/>
  <c r="EI413" i="4"/>
  <c r="FU412" i="4"/>
  <c r="FR412" i="4"/>
  <c r="FO412" i="4"/>
  <c r="FM412" i="4"/>
  <c r="FJ412" i="4"/>
  <c r="FG412" i="4"/>
  <c r="FE412" i="4"/>
  <c r="FB412" i="4"/>
  <c r="EY412" i="4"/>
  <c r="EW412" i="4"/>
  <c r="ET412" i="4"/>
  <c r="EQ412" i="4"/>
  <c r="EO412" i="4"/>
  <c r="EL412" i="4"/>
  <c r="EI412" i="4"/>
  <c r="FU411" i="4"/>
  <c r="FR411" i="4"/>
  <c r="FO411" i="4"/>
  <c r="FM411" i="4"/>
  <c r="FJ411" i="4"/>
  <c r="FG411" i="4"/>
  <c r="FE411" i="4"/>
  <c r="FB411" i="4"/>
  <c r="EY411" i="4"/>
  <c r="EW411" i="4"/>
  <c r="ET411" i="4"/>
  <c r="EQ411" i="4"/>
  <c r="EO411" i="4"/>
  <c r="EL411" i="4"/>
  <c r="EI411" i="4"/>
  <c r="FU410" i="4"/>
  <c r="FR410" i="4"/>
  <c r="FO410" i="4"/>
  <c r="FM410" i="4"/>
  <c r="FJ410" i="4"/>
  <c r="FG410" i="4"/>
  <c r="FE410" i="4"/>
  <c r="FB410" i="4"/>
  <c r="EY410" i="4"/>
  <c r="EW410" i="4"/>
  <c r="ET410" i="4"/>
  <c r="EQ410" i="4"/>
  <c r="EU410" i="4" s="1"/>
  <c r="EO410" i="4"/>
  <c r="EL410" i="4"/>
  <c r="EI410" i="4"/>
  <c r="FU409" i="4"/>
  <c r="FR409" i="4"/>
  <c r="FO409" i="4"/>
  <c r="FM409" i="4"/>
  <c r="FJ409" i="4"/>
  <c r="FG409" i="4"/>
  <c r="FE409" i="4"/>
  <c r="FB409" i="4"/>
  <c r="EY409" i="4"/>
  <c r="EW409" i="4"/>
  <c r="EU409" i="4"/>
  <c r="ET409" i="4"/>
  <c r="EQ409" i="4"/>
  <c r="EO409" i="4"/>
  <c r="EL409" i="4"/>
  <c r="EI409" i="4"/>
  <c r="FU408" i="4"/>
  <c r="FR408" i="4"/>
  <c r="FO408" i="4"/>
  <c r="FM408" i="4"/>
  <c r="FJ408" i="4"/>
  <c r="FG408" i="4"/>
  <c r="FE408" i="4"/>
  <c r="FB408" i="4"/>
  <c r="EY408" i="4"/>
  <c r="EW408" i="4"/>
  <c r="ET408" i="4"/>
  <c r="EQ408" i="4"/>
  <c r="EO408" i="4"/>
  <c r="EL408" i="4"/>
  <c r="EI408" i="4"/>
  <c r="FU407" i="4"/>
  <c r="FR407" i="4"/>
  <c r="FO407" i="4"/>
  <c r="FS407" i="4" s="1"/>
  <c r="FM407" i="4"/>
  <c r="FJ407" i="4"/>
  <c r="FG407" i="4"/>
  <c r="FE407" i="4"/>
  <c r="FB407" i="4"/>
  <c r="EY407" i="4"/>
  <c r="FC407" i="4" s="1"/>
  <c r="EW407" i="4"/>
  <c r="ET407" i="4"/>
  <c r="EQ407" i="4"/>
  <c r="EO407" i="4"/>
  <c r="EL407" i="4"/>
  <c r="EI407" i="4"/>
  <c r="FU406" i="4"/>
  <c r="FR406" i="4"/>
  <c r="FO406" i="4"/>
  <c r="FM406" i="4"/>
  <c r="FJ406" i="4"/>
  <c r="FG406" i="4"/>
  <c r="FE406" i="4"/>
  <c r="FB406" i="4"/>
  <c r="EY406" i="4"/>
  <c r="FC406" i="4" s="1"/>
  <c r="EW406" i="4"/>
  <c r="EU406" i="4"/>
  <c r="ET406" i="4"/>
  <c r="EQ406" i="4"/>
  <c r="EO406" i="4"/>
  <c r="EL406" i="4"/>
  <c r="EM406" i="4" s="1"/>
  <c r="EI406" i="4"/>
  <c r="FU405" i="4"/>
  <c r="FR405" i="4"/>
  <c r="FO405" i="4"/>
  <c r="FM405" i="4"/>
  <c r="FJ405" i="4"/>
  <c r="FG405" i="4"/>
  <c r="FE405" i="4"/>
  <c r="FB405" i="4"/>
  <c r="FC405" i="4" s="1"/>
  <c r="EY405" i="4"/>
  <c r="EW405" i="4"/>
  <c r="ET405" i="4"/>
  <c r="EQ405" i="4"/>
  <c r="EO405" i="4"/>
  <c r="EL405" i="4"/>
  <c r="EI405" i="4"/>
  <c r="FU404" i="4"/>
  <c r="FR404" i="4"/>
  <c r="FO404" i="4"/>
  <c r="FM404" i="4"/>
  <c r="FJ404" i="4"/>
  <c r="FG404" i="4"/>
  <c r="FE404" i="4"/>
  <c r="FB404" i="4"/>
  <c r="EY404" i="4"/>
  <c r="EW404" i="4"/>
  <c r="ET404" i="4"/>
  <c r="EQ404" i="4"/>
  <c r="EO404" i="4"/>
  <c r="EL404" i="4"/>
  <c r="EI404" i="4"/>
  <c r="FU403" i="4"/>
  <c r="FR403" i="4"/>
  <c r="FO403" i="4"/>
  <c r="FM403" i="4"/>
  <c r="FJ403" i="4"/>
  <c r="FG403" i="4"/>
  <c r="FE403" i="4"/>
  <c r="FB403" i="4"/>
  <c r="EY403" i="4"/>
  <c r="EW403" i="4"/>
  <c r="ET403" i="4"/>
  <c r="EQ403" i="4"/>
  <c r="EO403" i="4"/>
  <c r="EL403" i="4"/>
  <c r="EI403" i="4"/>
  <c r="FU402" i="4"/>
  <c r="FR402" i="4"/>
  <c r="FO402" i="4"/>
  <c r="FM402" i="4"/>
  <c r="FJ402" i="4"/>
  <c r="FG402" i="4"/>
  <c r="FK402" i="4" s="1"/>
  <c r="FE402" i="4"/>
  <c r="FB402" i="4"/>
  <c r="EY402" i="4"/>
  <c r="EW402" i="4"/>
  <c r="ET402" i="4"/>
  <c r="EQ402" i="4"/>
  <c r="EU402" i="4" s="1"/>
  <c r="EO402" i="4"/>
  <c r="EL402" i="4"/>
  <c r="EI402" i="4"/>
  <c r="FU401" i="4"/>
  <c r="FR401" i="4"/>
  <c r="FO401" i="4"/>
  <c r="FM401" i="4"/>
  <c r="FJ401" i="4"/>
  <c r="FG401" i="4"/>
  <c r="FE401" i="4"/>
  <c r="FB401" i="4"/>
  <c r="EY401" i="4"/>
  <c r="EW401" i="4"/>
  <c r="EU401" i="4"/>
  <c r="ET401" i="4"/>
  <c r="EQ401" i="4"/>
  <c r="EO401" i="4"/>
  <c r="EL401" i="4"/>
  <c r="EI401" i="4"/>
  <c r="FU400" i="4"/>
  <c r="FR400" i="4"/>
  <c r="FO400" i="4"/>
  <c r="FM400" i="4"/>
  <c r="FJ400" i="4"/>
  <c r="FG400" i="4"/>
  <c r="FE400" i="4"/>
  <c r="FB400" i="4"/>
  <c r="EY400" i="4"/>
  <c r="EW400" i="4"/>
  <c r="ET400" i="4"/>
  <c r="EQ400" i="4"/>
  <c r="EO400" i="4"/>
  <c r="EL400" i="4"/>
  <c r="EI400" i="4"/>
  <c r="FU399" i="4"/>
  <c r="FR399" i="4"/>
  <c r="FO399" i="4"/>
  <c r="FM399" i="4"/>
  <c r="FJ399" i="4"/>
  <c r="FG399" i="4"/>
  <c r="FE399" i="4"/>
  <c r="FB399" i="4"/>
  <c r="EY399" i="4"/>
  <c r="EW399" i="4"/>
  <c r="ET399" i="4"/>
  <c r="EQ399" i="4"/>
  <c r="EO399" i="4"/>
  <c r="EL399" i="4"/>
  <c r="EI399" i="4"/>
  <c r="FU398" i="4"/>
  <c r="FR398" i="4"/>
  <c r="FO398" i="4"/>
  <c r="FM398" i="4"/>
  <c r="FJ398" i="4"/>
  <c r="FG398" i="4"/>
  <c r="FE398" i="4"/>
  <c r="FB398" i="4"/>
  <c r="EY398" i="4"/>
  <c r="EW398" i="4"/>
  <c r="ET398" i="4"/>
  <c r="EQ398" i="4"/>
  <c r="EO398" i="4"/>
  <c r="EL398" i="4"/>
  <c r="EI398" i="4"/>
  <c r="FU397" i="4"/>
  <c r="FR397" i="4"/>
  <c r="FO397" i="4"/>
  <c r="FM397" i="4"/>
  <c r="FJ397" i="4"/>
  <c r="FG397" i="4"/>
  <c r="FK397" i="4" s="1"/>
  <c r="FE397" i="4"/>
  <c r="FB397" i="4"/>
  <c r="EY397" i="4"/>
  <c r="EW397" i="4"/>
  <c r="ET397" i="4"/>
  <c r="EQ397" i="4"/>
  <c r="EU397" i="4" s="1"/>
  <c r="EO397" i="4"/>
  <c r="EL397" i="4"/>
  <c r="EI397" i="4"/>
  <c r="FU396" i="4"/>
  <c r="FR396" i="4"/>
  <c r="FO396" i="4"/>
  <c r="FM396" i="4"/>
  <c r="FJ396" i="4"/>
  <c r="FG396" i="4"/>
  <c r="FE396" i="4"/>
  <c r="FB396" i="4"/>
  <c r="EY396" i="4"/>
  <c r="EW396" i="4"/>
  <c r="ET396" i="4"/>
  <c r="EQ396" i="4"/>
  <c r="EO396" i="4"/>
  <c r="EL396" i="4"/>
  <c r="EI396" i="4"/>
  <c r="FU395" i="4"/>
  <c r="FR395" i="4"/>
  <c r="FO395" i="4"/>
  <c r="FM395" i="4"/>
  <c r="FJ395" i="4"/>
  <c r="FG395" i="4"/>
  <c r="FE395" i="4"/>
  <c r="FB395" i="4"/>
  <c r="EY395" i="4"/>
  <c r="EW395" i="4"/>
  <c r="ET395" i="4"/>
  <c r="EQ395" i="4"/>
  <c r="EO395" i="4"/>
  <c r="EL395" i="4"/>
  <c r="EI395" i="4"/>
  <c r="FU394" i="4"/>
  <c r="FR394" i="4"/>
  <c r="FO394" i="4"/>
  <c r="FM394" i="4"/>
  <c r="FJ394" i="4"/>
  <c r="FG394" i="4"/>
  <c r="FE394" i="4"/>
  <c r="FB394" i="4"/>
  <c r="EY394" i="4"/>
  <c r="EW394" i="4"/>
  <c r="ET394" i="4"/>
  <c r="EQ394" i="4"/>
  <c r="EO394" i="4"/>
  <c r="EL394" i="4"/>
  <c r="EI394" i="4"/>
  <c r="FU393" i="4"/>
  <c r="FR393" i="4"/>
  <c r="FO393" i="4"/>
  <c r="FM393" i="4"/>
  <c r="FJ393" i="4"/>
  <c r="FG393" i="4"/>
  <c r="FE393" i="4"/>
  <c r="FB393" i="4"/>
  <c r="EY393" i="4"/>
  <c r="FC393" i="4" s="1"/>
  <c r="EW393" i="4"/>
  <c r="ET393" i="4"/>
  <c r="EQ393" i="4"/>
  <c r="EO393" i="4"/>
  <c r="EL393" i="4"/>
  <c r="EI393" i="4"/>
  <c r="EM393" i="4" s="1"/>
  <c r="FU392" i="4"/>
  <c r="FR392" i="4"/>
  <c r="FO392" i="4"/>
  <c r="FM392" i="4"/>
  <c r="FJ392" i="4"/>
  <c r="FG392" i="4"/>
  <c r="FE392" i="4"/>
  <c r="FB392" i="4"/>
  <c r="EY392" i="4"/>
  <c r="EW392" i="4"/>
  <c r="ET392" i="4"/>
  <c r="EQ392" i="4"/>
  <c r="EO392" i="4"/>
  <c r="EL392" i="4"/>
  <c r="EI392" i="4"/>
  <c r="FU391" i="4"/>
  <c r="FR391" i="4"/>
  <c r="FO391" i="4"/>
  <c r="FM391" i="4"/>
  <c r="FJ391" i="4"/>
  <c r="FG391" i="4"/>
  <c r="FE391" i="4"/>
  <c r="FB391" i="4"/>
  <c r="EY391" i="4"/>
  <c r="FC391" i="4" s="1"/>
  <c r="EW391" i="4"/>
  <c r="ET391" i="4"/>
  <c r="EQ391" i="4"/>
  <c r="EO391" i="4"/>
  <c r="EL391" i="4"/>
  <c r="EI391" i="4"/>
  <c r="FU390" i="4"/>
  <c r="FR390" i="4"/>
  <c r="FS390" i="4" s="1"/>
  <c r="FO390" i="4"/>
  <c r="FM390" i="4"/>
  <c r="FJ390" i="4"/>
  <c r="FK390" i="4" s="1"/>
  <c r="FG390" i="4"/>
  <c r="FE390" i="4"/>
  <c r="FB390" i="4"/>
  <c r="EY390" i="4"/>
  <c r="EW390" i="4"/>
  <c r="ET390" i="4"/>
  <c r="EQ390" i="4"/>
  <c r="EO390" i="4"/>
  <c r="EL390" i="4"/>
  <c r="EM390" i="4" s="1"/>
  <c r="EI390" i="4"/>
  <c r="EG457" i="4"/>
  <c r="EG456" i="4"/>
  <c r="EG455" i="4"/>
  <c r="EG454" i="4"/>
  <c r="EG453" i="4"/>
  <c r="EG452" i="4"/>
  <c r="EG451" i="4"/>
  <c r="EG450" i="4"/>
  <c r="EG449" i="4"/>
  <c r="EG448" i="4"/>
  <c r="EG447" i="4"/>
  <c r="EG446" i="4"/>
  <c r="EG445" i="4"/>
  <c r="EG444" i="4"/>
  <c r="EG443" i="4"/>
  <c r="EG442" i="4"/>
  <c r="EG441" i="4"/>
  <c r="EG440" i="4"/>
  <c r="EG439" i="4"/>
  <c r="EG438" i="4"/>
  <c r="EG437" i="4"/>
  <c r="EG436" i="4"/>
  <c r="EG435" i="4"/>
  <c r="EG434" i="4"/>
  <c r="EG433" i="4"/>
  <c r="EG432" i="4"/>
  <c r="EG431" i="4"/>
  <c r="EG430" i="4"/>
  <c r="EG429" i="4"/>
  <c r="EG428" i="4"/>
  <c r="EG427" i="4"/>
  <c r="EG426" i="4"/>
  <c r="EG425" i="4"/>
  <c r="EG424" i="4"/>
  <c r="EG423" i="4"/>
  <c r="EG422" i="4"/>
  <c r="EG421" i="4"/>
  <c r="EG420" i="4"/>
  <c r="EG419" i="4"/>
  <c r="EG418" i="4"/>
  <c r="EG417" i="4"/>
  <c r="EG416" i="4"/>
  <c r="EG415" i="4"/>
  <c r="EG414" i="4"/>
  <c r="EG413" i="4"/>
  <c r="EG412" i="4"/>
  <c r="EG411" i="4"/>
  <c r="EG410" i="4"/>
  <c r="EG409" i="4"/>
  <c r="EG408" i="4"/>
  <c r="EG407" i="4"/>
  <c r="EG406" i="4"/>
  <c r="EG405" i="4"/>
  <c r="EG404" i="4"/>
  <c r="EG403" i="4"/>
  <c r="EG402" i="4"/>
  <c r="EG401" i="4"/>
  <c r="EG400" i="4"/>
  <c r="EG399" i="4"/>
  <c r="EG398" i="4"/>
  <c r="EG397" i="4"/>
  <c r="EG396" i="4"/>
  <c r="EG395" i="4"/>
  <c r="EG394" i="4"/>
  <c r="EG393" i="4"/>
  <c r="EG392" i="4"/>
  <c r="EG391" i="4"/>
  <c r="EG390" i="4"/>
  <c r="ED457" i="4"/>
  <c r="EE457" i="4" s="1"/>
  <c r="ED456" i="4"/>
  <c r="EE456" i="4" s="1"/>
  <c r="ED455" i="4"/>
  <c r="EE455" i="4" s="1"/>
  <c r="EE454" i="4"/>
  <c r="ED454" i="4"/>
  <c r="ED453" i="4"/>
  <c r="EE453" i="4" s="1"/>
  <c r="ED452" i="4"/>
  <c r="EE452" i="4" s="1"/>
  <c r="ED451" i="4"/>
  <c r="EE451" i="4" s="1"/>
  <c r="EE450" i="4"/>
  <c r="ED450" i="4"/>
  <c r="ED449" i="4"/>
  <c r="EE449" i="4" s="1"/>
  <c r="ED448" i="4"/>
  <c r="EE448" i="4" s="1"/>
  <c r="ED447" i="4"/>
  <c r="EE447" i="4" s="1"/>
  <c r="EE446" i="4"/>
  <c r="ED446" i="4"/>
  <c r="ED445" i="4"/>
  <c r="EE445" i="4" s="1"/>
  <c r="ED444" i="4"/>
  <c r="EE444" i="4" s="1"/>
  <c r="ED443" i="4"/>
  <c r="EE443" i="4" s="1"/>
  <c r="EE442" i="4"/>
  <c r="ED442" i="4"/>
  <c r="ED441" i="4"/>
  <c r="EE441" i="4" s="1"/>
  <c r="ED440" i="4"/>
  <c r="EE440" i="4" s="1"/>
  <c r="ED439" i="4"/>
  <c r="EE439" i="4" s="1"/>
  <c r="EE438" i="4"/>
  <c r="ED438" i="4"/>
  <c r="ED437" i="4"/>
  <c r="EE437" i="4" s="1"/>
  <c r="ED436" i="4"/>
  <c r="EE436" i="4" s="1"/>
  <c r="ED435" i="4"/>
  <c r="EE435" i="4" s="1"/>
  <c r="EE434" i="4"/>
  <c r="ED434" i="4"/>
  <c r="ED433" i="4"/>
  <c r="EE433" i="4" s="1"/>
  <c r="ED432" i="4"/>
  <c r="EE432" i="4" s="1"/>
  <c r="ED431" i="4"/>
  <c r="EE431" i="4" s="1"/>
  <c r="EE430" i="4"/>
  <c r="ED430" i="4"/>
  <c r="ED429" i="4"/>
  <c r="EE429" i="4" s="1"/>
  <c r="ED428" i="4"/>
  <c r="EE428" i="4" s="1"/>
  <c r="ED427" i="4"/>
  <c r="EE427" i="4" s="1"/>
  <c r="EE426" i="4"/>
  <c r="ED426" i="4"/>
  <c r="ED425" i="4"/>
  <c r="EE425" i="4" s="1"/>
  <c r="ED424" i="4"/>
  <c r="EE424" i="4" s="1"/>
  <c r="ED423" i="4"/>
  <c r="EE423" i="4" s="1"/>
  <c r="EE422" i="4"/>
  <c r="ED422" i="4"/>
  <c r="ED421" i="4"/>
  <c r="EE421" i="4" s="1"/>
  <c r="ED420" i="4"/>
  <c r="EE420" i="4" s="1"/>
  <c r="ED419" i="4"/>
  <c r="EE419" i="4" s="1"/>
  <c r="ED418" i="4"/>
  <c r="ED417" i="4"/>
  <c r="ED416" i="4"/>
  <c r="ED415" i="4"/>
  <c r="ED414" i="4"/>
  <c r="ED413" i="4"/>
  <c r="ED412" i="4"/>
  <c r="ED411" i="4"/>
  <c r="ED410" i="4"/>
  <c r="ED409" i="4"/>
  <c r="ED408" i="4"/>
  <c r="ED407" i="4"/>
  <c r="ED406" i="4"/>
  <c r="ED405" i="4"/>
  <c r="ED404" i="4"/>
  <c r="ED403" i="4"/>
  <c r="ED402" i="4"/>
  <c r="ED401" i="4"/>
  <c r="ED400" i="4"/>
  <c r="ED399" i="4"/>
  <c r="ED398" i="4"/>
  <c r="ED397" i="4"/>
  <c r="ED396" i="4"/>
  <c r="ED395" i="4"/>
  <c r="ED394" i="4"/>
  <c r="ED393" i="4"/>
  <c r="ED392" i="4"/>
  <c r="ED391" i="4"/>
  <c r="ED390" i="4"/>
  <c r="EA457" i="4"/>
  <c r="EA456" i="4"/>
  <c r="EA455" i="4"/>
  <c r="EA454" i="4"/>
  <c r="EA453" i="4"/>
  <c r="EA452" i="4"/>
  <c r="EA451" i="4"/>
  <c r="EA450" i="4"/>
  <c r="EA449" i="4"/>
  <c r="EA448" i="4"/>
  <c r="EA447" i="4"/>
  <c r="EA446" i="4"/>
  <c r="EA445" i="4"/>
  <c r="EA444" i="4"/>
  <c r="EA443" i="4"/>
  <c r="EA442" i="4"/>
  <c r="EA441" i="4"/>
  <c r="EA440" i="4"/>
  <c r="EA439" i="4"/>
  <c r="EA438" i="4"/>
  <c r="EA437" i="4"/>
  <c r="EA436" i="4"/>
  <c r="EA435" i="4"/>
  <c r="EA434" i="4"/>
  <c r="EA433" i="4"/>
  <c r="EA432" i="4"/>
  <c r="EA431" i="4"/>
  <c r="EA430" i="4"/>
  <c r="EA429" i="4"/>
  <c r="EA428" i="4"/>
  <c r="EA427" i="4"/>
  <c r="EA426" i="4"/>
  <c r="EA425" i="4"/>
  <c r="EA424" i="4"/>
  <c r="EA423" i="4"/>
  <c r="EA422" i="4"/>
  <c r="EA421" i="4"/>
  <c r="EA420" i="4"/>
  <c r="EA419" i="4"/>
  <c r="EA418" i="4"/>
  <c r="EA417" i="4"/>
  <c r="EA416" i="4"/>
  <c r="EA415" i="4"/>
  <c r="EA414" i="4"/>
  <c r="EA413" i="4"/>
  <c r="EA412" i="4"/>
  <c r="EA411" i="4"/>
  <c r="EA410" i="4"/>
  <c r="EA409" i="4"/>
  <c r="EA408" i="4"/>
  <c r="EA407" i="4"/>
  <c r="EA406" i="4"/>
  <c r="EA405" i="4"/>
  <c r="EA404" i="4"/>
  <c r="EA403" i="4"/>
  <c r="EA402" i="4"/>
  <c r="EA401" i="4"/>
  <c r="EA400" i="4"/>
  <c r="EA399" i="4"/>
  <c r="EA398" i="4"/>
  <c r="EA397" i="4"/>
  <c r="EA396" i="4"/>
  <c r="EA395" i="4"/>
  <c r="EA394" i="4"/>
  <c r="EA393" i="4"/>
  <c r="EA392" i="4"/>
  <c r="EA391" i="4"/>
  <c r="EA390" i="4"/>
  <c r="DY458" i="4"/>
  <c r="DY408" i="4"/>
  <c r="DY407" i="4"/>
  <c r="DY406" i="4"/>
  <c r="DY405" i="4"/>
  <c r="DY404" i="4"/>
  <c r="DY403" i="4"/>
  <c r="DY402" i="4"/>
  <c r="DY401" i="4"/>
  <c r="DY400" i="4"/>
  <c r="DY399" i="4"/>
  <c r="DY398" i="4"/>
  <c r="DY397" i="4"/>
  <c r="DY396" i="4"/>
  <c r="DY395" i="4"/>
  <c r="DY394" i="4"/>
  <c r="DY393" i="4"/>
  <c r="DY392" i="4"/>
  <c r="DY391" i="4"/>
  <c r="DY390" i="4"/>
  <c r="DV408" i="4"/>
  <c r="DW408" i="4" s="1"/>
  <c r="DV407" i="4"/>
  <c r="DW407" i="4" s="1"/>
  <c r="DV406" i="4"/>
  <c r="DW406" i="4" s="1"/>
  <c r="DV405" i="4"/>
  <c r="DW405" i="4" s="1"/>
  <c r="DV404" i="4"/>
  <c r="DW404" i="4" s="1"/>
  <c r="DV403" i="4"/>
  <c r="DW403" i="4" s="1"/>
  <c r="DV402" i="4"/>
  <c r="DW402" i="4" s="1"/>
  <c r="DV401" i="4"/>
  <c r="DW401" i="4" s="1"/>
  <c r="DV400" i="4"/>
  <c r="DW400" i="4" s="1"/>
  <c r="DV399" i="4"/>
  <c r="DW399" i="4" s="1"/>
  <c r="DV398" i="4"/>
  <c r="DW398" i="4" s="1"/>
  <c r="DV397" i="4"/>
  <c r="DW397" i="4" s="1"/>
  <c r="DV396" i="4"/>
  <c r="DW396" i="4" s="1"/>
  <c r="DV395" i="4"/>
  <c r="DW395" i="4" s="1"/>
  <c r="DV394" i="4"/>
  <c r="DW394" i="4" s="1"/>
  <c r="DV393" i="4"/>
  <c r="DW393" i="4" s="1"/>
  <c r="DV392" i="4"/>
  <c r="DW392" i="4" s="1"/>
  <c r="DV391" i="4"/>
  <c r="DW391" i="4" s="1"/>
  <c r="DV390" i="4"/>
  <c r="DW390" i="4" s="1"/>
  <c r="DQ457" i="4"/>
  <c r="DQ456" i="4"/>
  <c r="DQ455" i="4"/>
  <c r="DQ454" i="4"/>
  <c r="DQ453" i="4"/>
  <c r="DQ452" i="4"/>
  <c r="DQ451" i="4"/>
  <c r="DQ450" i="4"/>
  <c r="DQ449" i="4"/>
  <c r="DQ448" i="4"/>
  <c r="DQ447" i="4"/>
  <c r="DQ446" i="4"/>
  <c r="DQ445" i="4"/>
  <c r="DQ444" i="4"/>
  <c r="DQ443" i="4"/>
  <c r="DQ442" i="4"/>
  <c r="DQ441" i="4"/>
  <c r="DQ440" i="4"/>
  <c r="DQ439" i="4"/>
  <c r="DQ438" i="4"/>
  <c r="DQ437" i="4"/>
  <c r="DQ436" i="4"/>
  <c r="DQ435" i="4"/>
  <c r="DQ434" i="4"/>
  <c r="DQ433" i="4"/>
  <c r="DQ432" i="4"/>
  <c r="DQ431" i="4"/>
  <c r="DQ430" i="4"/>
  <c r="DQ429" i="4"/>
  <c r="DQ428" i="4"/>
  <c r="DQ427" i="4"/>
  <c r="DQ426" i="4"/>
  <c r="DQ425" i="4"/>
  <c r="DQ424" i="4"/>
  <c r="DQ423" i="4"/>
  <c r="DQ422" i="4"/>
  <c r="DQ421" i="4"/>
  <c r="DQ420" i="4"/>
  <c r="DQ419" i="4"/>
  <c r="DQ418" i="4"/>
  <c r="DQ417" i="4"/>
  <c r="DQ416" i="4"/>
  <c r="DQ415" i="4"/>
  <c r="DQ414" i="4"/>
  <c r="DQ413" i="4"/>
  <c r="DQ412" i="4"/>
  <c r="DQ411" i="4"/>
  <c r="DQ410" i="4"/>
  <c r="DQ409" i="4"/>
  <c r="DQ408" i="4"/>
  <c r="DQ407" i="4"/>
  <c r="DQ406" i="4"/>
  <c r="DQ405" i="4"/>
  <c r="DQ404" i="4"/>
  <c r="DQ403" i="4"/>
  <c r="DQ402" i="4"/>
  <c r="DQ401" i="4"/>
  <c r="DQ400" i="4"/>
  <c r="DQ399" i="4"/>
  <c r="DQ398" i="4"/>
  <c r="DQ397" i="4"/>
  <c r="DQ396" i="4"/>
  <c r="DQ395" i="4"/>
  <c r="DQ394" i="4"/>
  <c r="DQ393" i="4"/>
  <c r="DQ392" i="4"/>
  <c r="DQ391" i="4"/>
  <c r="DQ390" i="4"/>
  <c r="DN457" i="4"/>
  <c r="DO457" i="4" s="1"/>
  <c r="DO456" i="4"/>
  <c r="DN456" i="4"/>
  <c r="DN455" i="4"/>
  <c r="DO455" i="4" s="1"/>
  <c r="DO454" i="4"/>
  <c r="DN454" i="4"/>
  <c r="DN453" i="4"/>
  <c r="DO453" i="4" s="1"/>
  <c r="DO452" i="4"/>
  <c r="DN452" i="4"/>
  <c r="DN451" i="4"/>
  <c r="DO451" i="4" s="1"/>
  <c r="DO450" i="4"/>
  <c r="DN450" i="4"/>
  <c r="DN449" i="4"/>
  <c r="DO449" i="4" s="1"/>
  <c r="DO448" i="4"/>
  <c r="DN448" i="4"/>
  <c r="DN447" i="4"/>
  <c r="DO447" i="4" s="1"/>
  <c r="DO446" i="4"/>
  <c r="DN446" i="4"/>
  <c r="DN445" i="4"/>
  <c r="DO445" i="4" s="1"/>
  <c r="DO444" i="4"/>
  <c r="DN444" i="4"/>
  <c r="DN443" i="4"/>
  <c r="DO443" i="4" s="1"/>
  <c r="DO442" i="4"/>
  <c r="DN442" i="4"/>
  <c r="DN441" i="4"/>
  <c r="DO441" i="4" s="1"/>
  <c r="DO440" i="4"/>
  <c r="DN440" i="4"/>
  <c r="DN439" i="4"/>
  <c r="DO439" i="4" s="1"/>
  <c r="DO438" i="4"/>
  <c r="DN438" i="4"/>
  <c r="DN437" i="4"/>
  <c r="DO437" i="4" s="1"/>
  <c r="DO436" i="4"/>
  <c r="DN436" i="4"/>
  <c r="DN435" i="4"/>
  <c r="DO435" i="4" s="1"/>
  <c r="DO434" i="4"/>
  <c r="DN434" i="4"/>
  <c r="DN433" i="4"/>
  <c r="DO433" i="4" s="1"/>
  <c r="DO432" i="4"/>
  <c r="DN432" i="4"/>
  <c r="DN431" i="4"/>
  <c r="DO431" i="4" s="1"/>
  <c r="DO430" i="4"/>
  <c r="DN430" i="4"/>
  <c r="DN429" i="4"/>
  <c r="DO429" i="4" s="1"/>
  <c r="DO428" i="4"/>
  <c r="DN428" i="4"/>
  <c r="DN427" i="4"/>
  <c r="DO427" i="4" s="1"/>
  <c r="DO426" i="4"/>
  <c r="DN426" i="4"/>
  <c r="DN425" i="4"/>
  <c r="DO425" i="4" s="1"/>
  <c r="DO424" i="4"/>
  <c r="DN424" i="4"/>
  <c r="DN423" i="4"/>
  <c r="DO423" i="4" s="1"/>
  <c r="DO422" i="4"/>
  <c r="DN422" i="4"/>
  <c r="DN421" i="4"/>
  <c r="DO421" i="4" s="1"/>
  <c r="DO420" i="4"/>
  <c r="DN420" i="4"/>
  <c r="DN419" i="4"/>
  <c r="DO419" i="4" s="1"/>
  <c r="DN418" i="4"/>
  <c r="DN417" i="4"/>
  <c r="DN416" i="4"/>
  <c r="DN415" i="4"/>
  <c r="DN414" i="4"/>
  <c r="DN413" i="4"/>
  <c r="DN412" i="4"/>
  <c r="DN411" i="4"/>
  <c r="DN410" i="4"/>
  <c r="DN409" i="4"/>
  <c r="DN408" i="4"/>
  <c r="DN407" i="4"/>
  <c r="DN406" i="4"/>
  <c r="DN405" i="4"/>
  <c r="DN404" i="4"/>
  <c r="DN403" i="4"/>
  <c r="DN402" i="4"/>
  <c r="DN401" i="4"/>
  <c r="DN400" i="4"/>
  <c r="DN399" i="4"/>
  <c r="DN398" i="4"/>
  <c r="DN397" i="4"/>
  <c r="DN396" i="4"/>
  <c r="DN395" i="4"/>
  <c r="DN394" i="4"/>
  <c r="DN393" i="4"/>
  <c r="DN392" i="4"/>
  <c r="DN391" i="4"/>
  <c r="DN390" i="4"/>
  <c r="DK457" i="4"/>
  <c r="DK456" i="4"/>
  <c r="DK455" i="4"/>
  <c r="DK454" i="4"/>
  <c r="DK453" i="4"/>
  <c r="DK452" i="4"/>
  <c r="DK451" i="4"/>
  <c r="DK450" i="4"/>
  <c r="DK449" i="4"/>
  <c r="DK448" i="4"/>
  <c r="DK447" i="4"/>
  <c r="DK446" i="4"/>
  <c r="DK445" i="4"/>
  <c r="DK444" i="4"/>
  <c r="DK443" i="4"/>
  <c r="DK442" i="4"/>
  <c r="DK441" i="4"/>
  <c r="DK440" i="4"/>
  <c r="DK439" i="4"/>
  <c r="DK438" i="4"/>
  <c r="DK437" i="4"/>
  <c r="DK436" i="4"/>
  <c r="DK435" i="4"/>
  <c r="DK434" i="4"/>
  <c r="DK433" i="4"/>
  <c r="DK432" i="4"/>
  <c r="DK431" i="4"/>
  <c r="DK430" i="4"/>
  <c r="DK429" i="4"/>
  <c r="DK428" i="4"/>
  <c r="DK427" i="4"/>
  <c r="DK426" i="4"/>
  <c r="DK425" i="4"/>
  <c r="DK424" i="4"/>
  <c r="DK423" i="4"/>
  <c r="DK422" i="4"/>
  <c r="DK421" i="4"/>
  <c r="DK420" i="4"/>
  <c r="DK419" i="4"/>
  <c r="DK418" i="4"/>
  <c r="DK417" i="4"/>
  <c r="DK416" i="4"/>
  <c r="DK415" i="4"/>
  <c r="DK414" i="4"/>
  <c r="DK413" i="4"/>
  <c r="DK412" i="4"/>
  <c r="DO412" i="4" s="1"/>
  <c r="DK411" i="4"/>
  <c r="DK410" i="4"/>
  <c r="DK409" i="4"/>
  <c r="DK408" i="4"/>
  <c r="DK407" i="4"/>
  <c r="DK406" i="4"/>
  <c r="DK405" i="4"/>
  <c r="DK404" i="4"/>
  <c r="DK403" i="4"/>
  <c r="DK402" i="4"/>
  <c r="DK401" i="4"/>
  <c r="DK400" i="4"/>
  <c r="DK399" i="4"/>
  <c r="DK398" i="4"/>
  <c r="DK397" i="4"/>
  <c r="DK396" i="4"/>
  <c r="DK395" i="4"/>
  <c r="DK394" i="4"/>
  <c r="DK393" i="4"/>
  <c r="DK392" i="4"/>
  <c r="DK391" i="4"/>
  <c r="DK390" i="4"/>
  <c r="DI457" i="4"/>
  <c r="DI456" i="4"/>
  <c r="DI455" i="4"/>
  <c r="DI454" i="4"/>
  <c r="DI453" i="4"/>
  <c r="DI452" i="4"/>
  <c r="DI451" i="4"/>
  <c r="DI450" i="4"/>
  <c r="DI449" i="4"/>
  <c r="DI448" i="4"/>
  <c r="DI447" i="4"/>
  <c r="DI446" i="4"/>
  <c r="DI445" i="4"/>
  <c r="DI444" i="4"/>
  <c r="DI443" i="4"/>
  <c r="DI442" i="4"/>
  <c r="DI441" i="4"/>
  <c r="DI440" i="4"/>
  <c r="DI439" i="4"/>
  <c r="DI438" i="4"/>
  <c r="DI437" i="4"/>
  <c r="DI436" i="4"/>
  <c r="DI435" i="4"/>
  <c r="DI434" i="4"/>
  <c r="DI433" i="4"/>
  <c r="DI432" i="4"/>
  <c r="DI431" i="4"/>
  <c r="DI430" i="4"/>
  <c r="DI429" i="4"/>
  <c r="DI428" i="4"/>
  <c r="DI427" i="4"/>
  <c r="DI426" i="4"/>
  <c r="DI425" i="4"/>
  <c r="DI424" i="4"/>
  <c r="DI423" i="4"/>
  <c r="DI422" i="4"/>
  <c r="DI421" i="4"/>
  <c r="DI420" i="4"/>
  <c r="DI419" i="4"/>
  <c r="DI418" i="4"/>
  <c r="DI417" i="4"/>
  <c r="DI416" i="4"/>
  <c r="DI415" i="4"/>
  <c r="DI414" i="4"/>
  <c r="DI413" i="4"/>
  <c r="DI412" i="4"/>
  <c r="DI411" i="4"/>
  <c r="DI410" i="4"/>
  <c r="DI409" i="4"/>
  <c r="DI408" i="4"/>
  <c r="DI407" i="4"/>
  <c r="DI406" i="4"/>
  <c r="DI405" i="4"/>
  <c r="DI404" i="4"/>
  <c r="DI403" i="4"/>
  <c r="DI402" i="4"/>
  <c r="DI401" i="4"/>
  <c r="DI400" i="4"/>
  <c r="DI399" i="4"/>
  <c r="DI398" i="4"/>
  <c r="DI397" i="4"/>
  <c r="DI396" i="4"/>
  <c r="DI395" i="4"/>
  <c r="DI394" i="4"/>
  <c r="DI393" i="4"/>
  <c r="DI392" i="4"/>
  <c r="DI391" i="4"/>
  <c r="DI390" i="4"/>
  <c r="DF457" i="4"/>
  <c r="DG457" i="4" s="1"/>
  <c r="DG456" i="4"/>
  <c r="DF456" i="4"/>
  <c r="DF455" i="4"/>
  <c r="DG455" i="4" s="1"/>
  <c r="DG454" i="4"/>
  <c r="DF454" i="4"/>
  <c r="DF453" i="4"/>
  <c r="DG453" i="4" s="1"/>
  <c r="DG452" i="4"/>
  <c r="DF452" i="4"/>
  <c r="DF451" i="4"/>
  <c r="DG451" i="4" s="1"/>
  <c r="DG450" i="4"/>
  <c r="DF450" i="4"/>
  <c r="DF449" i="4"/>
  <c r="DG449" i="4" s="1"/>
  <c r="DG448" i="4"/>
  <c r="DF448" i="4"/>
  <c r="DF447" i="4"/>
  <c r="DG447" i="4" s="1"/>
  <c r="DG446" i="4"/>
  <c r="DF446" i="4"/>
  <c r="DF445" i="4"/>
  <c r="DG445" i="4" s="1"/>
  <c r="DG444" i="4"/>
  <c r="DF444" i="4"/>
  <c r="DF443" i="4"/>
  <c r="DG443" i="4" s="1"/>
  <c r="DG442" i="4"/>
  <c r="DF442" i="4"/>
  <c r="DF441" i="4"/>
  <c r="DG441" i="4" s="1"/>
  <c r="DG440" i="4"/>
  <c r="DF440" i="4"/>
  <c r="DF439" i="4"/>
  <c r="DG439" i="4" s="1"/>
  <c r="DG438" i="4"/>
  <c r="DF438" i="4"/>
  <c r="DF437" i="4"/>
  <c r="DG437" i="4" s="1"/>
  <c r="DG436" i="4"/>
  <c r="DF436" i="4"/>
  <c r="DF435" i="4"/>
  <c r="DG435" i="4" s="1"/>
  <c r="DG434" i="4"/>
  <c r="DF434" i="4"/>
  <c r="DF433" i="4"/>
  <c r="DG433" i="4" s="1"/>
  <c r="DG432" i="4"/>
  <c r="DF432" i="4"/>
  <c r="DF431" i="4"/>
  <c r="DG431" i="4" s="1"/>
  <c r="DG430" i="4"/>
  <c r="DF430" i="4"/>
  <c r="DF429" i="4"/>
  <c r="DG429" i="4" s="1"/>
  <c r="DG428" i="4"/>
  <c r="DF428" i="4"/>
  <c r="DF427" i="4"/>
  <c r="DG427" i="4" s="1"/>
  <c r="DG426" i="4"/>
  <c r="DF426" i="4"/>
  <c r="DF425" i="4"/>
  <c r="DG425" i="4" s="1"/>
  <c r="DG424" i="4"/>
  <c r="DF424" i="4"/>
  <c r="DF423" i="4"/>
  <c r="DG423" i="4" s="1"/>
  <c r="DG422" i="4"/>
  <c r="DF422" i="4"/>
  <c r="DF421" i="4"/>
  <c r="DG421" i="4" s="1"/>
  <c r="DG420" i="4"/>
  <c r="DF420" i="4"/>
  <c r="DF419" i="4"/>
  <c r="DG419" i="4" s="1"/>
  <c r="DF418" i="4"/>
  <c r="DF417" i="4"/>
  <c r="DF416" i="4"/>
  <c r="DF415" i="4"/>
  <c r="DF414" i="4"/>
  <c r="DF413" i="4"/>
  <c r="DF412" i="4"/>
  <c r="DF411" i="4"/>
  <c r="DF410" i="4"/>
  <c r="DF409" i="4"/>
  <c r="DF408" i="4"/>
  <c r="DF407" i="4"/>
  <c r="DF406" i="4"/>
  <c r="DF405" i="4"/>
  <c r="DG405" i="4" s="1"/>
  <c r="DF404" i="4"/>
  <c r="DF403" i="4"/>
  <c r="DF402" i="4"/>
  <c r="DF401" i="4"/>
  <c r="DF400" i="4"/>
  <c r="DF399" i="4"/>
  <c r="DF398" i="4"/>
  <c r="DF397" i="4"/>
  <c r="DF396" i="4"/>
  <c r="DF395" i="4"/>
  <c r="DF394" i="4"/>
  <c r="DF393" i="4"/>
  <c r="DF392" i="4"/>
  <c r="DF391" i="4"/>
  <c r="DF390" i="4"/>
  <c r="DC457" i="4"/>
  <c r="DC456" i="4"/>
  <c r="DC455" i="4"/>
  <c r="DC454" i="4"/>
  <c r="DC453" i="4"/>
  <c r="DC452" i="4"/>
  <c r="DC451" i="4"/>
  <c r="DC450" i="4"/>
  <c r="DC449" i="4"/>
  <c r="DC448" i="4"/>
  <c r="DC447" i="4"/>
  <c r="DC446" i="4"/>
  <c r="DC445" i="4"/>
  <c r="DC444" i="4"/>
  <c r="DC443" i="4"/>
  <c r="DC442" i="4"/>
  <c r="DC441" i="4"/>
  <c r="DC440" i="4"/>
  <c r="DC439" i="4"/>
  <c r="DC438" i="4"/>
  <c r="DC437" i="4"/>
  <c r="DC436" i="4"/>
  <c r="DC435" i="4"/>
  <c r="DC434" i="4"/>
  <c r="DC433" i="4"/>
  <c r="DC432" i="4"/>
  <c r="DC431" i="4"/>
  <c r="DC430" i="4"/>
  <c r="DC429" i="4"/>
  <c r="DC428" i="4"/>
  <c r="DC427" i="4"/>
  <c r="DC426" i="4"/>
  <c r="DC425" i="4"/>
  <c r="DC424" i="4"/>
  <c r="DC423" i="4"/>
  <c r="DC422" i="4"/>
  <c r="DC421" i="4"/>
  <c r="DC420" i="4"/>
  <c r="DC419" i="4"/>
  <c r="DC418" i="4"/>
  <c r="DC417" i="4"/>
  <c r="DC416" i="4"/>
  <c r="DC415" i="4"/>
  <c r="DC414" i="4"/>
  <c r="DC413" i="4"/>
  <c r="DC412" i="4"/>
  <c r="DC411" i="4"/>
  <c r="DC410" i="4"/>
  <c r="DG410" i="4" s="1"/>
  <c r="DC409" i="4"/>
  <c r="DC408" i="4"/>
  <c r="DG408" i="4" s="1"/>
  <c r="DC407" i="4"/>
  <c r="DC406" i="4"/>
  <c r="DC405" i="4"/>
  <c r="DC404" i="4"/>
  <c r="DC403" i="4"/>
  <c r="DC402" i="4"/>
  <c r="DC401" i="4"/>
  <c r="DC400" i="4"/>
  <c r="DC399" i="4"/>
  <c r="DC398" i="4"/>
  <c r="DC397" i="4"/>
  <c r="DC396" i="4"/>
  <c r="DC395" i="4"/>
  <c r="DC394" i="4"/>
  <c r="DC393" i="4"/>
  <c r="DC392" i="4"/>
  <c r="DC391" i="4"/>
  <c r="DC390" i="4"/>
  <c r="DA457" i="4"/>
  <c r="DA456" i="4"/>
  <c r="DA455" i="4"/>
  <c r="DA454" i="4"/>
  <c r="DA453" i="4"/>
  <c r="DA452" i="4"/>
  <c r="DA451" i="4"/>
  <c r="DA450" i="4"/>
  <c r="DA449" i="4"/>
  <c r="DA448" i="4"/>
  <c r="DA447" i="4"/>
  <c r="DA446" i="4"/>
  <c r="DA445" i="4"/>
  <c r="DA444" i="4"/>
  <c r="DA443" i="4"/>
  <c r="DA442" i="4"/>
  <c r="DA441" i="4"/>
  <c r="DA440" i="4"/>
  <c r="DA439" i="4"/>
  <c r="DA438" i="4"/>
  <c r="DA437" i="4"/>
  <c r="DA436" i="4"/>
  <c r="DA435" i="4"/>
  <c r="DA434" i="4"/>
  <c r="DA433" i="4"/>
  <c r="DA432" i="4"/>
  <c r="DA431" i="4"/>
  <c r="DA430" i="4"/>
  <c r="DA429" i="4"/>
  <c r="DA428" i="4"/>
  <c r="DA427" i="4"/>
  <c r="DA426" i="4"/>
  <c r="DA425" i="4"/>
  <c r="DA424" i="4"/>
  <c r="DA423" i="4"/>
  <c r="DA422" i="4"/>
  <c r="DA421" i="4"/>
  <c r="DA420" i="4"/>
  <c r="DA419" i="4"/>
  <c r="DA418" i="4"/>
  <c r="DA417" i="4"/>
  <c r="DA416" i="4"/>
  <c r="DA415" i="4"/>
  <c r="DA414" i="4"/>
  <c r="DA413" i="4"/>
  <c r="DA412" i="4"/>
  <c r="DA411" i="4"/>
  <c r="DA409" i="4"/>
  <c r="DA408" i="4"/>
  <c r="DA407" i="4"/>
  <c r="DA406" i="4"/>
  <c r="DA405" i="4"/>
  <c r="DA404" i="4"/>
  <c r="DA403" i="4"/>
  <c r="DA402" i="4"/>
  <c r="DA401" i="4"/>
  <c r="DA400" i="4"/>
  <c r="DA399" i="4"/>
  <c r="DA398" i="4"/>
  <c r="DA397" i="4"/>
  <c r="DA396" i="4"/>
  <c r="DA395" i="4"/>
  <c r="DA394" i="4"/>
  <c r="DA393" i="4"/>
  <c r="DA392" i="4"/>
  <c r="DA391" i="4"/>
  <c r="DA390" i="4"/>
  <c r="CY457" i="4"/>
  <c r="CX457" i="4"/>
  <c r="CX456" i="4"/>
  <c r="CY456" i="4" s="1"/>
  <c r="CX455" i="4"/>
  <c r="CY455" i="4" s="1"/>
  <c r="CX454" i="4"/>
  <c r="CY454" i="4" s="1"/>
  <c r="CY453" i="4"/>
  <c r="CX453" i="4"/>
  <c r="CX452" i="4"/>
  <c r="CY452" i="4" s="1"/>
  <c r="CX451" i="4"/>
  <c r="CY451" i="4" s="1"/>
  <c r="CX450" i="4"/>
  <c r="CY450" i="4" s="1"/>
  <c r="CY449" i="4"/>
  <c r="CX449" i="4"/>
  <c r="CX448" i="4"/>
  <c r="CY448" i="4" s="1"/>
  <c r="CX447" i="4"/>
  <c r="CY447" i="4" s="1"/>
  <c r="CX446" i="4"/>
  <c r="CY446" i="4" s="1"/>
  <c r="CY445" i="4"/>
  <c r="CX445" i="4"/>
  <c r="CX444" i="4"/>
  <c r="CY444" i="4" s="1"/>
  <c r="CX443" i="4"/>
  <c r="CY443" i="4" s="1"/>
  <c r="CX442" i="4"/>
  <c r="CY442" i="4" s="1"/>
  <c r="CY441" i="4"/>
  <c r="CX441" i="4"/>
  <c r="CX440" i="4"/>
  <c r="CY440" i="4" s="1"/>
  <c r="CX439" i="4"/>
  <c r="CY439" i="4" s="1"/>
  <c r="CX438" i="4"/>
  <c r="CY438" i="4" s="1"/>
  <c r="CY437" i="4"/>
  <c r="CX437" i="4"/>
  <c r="CX436" i="4"/>
  <c r="CY436" i="4" s="1"/>
  <c r="CX435" i="4"/>
  <c r="CY435" i="4" s="1"/>
  <c r="CX434" i="4"/>
  <c r="CY434" i="4" s="1"/>
  <c r="CY433" i="4"/>
  <c r="CX433" i="4"/>
  <c r="CX432" i="4"/>
  <c r="CY432" i="4" s="1"/>
  <c r="CX431" i="4"/>
  <c r="CY431" i="4" s="1"/>
  <c r="CX430" i="4"/>
  <c r="CY430" i="4" s="1"/>
  <c r="CY429" i="4"/>
  <c r="CX429" i="4"/>
  <c r="CX428" i="4"/>
  <c r="CY428" i="4" s="1"/>
  <c r="CX427" i="4"/>
  <c r="CY427" i="4" s="1"/>
  <c r="CX426" i="4"/>
  <c r="CY426" i="4" s="1"/>
  <c r="CY425" i="4"/>
  <c r="CX425" i="4"/>
  <c r="CX424" i="4"/>
  <c r="CY424" i="4" s="1"/>
  <c r="CX423" i="4"/>
  <c r="CY423" i="4" s="1"/>
  <c r="CX422" i="4"/>
  <c r="CY422" i="4" s="1"/>
  <c r="CY421" i="4"/>
  <c r="CX421" i="4"/>
  <c r="CX420" i="4"/>
  <c r="CY420" i="4" s="1"/>
  <c r="CX419" i="4"/>
  <c r="CY419" i="4" s="1"/>
  <c r="CX418" i="4"/>
  <c r="CX417" i="4"/>
  <c r="CX416" i="4"/>
  <c r="CX415" i="4"/>
  <c r="CX414" i="4"/>
  <c r="CX413" i="4"/>
  <c r="CX412" i="4"/>
  <c r="CX411" i="4"/>
  <c r="CX409" i="4"/>
  <c r="CX408" i="4"/>
  <c r="CX407" i="4"/>
  <c r="CX406" i="4"/>
  <c r="CX405" i="4"/>
  <c r="CY405" i="4" s="1"/>
  <c r="CX404" i="4"/>
  <c r="CX403" i="4"/>
  <c r="CX402" i="4"/>
  <c r="CX401" i="4"/>
  <c r="CX400" i="4"/>
  <c r="CX399" i="4"/>
  <c r="CX398" i="4"/>
  <c r="CX397" i="4"/>
  <c r="CX396" i="4"/>
  <c r="CX395" i="4"/>
  <c r="CX394" i="4"/>
  <c r="CX393" i="4"/>
  <c r="CX392" i="4"/>
  <c r="CX391" i="4"/>
  <c r="CX390" i="4"/>
  <c r="CY390" i="4" s="1"/>
  <c r="CU457" i="4"/>
  <c r="CU456" i="4"/>
  <c r="CU455" i="4"/>
  <c r="CU454" i="4"/>
  <c r="CU453" i="4"/>
  <c r="CU452" i="4"/>
  <c r="CU451" i="4"/>
  <c r="CU450" i="4"/>
  <c r="CU449" i="4"/>
  <c r="CU448" i="4"/>
  <c r="CU447" i="4"/>
  <c r="CU446" i="4"/>
  <c r="CU445" i="4"/>
  <c r="CU444" i="4"/>
  <c r="CU443" i="4"/>
  <c r="CU442" i="4"/>
  <c r="CU441" i="4"/>
  <c r="CU440" i="4"/>
  <c r="CU439" i="4"/>
  <c r="CU438" i="4"/>
  <c r="CU437" i="4"/>
  <c r="CU436" i="4"/>
  <c r="CU435" i="4"/>
  <c r="CU434" i="4"/>
  <c r="CU433" i="4"/>
  <c r="CU432" i="4"/>
  <c r="CU431" i="4"/>
  <c r="CU430" i="4"/>
  <c r="CU429" i="4"/>
  <c r="CU428" i="4"/>
  <c r="CU427" i="4"/>
  <c r="CU426" i="4"/>
  <c r="CU425" i="4"/>
  <c r="CU424" i="4"/>
  <c r="CU423" i="4"/>
  <c r="CU422" i="4"/>
  <c r="CU421" i="4"/>
  <c r="CU420" i="4"/>
  <c r="CU419" i="4"/>
  <c r="CU418" i="4"/>
  <c r="CU417" i="4"/>
  <c r="CU416" i="4"/>
  <c r="CU415" i="4"/>
  <c r="CU414" i="4"/>
  <c r="CU413" i="4"/>
  <c r="CU412" i="4"/>
  <c r="CU411" i="4"/>
  <c r="CU410" i="4"/>
  <c r="CU409" i="4"/>
  <c r="CU408" i="4"/>
  <c r="CU407" i="4"/>
  <c r="CU406" i="4"/>
  <c r="CU405" i="4"/>
  <c r="CU404" i="4"/>
  <c r="CU403" i="4"/>
  <c r="CU402" i="4"/>
  <c r="CU401" i="4"/>
  <c r="CU400" i="4"/>
  <c r="CU399" i="4"/>
  <c r="CU398" i="4"/>
  <c r="CU397" i="4"/>
  <c r="CU396" i="4"/>
  <c r="CU395" i="4"/>
  <c r="CU394" i="4"/>
  <c r="CU393" i="4"/>
  <c r="CU392" i="4"/>
  <c r="CU391" i="4"/>
  <c r="CU390" i="4"/>
  <c r="CS457" i="4"/>
  <c r="CS456" i="4"/>
  <c r="CS455" i="4"/>
  <c r="CS454" i="4"/>
  <c r="CS453" i="4"/>
  <c r="CS452" i="4"/>
  <c r="CS451" i="4"/>
  <c r="CS450" i="4"/>
  <c r="CS449" i="4"/>
  <c r="CS448" i="4"/>
  <c r="CS447" i="4"/>
  <c r="CS446" i="4"/>
  <c r="CS445" i="4"/>
  <c r="CS444" i="4"/>
  <c r="CS443" i="4"/>
  <c r="CS442" i="4"/>
  <c r="CS441" i="4"/>
  <c r="CS440" i="4"/>
  <c r="CS439" i="4"/>
  <c r="CS438" i="4"/>
  <c r="CS437" i="4"/>
  <c r="CS436" i="4"/>
  <c r="CS435" i="4"/>
  <c r="CS434" i="4"/>
  <c r="CS433" i="4"/>
  <c r="CS432" i="4"/>
  <c r="CS431" i="4"/>
  <c r="CS430" i="4"/>
  <c r="CS429" i="4"/>
  <c r="CS428" i="4"/>
  <c r="CS427" i="4"/>
  <c r="CS426" i="4"/>
  <c r="CS425" i="4"/>
  <c r="CS424" i="4"/>
  <c r="CS423" i="4"/>
  <c r="CS422" i="4"/>
  <c r="CS421" i="4"/>
  <c r="CS420" i="4"/>
  <c r="CS419" i="4"/>
  <c r="CS418" i="4"/>
  <c r="CS417" i="4"/>
  <c r="CS416" i="4"/>
  <c r="CS415" i="4"/>
  <c r="CS414" i="4"/>
  <c r="CS413" i="4"/>
  <c r="CS412" i="4"/>
  <c r="CS411" i="4"/>
  <c r="CS410" i="4"/>
  <c r="CS409" i="4"/>
  <c r="CS408" i="4"/>
  <c r="CS407" i="4"/>
  <c r="CS406" i="4"/>
  <c r="CS405" i="4"/>
  <c r="CS404" i="4"/>
  <c r="CS403" i="4"/>
  <c r="CS402" i="4"/>
  <c r="CS401" i="4"/>
  <c r="CS400" i="4"/>
  <c r="CS399" i="4"/>
  <c r="CS398" i="4"/>
  <c r="CS397" i="4"/>
  <c r="CS396" i="4"/>
  <c r="CS395" i="4"/>
  <c r="CS394" i="4"/>
  <c r="CS393" i="4"/>
  <c r="CS392" i="4"/>
  <c r="CS391" i="4"/>
  <c r="CS390" i="4"/>
  <c r="CQ457" i="4"/>
  <c r="CP457" i="4"/>
  <c r="CP456" i="4"/>
  <c r="CQ456" i="4" s="1"/>
  <c r="CQ455" i="4"/>
  <c r="CP455" i="4"/>
  <c r="CP454" i="4"/>
  <c r="CQ454" i="4" s="1"/>
  <c r="CQ453" i="4"/>
  <c r="CP453" i="4"/>
  <c r="CP452" i="4"/>
  <c r="CQ452" i="4" s="1"/>
  <c r="CQ451" i="4"/>
  <c r="CP451" i="4"/>
  <c r="CP450" i="4"/>
  <c r="CQ450" i="4" s="1"/>
  <c r="CQ449" i="4"/>
  <c r="CP449" i="4"/>
  <c r="CP448" i="4"/>
  <c r="CQ448" i="4" s="1"/>
  <c r="CQ447" i="4"/>
  <c r="CP447" i="4"/>
  <c r="CP446" i="4"/>
  <c r="CQ446" i="4" s="1"/>
  <c r="CQ445" i="4"/>
  <c r="CP445" i="4"/>
  <c r="CP444" i="4"/>
  <c r="CQ444" i="4" s="1"/>
  <c r="CQ443" i="4"/>
  <c r="CP443" i="4"/>
  <c r="CP442" i="4"/>
  <c r="CQ442" i="4" s="1"/>
  <c r="CQ441" i="4"/>
  <c r="CP441" i="4"/>
  <c r="CP440" i="4"/>
  <c r="CQ440" i="4" s="1"/>
  <c r="CQ439" i="4"/>
  <c r="CP439" i="4"/>
  <c r="CP438" i="4"/>
  <c r="CQ438" i="4" s="1"/>
  <c r="CQ437" i="4"/>
  <c r="CP437" i="4"/>
  <c r="CP436" i="4"/>
  <c r="CQ436" i="4" s="1"/>
  <c r="CQ435" i="4"/>
  <c r="CP435" i="4"/>
  <c r="CP434" i="4"/>
  <c r="CQ434" i="4" s="1"/>
  <c r="CQ433" i="4"/>
  <c r="CP433" i="4"/>
  <c r="CP432" i="4"/>
  <c r="CQ432" i="4" s="1"/>
  <c r="CQ431" i="4"/>
  <c r="CP431" i="4"/>
  <c r="CP430" i="4"/>
  <c r="CQ430" i="4" s="1"/>
  <c r="CQ429" i="4"/>
  <c r="CP429" i="4"/>
  <c r="CP428" i="4"/>
  <c r="CQ428" i="4" s="1"/>
  <c r="CQ427" i="4"/>
  <c r="CP427" i="4"/>
  <c r="CP426" i="4"/>
  <c r="CQ426" i="4" s="1"/>
  <c r="CQ425" i="4"/>
  <c r="CP425" i="4"/>
  <c r="CP424" i="4"/>
  <c r="CQ424" i="4" s="1"/>
  <c r="CQ423" i="4"/>
  <c r="CP423" i="4"/>
  <c r="CP422" i="4"/>
  <c r="CQ422" i="4" s="1"/>
  <c r="CQ421" i="4"/>
  <c r="CP421" i="4"/>
  <c r="CP420" i="4"/>
  <c r="CQ420" i="4" s="1"/>
  <c r="CQ419" i="4"/>
  <c r="CP419" i="4"/>
  <c r="CP418" i="4"/>
  <c r="CP417" i="4"/>
  <c r="CP416" i="4"/>
  <c r="CP415" i="4"/>
  <c r="CP414" i="4"/>
  <c r="CP413" i="4"/>
  <c r="CP412" i="4"/>
  <c r="CP411" i="4"/>
  <c r="CP410" i="4"/>
  <c r="CP409" i="4"/>
  <c r="CP408" i="4"/>
  <c r="CP407" i="4"/>
  <c r="CP406" i="4"/>
  <c r="CP405" i="4"/>
  <c r="CP404" i="4"/>
  <c r="CP403" i="4"/>
  <c r="CP402" i="4"/>
  <c r="CP401" i="4"/>
  <c r="CP400" i="4"/>
  <c r="CP399" i="4"/>
  <c r="CP398" i="4"/>
  <c r="CP397" i="4"/>
  <c r="CP396" i="4"/>
  <c r="CP395" i="4"/>
  <c r="CP394" i="4"/>
  <c r="CP393" i="4"/>
  <c r="CP392" i="4"/>
  <c r="CQ392" i="4" s="1"/>
  <c r="CP391" i="4"/>
  <c r="CP390" i="4"/>
  <c r="CM457" i="4"/>
  <c r="CM456" i="4"/>
  <c r="CM455" i="4"/>
  <c r="CM454" i="4"/>
  <c r="CM453" i="4"/>
  <c r="CM452" i="4"/>
  <c r="CM451" i="4"/>
  <c r="CM450" i="4"/>
  <c r="CM449" i="4"/>
  <c r="CM448" i="4"/>
  <c r="CM447" i="4"/>
  <c r="CM446" i="4"/>
  <c r="CM445" i="4"/>
  <c r="CM444" i="4"/>
  <c r="CM443" i="4"/>
  <c r="CM442" i="4"/>
  <c r="CM441" i="4"/>
  <c r="CM440" i="4"/>
  <c r="CM439" i="4"/>
  <c r="CM438" i="4"/>
  <c r="CM437" i="4"/>
  <c r="CM436" i="4"/>
  <c r="CM435" i="4"/>
  <c r="CM434" i="4"/>
  <c r="CM433" i="4"/>
  <c r="CM432" i="4"/>
  <c r="CM431" i="4"/>
  <c r="CM430" i="4"/>
  <c r="CM429" i="4"/>
  <c r="CM428" i="4"/>
  <c r="CM427" i="4"/>
  <c r="CM426" i="4"/>
  <c r="CM425" i="4"/>
  <c r="CM424" i="4"/>
  <c r="CM423" i="4"/>
  <c r="CM422" i="4"/>
  <c r="CM421" i="4"/>
  <c r="CM420" i="4"/>
  <c r="CM419" i="4"/>
  <c r="CM418" i="4"/>
  <c r="CM417" i="4"/>
  <c r="CM416" i="4"/>
  <c r="CM415" i="4"/>
  <c r="CM414" i="4"/>
  <c r="CM413" i="4"/>
  <c r="CM412" i="4"/>
  <c r="CM411" i="4"/>
  <c r="CM410" i="4"/>
  <c r="CM409" i="4"/>
  <c r="CQ409" i="4" s="1"/>
  <c r="CM408" i="4"/>
  <c r="CM407" i="4"/>
  <c r="CM406" i="4"/>
  <c r="CM405" i="4"/>
  <c r="CQ405" i="4" s="1"/>
  <c r="CM404" i="4"/>
  <c r="CM403" i="4"/>
  <c r="CQ403" i="4" s="1"/>
  <c r="CM402" i="4"/>
  <c r="CM401" i="4"/>
  <c r="CQ401" i="4" s="1"/>
  <c r="CM400" i="4"/>
  <c r="CM399" i="4"/>
  <c r="CQ399" i="4" s="1"/>
  <c r="CM398" i="4"/>
  <c r="CM397" i="4"/>
  <c r="CM396" i="4"/>
  <c r="CM395" i="4"/>
  <c r="CM394" i="4"/>
  <c r="CM393" i="4"/>
  <c r="CQ393" i="4" s="1"/>
  <c r="CM392" i="4"/>
  <c r="CM391" i="4"/>
  <c r="CM390" i="4"/>
  <c r="CK457" i="4"/>
  <c r="CK456" i="4"/>
  <c r="CK455" i="4"/>
  <c r="CK454" i="4"/>
  <c r="CK453" i="4"/>
  <c r="CK452" i="4"/>
  <c r="CK451" i="4"/>
  <c r="CK450" i="4"/>
  <c r="CK449" i="4"/>
  <c r="CK448" i="4"/>
  <c r="CK447" i="4"/>
  <c r="CK446" i="4"/>
  <c r="CK445" i="4"/>
  <c r="CK444" i="4"/>
  <c r="CK443" i="4"/>
  <c r="CK442" i="4"/>
  <c r="CK441" i="4"/>
  <c r="CK440" i="4"/>
  <c r="CK439" i="4"/>
  <c r="CK438" i="4"/>
  <c r="CK437" i="4"/>
  <c r="CK436" i="4"/>
  <c r="CK435" i="4"/>
  <c r="CK434" i="4"/>
  <c r="CK433" i="4"/>
  <c r="CK432" i="4"/>
  <c r="CK431" i="4"/>
  <c r="CK430" i="4"/>
  <c r="CK429" i="4"/>
  <c r="CK428" i="4"/>
  <c r="CK427" i="4"/>
  <c r="CK426" i="4"/>
  <c r="CK425" i="4"/>
  <c r="CK424" i="4"/>
  <c r="CK423" i="4"/>
  <c r="CK422" i="4"/>
  <c r="CK421" i="4"/>
  <c r="CK420" i="4"/>
  <c r="CK419" i="4"/>
  <c r="CK418" i="4"/>
  <c r="CK417" i="4"/>
  <c r="CK416" i="4"/>
  <c r="CK415" i="4"/>
  <c r="CK414" i="4"/>
  <c r="CK413" i="4"/>
  <c r="CK412" i="4"/>
  <c r="CK411" i="4"/>
  <c r="CK410" i="4"/>
  <c r="CK409" i="4"/>
  <c r="CK408" i="4"/>
  <c r="CK406" i="4"/>
  <c r="CK405" i="4"/>
  <c r="CK404" i="4"/>
  <c r="CK403" i="4"/>
  <c r="CK402" i="4"/>
  <c r="CK401" i="4"/>
  <c r="CK400" i="4"/>
  <c r="CK399" i="4"/>
  <c r="CK398" i="4"/>
  <c r="CK397" i="4"/>
  <c r="CK396" i="4"/>
  <c r="CK395" i="4"/>
  <c r="CK394" i="4"/>
  <c r="CK393" i="4"/>
  <c r="CK392" i="4"/>
  <c r="CK391" i="4"/>
  <c r="CK390" i="4"/>
  <c r="CH457" i="4"/>
  <c r="CI457" i="4" s="1"/>
  <c r="CH456" i="4"/>
  <c r="CI456" i="4" s="1"/>
  <c r="CH455" i="4"/>
  <c r="CI455" i="4" s="1"/>
  <c r="CH454" i="4"/>
  <c r="CI454" i="4" s="1"/>
  <c r="CH453" i="4"/>
  <c r="CI453" i="4" s="1"/>
  <c r="CH452" i="4"/>
  <c r="CI452" i="4" s="1"/>
  <c r="CH451" i="4"/>
  <c r="CI451" i="4" s="1"/>
  <c r="CH450" i="4"/>
  <c r="CI450" i="4" s="1"/>
  <c r="CH449" i="4"/>
  <c r="CI449" i="4" s="1"/>
  <c r="CH448" i="4"/>
  <c r="CI448" i="4" s="1"/>
  <c r="CH447" i="4"/>
  <c r="CI447" i="4" s="1"/>
  <c r="CH446" i="4"/>
  <c r="CI446" i="4" s="1"/>
  <c r="CH445" i="4"/>
  <c r="CI445" i="4" s="1"/>
  <c r="CH444" i="4"/>
  <c r="CI444" i="4" s="1"/>
  <c r="CH443" i="4"/>
  <c r="CI443" i="4" s="1"/>
  <c r="CH442" i="4"/>
  <c r="CI442" i="4" s="1"/>
  <c r="CH441" i="4"/>
  <c r="CI441" i="4" s="1"/>
  <c r="CH440" i="4"/>
  <c r="CI440" i="4" s="1"/>
  <c r="CH439" i="4"/>
  <c r="CI439" i="4" s="1"/>
  <c r="CH438" i="4"/>
  <c r="CI438" i="4" s="1"/>
  <c r="CH437" i="4"/>
  <c r="CI437" i="4" s="1"/>
  <c r="CH436" i="4"/>
  <c r="CI436" i="4" s="1"/>
  <c r="CH435" i="4"/>
  <c r="CI435" i="4" s="1"/>
  <c r="CH434" i="4"/>
  <c r="CI434" i="4" s="1"/>
  <c r="CH433" i="4"/>
  <c r="CI433" i="4" s="1"/>
  <c r="CH432" i="4"/>
  <c r="CI432" i="4" s="1"/>
  <c r="CH431" i="4"/>
  <c r="CI431" i="4" s="1"/>
  <c r="CH430" i="4"/>
  <c r="CI430" i="4" s="1"/>
  <c r="CH429" i="4"/>
  <c r="CI429" i="4" s="1"/>
  <c r="CH428" i="4"/>
  <c r="CI428" i="4" s="1"/>
  <c r="CH427" i="4"/>
  <c r="CI427" i="4" s="1"/>
  <c r="CH426" i="4"/>
  <c r="CI426" i="4" s="1"/>
  <c r="CH425" i="4"/>
  <c r="CI425" i="4" s="1"/>
  <c r="CH424" i="4"/>
  <c r="CI424" i="4" s="1"/>
  <c r="CH423" i="4"/>
  <c r="CI423" i="4" s="1"/>
  <c r="CH422" i="4"/>
  <c r="CI422" i="4" s="1"/>
  <c r="CH421" i="4"/>
  <c r="CI421" i="4" s="1"/>
  <c r="CH420" i="4"/>
  <c r="CI420" i="4" s="1"/>
  <c r="CH419" i="4"/>
  <c r="CI419" i="4" s="1"/>
  <c r="CH418" i="4"/>
  <c r="CH417" i="4"/>
  <c r="CH416" i="4"/>
  <c r="CH415" i="4"/>
  <c r="CH414" i="4"/>
  <c r="CI414" i="4" s="1"/>
  <c r="CH413" i="4"/>
  <c r="CH412" i="4"/>
  <c r="CH411" i="4"/>
  <c r="CH410" i="4"/>
  <c r="CH409" i="4"/>
  <c r="CH408" i="4"/>
  <c r="CH406" i="4"/>
  <c r="CH405" i="4"/>
  <c r="CH404" i="4"/>
  <c r="CH403" i="4"/>
  <c r="CH402" i="4"/>
  <c r="CH401" i="4"/>
  <c r="CH400" i="4"/>
  <c r="CH399" i="4"/>
  <c r="CH398" i="4"/>
  <c r="CH397" i="4"/>
  <c r="CH396" i="4"/>
  <c r="CH395" i="4"/>
  <c r="CH394" i="4"/>
  <c r="CH393" i="4"/>
  <c r="CH392" i="4"/>
  <c r="CH391" i="4"/>
  <c r="CH390" i="4"/>
  <c r="CE457" i="4"/>
  <c r="CE456" i="4"/>
  <c r="CE455" i="4"/>
  <c r="CE454" i="4"/>
  <c r="CE453" i="4"/>
  <c r="CE452" i="4"/>
  <c r="CE451" i="4"/>
  <c r="CE450" i="4"/>
  <c r="CE449" i="4"/>
  <c r="CE448" i="4"/>
  <c r="CE447" i="4"/>
  <c r="CE446" i="4"/>
  <c r="CE445" i="4"/>
  <c r="CE444" i="4"/>
  <c r="CE443" i="4"/>
  <c r="CE442" i="4"/>
  <c r="CE441" i="4"/>
  <c r="CE440" i="4"/>
  <c r="CE439" i="4"/>
  <c r="CE438" i="4"/>
  <c r="CE437" i="4"/>
  <c r="CE436" i="4"/>
  <c r="CE435" i="4"/>
  <c r="CE434" i="4"/>
  <c r="CE433" i="4"/>
  <c r="CE432" i="4"/>
  <c r="CE431" i="4"/>
  <c r="CE430" i="4"/>
  <c r="CE429" i="4"/>
  <c r="CE428" i="4"/>
  <c r="CE427" i="4"/>
  <c r="CE426" i="4"/>
  <c r="CE425" i="4"/>
  <c r="CE424" i="4"/>
  <c r="CE423" i="4"/>
  <c r="CE422" i="4"/>
  <c r="CE421" i="4"/>
  <c r="CE420" i="4"/>
  <c r="CE419" i="4"/>
  <c r="CE418" i="4"/>
  <c r="CE417" i="4"/>
  <c r="CE416" i="4"/>
  <c r="CE415" i="4"/>
  <c r="CE414" i="4"/>
  <c r="CE413" i="4"/>
  <c r="CE412" i="4"/>
  <c r="CE411" i="4"/>
  <c r="CE410" i="4"/>
  <c r="CE409" i="4"/>
  <c r="CE408" i="4"/>
  <c r="CE407" i="4"/>
  <c r="CE406" i="4"/>
  <c r="CE405" i="4"/>
  <c r="CE404" i="4"/>
  <c r="CE403" i="4"/>
  <c r="CE402" i="4"/>
  <c r="CE401" i="4"/>
  <c r="CE400" i="4"/>
  <c r="CE399" i="4"/>
  <c r="CE398" i="4"/>
  <c r="CE397" i="4"/>
  <c r="CE396" i="4"/>
  <c r="CE395" i="4"/>
  <c r="CE394" i="4"/>
  <c r="CE393" i="4"/>
  <c r="CE392" i="4"/>
  <c r="CE391" i="4"/>
  <c r="CE390" i="4"/>
  <c r="CC457" i="4"/>
  <c r="CC456" i="4"/>
  <c r="CC455" i="4"/>
  <c r="CC454" i="4"/>
  <c r="CC453" i="4"/>
  <c r="CC452" i="4"/>
  <c r="CC451" i="4"/>
  <c r="CC450" i="4"/>
  <c r="CC449" i="4"/>
  <c r="CC448" i="4"/>
  <c r="CC447" i="4"/>
  <c r="CC446" i="4"/>
  <c r="CC445" i="4"/>
  <c r="CC444" i="4"/>
  <c r="CC443" i="4"/>
  <c r="CC442" i="4"/>
  <c r="CC441" i="4"/>
  <c r="CC440" i="4"/>
  <c r="CC439" i="4"/>
  <c r="CC438" i="4"/>
  <c r="CC437" i="4"/>
  <c r="CC436" i="4"/>
  <c r="CC435" i="4"/>
  <c r="CC434" i="4"/>
  <c r="CC433" i="4"/>
  <c r="CC432" i="4"/>
  <c r="CC431" i="4"/>
  <c r="CC430" i="4"/>
  <c r="CC429" i="4"/>
  <c r="CC428" i="4"/>
  <c r="CC427" i="4"/>
  <c r="CC426" i="4"/>
  <c r="CC425" i="4"/>
  <c r="CC424" i="4"/>
  <c r="CC423" i="4"/>
  <c r="CC422" i="4"/>
  <c r="CC421" i="4"/>
  <c r="CC420" i="4"/>
  <c r="CC419" i="4"/>
  <c r="CC418" i="4"/>
  <c r="CC417" i="4"/>
  <c r="CC416" i="4"/>
  <c r="CC415" i="4"/>
  <c r="CC414" i="4"/>
  <c r="CC413" i="4"/>
  <c r="CC412" i="4"/>
  <c r="CC411" i="4"/>
  <c r="CC410" i="4"/>
  <c r="CC409" i="4"/>
  <c r="CC408" i="4"/>
  <c r="CC407" i="4"/>
  <c r="CC406" i="4"/>
  <c r="CC405" i="4"/>
  <c r="CC404" i="4"/>
  <c r="CC403" i="4"/>
  <c r="CC402" i="4"/>
  <c r="CC401" i="4"/>
  <c r="CC400" i="4"/>
  <c r="CC399" i="4"/>
  <c r="CC398" i="4"/>
  <c r="CC397" i="4"/>
  <c r="CC396" i="4"/>
  <c r="CC395" i="4"/>
  <c r="CC394" i="4"/>
  <c r="CC393" i="4"/>
  <c r="CC392" i="4"/>
  <c r="CC391" i="4"/>
  <c r="CC390" i="4"/>
  <c r="BZ457" i="4"/>
  <c r="CA457" i="4" s="1"/>
  <c r="BZ456" i="4"/>
  <c r="CA456" i="4" s="1"/>
  <c r="BZ455" i="4"/>
  <c r="CA455" i="4" s="1"/>
  <c r="BZ454" i="4"/>
  <c r="CA454" i="4" s="1"/>
  <c r="BZ453" i="4"/>
  <c r="CA453" i="4" s="1"/>
  <c r="BZ452" i="4"/>
  <c r="CA452" i="4" s="1"/>
  <c r="BZ451" i="4"/>
  <c r="CA451" i="4" s="1"/>
  <c r="BZ450" i="4"/>
  <c r="CA450" i="4" s="1"/>
  <c r="BZ449" i="4"/>
  <c r="CA449" i="4" s="1"/>
  <c r="BZ448" i="4"/>
  <c r="CA448" i="4" s="1"/>
  <c r="BZ447" i="4"/>
  <c r="CA447" i="4" s="1"/>
  <c r="BZ446" i="4"/>
  <c r="CA446" i="4" s="1"/>
  <c r="BZ445" i="4"/>
  <c r="CA445" i="4" s="1"/>
  <c r="BZ444" i="4"/>
  <c r="CA444" i="4" s="1"/>
  <c r="BZ443" i="4"/>
  <c r="CA443" i="4" s="1"/>
  <c r="BZ442" i="4"/>
  <c r="CA442" i="4" s="1"/>
  <c r="BZ441" i="4"/>
  <c r="CA441" i="4" s="1"/>
  <c r="BZ440" i="4"/>
  <c r="CA440" i="4" s="1"/>
  <c r="BZ439" i="4"/>
  <c r="CA439" i="4" s="1"/>
  <c r="BZ438" i="4"/>
  <c r="CA438" i="4" s="1"/>
  <c r="BZ437" i="4"/>
  <c r="CA437" i="4" s="1"/>
  <c r="BZ436" i="4"/>
  <c r="CA436" i="4" s="1"/>
  <c r="BZ435" i="4"/>
  <c r="CA435" i="4" s="1"/>
  <c r="BZ434" i="4"/>
  <c r="CA434" i="4" s="1"/>
  <c r="BZ433" i="4"/>
  <c r="CA433" i="4" s="1"/>
  <c r="BZ432" i="4"/>
  <c r="CA432" i="4" s="1"/>
  <c r="BZ431" i="4"/>
  <c r="CA431" i="4" s="1"/>
  <c r="BZ430" i="4"/>
  <c r="CA430" i="4" s="1"/>
  <c r="BZ429" i="4"/>
  <c r="CA429" i="4" s="1"/>
  <c r="BZ428" i="4"/>
  <c r="CA428" i="4" s="1"/>
  <c r="BZ427" i="4"/>
  <c r="CA427" i="4" s="1"/>
  <c r="BZ426" i="4"/>
  <c r="CA426" i="4" s="1"/>
  <c r="BZ425" i="4"/>
  <c r="CA425" i="4" s="1"/>
  <c r="BZ424" i="4"/>
  <c r="CA424" i="4" s="1"/>
  <c r="BZ423" i="4"/>
  <c r="CA423" i="4" s="1"/>
  <c r="BZ422" i="4"/>
  <c r="CA422" i="4" s="1"/>
  <c r="BZ421" i="4"/>
  <c r="CA421" i="4" s="1"/>
  <c r="BZ420" i="4"/>
  <c r="CA420" i="4" s="1"/>
  <c r="BZ419" i="4"/>
  <c r="CA419" i="4" s="1"/>
  <c r="BZ418" i="4"/>
  <c r="CA418" i="4" s="1"/>
  <c r="BZ417" i="4"/>
  <c r="BZ416" i="4"/>
  <c r="BZ415" i="4"/>
  <c r="BZ414" i="4"/>
  <c r="BZ413" i="4"/>
  <c r="BZ412" i="4"/>
  <c r="BZ411" i="4"/>
  <c r="BZ410" i="4"/>
  <c r="BZ409" i="4"/>
  <c r="BZ408" i="4"/>
  <c r="BZ407" i="4"/>
  <c r="BZ406" i="4"/>
  <c r="BZ405" i="4"/>
  <c r="BZ404" i="4"/>
  <c r="BZ403" i="4"/>
  <c r="BZ402" i="4"/>
  <c r="BZ401" i="4"/>
  <c r="BZ400" i="4"/>
  <c r="BZ399" i="4"/>
  <c r="BZ398" i="4"/>
  <c r="BZ397" i="4"/>
  <c r="CA397" i="4" s="1"/>
  <c r="BZ396" i="4"/>
  <c r="BZ395" i="4"/>
  <c r="BZ394" i="4"/>
  <c r="BZ393" i="4"/>
  <c r="BZ392" i="4"/>
  <c r="BZ391" i="4"/>
  <c r="BZ390" i="4"/>
  <c r="BW457" i="4"/>
  <c r="BW456" i="4"/>
  <c r="BW455" i="4"/>
  <c r="BW454" i="4"/>
  <c r="BW453" i="4"/>
  <c r="BW452" i="4"/>
  <c r="BW451" i="4"/>
  <c r="BW450" i="4"/>
  <c r="BW449" i="4"/>
  <c r="BW448" i="4"/>
  <c r="BW447" i="4"/>
  <c r="BW446" i="4"/>
  <c r="BW445" i="4"/>
  <c r="BW444" i="4"/>
  <c r="BW443" i="4"/>
  <c r="BW442" i="4"/>
  <c r="BW441" i="4"/>
  <c r="BW440" i="4"/>
  <c r="BW439" i="4"/>
  <c r="BW438" i="4"/>
  <c r="BW437" i="4"/>
  <c r="BW436" i="4"/>
  <c r="BW435" i="4"/>
  <c r="BW434" i="4"/>
  <c r="BW433" i="4"/>
  <c r="BW432" i="4"/>
  <c r="BW431" i="4"/>
  <c r="BW430" i="4"/>
  <c r="BW429" i="4"/>
  <c r="BW428" i="4"/>
  <c r="BW427" i="4"/>
  <c r="BW426" i="4"/>
  <c r="BW425" i="4"/>
  <c r="BW424" i="4"/>
  <c r="BW423" i="4"/>
  <c r="BW422" i="4"/>
  <c r="BW421" i="4"/>
  <c r="BW420" i="4"/>
  <c r="BW419" i="4"/>
  <c r="BW418" i="4"/>
  <c r="BW417" i="4"/>
  <c r="BW416" i="4"/>
  <c r="BW415" i="4"/>
  <c r="BW414" i="4"/>
  <c r="BW413" i="4"/>
  <c r="BW412" i="4"/>
  <c r="BW411" i="4"/>
  <c r="BW410" i="4"/>
  <c r="BW409" i="4"/>
  <c r="BW408" i="4"/>
  <c r="BW407" i="4"/>
  <c r="BW406" i="4"/>
  <c r="BW405" i="4"/>
  <c r="BW404" i="4"/>
  <c r="BW403" i="4"/>
  <c r="BW402" i="4"/>
  <c r="BW401" i="4"/>
  <c r="BW400" i="4"/>
  <c r="BW399" i="4"/>
  <c r="BW398" i="4"/>
  <c r="BW396" i="4"/>
  <c r="BW395" i="4"/>
  <c r="BW394" i="4"/>
  <c r="BW393" i="4"/>
  <c r="BW392" i="4"/>
  <c r="BW391" i="4"/>
  <c r="BW390" i="4"/>
  <c r="BU457" i="4"/>
  <c r="BU456" i="4"/>
  <c r="BU455" i="4"/>
  <c r="BU454" i="4"/>
  <c r="BU453" i="4"/>
  <c r="BU452" i="4"/>
  <c r="BU451" i="4"/>
  <c r="BU450" i="4"/>
  <c r="BU449" i="4"/>
  <c r="BU448" i="4"/>
  <c r="BU447" i="4"/>
  <c r="BU446" i="4"/>
  <c r="BU445" i="4"/>
  <c r="BU444" i="4"/>
  <c r="BU443" i="4"/>
  <c r="BU442" i="4"/>
  <c r="BU441" i="4"/>
  <c r="BU440" i="4"/>
  <c r="BU439" i="4"/>
  <c r="BU438" i="4"/>
  <c r="BU437" i="4"/>
  <c r="BU436" i="4"/>
  <c r="BU435" i="4"/>
  <c r="BU434" i="4"/>
  <c r="BU433" i="4"/>
  <c r="BU432" i="4"/>
  <c r="BU431" i="4"/>
  <c r="BU430" i="4"/>
  <c r="BU429" i="4"/>
  <c r="BU428" i="4"/>
  <c r="BU427" i="4"/>
  <c r="BU426" i="4"/>
  <c r="BU425" i="4"/>
  <c r="BU424" i="4"/>
  <c r="BU423" i="4"/>
  <c r="BU422" i="4"/>
  <c r="BU421" i="4"/>
  <c r="BU420" i="4"/>
  <c r="BU419" i="4"/>
  <c r="BU418" i="4"/>
  <c r="BU417" i="4"/>
  <c r="BU416" i="4"/>
  <c r="BU415" i="4"/>
  <c r="BU414" i="4"/>
  <c r="BU413" i="4"/>
  <c r="BU412" i="4"/>
  <c r="BU411" i="4"/>
  <c r="BU410" i="4"/>
  <c r="BU409" i="4"/>
  <c r="BU408" i="4"/>
  <c r="BU407" i="4"/>
  <c r="BU406" i="4"/>
  <c r="BU405" i="4"/>
  <c r="BU404" i="4"/>
  <c r="BU403" i="4"/>
  <c r="BU402" i="4"/>
  <c r="BU401" i="4"/>
  <c r="BU400" i="4"/>
  <c r="BU399" i="4"/>
  <c r="BU398" i="4"/>
  <c r="BU396" i="4"/>
  <c r="BU395" i="4"/>
  <c r="BU394" i="4"/>
  <c r="BU393" i="4"/>
  <c r="BU392" i="4"/>
  <c r="BU391" i="4"/>
  <c r="BU390" i="4"/>
  <c r="BR457" i="4"/>
  <c r="BS457" i="4" s="1"/>
  <c r="BS456" i="4"/>
  <c r="BR456" i="4"/>
  <c r="BR455" i="4"/>
  <c r="BS455" i="4" s="1"/>
  <c r="BS454" i="4"/>
  <c r="BR454" i="4"/>
  <c r="BR453" i="4"/>
  <c r="BS453" i="4" s="1"/>
  <c r="BS452" i="4"/>
  <c r="BR452" i="4"/>
  <c r="BR451" i="4"/>
  <c r="BS451" i="4" s="1"/>
  <c r="BS450" i="4"/>
  <c r="BR450" i="4"/>
  <c r="BR449" i="4"/>
  <c r="BS449" i="4" s="1"/>
  <c r="BS448" i="4"/>
  <c r="BR448" i="4"/>
  <c r="BR447" i="4"/>
  <c r="BS447" i="4" s="1"/>
  <c r="BS446" i="4"/>
  <c r="BR446" i="4"/>
  <c r="BR445" i="4"/>
  <c r="BS445" i="4" s="1"/>
  <c r="BS444" i="4"/>
  <c r="BR444" i="4"/>
  <c r="BR443" i="4"/>
  <c r="BS443" i="4" s="1"/>
  <c r="BS442" i="4"/>
  <c r="BR442" i="4"/>
  <c r="BR441" i="4"/>
  <c r="BS441" i="4" s="1"/>
  <c r="BS440" i="4"/>
  <c r="BR440" i="4"/>
  <c r="BR439" i="4"/>
  <c r="BS439" i="4" s="1"/>
  <c r="BS438" i="4"/>
  <c r="BR438" i="4"/>
  <c r="BR437" i="4"/>
  <c r="BS437" i="4" s="1"/>
  <c r="BS436" i="4"/>
  <c r="BR436" i="4"/>
  <c r="BR435" i="4"/>
  <c r="BS435" i="4" s="1"/>
  <c r="BS434" i="4"/>
  <c r="BR434" i="4"/>
  <c r="BR433" i="4"/>
  <c r="BS433" i="4" s="1"/>
  <c r="BS432" i="4"/>
  <c r="BR432" i="4"/>
  <c r="BR431" i="4"/>
  <c r="BS431" i="4" s="1"/>
  <c r="BS430" i="4"/>
  <c r="BR430" i="4"/>
  <c r="BR429" i="4"/>
  <c r="BS429" i="4" s="1"/>
  <c r="BS428" i="4"/>
  <c r="BR428" i="4"/>
  <c r="BR427" i="4"/>
  <c r="BS427" i="4" s="1"/>
  <c r="BS426" i="4"/>
  <c r="BR426" i="4"/>
  <c r="BR425" i="4"/>
  <c r="BS425" i="4" s="1"/>
  <c r="BS424" i="4"/>
  <c r="BR424" i="4"/>
  <c r="BR423" i="4"/>
  <c r="BS423" i="4" s="1"/>
  <c r="BS422" i="4"/>
  <c r="BR422" i="4"/>
  <c r="BR421" i="4"/>
  <c r="BS421" i="4" s="1"/>
  <c r="BS420" i="4"/>
  <c r="BR420" i="4"/>
  <c r="BR419" i="4"/>
  <c r="BS419" i="4" s="1"/>
  <c r="BR418" i="4"/>
  <c r="BR417" i="4"/>
  <c r="BR416" i="4"/>
  <c r="GL416" i="4" s="1"/>
  <c r="BR415" i="4"/>
  <c r="GL415" i="4" s="1"/>
  <c r="BR414" i="4"/>
  <c r="BR413" i="4"/>
  <c r="BR412" i="4"/>
  <c r="BR411" i="4"/>
  <c r="BR410" i="4"/>
  <c r="BR409" i="4"/>
  <c r="BR408" i="4"/>
  <c r="BR407" i="4"/>
  <c r="BR406" i="4"/>
  <c r="BR405" i="4"/>
  <c r="BR404" i="4"/>
  <c r="BR403" i="4"/>
  <c r="BR402" i="4"/>
  <c r="BR401" i="4"/>
  <c r="BR400" i="4"/>
  <c r="BR399" i="4"/>
  <c r="BR398" i="4"/>
  <c r="BR397" i="4"/>
  <c r="BR396" i="4"/>
  <c r="BR395" i="4"/>
  <c r="BR394" i="4"/>
  <c r="BR393" i="4"/>
  <c r="BR392" i="4"/>
  <c r="BR391" i="4"/>
  <c r="BS390" i="4"/>
  <c r="BR390" i="4"/>
  <c r="BO457" i="4"/>
  <c r="BO456" i="4"/>
  <c r="BO455" i="4"/>
  <c r="BO454" i="4"/>
  <c r="BO453" i="4"/>
  <c r="BO452" i="4"/>
  <c r="BO451" i="4"/>
  <c r="BO450" i="4"/>
  <c r="BO449" i="4"/>
  <c r="BO448" i="4"/>
  <c r="BO447" i="4"/>
  <c r="BO446" i="4"/>
  <c r="BO445" i="4"/>
  <c r="BO444" i="4"/>
  <c r="BO443" i="4"/>
  <c r="BO442" i="4"/>
  <c r="BO441" i="4"/>
  <c r="BO440" i="4"/>
  <c r="BO439" i="4"/>
  <c r="BO438" i="4"/>
  <c r="BO437" i="4"/>
  <c r="BO436" i="4"/>
  <c r="BO435" i="4"/>
  <c r="BO434" i="4"/>
  <c r="BO433" i="4"/>
  <c r="BO432" i="4"/>
  <c r="BO431" i="4"/>
  <c r="BO430" i="4"/>
  <c r="BO429" i="4"/>
  <c r="BO428" i="4"/>
  <c r="BO427" i="4"/>
  <c r="BO426" i="4"/>
  <c r="BO425" i="4"/>
  <c r="BO424" i="4"/>
  <c r="BO423" i="4"/>
  <c r="BO422" i="4"/>
  <c r="BO421" i="4"/>
  <c r="BO420" i="4"/>
  <c r="BO419" i="4"/>
  <c r="BO418" i="4"/>
  <c r="BO417" i="4"/>
  <c r="BO416" i="4"/>
  <c r="BO415" i="4"/>
  <c r="GK415" i="4" s="1"/>
  <c r="BO414" i="4"/>
  <c r="BS414" i="4" s="1"/>
  <c r="BO413" i="4"/>
  <c r="BO412" i="4"/>
  <c r="BO411" i="4"/>
  <c r="BO410" i="4"/>
  <c r="BS410" i="4" s="1"/>
  <c r="BO409" i="4"/>
  <c r="BO408" i="4"/>
  <c r="BS408" i="4" s="1"/>
  <c r="BO407" i="4"/>
  <c r="BO406" i="4"/>
  <c r="BS406" i="4" s="1"/>
  <c r="BO405" i="4"/>
  <c r="BO404" i="4"/>
  <c r="BS404" i="4" s="1"/>
  <c r="BO403" i="4"/>
  <c r="BO402" i="4"/>
  <c r="BO401" i="4"/>
  <c r="BO400" i="4"/>
  <c r="BS400" i="4" s="1"/>
  <c r="BO399" i="4"/>
  <c r="BO398" i="4"/>
  <c r="BS398" i="4" s="1"/>
  <c r="BO397" i="4"/>
  <c r="BO396" i="4"/>
  <c r="BS396" i="4" s="1"/>
  <c r="BO395" i="4"/>
  <c r="BO394" i="4"/>
  <c r="BS394" i="4" s="1"/>
  <c r="BO393" i="4"/>
  <c r="BO392" i="4"/>
  <c r="BS392" i="4" s="1"/>
  <c r="BO391" i="4"/>
  <c r="BO390" i="4"/>
  <c r="BM457" i="4"/>
  <c r="BM456" i="4"/>
  <c r="BM455" i="4"/>
  <c r="BM454" i="4"/>
  <c r="BM453" i="4"/>
  <c r="BM452" i="4"/>
  <c r="BM451" i="4"/>
  <c r="BM450" i="4"/>
  <c r="BM449" i="4"/>
  <c r="BM448" i="4"/>
  <c r="BM447" i="4"/>
  <c r="BM446" i="4"/>
  <c r="BM445" i="4"/>
  <c r="BM444" i="4"/>
  <c r="BM443" i="4"/>
  <c r="BM442" i="4"/>
  <c r="BM441" i="4"/>
  <c r="BM440" i="4"/>
  <c r="BM439" i="4"/>
  <c r="BM438" i="4"/>
  <c r="BM437" i="4"/>
  <c r="BM436" i="4"/>
  <c r="BM435" i="4"/>
  <c r="BM434" i="4"/>
  <c r="BM433" i="4"/>
  <c r="BM432" i="4"/>
  <c r="BM431" i="4"/>
  <c r="BM430" i="4"/>
  <c r="BM429" i="4"/>
  <c r="BM428" i="4"/>
  <c r="BM427" i="4"/>
  <c r="BM426" i="4"/>
  <c r="BM425" i="4"/>
  <c r="BM424" i="4"/>
  <c r="BM423" i="4"/>
  <c r="BM422" i="4"/>
  <c r="BM421" i="4"/>
  <c r="BM420" i="4"/>
  <c r="BM419" i="4"/>
  <c r="BM418" i="4"/>
  <c r="BM417" i="4"/>
  <c r="BM416" i="4"/>
  <c r="BM415" i="4"/>
  <c r="BM414" i="4"/>
  <c r="BM413" i="4"/>
  <c r="BM412" i="4"/>
  <c r="BM411" i="4"/>
  <c r="BM410" i="4"/>
  <c r="BM409" i="4"/>
  <c r="BM408" i="4"/>
  <c r="BM407" i="4"/>
  <c r="BM406" i="4"/>
  <c r="BM405" i="4"/>
  <c r="BM404" i="4"/>
  <c r="BM403" i="4"/>
  <c r="BM402" i="4"/>
  <c r="BM401" i="4"/>
  <c r="BM400" i="4"/>
  <c r="BM399" i="4"/>
  <c r="BM398" i="4"/>
  <c r="BM397" i="4"/>
  <c r="BM396" i="4"/>
  <c r="BM395" i="4"/>
  <c r="BM394" i="4"/>
  <c r="BM393" i="4"/>
  <c r="BM392" i="4"/>
  <c r="BM391" i="4"/>
  <c r="BM390" i="4"/>
  <c r="BJ457" i="4"/>
  <c r="BK457" i="4" s="1"/>
  <c r="BJ456" i="4"/>
  <c r="BK456" i="4" s="1"/>
  <c r="BJ455" i="4"/>
  <c r="BK455" i="4" s="1"/>
  <c r="BJ454" i="4"/>
  <c r="BK454" i="4" s="1"/>
  <c r="BJ453" i="4"/>
  <c r="BK453" i="4" s="1"/>
  <c r="BJ452" i="4"/>
  <c r="BK452" i="4" s="1"/>
  <c r="BJ451" i="4"/>
  <c r="BK451" i="4" s="1"/>
  <c r="BJ450" i="4"/>
  <c r="BK450" i="4" s="1"/>
  <c r="BJ449" i="4"/>
  <c r="BK449" i="4" s="1"/>
  <c r="BJ448" i="4"/>
  <c r="BK448" i="4" s="1"/>
  <c r="BJ447" i="4"/>
  <c r="BK447" i="4" s="1"/>
  <c r="BJ446" i="4"/>
  <c r="BK446" i="4" s="1"/>
  <c r="BJ445" i="4"/>
  <c r="BK445" i="4" s="1"/>
  <c r="BJ444" i="4"/>
  <c r="BK444" i="4" s="1"/>
  <c r="BJ443" i="4"/>
  <c r="BK443" i="4" s="1"/>
  <c r="BJ442" i="4"/>
  <c r="BK442" i="4" s="1"/>
  <c r="BJ441" i="4"/>
  <c r="BK441" i="4" s="1"/>
  <c r="BJ440" i="4"/>
  <c r="BK440" i="4" s="1"/>
  <c r="BJ439" i="4"/>
  <c r="BK439" i="4" s="1"/>
  <c r="BJ438" i="4"/>
  <c r="BK438" i="4" s="1"/>
  <c r="BJ437" i="4"/>
  <c r="BK437" i="4" s="1"/>
  <c r="BJ436" i="4"/>
  <c r="BK436" i="4" s="1"/>
  <c r="BJ435" i="4"/>
  <c r="BK435" i="4" s="1"/>
  <c r="BJ434" i="4"/>
  <c r="BK434" i="4" s="1"/>
  <c r="BJ433" i="4"/>
  <c r="BK433" i="4" s="1"/>
  <c r="BJ432" i="4"/>
  <c r="BK432" i="4" s="1"/>
  <c r="BJ431" i="4"/>
  <c r="BK431" i="4" s="1"/>
  <c r="BJ430" i="4"/>
  <c r="BK430" i="4" s="1"/>
  <c r="BJ429" i="4"/>
  <c r="BK429" i="4" s="1"/>
  <c r="BJ428" i="4"/>
  <c r="BK428" i="4" s="1"/>
  <c r="BJ427" i="4"/>
  <c r="BK427" i="4" s="1"/>
  <c r="BJ426" i="4"/>
  <c r="BK426" i="4" s="1"/>
  <c r="BJ425" i="4"/>
  <c r="BK425" i="4" s="1"/>
  <c r="BJ424" i="4"/>
  <c r="BK424" i="4" s="1"/>
  <c r="BJ423" i="4"/>
  <c r="BK423" i="4" s="1"/>
  <c r="BJ422" i="4"/>
  <c r="BK422" i="4" s="1"/>
  <c r="BJ421" i="4"/>
  <c r="BK421" i="4" s="1"/>
  <c r="BJ420" i="4"/>
  <c r="BK420" i="4" s="1"/>
  <c r="BJ419" i="4"/>
  <c r="BK419" i="4" s="1"/>
  <c r="BJ418" i="4"/>
  <c r="BJ417" i="4"/>
  <c r="BJ416" i="4"/>
  <c r="BJ415" i="4"/>
  <c r="BJ414" i="4"/>
  <c r="BJ413" i="4"/>
  <c r="BJ412" i="4"/>
  <c r="BJ411" i="4"/>
  <c r="BJ410" i="4"/>
  <c r="BJ409" i="4"/>
  <c r="BJ408" i="4"/>
  <c r="BJ407" i="4"/>
  <c r="BJ406" i="4"/>
  <c r="BJ405" i="4"/>
  <c r="BJ404" i="4"/>
  <c r="BJ403" i="4"/>
  <c r="BJ402" i="4"/>
  <c r="BJ401" i="4"/>
  <c r="BJ400" i="4"/>
  <c r="BJ399" i="4"/>
  <c r="BJ398" i="4"/>
  <c r="BJ397" i="4"/>
  <c r="BJ396" i="4"/>
  <c r="BJ395" i="4"/>
  <c r="BJ394" i="4"/>
  <c r="BJ393" i="4"/>
  <c r="BJ392" i="4"/>
  <c r="BJ391" i="4"/>
  <c r="BJ390" i="4"/>
  <c r="BG457" i="4"/>
  <c r="BG456" i="4"/>
  <c r="BG455" i="4"/>
  <c r="BG454" i="4"/>
  <c r="BG453" i="4"/>
  <c r="BG452" i="4"/>
  <c r="BG451" i="4"/>
  <c r="BG450" i="4"/>
  <c r="BG449" i="4"/>
  <c r="BG448" i="4"/>
  <c r="BG447" i="4"/>
  <c r="BG446" i="4"/>
  <c r="BG445" i="4"/>
  <c r="BG444" i="4"/>
  <c r="BG443" i="4"/>
  <c r="BG442" i="4"/>
  <c r="BG441" i="4"/>
  <c r="BG440" i="4"/>
  <c r="BG439" i="4"/>
  <c r="BG438" i="4"/>
  <c r="BG437" i="4"/>
  <c r="BG436" i="4"/>
  <c r="BG435" i="4"/>
  <c r="BG434" i="4"/>
  <c r="BG433" i="4"/>
  <c r="BG432" i="4"/>
  <c r="BG431" i="4"/>
  <c r="BG430" i="4"/>
  <c r="BG429" i="4"/>
  <c r="BG428" i="4"/>
  <c r="BG427" i="4"/>
  <c r="BG426" i="4"/>
  <c r="BG425" i="4"/>
  <c r="BG424" i="4"/>
  <c r="BG423" i="4"/>
  <c r="BG422" i="4"/>
  <c r="BG421" i="4"/>
  <c r="BG420" i="4"/>
  <c r="BG419" i="4"/>
  <c r="BG418" i="4"/>
  <c r="BG417" i="4"/>
  <c r="BG416" i="4"/>
  <c r="BG415" i="4"/>
  <c r="BG414" i="4"/>
  <c r="BG413" i="4"/>
  <c r="BG412" i="4"/>
  <c r="BG411" i="4"/>
  <c r="BG410" i="4"/>
  <c r="BG409" i="4"/>
  <c r="BG408" i="4"/>
  <c r="BG407" i="4"/>
  <c r="BG406" i="4"/>
  <c r="BG405" i="4"/>
  <c r="BG404" i="4"/>
  <c r="BG403" i="4"/>
  <c r="BG402" i="4"/>
  <c r="BG401" i="4"/>
  <c r="BG400" i="4"/>
  <c r="BG399" i="4"/>
  <c r="BG398" i="4"/>
  <c r="BG397" i="4"/>
  <c r="BG396" i="4"/>
  <c r="BG395" i="4"/>
  <c r="BG394" i="4"/>
  <c r="BG393" i="4"/>
  <c r="BG392" i="4"/>
  <c r="BG391" i="4"/>
  <c r="BG390" i="4"/>
  <c r="BE457" i="4"/>
  <c r="BE456" i="4"/>
  <c r="BE455" i="4"/>
  <c r="BE454" i="4"/>
  <c r="BE453" i="4"/>
  <c r="BE452" i="4"/>
  <c r="BE451" i="4"/>
  <c r="BE450" i="4"/>
  <c r="BE449" i="4"/>
  <c r="BE448" i="4"/>
  <c r="BE447" i="4"/>
  <c r="BE446" i="4"/>
  <c r="BE445" i="4"/>
  <c r="BE444" i="4"/>
  <c r="BE443" i="4"/>
  <c r="BE442" i="4"/>
  <c r="BE441" i="4"/>
  <c r="BE440" i="4"/>
  <c r="BE439" i="4"/>
  <c r="BE438" i="4"/>
  <c r="BE437" i="4"/>
  <c r="BE436" i="4"/>
  <c r="BE435" i="4"/>
  <c r="BE434" i="4"/>
  <c r="BE433" i="4"/>
  <c r="BE432" i="4"/>
  <c r="BE431" i="4"/>
  <c r="BE430" i="4"/>
  <c r="BE429" i="4"/>
  <c r="BE428" i="4"/>
  <c r="BE427" i="4"/>
  <c r="BE426" i="4"/>
  <c r="BE425" i="4"/>
  <c r="BE424" i="4"/>
  <c r="BE423" i="4"/>
  <c r="BE422" i="4"/>
  <c r="BE421" i="4"/>
  <c r="BE420" i="4"/>
  <c r="BE419" i="4"/>
  <c r="BE418" i="4"/>
  <c r="BE417" i="4"/>
  <c r="BE416" i="4"/>
  <c r="BE415" i="4"/>
  <c r="BE414" i="4"/>
  <c r="BE413" i="4"/>
  <c r="BE412" i="4"/>
  <c r="BE411" i="4"/>
  <c r="BE410" i="4"/>
  <c r="BE409" i="4"/>
  <c r="BE408" i="4"/>
  <c r="BE407" i="4"/>
  <c r="BE406" i="4"/>
  <c r="BE405" i="4"/>
  <c r="BE404" i="4"/>
  <c r="BE403" i="4"/>
  <c r="BE402" i="4"/>
  <c r="BE401" i="4"/>
  <c r="BE400" i="4"/>
  <c r="BE399" i="4"/>
  <c r="BE398" i="4"/>
  <c r="BE397" i="4"/>
  <c r="BE396" i="4"/>
  <c r="BE395" i="4"/>
  <c r="BE394" i="4"/>
  <c r="BE393" i="4"/>
  <c r="BE392" i="4"/>
  <c r="BE391" i="4"/>
  <c r="BE390" i="4"/>
  <c r="BB457" i="4"/>
  <c r="BC457" i="4" s="1"/>
  <c r="BB456" i="4"/>
  <c r="BC456" i="4" s="1"/>
  <c r="BB455" i="4"/>
  <c r="BC455" i="4" s="1"/>
  <c r="BC454" i="4"/>
  <c r="BB454" i="4"/>
  <c r="BB453" i="4"/>
  <c r="BC453" i="4" s="1"/>
  <c r="BB452" i="4"/>
  <c r="BC452" i="4" s="1"/>
  <c r="BB451" i="4"/>
  <c r="BC451" i="4" s="1"/>
  <c r="BC450" i="4"/>
  <c r="BB450" i="4"/>
  <c r="BB449" i="4"/>
  <c r="BC449" i="4" s="1"/>
  <c r="BB448" i="4"/>
  <c r="BC448" i="4" s="1"/>
  <c r="BB447" i="4"/>
  <c r="BC447" i="4" s="1"/>
  <c r="BC446" i="4"/>
  <c r="BB446" i="4"/>
  <c r="BB445" i="4"/>
  <c r="BC445" i="4" s="1"/>
  <c r="BB444" i="4"/>
  <c r="BC444" i="4" s="1"/>
  <c r="BB443" i="4"/>
  <c r="BC443" i="4" s="1"/>
  <c r="BC442" i="4"/>
  <c r="BB442" i="4"/>
  <c r="BB441" i="4"/>
  <c r="BC441" i="4" s="1"/>
  <c r="BB440" i="4"/>
  <c r="BC440" i="4" s="1"/>
  <c r="BB439" i="4"/>
  <c r="BC439" i="4" s="1"/>
  <c r="BC438" i="4"/>
  <c r="BB438" i="4"/>
  <c r="BB437" i="4"/>
  <c r="BC437" i="4" s="1"/>
  <c r="BB436" i="4"/>
  <c r="BC436" i="4" s="1"/>
  <c r="BB435" i="4"/>
  <c r="BC435" i="4" s="1"/>
  <c r="BC434" i="4"/>
  <c r="BB434" i="4"/>
  <c r="BB433" i="4"/>
  <c r="BC433" i="4" s="1"/>
  <c r="BB432" i="4"/>
  <c r="BC432" i="4" s="1"/>
  <c r="BB431" i="4"/>
  <c r="BC431" i="4" s="1"/>
  <c r="BC430" i="4"/>
  <c r="BB430" i="4"/>
  <c r="BB429" i="4"/>
  <c r="BC429" i="4" s="1"/>
  <c r="BB428" i="4"/>
  <c r="BC428" i="4" s="1"/>
  <c r="BB427" i="4"/>
  <c r="BC427" i="4" s="1"/>
  <c r="BC426" i="4"/>
  <c r="BB426" i="4"/>
  <c r="BB425" i="4"/>
  <c r="BC425" i="4" s="1"/>
  <c r="BB424" i="4"/>
  <c r="BC424" i="4" s="1"/>
  <c r="BB423" i="4"/>
  <c r="BC423" i="4" s="1"/>
  <c r="BC422" i="4"/>
  <c r="BB422" i="4"/>
  <c r="BB421" i="4"/>
  <c r="BC421" i="4" s="1"/>
  <c r="BB420" i="4"/>
  <c r="BC420" i="4" s="1"/>
  <c r="BB419" i="4"/>
  <c r="BC419" i="4" s="1"/>
  <c r="BC418" i="4"/>
  <c r="BB418" i="4"/>
  <c r="BB417" i="4"/>
  <c r="BB416" i="4"/>
  <c r="BB415" i="4"/>
  <c r="BB414" i="4"/>
  <c r="BB413" i="4"/>
  <c r="BB412" i="4"/>
  <c r="BB411" i="4"/>
  <c r="BB410" i="4"/>
  <c r="BB409" i="4"/>
  <c r="BB408" i="4"/>
  <c r="BB407" i="4"/>
  <c r="BB406" i="4"/>
  <c r="BB405" i="4"/>
  <c r="BB404" i="4"/>
  <c r="BB403" i="4"/>
  <c r="BB402" i="4"/>
  <c r="BB401" i="4"/>
  <c r="BB400" i="4"/>
  <c r="BB399" i="4"/>
  <c r="BB398" i="4"/>
  <c r="BB397" i="4"/>
  <c r="BB396" i="4"/>
  <c r="BB395" i="4"/>
  <c r="BB394" i="4"/>
  <c r="BB393" i="4"/>
  <c r="BB392" i="4"/>
  <c r="BB391" i="4"/>
  <c r="BB390" i="4"/>
  <c r="BC390" i="4" s="1"/>
  <c r="AY457" i="4"/>
  <c r="AY456" i="4"/>
  <c r="AY455" i="4"/>
  <c r="AY454" i="4"/>
  <c r="AY453" i="4"/>
  <c r="AY452" i="4"/>
  <c r="AY451" i="4"/>
  <c r="AY450" i="4"/>
  <c r="AY449" i="4"/>
  <c r="AY448" i="4"/>
  <c r="AY447" i="4"/>
  <c r="AY446" i="4"/>
  <c r="AY445" i="4"/>
  <c r="AY444" i="4"/>
  <c r="AY443" i="4"/>
  <c r="AY442" i="4"/>
  <c r="AY441" i="4"/>
  <c r="AY440" i="4"/>
  <c r="AY439" i="4"/>
  <c r="AY438" i="4"/>
  <c r="AY437" i="4"/>
  <c r="AY436" i="4"/>
  <c r="AY435" i="4"/>
  <c r="AY434" i="4"/>
  <c r="AY433" i="4"/>
  <c r="AY432" i="4"/>
  <c r="AY431" i="4"/>
  <c r="AY430" i="4"/>
  <c r="AY429" i="4"/>
  <c r="AY428" i="4"/>
  <c r="AY427" i="4"/>
  <c r="AY426" i="4"/>
  <c r="AY425" i="4"/>
  <c r="AY424" i="4"/>
  <c r="AY423" i="4"/>
  <c r="AY422" i="4"/>
  <c r="AY421" i="4"/>
  <c r="AY420" i="4"/>
  <c r="AY419" i="4"/>
  <c r="AY418" i="4"/>
  <c r="AY417" i="4"/>
  <c r="AY416" i="4"/>
  <c r="AY415" i="4"/>
  <c r="AY414" i="4"/>
  <c r="BC414" i="4" s="1"/>
  <c r="AY413" i="4"/>
  <c r="AY412" i="4"/>
  <c r="AY411" i="4"/>
  <c r="AY410" i="4"/>
  <c r="BC410" i="4" s="1"/>
  <c r="AY409" i="4"/>
  <c r="AY408" i="4"/>
  <c r="AY407" i="4"/>
  <c r="AY406" i="4"/>
  <c r="BC406" i="4" s="1"/>
  <c r="AY405" i="4"/>
  <c r="AY404" i="4"/>
  <c r="AY403" i="4"/>
  <c r="AY402" i="4"/>
  <c r="BC402" i="4" s="1"/>
  <c r="AY401" i="4"/>
  <c r="AY400" i="4"/>
  <c r="AY399" i="4"/>
  <c r="AY398" i="4"/>
  <c r="BC398" i="4" s="1"/>
  <c r="AY397" i="4"/>
  <c r="AY396" i="4"/>
  <c r="AY395" i="4"/>
  <c r="AY394" i="4"/>
  <c r="BC394" i="4" s="1"/>
  <c r="AY393" i="4"/>
  <c r="AY392" i="4"/>
  <c r="AY391" i="4"/>
  <c r="AY390" i="4"/>
  <c r="AW457" i="4"/>
  <c r="AW456" i="4"/>
  <c r="AW455" i="4"/>
  <c r="AW454" i="4"/>
  <c r="AW453" i="4"/>
  <c r="AW452" i="4"/>
  <c r="AW451" i="4"/>
  <c r="AW450" i="4"/>
  <c r="AW449" i="4"/>
  <c r="AW448" i="4"/>
  <c r="AW447" i="4"/>
  <c r="AW446" i="4"/>
  <c r="AW445" i="4"/>
  <c r="AW444" i="4"/>
  <c r="AW443" i="4"/>
  <c r="AW442" i="4"/>
  <c r="AW441" i="4"/>
  <c r="AW440" i="4"/>
  <c r="AW439" i="4"/>
  <c r="AW438" i="4"/>
  <c r="AW437" i="4"/>
  <c r="AW436" i="4"/>
  <c r="AW435" i="4"/>
  <c r="AW434" i="4"/>
  <c r="AW433" i="4"/>
  <c r="AW432" i="4"/>
  <c r="AW431" i="4"/>
  <c r="AW430" i="4"/>
  <c r="AW429" i="4"/>
  <c r="AW428" i="4"/>
  <c r="AW427" i="4"/>
  <c r="AW426" i="4"/>
  <c r="AW425" i="4"/>
  <c r="AW424" i="4"/>
  <c r="AW423" i="4"/>
  <c r="AW422" i="4"/>
  <c r="AW421" i="4"/>
  <c r="AW420" i="4"/>
  <c r="AW419" i="4"/>
  <c r="AW418" i="4"/>
  <c r="AW417" i="4"/>
  <c r="AW416" i="4"/>
  <c r="AW415" i="4"/>
  <c r="AW414" i="4"/>
  <c r="AW413" i="4"/>
  <c r="AW412" i="4"/>
  <c r="AW411" i="4"/>
  <c r="AW410" i="4"/>
  <c r="AW409" i="4"/>
  <c r="AW408" i="4"/>
  <c r="AW407" i="4"/>
  <c r="AW406" i="4"/>
  <c r="AW405" i="4"/>
  <c r="AW404" i="4"/>
  <c r="AW403" i="4"/>
  <c r="AW402" i="4"/>
  <c r="AW401" i="4"/>
  <c r="AW400" i="4"/>
  <c r="AW399" i="4"/>
  <c r="AW398" i="4"/>
  <c r="AW397" i="4"/>
  <c r="AW396" i="4"/>
  <c r="AW395" i="4"/>
  <c r="AW394" i="4"/>
  <c r="AW393" i="4"/>
  <c r="AW392" i="4"/>
  <c r="AW391" i="4"/>
  <c r="AW390" i="4"/>
  <c r="AT457" i="4"/>
  <c r="AU457" i="4" s="1"/>
  <c r="AT456" i="4"/>
  <c r="AU456" i="4" s="1"/>
  <c r="AT455" i="4"/>
  <c r="AU455" i="4" s="1"/>
  <c r="AT454" i="4"/>
  <c r="AU454" i="4" s="1"/>
  <c r="AT453" i="4"/>
  <c r="AU453" i="4" s="1"/>
  <c r="AT452" i="4"/>
  <c r="AU452" i="4" s="1"/>
  <c r="AT451" i="4"/>
  <c r="AU451" i="4" s="1"/>
  <c r="AT450" i="4"/>
  <c r="AU450" i="4" s="1"/>
  <c r="AT449" i="4"/>
  <c r="AU449" i="4" s="1"/>
  <c r="AT448" i="4"/>
  <c r="AU448" i="4" s="1"/>
  <c r="AT447" i="4"/>
  <c r="AU447" i="4" s="1"/>
  <c r="AT446" i="4"/>
  <c r="AU446" i="4" s="1"/>
  <c r="AT445" i="4"/>
  <c r="AU445" i="4" s="1"/>
  <c r="AT444" i="4"/>
  <c r="AU444" i="4" s="1"/>
  <c r="AT443" i="4"/>
  <c r="AU443" i="4" s="1"/>
  <c r="AT442" i="4"/>
  <c r="AU442" i="4" s="1"/>
  <c r="AT441" i="4"/>
  <c r="AU441" i="4" s="1"/>
  <c r="AT440" i="4"/>
  <c r="AU440" i="4" s="1"/>
  <c r="AT439" i="4"/>
  <c r="AU439" i="4" s="1"/>
  <c r="AT438" i="4"/>
  <c r="AU438" i="4" s="1"/>
  <c r="AT437" i="4"/>
  <c r="AU437" i="4" s="1"/>
  <c r="AT436" i="4"/>
  <c r="AU436" i="4" s="1"/>
  <c r="AT435" i="4"/>
  <c r="AU435" i="4" s="1"/>
  <c r="AT434" i="4"/>
  <c r="AU434" i="4" s="1"/>
  <c r="AT433" i="4"/>
  <c r="AU433" i="4" s="1"/>
  <c r="AT432" i="4"/>
  <c r="AU432" i="4" s="1"/>
  <c r="AT431" i="4"/>
  <c r="AU431" i="4" s="1"/>
  <c r="AT430" i="4"/>
  <c r="AU430" i="4" s="1"/>
  <c r="AT429" i="4"/>
  <c r="AU429" i="4" s="1"/>
  <c r="AT428" i="4"/>
  <c r="AU428" i="4" s="1"/>
  <c r="AT427" i="4"/>
  <c r="AU427" i="4" s="1"/>
  <c r="AT426" i="4"/>
  <c r="AU426" i="4" s="1"/>
  <c r="AT425" i="4"/>
  <c r="AU425" i="4" s="1"/>
  <c r="AT424" i="4"/>
  <c r="AU424" i="4" s="1"/>
  <c r="AT423" i="4"/>
  <c r="AU423" i="4" s="1"/>
  <c r="AT422" i="4"/>
  <c r="AU422" i="4" s="1"/>
  <c r="AT421" i="4"/>
  <c r="AU421" i="4" s="1"/>
  <c r="AT420" i="4"/>
  <c r="AU420" i="4" s="1"/>
  <c r="AT419" i="4"/>
  <c r="AU419" i="4" s="1"/>
  <c r="AT418" i="4"/>
  <c r="AT417" i="4"/>
  <c r="AT416" i="4"/>
  <c r="AT415" i="4"/>
  <c r="AU415" i="4" s="1"/>
  <c r="AT414" i="4"/>
  <c r="AT413" i="4"/>
  <c r="AT412" i="4"/>
  <c r="AT411" i="4"/>
  <c r="AT410" i="4"/>
  <c r="AT409" i="4"/>
  <c r="AT408" i="4"/>
  <c r="AT407" i="4"/>
  <c r="AT406" i="4"/>
  <c r="AT405" i="4"/>
  <c r="AT404" i="4"/>
  <c r="AT403" i="4"/>
  <c r="AT402" i="4"/>
  <c r="AT401" i="4"/>
  <c r="AT400" i="4"/>
  <c r="AT399" i="4"/>
  <c r="AT398" i="4"/>
  <c r="AT397" i="4"/>
  <c r="AT396" i="4"/>
  <c r="AT395" i="4"/>
  <c r="AT394" i="4"/>
  <c r="AT393" i="4"/>
  <c r="AT392" i="4"/>
  <c r="AT391" i="4"/>
  <c r="AT390" i="4"/>
  <c r="AQ457" i="4"/>
  <c r="AQ456" i="4"/>
  <c r="AQ455" i="4"/>
  <c r="AQ454" i="4"/>
  <c r="AQ453" i="4"/>
  <c r="AQ452" i="4"/>
  <c r="AQ451" i="4"/>
  <c r="AQ450" i="4"/>
  <c r="AQ449" i="4"/>
  <c r="AQ448" i="4"/>
  <c r="AQ447" i="4"/>
  <c r="AQ446" i="4"/>
  <c r="AQ445" i="4"/>
  <c r="AQ444" i="4"/>
  <c r="AQ443" i="4"/>
  <c r="AQ442" i="4"/>
  <c r="AQ441" i="4"/>
  <c r="AQ440" i="4"/>
  <c r="AQ439" i="4"/>
  <c r="AQ438" i="4"/>
  <c r="AQ437" i="4"/>
  <c r="AQ436" i="4"/>
  <c r="AQ435" i="4"/>
  <c r="AQ434" i="4"/>
  <c r="AQ433" i="4"/>
  <c r="AQ432" i="4"/>
  <c r="AQ431" i="4"/>
  <c r="AQ430" i="4"/>
  <c r="AQ429" i="4"/>
  <c r="AQ428" i="4"/>
  <c r="AQ427" i="4"/>
  <c r="AQ426" i="4"/>
  <c r="AQ425" i="4"/>
  <c r="AQ424" i="4"/>
  <c r="AQ423" i="4"/>
  <c r="AQ422" i="4"/>
  <c r="AQ421" i="4"/>
  <c r="AQ420" i="4"/>
  <c r="AQ419" i="4"/>
  <c r="AQ418" i="4"/>
  <c r="AQ417" i="4"/>
  <c r="AQ416" i="4"/>
  <c r="AQ415" i="4"/>
  <c r="AQ414" i="4"/>
  <c r="AQ413" i="4"/>
  <c r="AQ412" i="4"/>
  <c r="AQ411" i="4"/>
  <c r="AQ410" i="4"/>
  <c r="AQ409" i="4"/>
  <c r="AQ408" i="4"/>
  <c r="AQ407" i="4"/>
  <c r="AQ406" i="4"/>
  <c r="AQ405" i="4"/>
  <c r="AQ404" i="4"/>
  <c r="AQ403" i="4"/>
  <c r="AQ402" i="4"/>
  <c r="AQ401" i="4"/>
  <c r="AQ400" i="4"/>
  <c r="AQ399" i="4"/>
  <c r="AQ398" i="4"/>
  <c r="AQ397" i="4"/>
  <c r="AQ396" i="4"/>
  <c r="AQ395" i="4"/>
  <c r="AQ394" i="4"/>
  <c r="AQ393" i="4"/>
  <c r="AQ392" i="4"/>
  <c r="AQ391" i="4"/>
  <c r="AQ390" i="4"/>
  <c r="AO457" i="4"/>
  <c r="AO456" i="4"/>
  <c r="AO455" i="4"/>
  <c r="AO454" i="4"/>
  <c r="AO453" i="4"/>
  <c r="AO452" i="4"/>
  <c r="AO451" i="4"/>
  <c r="AO450" i="4"/>
  <c r="AO449" i="4"/>
  <c r="AO448" i="4"/>
  <c r="AO447" i="4"/>
  <c r="AO446" i="4"/>
  <c r="AO445" i="4"/>
  <c r="AO444" i="4"/>
  <c r="AO443" i="4"/>
  <c r="AO442" i="4"/>
  <c r="AO441" i="4"/>
  <c r="AO440" i="4"/>
  <c r="AO439" i="4"/>
  <c r="AO438" i="4"/>
  <c r="AO437" i="4"/>
  <c r="AO436" i="4"/>
  <c r="AO435" i="4"/>
  <c r="AO434" i="4"/>
  <c r="AO433" i="4"/>
  <c r="AO432" i="4"/>
  <c r="AO431" i="4"/>
  <c r="AO430" i="4"/>
  <c r="AO429" i="4"/>
  <c r="AO428" i="4"/>
  <c r="AO427" i="4"/>
  <c r="AO426" i="4"/>
  <c r="AO425" i="4"/>
  <c r="AO424" i="4"/>
  <c r="AO423" i="4"/>
  <c r="AO422" i="4"/>
  <c r="AO421" i="4"/>
  <c r="AO420" i="4"/>
  <c r="AO419" i="4"/>
  <c r="AO418" i="4"/>
  <c r="AO417" i="4"/>
  <c r="AO416" i="4"/>
  <c r="AO415" i="4"/>
  <c r="AO414" i="4"/>
  <c r="AO413" i="4"/>
  <c r="AO412" i="4"/>
  <c r="AO411" i="4"/>
  <c r="AO410" i="4"/>
  <c r="AO409" i="4"/>
  <c r="AO408" i="4"/>
  <c r="AO407" i="4"/>
  <c r="AO406" i="4"/>
  <c r="AO405" i="4"/>
  <c r="AO404" i="4"/>
  <c r="AO403" i="4"/>
  <c r="AO402" i="4"/>
  <c r="AO401" i="4"/>
  <c r="AO400" i="4"/>
  <c r="AO399" i="4"/>
  <c r="AO398" i="4"/>
  <c r="AO397" i="4"/>
  <c r="AO396" i="4"/>
  <c r="AO395" i="4"/>
  <c r="AO394" i="4"/>
  <c r="AO393" i="4"/>
  <c r="AO392" i="4"/>
  <c r="AO391" i="4"/>
  <c r="AO390" i="4"/>
  <c r="AL457" i="4"/>
  <c r="AM457" i="4" s="1"/>
  <c r="AM456" i="4"/>
  <c r="AL456" i="4"/>
  <c r="AL455" i="4"/>
  <c r="AM455" i="4" s="1"/>
  <c r="AL454" i="4"/>
  <c r="AM454" i="4" s="1"/>
  <c r="AL453" i="4"/>
  <c r="AM453" i="4" s="1"/>
  <c r="AM452" i="4"/>
  <c r="AL452" i="4"/>
  <c r="AL451" i="4"/>
  <c r="AM451" i="4" s="1"/>
  <c r="AL450" i="4"/>
  <c r="AM450" i="4" s="1"/>
  <c r="AL449" i="4"/>
  <c r="AM449" i="4" s="1"/>
  <c r="AM448" i="4"/>
  <c r="AL448" i="4"/>
  <c r="AL447" i="4"/>
  <c r="AM447" i="4" s="1"/>
  <c r="AL446" i="4"/>
  <c r="AM446" i="4" s="1"/>
  <c r="AL445" i="4"/>
  <c r="AM445" i="4" s="1"/>
  <c r="AM444" i="4"/>
  <c r="AL444" i="4"/>
  <c r="AL443" i="4"/>
  <c r="AM443" i="4" s="1"/>
  <c r="AL442" i="4"/>
  <c r="AM442" i="4" s="1"/>
  <c r="AL441" i="4"/>
  <c r="AM441" i="4" s="1"/>
  <c r="AM440" i="4"/>
  <c r="AL440" i="4"/>
  <c r="AL439" i="4"/>
  <c r="AM439" i="4" s="1"/>
  <c r="AL438" i="4"/>
  <c r="AM438" i="4" s="1"/>
  <c r="AL437" i="4"/>
  <c r="AM437" i="4" s="1"/>
  <c r="AM436" i="4"/>
  <c r="AL436" i="4"/>
  <c r="AL435" i="4"/>
  <c r="AM435" i="4" s="1"/>
  <c r="AL434" i="4"/>
  <c r="AM434" i="4" s="1"/>
  <c r="AL433" i="4"/>
  <c r="AM433" i="4" s="1"/>
  <c r="AM432" i="4"/>
  <c r="AL432" i="4"/>
  <c r="AL431" i="4"/>
  <c r="AM431" i="4" s="1"/>
  <c r="AL430" i="4"/>
  <c r="AM430" i="4" s="1"/>
  <c r="AL429" i="4"/>
  <c r="AM429" i="4" s="1"/>
  <c r="AM428" i="4"/>
  <c r="AL428" i="4"/>
  <c r="AL427" i="4"/>
  <c r="AM427" i="4" s="1"/>
  <c r="AL426" i="4"/>
  <c r="AM426" i="4" s="1"/>
  <c r="AL425" i="4"/>
  <c r="AM425" i="4" s="1"/>
  <c r="AM424" i="4"/>
  <c r="AL424" i="4"/>
  <c r="AL423" i="4"/>
  <c r="AM423" i="4" s="1"/>
  <c r="AL422" i="4"/>
  <c r="AM422" i="4" s="1"/>
  <c r="AL421" i="4"/>
  <c r="AM421" i="4" s="1"/>
  <c r="AM420" i="4"/>
  <c r="AL420" i="4"/>
  <c r="AL419" i="4"/>
  <c r="AM419" i="4" s="1"/>
  <c r="AL418" i="4"/>
  <c r="AL417" i="4"/>
  <c r="AL416" i="4"/>
  <c r="AL415" i="4"/>
  <c r="AL414" i="4"/>
  <c r="AL413" i="4"/>
  <c r="AL412" i="4"/>
  <c r="AL411" i="4"/>
  <c r="AL410" i="4"/>
  <c r="AL409" i="4"/>
  <c r="AL408" i="4"/>
  <c r="AL407" i="4"/>
  <c r="AL406" i="4"/>
  <c r="AL405" i="4"/>
  <c r="AL404" i="4"/>
  <c r="AL403" i="4"/>
  <c r="AL402" i="4"/>
  <c r="AL401" i="4"/>
  <c r="AL400" i="4"/>
  <c r="AL399" i="4"/>
  <c r="AL398" i="4"/>
  <c r="AL397" i="4"/>
  <c r="AL396" i="4"/>
  <c r="AL395" i="4"/>
  <c r="AL394" i="4"/>
  <c r="AL393" i="4"/>
  <c r="AL392" i="4"/>
  <c r="AL391" i="4"/>
  <c r="AL390" i="4"/>
  <c r="AI457" i="4"/>
  <c r="AI456" i="4"/>
  <c r="AI455" i="4"/>
  <c r="AI454" i="4"/>
  <c r="AI453" i="4"/>
  <c r="AI452" i="4"/>
  <c r="AI451" i="4"/>
  <c r="AI450" i="4"/>
  <c r="AI449" i="4"/>
  <c r="AI448" i="4"/>
  <c r="AI447" i="4"/>
  <c r="AI446" i="4"/>
  <c r="AI445" i="4"/>
  <c r="AI444" i="4"/>
  <c r="AI443" i="4"/>
  <c r="AI442" i="4"/>
  <c r="AI441" i="4"/>
  <c r="AI440" i="4"/>
  <c r="AI439" i="4"/>
  <c r="AI438" i="4"/>
  <c r="AI437" i="4"/>
  <c r="AI436" i="4"/>
  <c r="AI435" i="4"/>
  <c r="AI434" i="4"/>
  <c r="AI433" i="4"/>
  <c r="AI432" i="4"/>
  <c r="AI431" i="4"/>
  <c r="AI430" i="4"/>
  <c r="AI429" i="4"/>
  <c r="AI428" i="4"/>
  <c r="AI427" i="4"/>
  <c r="AI426" i="4"/>
  <c r="AI425" i="4"/>
  <c r="AI424" i="4"/>
  <c r="AI423" i="4"/>
  <c r="AI422" i="4"/>
  <c r="AI421" i="4"/>
  <c r="AI420" i="4"/>
  <c r="AI419" i="4"/>
  <c r="AI418" i="4"/>
  <c r="AI417" i="4"/>
  <c r="AI416" i="4"/>
  <c r="AM416" i="4" s="1"/>
  <c r="AI415" i="4"/>
  <c r="AI414" i="4"/>
  <c r="AI413" i="4"/>
  <c r="AI412" i="4"/>
  <c r="AM412" i="4" s="1"/>
  <c r="AI411" i="4"/>
  <c r="AI410" i="4"/>
  <c r="AI409" i="4"/>
  <c r="AI408" i="4"/>
  <c r="AI407" i="4"/>
  <c r="AI406" i="4"/>
  <c r="AI405" i="4"/>
  <c r="AI404" i="4"/>
  <c r="AM404" i="4" s="1"/>
  <c r="AI403" i="4"/>
  <c r="AI402" i="4"/>
  <c r="AI401" i="4"/>
  <c r="AI400" i="4"/>
  <c r="AM400" i="4" s="1"/>
  <c r="AI399" i="4"/>
  <c r="AI398" i="4"/>
  <c r="AI397" i="4"/>
  <c r="AI396" i="4"/>
  <c r="AI395" i="4"/>
  <c r="AI394" i="4"/>
  <c r="AI393" i="4"/>
  <c r="AI392" i="4"/>
  <c r="AM392" i="4" s="1"/>
  <c r="AI391" i="4"/>
  <c r="AI390" i="4"/>
  <c r="AG457" i="4"/>
  <c r="AG456" i="4"/>
  <c r="AG455" i="4"/>
  <c r="AG454" i="4"/>
  <c r="AG453" i="4"/>
  <c r="AG452" i="4"/>
  <c r="AG451" i="4"/>
  <c r="AG450" i="4"/>
  <c r="AG449" i="4"/>
  <c r="AG448" i="4"/>
  <c r="AG447" i="4"/>
  <c r="AG446" i="4"/>
  <c r="AG445" i="4"/>
  <c r="AG444" i="4"/>
  <c r="AG443" i="4"/>
  <c r="AG442" i="4"/>
  <c r="AG441" i="4"/>
  <c r="AG440" i="4"/>
  <c r="AG439" i="4"/>
  <c r="AG438" i="4"/>
  <c r="AG437" i="4"/>
  <c r="AG436" i="4"/>
  <c r="AG435" i="4"/>
  <c r="AG434" i="4"/>
  <c r="AG433" i="4"/>
  <c r="AG432" i="4"/>
  <c r="AG431" i="4"/>
  <c r="AG430" i="4"/>
  <c r="AG429" i="4"/>
  <c r="AG428" i="4"/>
  <c r="AG427" i="4"/>
  <c r="AG426" i="4"/>
  <c r="AG425" i="4"/>
  <c r="AG424" i="4"/>
  <c r="AG423" i="4"/>
  <c r="AG422" i="4"/>
  <c r="AG421" i="4"/>
  <c r="AG420" i="4"/>
  <c r="AG419" i="4"/>
  <c r="AG418" i="4"/>
  <c r="AG417" i="4"/>
  <c r="AG416" i="4"/>
  <c r="AG415" i="4"/>
  <c r="AG414" i="4"/>
  <c r="AG413" i="4"/>
  <c r="AG412" i="4"/>
  <c r="AG411" i="4"/>
  <c r="AG410" i="4"/>
  <c r="AG409" i="4"/>
  <c r="AG408" i="4"/>
  <c r="AG407" i="4"/>
  <c r="AG406" i="4"/>
  <c r="AG405" i="4"/>
  <c r="AG404" i="4"/>
  <c r="AG403" i="4"/>
  <c r="AG402" i="4"/>
  <c r="AG401" i="4"/>
  <c r="AG400" i="4"/>
  <c r="AG399" i="4"/>
  <c r="AG398" i="4"/>
  <c r="AG397" i="4"/>
  <c r="AG396" i="4"/>
  <c r="AG395" i="4"/>
  <c r="AG394" i="4"/>
  <c r="AG393" i="4"/>
  <c r="AG392" i="4"/>
  <c r="AG391" i="4"/>
  <c r="AG390" i="4"/>
  <c r="AD457" i="4"/>
  <c r="AE457" i="4" s="1"/>
  <c r="AE456" i="4"/>
  <c r="AD456" i="4"/>
  <c r="AD455" i="4"/>
  <c r="AE455" i="4" s="1"/>
  <c r="AE454" i="4"/>
  <c r="AD454" i="4"/>
  <c r="AD453" i="4"/>
  <c r="AE453" i="4" s="1"/>
  <c r="AE452" i="4"/>
  <c r="AD452" i="4"/>
  <c r="AD451" i="4"/>
  <c r="AE451" i="4" s="1"/>
  <c r="AE450" i="4"/>
  <c r="AD450" i="4"/>
  <c r="AD449" i="4"/>
  <c r="AE449" i="4" s="1"/>
  <c r="AE448" i="4"/>
  <c r="AD448" i="4"/>
  <c r="AD447" i="4"/>
  <c r="AE447" i="4" s="1"/>
  <c r="AE446" i="4"/>
  <c r="AD446" i="4"/>
  <c r="AD445" i="4"/>
  <c r="AE445" i="4" s="1"/>
  <c r="AE444" i="4"/>
  <c r="AD444" i="4"/>
  <c r="AD443" i="4"/>
  <c r="AE443" i="4" s="1"/>
  <c r="AE442" i="4"/>
  <c r="AD442" i="4"/>
  <c r="AD441" i="4"/>
  <c r="AE441" i="4" s="1"/>
  <c r="AE440" i="4"/>
  <c r="AD440" i="4"/>
  <c r="AD439" i="4"/>
  <c r="AE439" i="4" s="1"/>
  <c r="AE438" i="4"/>
  <c r="AD438" i="4"/>
  <c r="AD437" i="4"/>
  <c r="AE437" i="4" s="1"/>
  <c r="AE436" i="4"/>
  <c r="AD436" i="4"/>
  <c r="AD435" i="4"/>
  <c r="AE435" i="4" s="1"/>
  <c r="AE434" i="4"/>
  <c r="AD434" i="4"/>
  <c r="AD433" i="4"/>
  <c r="AE433" i="4" s="1"/>
  <c r="AE432" i="4"/>
  <c r="AD432" i="4"/>
  <c r="AD431" i="4"/>
  <c r="AE431" i="4" s="1"/>
  <c r="AE430" i="4"/>
  <c r="AD430" i="4"/>
  <c r="AD429" i="4"/>
  <c r="AE429" i="4" s="1"/>
  <c r="AE428" i="4"/>
  <c r="AD428" i="4"/>
  <c r="AD427" i="4"/>
  <c r="AE427" i="4" s="1"/>
  <c r="AE426" i="4"/>
  <c r="AD426" i="4"/>
  <c r="AD425" i="4"/>
  <c r="AE425" i="4" s="1"/>
  <c r="AE424" i="4"/>
  <c r="AD424" i="4"/>
  <c r="AD423" i="4"/>
  <c r="AE423" i="4" s="1"/>
  <c r="AE422" i="4"/>
  <c r="AD422" i="4"/>
  <c r="AD421" i="4"/>
  <c r="AE421" i="4" s="1"/>
  <c r="AE420" i="4"/>
  <c r="AD420" i="4"/>
  <c r="AD419" i="4"/>
  <c r="AE419" i="4" s="1"/>
  <c r="AD418" i="4"/>
  <c r="AD417" i="4"/>
  <c r="AD416" i="4"/>
  <c r="AD415" i="4"/>
  <c r="AE415" i="4" s="1"/>
  <c r="AD414" i="4"/>
  <c r="AD413" i="4"/>
  <c r="AD412" i="4"/>
  <c r="AD411" i="4"/>
  <c r="AD410" i="4"/>
  <c r="AD409" i="4"/>
  <c r="AD408" i="4"/>
  <c r="AD407" i="4"/>
  <c r="AE407" i="4" s="1"/>
  <c r="AD406" i="4"/>
  <c r="AD405" i="4"/>
  <c r="AD404" i="4"/>
  <c r="AD403" i="4"/>
  <c r="AD402" i="4"/>
  <c r="AD401" i="4"/>
  <c r="AD400" i="4"/>
  <c r="AD399" i="4"/>
  <c r="AD398" i="4"/>
  <c r="AD397" i="4"/>
  <c r="AD396" i="4"/>
  <c r="AD395" i="4"/>
  <c r="AD394" i="4"/>
  <c r="AD393" i="4"/>
  <c r="AD392" i="4"/>
  <c r="AD391" i="4"/>
  <c r="AD390" i="4"/>
  <c r="AA457" i="4"/>
  <c r="AA456" i="4"/>
  <c r="AA455" i="4"/>
  <c r="AA454" i="4"/>
  <c r="AA453" i="4"/>
  <c r="AA452" i="4"/>
  <c r="AA451" i="4"/>
  <c r="AA450" i="4"/>
  <c r="AA449" i="4"/>
  <c r="AA448" i="4"/>
  <c r="AA447" i="4"/>
  <c r="AA446" i="4"/>
  <c r="AA445" i="4"/>
  <c r="AA444" i="4"/>
  <c r="AA443" i="4"/>
  <c r="AA442" i="4"/>
  <c r="AA441" i="4"/>
  <c r="AA440" i="4"/>
  <c r="AA439" i="4"/>
  <c r="AA438" i="4"/>
  <c r="AA437" i="4"/>
  <c r="AA436" i="4"/>
  <c r="AA435" i="4"/>
  <c r="AA434" i="4"/>
  <c r="AA433" i="4"/>
  <c r="AA432" i="4"/>
  <c r="AA431" i="4"/>
  <c r="AA430" i="4"/>
  <c r="AA429" i="4"/>
  <c r="AA428" i="4"/>
  <c r="AA427" i="4"/>
  <c r="AA426" i="4"/>
  <c r="AA425" i="4"/>
  <c r="AA424" i="4"/>
  <c r="AA423" i="4"/>
  <c r="AA422" i="4"/>
  <c r="AA421" i="4"/>
  <c r="AA420" i="4"/>
  <c r="AA419" i="4"/>
  <c r="AA418" i="4"/>
  <c r="AA417" i="4"/>
  <c r="AA416" i="4"/>
  <c r="AA415" i="4"/>
  <c r="AA414" i="4"/>
  <c r="AA413" i="4"/>
  <c r="AA412" i="4"/>
  <c r="AA411" i="4"/>
  <c r="AA410" i="4"/>
  <c r="AE410" i="4" s="1"/>
  <c r="AA409" i="4"/>
  <c r="AA408" i="4"/>
  <c r="AA407" i="4"/>
  <c r="AA406" i="4"/>
  <c r="AE406" i="4" s="1"/>
  <c r="AA405" i="4"/>
  <c r="AA404" i="4"/>
  <c r="AE404" i="4" s="1"/>
  <c r="AA403" i="4"/>
  <c r="AA402" i="4"/>
  <c r="AA401" i="4"/>
  <c r="AA400" i="4"/>
  <c r="AA399" i="4"/>
  <c r="AA398" i="4"/>
  <c r="AE398" i="4" s="1"/>
  <c r="AA397" i="4"/>
  <c r="AA396" i="4"/>
  <c r="AA395" i="4"/>
  <c r="AA394" i="4"/>
  <c r="AE394" i="4" s="1"/>
  <c r="AA393" i="4"/>
  <c r="AA392" i="4"/>
  <c r="AA391" i="4"/>
  <c r="AA390" i="4"/>
  <c r="Y408" i="4"/>
  <c r="Y407" i="4"/>
  <c r="Y406" i="4"/>
  <c r="Y405" i="4"/>
  <c r="Y404" i="4"/>
  <c r="Y403" i="4"/>
  <c r="Y402" i="4"/>
  <c r="Y401" i="4"/>
  <c r="Y400" i="4"/>
  <c r="Y399" i="4"/>
  <c r="Y398" i="4"/>
  <c r="Y397" i="4"/>
  <c r="Y396" i="4"/>
  <c r="Y395" i="4"/>
  <c r="Y394" i="4"/>
  <c r="Y393" i="4"/>
  <c r="Y392" i="4"/>
  <c r="Y391" i="4"/>
  <c r="Y390" i="4"/>
  <c r="V408" i="4"/>
  <c r="V407" i="4"/>
  <c r="V406" i="4"/>
  <c r="V405" i="4"/>
  <c r="V404" i="4"/>
  <c r="V403" i="4"/>
  <c r="V402" i="4"/>
  <c r="V401" i="4"/>
  <c r="V400" i="4"/>
  <c r="V399" i="4"/>
  <c r="V398" i="4"/>
  <c r="V397" i="4"/>
  <c r="V396" i="4"/>
  <c r="V395" i="4"/>
  <c r="V394" i="4"/>
  <c r="V393" i="4"/>
  <c r="V392" i="4"/>
  <c r="V391" i="4"/>
  <c r="V390" i="4"/>
  <c r="S408" i="4"/>
  <c r="S407" i="4"/>
  <c r="S406" i="4"/>
  <c r="S405" i="4"/>
  <c r="S404" i="4"/>
  <c r="S403" i="4"/>
  <c r="S402" i="4"/>
  <c r="S401" i="4"/>
  <c r="S400" i="4"/>
  <c r="S399" i="4"/>
  <c r="S398" i="4"/>
  <c r="S397" i="4"/>
  <c r="S396" i="4"/>
  <c r="S395" i="4"/>
  <c r="S394" i="4"/>
  <c r="S393" i="4"/>
  <c r="S392" i="4"/>
  <c r="S391" i="4"/>
  <c r="S390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K408" i="4"/>
  <c r="K407" i="4"/>
  <c r="K406" i="4"/>
  <c r="K405" i="4"/>
  <c r="K404" i="4"/>
  <c r="O404" i="4" s="1"/>
  <c r="K403" i="4"/>
  <c r="K402" i="4"/>
  <c r="K401" i="4"/>
  <c r="K400" i="4"/>
  <c r="O400" i="4" s="1"/>
  <c r="K399" i="4"/>
  <c r="K398" i="4"/>
  <c r="K397" i="4"/>
  <c r="K396" i="4"/>
  <c r="K395" i="4"/>
  <c r="K394" i="4"/>
  <c r="K393" i="4"/>
  <c r="K392" i="4"/>
  <c r="O392" i="4" s="1"/>
  <c r="K391" i="4"/>
  <c r="K39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4" i="4"/>
  <c r="C393" i="4"/>
  <c r="C392" i="4"/>
  <c r="C391" i="4"/>
  <c r="C39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A390" i="4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F409" i="4"/>
  <c r="G409" i="4" s="1"/>
  <c r="F408" i="4"/>
  <c r="F407" i="4"/>
  <c r="F406" i="4"/>
  <c r="G406" i="4" s="1"/>
  <c r="F405" i="4"/>
  <c r="F404" i="4"/>
  <c r="F403" i="4"/>
  <c r="G403" i="4" s="1"/>
  <c r="F402" i="4"/>
  <c r="G402" i="4" s="1"/>
  <c r="F401" i="4"/>
  <c r="G401" i="4" s="1"/>
  <c r="G400" i="4"/>
  <c r="F400" i="4"/>
  <c r="F399" i="4"/>
  <c r="G398" i="4"/>
  <c r="F398" i="4"/>
  <c r="F397" i="4"/>
  <c r="G397" i="4" s="1"/>
  <c r="F396" i="4"/>
  <c r="F395" i="4"/>
  <c r="G395" i="4" s="1"/>
  <c r="F394" i="4"/>
  <c r="G394" i="4" s="1"/>
  <c r="F393" i="4"/>
  <c r="G393" i="4" s="1"/>
  <c r="F392" i="4"/>
  <c r="F391" i="4"/>
  <c r="F390" i="4"/>
  <c r="FC418" i="4" l="1"/>
  <c r="EM418" i="4"/>
  <c r="EE418" i="4"/>
  <c r="DO418" i="4"/>
  <c r="CQ418" i="4"/>
  <c r="CI418" i="4"/>
  <c r="GK418" i="4"/>
  <c r="CY418" i="4"/>
  <c r="GL418" i="4"/>
  <c r="BS418" i="4"/>
  <c r="BK418" i="4"/>
  <c r="AU418" i="4"/>
  <c r="GH418" i="4"/>
  <c r="AM418" i="4"/>
  <c r="FX418" i="4"/>
  <c r="AE418" i="4"/>
  <c r="FK418" i="4"/>
  <c r="FK417" i="4"/>
  <c r="FS418" i="4"/>
  <c r="DG418" i="4"/>
  <c r="GD418" i="4"/>
  <c r="FZ418" i="4"/>
  <c r="FY418" i="4"/>
  <c r="DG417" i="4"/>
  <c r="GL417" i="4"/>
  <c r="FC417" i="4"/>
  <c r="EU417" i="4"/>
  <c r="EU416" i="4"/>
  <c r="EE417" i="4"/>
  <c r="DO416" i="4"/>
  <c r="DO417" i="4"/>
  <c r="CQ417" i="4"/>
  <c r="CI417" i="4"/>
  <c r="GK417" i="4"/>
  <c r="CY417" i="4"/>
  <c r="GK416" i="4"/>
  <c r="GM416" i="4" s="1"/>
  <c r="CA417" i="4"/>
  <c r="BS417" i="4"/>
  <c r="BK417" i="4"/>
  <c r="BC417" i="4"/>
  <c r="AU417" i="4"/>
  <c r="AM417" i="4"/>
  <c r="FX417" i="4"/>
  <c r="AE417" i="4"/>
  <c r="FK416" i="4"/>
  <c r="FZ417" i="4"/>
  <c r="GD417" i="4"/>
  <c r="GH417" i="4"/>
  <c r="FC416" i="4"/>
  <c r="EM416" i="4"/>
  <c r="EE416" i="4"/>
  <c r="CQ416" i="4"/>
  <c r="CI416" i="4"/>
  <c r="CY416" i="4"/>
  <c r="CA416" i="4"/>
  <c r="GM415" i="4"/>
  <c r="BS416" i="4"/>
  <c r="BK416" i="4"/>
  <c r="BC416" i="4"/>
  <c r="AU416" i="4"/>
  <c r="AM415" i="4"/>
  <c r="AE416" i="4"/>
  <c r="FX416" i="4"/>
  <c r="FZ416" i="4"/>
  <c r="GD416" i="4"/>
  <c r="GH416" i="4"/>
  <c r="DG416" i="4"/>
  <c r="GG416" i="4"/>
  <c r="FC415" i="4"/>
  <c r="EU415" i="4"/>
  <c r="EU414" i="4"/>
  <c r="EE415" i="4"/>
  <c r="DO414" i="4"/>
  <c r="DO415" i="4"/>
  <c r="CQ415" i="4"/>
  <c r="CI415" i="4"/>
  <c r="CY415" i="4"/>
  <c r="CA415" i="4"/>
  <c r="BS415" i="4"/>
  <c r="BK414" i="4"/>
  <c r="BK415" i="4"/>
  <c r="BC415" i="4"/>
  <c r="GH415" i="4"/>
  <c r="FX415" i="4"/>
  <c r="FK415" i="4"/>
  <c r="FS415" i="4"/>
  <c r="FZ415" i="4"/>
  <c r="GD415" i="4"/>
  <c r="DG415" i="4"/>
  <c r="FC414" i="4"/>
  <c r="EM414" i="4"/>
  <c r="EE414" i="4"/>
  <c r="CQ414" i="4"/>
  <c r="CY414" i="4"/>
  <c r="CA414" i="4"/>
  <c r="AU414" i="4"/>
  <c r="GH414" i="4"/>
  <c r="AM414" i="4"/>
  <c r="FX414" i="4"/>
  <c r="AE414" i="4"/>
  <c r="AE413" i="4"/>
  <c r="FK413" i="4"/>
  <c r="FS414" i="4"/>
  <c r="DG414" i="4"/>
  <c r="FZ414" i="4"/>
  <c r="GD414" i="4"/>
  <c r="FY414" i="4"/>
  <c r="FK412" i="4"/>
  <c r="FC412" i="4"/>
  <c r="FC411" i="4"/>
  <c r="FC413" i="4"/>
  <c r="EU412" i="4"/>
  <c r="EU413" i="4"/>
  <c r="EE412" i="4"/>
  <c r="EE413" i="4"/>
  <c r="DO413" i="4"/>
  <c r="CQ413" i="4"/>
  <c r="CQ412" i="4"/>
  <c r="CI412" i="4"/>
  <c r="CI413" i="4"/>
  <c r="CY412" i="4"/>
  <c r="CY413" i="4"/>
  <c r="CA412" i="4"/>
  <c r="CA413" i="4"/>
  <c r="BS412" i="4"/>
  <c r="BS413" i="4"/>
  <c r="BK412" i="4"/>
  <c r="BK413" i="4"/>
  <c r="BC412" i="4"/>
  <c r="BC413" i="4"/>
  <c r="AU412" i="4"/>
  <c r="AU413" i="4"/>
  <c r="GH412" i="4"/>
  <c r="GH413" i="4"/>
  <c r="AM413" i="4"/>
  <c r="FX412" i="4"/>
  <c r="FX413" i="4"/>
  <c r="AE412" i="4"/>
  <c r="FS412" i="4"/>
  <c r="FS413" i="4"/>
  <c r="GH411" i="4"/>
  <c r="FZ412" i="4"/>
  <c r="GD412" i="4"/>
  <c r="GD413" i="4"/>
  <c r="FZ413" i="4"/>
  <c r="DG412" i="4"/>
  <c r="GC412" i="4"/>
  <c r="DG413" i="4"/>
  <c r="GC413" i="4"/>
  <c r="EU411" i="4"/>
  <c r="EE410" i="4"/>
  <c r="EE411" i="4"/>
  <c r="DO411" i="4"/>
  <c r="CQ411" i="4"/>
  <c r="CI411" i="4"/>
  <c r="CY411" i="4"/>
  <c r="CA411" i="4"/>
  <c r="BS411" i="4"/>
  <c r="BK411" i="4"/>
  <c r="BC411" i="4"/>
  <c r="AU411" i="4"/>
  <c r="AM411" i="4"/>
  <c r="FX411" i="4"/>
  <c r="FZ411" i="4"/>
  <c r="AE411" i="4"/>
  <c r="FK410" i="4"/>
  <c r="FK411" i="4"/>
  <c r="FS411" i="4"/>
  <c r="GD411" i="4"/>
  <c r="DG411" i="4"/>
  <c r="GC411" i="4"/>
  <c r="FC410" i="4"/>
  <c r="EM410" i="4"/>
  <c r="GE435" i="4"/>
  <c r="GE456" i="4"/>
  <c r="DO410" i="4"/>
  <c r="CQ410" i="4"/>
  <c r="CI410" i="4"/>
  <c r="CY410" i="4"/>
  <c r="CA410" i="4"/>
  <c r="BK410" i="4"/>
  <c r="AU410" i="4"/>
  <c r="GH410" i="4"/>
  <c r="AM410" i="4"/>
  <c r="GA422" i="4"/>
  <c r="FX410" i="4"/>
  <c r="FK409" i="4"/>
  <c r="FS410" i="4"/>
  <c r="FZ410" i="4"/>
  <c r="GD410" i="4"/>
  <c r="GC410" i="4"/>
  <c r="FC409" i="4"/>
  <c r="EM409" i="4"/>
  <c r="EE409" i="4"/>
  <c r="DO409" i="4"/>
  <c r="CI409" i="4"/>
  <c r="CY409" i="4"/>
  <c r="CY408" i="4"/>
  <c r="CA409" i="4"/>
  <c r="BS409" i="4"/>
  <c r="BK409" i="4"/>
  <c r="BC409" i="4"/>
  <c r="AU409" i="4"/>
  <c r="GH409" i="4"/>
  <c r="AM409" i="4"/>
  <c r="GC409" i="4"/>
  <c r="AE409" i="4"/>
  <c r="FX409" i="4"/>
  <c r="G408" i="4"/>
  <c r="FS409" i="4"/>
  <c r="FZ409" i="4"/>
  <c r="GD409" i="4"/>
  <c r="DG409" i="4"/>
  <c r="FC408" i="4"/>
  <c r="EU408" i="4"/>
  <c r="EE408" i="4"/>
  <c r="DO408" i="4"/>
  <c r="CQ408" i="4"/>
  <c r="CI408" i="4"/>
  <c r="CA408" i="4"/>
  <c r="BK408" i="4"/>
  <c r="BC407" i="4"/>
  <c r="BC408" i="4"/>
  <c r="AU408" i="4"/>
  <c r="AM408" i="4"/>
  <c r="AE408" i="4"/>
  <c r="W408" i="4"/>
  <c r="O408" i="4"/>
  <c r="FX408" i="4"/>
  <c r="GH408" i="4"/>
  <c r="FK408" i="4"/>
  <c r="FS408" i="4"/>
  <c r="FZ408" i="4"/>
  <c r="GD408" i="4"/>
  <c r="GC408" i="4"/>
  <c r="EU407" i="4"/>
  <c r="EE407" i="4"/>
  <c r="DO406" i="4"/>
  <c r="DO407" i="4"/>
  <c r="CQ407" i="4"/>
  <c r="CI407" i="4"/>
  <c r="CY407" i="4"/>
  <c r="CA407" i="4"/>
  <c r="BS407" i="4"/>
  <c r="BK407" i="4"/>
  <c r="AU407" i="4"/>
  <c r="GH407" i="4"/>
  <c r="GH406" i="4"/>
  <c r="AM407" i="4"/>
  <c r="W407" i="4"/>
  <c r="O406" i="4"/>
  <c r="O407" i="4"/>
  <c r="FX407" i="4"/>
  <c r="FK407" i="4"/>
  <c r="FZ407" i="4"/>
  <c r="GD407" i="4"/>
  <c r="GC407" i="4"/>
  <c r="DG407" i="4"/>
  <c r="EM405" i="4"/>
  <c r="EE406" i="4"/>
  <c r="CQ406" i="4"/>
  <c r="CI406" i="4"/>
  <c r="CY406" i="4"/>
  <c r="CA406" i="4"/>
  <c r="BK406" i="4"/>
  <c r="AU406" i="4"/>
  <c r="AM406" i="4"/>
  <c r="GC406" i="4"/>
  <c r="W405" i="4"/>
  <c r="W406" i="4"/>
  <c r="FX406" i="4"/>
  <c r="FZ406" i="4"/>
  <c r="G405" i="4"/>
  <c r="FK406" i="4"/>
  <c r="FS406" i="4"/>
  <c r="GD406" i="4"/>
  <c r="DG406" i="4"/>
  <c r="EU405" i="4"/>
  <c r="EE405" i="4"/>
  <c r="GH405" i="4"/>
  <c r="DO405" i="4"/>
  <c r="CI404" i="4"/>
  <c r="CI405" i="4"/>
  <c r="CA405" i="4"/>
  <c r="BS405" i="4"/>
  <c r="BK405" i="4"/>
  <c r="BC405" i="4"/>
  <c r="AU405" i="4"/>
  <c r="GH404" i="4"/>
  <c r="GC405" i="4"/>
  <c r="AM405" i="4"/>
  <c r="AE405" i="4"/>
  <c r="O405" i="4"/>
  <c r="FX405" i="4"/>
  <c r="G404" i="4"/>
  <c r="FK405" i="4"/>
  <c r="FS405" i="4"/>
  <c r="GD405" i="4"/>
  <c r="FZ405" i="4"/>
  <c r="FC404" i="4"/>
  <c r="EU404" i="4"/>
  <c r="EE404" i="4"/>
  <c r="DO404" i="4"/>
  <c r="DO403" i="4"/>
  <c r="CQ404" i="4"/>
  <c r="CY404" i="4"/>
  <c r="CA404" i="4"/>
  <c r="BK404" i="4"/>
  <c r="BC404" i="4"/>
  <c r="AU403" i="4"/>
  <c r="AU404" i="4"/>
  <c r="W404" i="4"/>
  <c r="FX404" i="4"/>
  <c r="FZ404" i="4"/>
  <c r="FK404" i="4"/>
  <c r="GD404" i="4"/>
  <c r="FS404" i="4"/>
  <c r="DG404" i="4"/>
  <c r="GC404" i="4"/>
  <c r="FC403" i="4"/>
  <c r="EU403" i="4"/>
  <c r="EE402" i="4"/>
  <c r="EE403" i="4"/>
  <c r="CI403" i="4"/>
  <c r="CY403" i="4"/>
  <c r="CA403" i="4"/>
  <c r="BS403" i="4"/>
  <c r="BK403" i="4"/>
  <c r="BC403" i="4"/>
  <c r="GH403" i="4"/>
  <c r="AM403" i="4"/>
  <c r="AE403" i="4"/>
  <c r="W403" i="4"/>
  <c r="O402" i="4"/>
  <c r="O403" i="4"/>
  <c r="FX403" i="4"/>
  <c r="FK403" i="4"/>
  <c r="FS403" i="4"/>
  <c r="FZ403" i="4"/>
  <c r="GD403" i="4"/>
  <c r="DG403" i="4"/>
  <c r="GC403" i="4"/>
  <c r="FC402" i="4"/>
  <c r="EM402" i="4"/>
  <c r="DO402" i="4"/>
  <c r="CQ402" i="4"/>
  <c r="CI402" i="4"/>
  <c r="CY402" i="4"/>
  <c r="CA402" i="4"/>
  <c r="BS402" i="4"/>
  <c r="BK402" i="4"/>
  <c r="AU401" i="4"/>
  <c r="AU402" i="4"/>
  <c r="GH402" i="4"/>
  <c r="AM402" i="4"/>
  <c r="GC402" i="4"/>
  <c r="AE402" i="4"/>
  <c r="W402" i="4"/>
  <c r="FX402" i="4"/>
  <c r="FK401" i="4"/>
  <c r="FS402" i="4"/>
  <c r="FZ402" i="4"/>
  <c r="GD402" i="4"/>
  <c r="DG402" i="4"/>
  <c r="FC401" i="4"/>
  <c r="FC400" i="4"/>
  <c r="EM401" i="4"/>
  <c r="EE401" i="4"/>
  <c r="DO401" i="4"/>
  <c r="CI400" i="4"/>
  <c r="CI401" i="4"/>
  <c r="CY401" i="4"/>
  <c r="CA401" i="4"/>
  <c r="BS401" i="4"/>
  <c r="BK400" i="4"/>
  <c r="BK401" i="4"/>
  <c r="BC401" i="4"/>
  <c r="GC401" i="4"/>
  <c r="AM401" i="4"/>
  <c r="AE400" i="4"/>
  <c r="AE401" i="4"/>
  <c r="W401" i="4"/>
  <c r="W400" i="4"/>
  <c r="O401" i="4"/>
  <c r="FS401" i="4"/>
  <c r="FX401" i="4"/>
  <c r="GD401" i="4"/>
  <c r="DG401" i="4"/>
  <c r="EU400" i="4"/>
  <c r="EE400" i="4"/>
  <c r="DO400" i="4"/>
  <c r="CQ400" i="4"/>
  <c r="CY399" i="4"/>
  <c r="CY400" i="4"/>
  <c r="CA400" i="4"/>
  <c r="BC400" i="4"/>
  <c r="AU400" i="4"/>
  <c r="W399" i="4"/>
  <c r="FX400" i="4"/>
  <c r="FK400" i="4"/>
  <c r="GC400" i="4"/>
  <c r="FS400" i="4"/>
  <c r="GD400" i="4"/>
  <c r="DG400" i="4"/>
  <c r="DG399" i="4"/>
  <c r="FC399" i="4"/>
  <c r="EU399" i="4"/>
  <c r="EM399" i="4"/>
  <c r="EE399" i="4"/>
  <c r="DO399" i="4"/>
  <c r="CI399" i="4"/>
  <c r="CA399" i="4"/>
  <c r="BS399" i="4"/>
  <c r="BK398" i="4"/>
  <c r="BK399" i="4"/>
  <c r="BC399" i="4"/>
  <c r="AU399" i="4"/>
  <c r="AM398" i="4"/>
  <c r="AM399" i="4"/>
  <c r="AE399" i="4"/>
  <c r="W398" i="4"/>
  <c r="O399" i="4"/>
  <c r="FK399" i="4"/>
  <c r="FS399" i="4"/>
  <c r="FY399" i="4"/>
  <c r="FX399" i="4"/>
  <c r="DG398" i="4"/>
  <c r="FZ399" i="4"/>
  <c r="GC399" i="4"/>
  <c r="FC398" i="4"/>
  <c r="EU398" i="4"/>
  <c r="EE398" i="4"/>
  <c r="DO398" i="4"/>
  <c r="CQ398" i="4"/>
  <c r="CI398" i="4"/>
  <c r="CY397" i="4"/>
  <c r="CY398" i="4"/>
  <c r="CA398" i="4"/>
  <c r="BK397" i="4"/>
  <c r="AU398" i="4"/>
  <c r="O398" i="4"/>
  <c r="FX398" i="4"/>
  <c r="FK398" i="4"/>
  <c r="FS398" i="4"/>
  <c r="GH398" i="4"/>
  <c r="FY398" i="4"/>
  <c r="FC397" i="4"/>
  <c r="EM397" i="4"/>
  <c r="EE397" i="4"/>
  <c r="DO397" i="4"/>
  <c r="CQ397" i="4"/>
  <c r="CI397" i="4"/>
  <c r="BS397" i="4"/>
  <c r="BC397" i="4"/>
  <c r="AU397" i="4"/>
  <c r="AM396" i="4"/>
  <c r="AM397" i="4"/>
  <c r="AE397" i="4"/>
  <c r="W397" i="4"/>
  <c r="O397" i="4"/>
  <c r="FX397" i="4"/>
  <c r="FZ397" i="4"/>
  <c r="FS397" i="4"/>
  <c r="GD397" i="4"/>
  <c r="DG397" i="4"/>
  <c r="GG397" i="4"/>
  <c r="FC396" i="4"/>
  <c r="EU396" i="4"/>
  <c r="EE395" i="4"/>
  <c r="EE396" i="4"/>
  <c r="DO396" i="4"/>
  <c r="CQ396" i="4"/>
  <c r="CI396" i="4"/>
  <c r="CY396" i="4"/>
  <c r="CA396" i="4"/>
  <c r="BK396" i="4"/>
  <c r="BC396" i="4"/>
  <c r="AU396" i="4"/>
  <c r="GH396" i="4"/>
  <c r="GD396" i="4"/>
  <c r="AE396" i="4"/>
  <c r="W396" i="4"/>
  <c r="O396" i="4"/>
  <c r="FX396" i="4"/>
  <c r="G396" i="4"/>
  <c r="FK396" i="4"/>
  <c r="FS396" i="4"/>
  <c r="DG396" i="4"/>
  <c r="GC396" i="4"/>
  <c r="FC395" i="4"/>
  <c r="EU395" i="4"/>
  <c r="EM395" i="4"/>
  <c r="EE394" i="4"/>
  <c r="DO395" i="4"/>
  <c r="CQ395" i="4"/>
  <c r="CI395" i="4"/>
  <c r="CY395" i="4"/>
  <c r="CA395" i="4"/>
  <c r="BS395" i="4"/>
  <c r="BK395" i="4"/>
  <c r="BC395" i="4"/>
  <c r="AU395" i="4"/>
  <c r="AM395" i="4"/>
  <c r="AE395" i="4"/>
  <c r="W395" i="4"/>
  <c r="O395" i="4"/>
  <c r="FX395" i="4"/>
  <c r="FZ395" i="4"/>
  <c r="FK395" i="4"/>
  <c r="FS395" i="4"/>
  <c r="GH395" i="4"/>
  <c r="FY395" i="4"/>
  <c r="DG395" i="4"/>
  <c r="FC394" i="4"/>
  <c r="EU394" i="4"/>
  <c r="DO394" i="4"/>
  <c r="CQ394" i="4"/>
  <c r="CI394" i="4"/>
  <c r="CY394" i="4"/>
  <c r="CA393" i="4"/>
  <c r="CA394" i="4"/>
  <c r="BK394" i="4"/>
  <c r="AU394" i="4"/>
  <c r="AM394" i="4"/>
  <c r="W393" i="4"/>
  <c r="W394" i="4"/>
  <c r="O394" i="4"/>
  <c r="FX394" i="4"/>
  <c r="FK394" i="4"/>
  <c r="GH394" i="4"/>
  <c r="FS394" i="4"/>
  <c r="GD394" i="4"/>
  <c r="DG394" i="4"/>
  <c r="FY394" i="4"/>
  <c r="EU393" i="4"/>
  <c r="EE393" i="4"/>
  <c r="DO392" i="4"/>
  <c r="DO393" i="4"/>
  <c r="CI393" i="4"/>
  <c r="CY393" i="4"/>
  <c r="CA392" i="4"/>
  <c r="BS393" i="4"/>
  <c r="BK393" i="4"/>
  <c r="BC393" i="4"/>
  <c r="AU393" i="4"/>
  <c r="AM393" i="4"/>
  <c r="AE393" i="4"/>
  <c r="O393" i="4"/>
  <c r="FX393" i="4"/>
  <c r="FZ393" i="4"/>
  <c r="G392" i="4"/>
  <c r="FK393" i="4"/>
  <c r="FS392" i="4"/>
  <c r="FS393" i="4"/>
  <c r="DG392" i="4"/>
  <c r="GD393" i="4"/>
  <c r="GG393" i="4"/>
  <c r="DG393" i="4"/>
  <c r="FC392" i="4"/>
  <c r="EU392" i="4"/>
  <c r="EM391" i="4"/>
  <c r="EE392" i="4"/>
  <c r="CI392" i="4"/>
  <c r="CY392" i="4"/>
  <c r="BK392" i="4"/>
  <c r="BC392" i="4"/>
  <c r="AU392" i="4"/>
  <c r="GH392" i="4"/>
  <c r="AE392" i="4"/>
  <c r="W392" i="4"/>
  <c r="FX392" i="4"/>
  <c r="FK392" i="4"/>
  <c r="FZ392" i="4"/>
  <c r="GD392" i="4"/>
  <c r="GC392" i="4"/>
  <c r="FK391" i="4"/>
  <c r="FC390" i="4"/>
  <c r="EU391" i="4"/>
  <c r="EU390" i="4"/>
  <c r="EE390" i="4"/>
  <c r="EE391" i="4"/>
  <c r="DO390" i="4"/>
  <c r="DO391" i="4"/>
  <c r="CQ391" i="4"/>
  <c r="CQ390" i="4"/>
  <c r="CI390" i="4"/>
  <c r="CI391" i="4"/>
  <c r="CY391" i="4"/>
  <c r="CA390" i="4"/>
  <c r="CA391" i="4"/>
  <c r="BS391" i="4"/>
  <c r="BK390" i="4"/>
  <c r="BK391" i="4"/>
  <c r="BC391" i="4"/>
  <c r="GH391" i="4"/>
  <c r="AU390" i="4"/>
  <c r="AU391" i="4"/>
  <c r="GG390" i="4"/>
  <c r="AM390" i="4"/>
  <c r="AM391" i="4"/>
  <c r="AE390" i="4"/>
  <c r="AE391" i="4"/>
  <c r="W390" i="4"/>
  <c r="W391" i="4"/>
  <c r="O390" i="4"/>
  <c r="O391" i="4"/>
  <c r="FX390" i="4"/>
  <c r="FX391" i="4"/>
  <c r="G390" i="4"/>
  <c r="FZ391" i="4"/>
  <c r="FZ390" i="4"/>
  <c r="FS391" i="4"/>
  <c r="GH390" i="4"/>
  <c r="GD390" i="4"/>
  <c r="GD391" i="4"/>
  <c r="FY391" i="4"/>
  <c r="FY390" i="4"/>
  <c r="DG390" i="4"/>
  <c r="DG391" i="4"/>
  <c r="GC390" i="4"/>
  <c r="GC391" i="4"/>
  <c r="EM392" i="4"/>
  <c r="GH393" i="4"/>
  <c r="FZ394" i="4"/>
  <c r="GC395" i="4"/>
  <c r="EM396" i="4"/>
  <c r="GH397" i="4"/>
  <c r="FZ398" i="4"/>
  <c r="EM400" i="4"/>
  <c r="EM403" i="4"/>
  <c r="FY405" i="4"/>
  <c r="GG405" i="4"/>
  <c r="EM411" i="4"/>
  <c r="FY413" i="4"/>
  <c r="GG413" i="4"/>
  <c r="EM413" i="4"/>
  <c r="FY417" i="4"/>
  <c r="GG417" i="4"/>
  <c r="EM417" i="4"/>
  <c r="GA437" i="4"/>
  <c r="GG392" i="4"/>
  <c r="FY393" i="4"/>
  <c r="GD395" i="4"/>
  <c r="GG396" i="4"/>
  <c r="FY397" i="4"/>
  <c r="GD399" i="4"/>
  <c r="GG400" i="4"/>
  <c r="FZ401" i="4"/>
  <c r="EM404" i="4"/>
  <c r="FY406" i="4"/>
  <c r="GG406" i="4"/>
  <c r="EM412" i="4"/>
  <c r="GC417" i="4"/>
  <c r="GC423" i="4"/>
  <c r="FY423" i="4"/>
  <c r="GA423" i="4" s="1"/>
  <c r="GG423" i="4"/>
  <c r="EM423" i="4"/>
  <c r="GI424" i="4"/>
  <c r="GA426" i="4"/>
  <c r="GI440" i="4"/>
  <c r="GA442" i="4"/>
  <c r="GC394" i="4"/>
  <c r="GC398" i="4"/>
  <c r="GH400" i="4"/>
  <c r="FY407" i="4"/>
  <c r="GG407" i="4"/>
  <c r="GE423" i="4"/>
  <c r="GI423" i="4"/>
  <c r="GA425" i="4"/>
  <c r="GA441" i="4"/>
  <c r="GG391" i="4"/>
  <c r="FY392" i="4"/>
  <c r="GG395" i="4"/>
  <c r="FY396" i="4"/>
  <c r="GD398" i="4"/>
  <c r="GG399" i="4"/>
  <c r="FY400" i="4"/>
  <c r="GG408" i="4"/>
  <c r="FY408" i="4"/>
  <c r="FY419" i="4"/>
  <c r="GA419" i="4" s="1"/>
  <c r="GG419" i="4"/>
  <c r="GI419" i="4" s="1"/>
  <c r="EM419" i="4"/>
  <c r="GI428" i="4"/>
  <c r="GA430" i="4"/>
  <c r="GI444" i="4"/>
  <c r="GA446" i="4"/>
  <c r="GC393" i="4"/>
  <c r="EM394" i="4"/>
  <c r="FZ396" i="4"/>
  <c r="GC397" i="4"/>
  <c r="EM398" i="4"/>
  <c r="GH399" i="4"/>
  <c r="FZ400" i="4"/>
  <c r="FY401" i="4"/>
  <c r="GG401" i="4"/>
  <c r="GH401" i="4"/>
  <c r="EM407" i="4"/>
  <c r="FY409" i="4"/>
  <c r="GG409" i="4"/>
  <c r="GC419" i="4"/>
  <c r="GE419" i="4" s="1"/>
  <c r="GA429" i="4"/>
  <c r="GE443" i="4"/>
  <c r="GI443" i="4"/>
  <c r="GA445" i="4"/>
  <c r="GI448" i="4"/>
  <c r="GA450" i="4"/>
  <c r="GA452" i="4"/>
  <c r="GG394" i="4"/>
  <c r="GG398" i="4"/>
  <c r="FY402" i="4"/>
  <c r="GG402" i="4"/>
  <c r="EM408" i="4"/>
  <c r="FY410" i="4"/>
  <c r="GG410" i="4"/>
  <c r="FY415" i="4"/>
  <c r="GG415" i="4"/>
  <c r="EM415" i="4"/>
  <c r="GI420" i="4"/>
  <c r="GI432" i="4"/>
  <c r="GA434" i="4"/>
  <c r="GA449" i="4"/>
  <c r="GI452" i="4"/>
  <c r="GA454" i="4"/>
  <c r="GI456" i="4"/>
  <c r="FY403" i="4"/>
  <c r="GG403" i="4"/>
  <c r="FY411" i="4"/>
  <c r="GG411" i="4"/>
  <c r="GC415" i="4"/>
  <c r="FY421" i="4"/>
  <c r="GA421" i="4" s="1"/>
  <c r="GG421" i="4"/>
  <c r="GI421" i="4" s="1"/>
  <c r="EM421" i="4"/>
  <c r="GA433" i="4"/>
  <c r="GI451" i="4"/>
  <c r="GA453" i="4"/>
  <c r="GA457" i="4"/>
  <c r="GG404" i="4"/>
  <c r="FY404" i="4"/>
  <c r="GG412" i="4"/>
  <c r="FY412" i="4"/>
  <c r="GC421" i="4"/>
  <c r="GE421" i="4" s="1"/>
  <c r="GI436" i="4"/>
  <c r="GA438" i="4"/>
  <c r="GE455" i="4"/>
  <c r="GC414" i="4"/>
  <c r="GC418" i="4"/>
  <c r="GC422" i="4"/>
  <c r="GE422" i="4" s="1"/>
  <c r="GC426" i="4"/>
  <c r="GE426" i="4" s="1"/>
  <c r="EM427" i="4"/>
  <c r="GC430" i="4"/>
  <c r="GE430" i="4" s="1"/>
  <c r="EM431" i="4"/>
  <c r="GC434" i="4"/>
  <c r="GE434" i="4" s="1"/>
  <c r="EM435" i="4"/>
  <c r="GC438" i="4"/>
  <c r="GE438" i="4" s="1"/>
  <c r="EM439" i="4"/>
  <c r="GC442" i="4"/>
  <c r="GE442" i="4" s="1"/>
  <c r="EM443" i="4"/>
  <c r="GC446" i="4"/>
  <c r="EM447" i="4"/>
  <c r="GC450" i="4"/>
  <c r="EM451" i="4"/>
  <c r="GC454" i="4"/>
  <c r="EM455" i="4"/>
  <c r="FY416" i="4"/>
  <c r="FY420" i="4"/>
  <c r="GA420" i="4" s="1"/>
  <c r="FY424" i="4"/>
  <c r="GA424" i="4" s="1"/>
  <c r="GG427" i="4"/>
  <c r="GI427" i="4" s="1"/>
  <c r="FY428" i="4"/>
  <c r="GA428" i="4" s="1"/>
  <c r="GG431" i="4"/>
  <c r="GI431" i="4" s="1"/>
  <c r="FY432" i="4"/>
  <c r="GA432" i="4" s="1"/>
  <c r="GG435" i="4"/>
  <c r="GI435" i="4" s="1"/>
  <c r="FY436" i="4"/>
  <c r="GA436" i="4" s="1"/>
  <c r="GG439" i="4"/>
  <c r="GI439" i="4" s="1"/>
  <c r="FY440" i="4"/>
  <c r="GA440" i="4" s="1"/>
  <c r="GG443" i="4"/>
  <c r="FY444" i="4"/>
  <c r="GA444" i="4" s="1"/>
  <c r="GD446" i="4"/>
  <c r="GG447" i="4"/>
  <c r="GI447" i="4" s="1"/>
  <c r="FY448" i="4"/>
  <c r="GA448" i="4" s="1"/>
  <c r="GD450" i="4"/>
  <c r="GE450" i="4" s="1"/>
  <c r="GG451" i="4"/>
  <c r="GD454" i="4"/>
  <c r="GE454" i="4" s="1"/>
  <c r="GG455" i="4"/>
  <c r="GI455" i="4" s="1"/>
  <c r="FY456" i="4"/>
  <c r="GA456" i="4" s="1"/>
  <c r="GC425" i="4"/>
  <c r="GE425" i="4" s="1"/>
  <c r="GC429" i="4"/>
  <c r="GE429" i="4" s="1"/>
  <c r="GC433" i="4"/>
  <c r="GE433" i="4" s="1"/>
  <c r="GC437" i="4"/>
  <c r="GE437" i="4" s="1"/>
  <c r="GC441" i="4"/>
  <c r="GE441" i="4" s="1"/>
  <c r="GC445" i="4"/>
  <c r="GE445" i="4" s="1"/>
  <c r="GC449" i="4"/>
  <c r="GE449" i="4" s="1"/>
  <c r="GC453" i="4"/>
  <c r="GC457" i="4"/>
  <c r="GG414" i="4"/>
  <c r="GG418" i="4"/>
  <c r="GI418" i="4" s="1"/>
  <c r="GG422" i="4"/>
  <c r="GI422" i="4" s="1"/>
  <c r="GG426" i="4"/>
  <c r="GI426" i="4" s="1"/>
  <c r="FY427" i="4"/>
  <c r="GA427" i="4" s="1"/>
  <c r="GG430" i="4"/>
  <c r="GI430" i="4" s="1"/>
  <c r="FY431" i="4"/>
  <c r="GA431" i="4" s="1"/>
  <c r="GG434" i="4"/>
  <c r="GI434" i="4" s="1"/>
  <c r="FY435" i="4"/>
  <c r="GA435" i="4" s="1"/>
  <c r="GG438" i="4"/>
  <c r="GI438" i="4" s="1"/>
  <c r="FY439" i="4"/>
  <c r="GA439" i="4" s="1"/>
  <c r="GG442" i="4"/>
  <c r="GI442" i="4" s="1"/>
  <c r="FY443" i="4"/>
  <c r="GA443" i="4" s="1"/>
  <c r="GG446" i="4"/>
  <c r="GI446" i="4" s="1"/>
  <c r="FY447" i="4"/>
  <c r="GA447" i="4" s="1"/>
  <c r="GG450" i="4"/>
  <c r="GI450" i="4" s="1"/>
  <c r="FY451" i="4"/>
  <c r="GA451" i="4" s="1"/>
  <c r="GD453" i="4"/>
  <c r="GG454" i="4"/>
  <c r="GI454" i="4" s="1"/>
  <c r="FY455" i="4"/>
  <c r="GD457" i="4"/>
  <c r="GE457" i="4" s="1"/>
  <c r="GC416" i="4"/>
  <c r="GC420" i="4"/>
  <c r="GE420" i="4" s="1"/>
  <c r="GC424" i="4"/>
  <c r="GE424" i="4" s="1"/>
  <c r="EM425" i="4"/>
  <c r="GC428" i="4"/>
  <c r="GE428" i="4" s="1"/>
  <c r="EM429" i="4"/>
  <c r="GC432" i="4"/>
  <c r="GE432" i="4" s="1"/>
  <c r="EM433" i="4"/>
  <c r="GC436" i="4"/>
  <c r="GE436" i="4" s="1"/>
  <c r="EM437" i="4"/>
  <c r="GC440" i="4"/>
  <c r="GE440" i="4" s="1"/>
  <c r="EM441" i="4"/>
  <c r="GC444" i="4"/>
  <c r="GE444" i="4" s="1"/>
  <c r="EM445" i="4"/>
  <c r="GC448" i="4"/>
  <c r="GE448" i="4" s="1"/>
  <c r="EM449" i="4"/>
  <c r="GC452" i="4"/>
  <c r="GE452" i="4" s="1"/>
  <c r="FZ455" i="4"/>
  <c r="GG425" i="4"/>
  <c r="GI425" i="4" s="1"/>
  <c r="GG429" i="4"/>
  <c r="GI429" i="4" s="1"/>
  <c r="GG433" i="4"/>
  <c r="GI433" i="4" s="1"/>
  <c r="GG437" i="4"/>
  <c r="GI437" i="4" s="1"/>
  <c r="GG441" i="4"/>
  <c r="GI441" i="4" s="1"/>
  <c r="GG445" i="4"/>
  <c r="GI445" i="4" s="1"/>
  <c r="GG449" i="4"/>
  <c r="GI449" i="4" s="1"/>
  <c r="GG453" i="4"/>
  <c r="GI453" i="4" s="1"/>
  <c r="GG457" i="4"/>
  <c r="GI457" i="4" s="1"/>
  <c r="G391" i="4"/>
  <c r="G407" i="4"/>
  <c r="G399" i="4"/>
  <c r="EQ383" i="4"/>
  <c r="GM418" i="4" l="1"/>
  <c r="GM417" i="4"/>
  <c r="GA418" i="4"/>
  <c r="GE418" i="4"/>
  <c r="GA417" i="4"/>
  <c r="GE417" i="4"/>
  <c r="GI417" i="4"/>
  <c r="GE416" i="4"/>
  <c r="GA416" i="4"/>
  <c r="GI416" i="4"/>
  <c r="GI415" i="4"/>
  <c r="GA415" i="4"/>
  <c r="GE415" i="4"/>
  <c r="GI414" i="4"/>
  <c r="GE414" i="4"/>
  <c r="GA414" i="4"/>
  <c r="GI413" i="4"/>
  <c r="GI412" i="4"/>
  <c r="GI411" i="4"/>
  <c r="GE413" i="4"/>
  <c r="GA412" i="4"/>
  <c r="GA413" i="4"/>
  <c r="GE412" i="4"/>
  <c r="GE411" i="4"/>
  <c r="GA411" i="4"/>
  <c r="GE446" i="4"/>
  <c r="GI410" i="4"/>
  <c r="GA455" i="4"/>
  <c r="GA410" i="4"/>
  <c r="GE410" i="4"/>
  <c r="GI409" i="4"/>
  <c r="GE409" i="4"/>
  <c r="GA409" i="4"/>
  <c r="GI408" i="4"/>
  <c r="GA408" i="4"/>
  <c r="GE408" i="4"/>
  <c r="GE407" i="4"/>
  <c r="GI406" i="4"/>
  <c r="GI407" i="4"/>
  <c r="GA407" i="4"/>
  <c r="GA406" i="4"/>
  <c r="GE406" i="4"/>
  <c r="GI405" i="4"/>
  <c r="GE405" i="4"/>
  <c r="GI404" i="4"/>
  <c r="GA405" i="4"/>
  <c r="GA404" i="4"/>
  <c r="GE404" i="4"/>
  <c r="GI403" i="4"/>
  <c r="GA403" i="4"/>
  <c r="GE403" i="4"/>
  <c r="GI402" i="4"/>
  <c r="GE402" i="4"/>
  <c r="GA402" i="4"/>
  <c r="GE401" i="4"/>
  <c r="GI401" i="4"/>
  <c r="GE400" i="4"/>
  <c r="GI400" i="4"/>
  <c r="GA400" i="4"/>
  <c r="GI399" i="4"/>
  <c r="GA399" i="4"/>
  <c r="GE399" i="4"/>
  <c r="GI398" i="4"/>
  <c r="GE398" i="4"/>
  <c r="GA398" i="4"/>
  <c r="GE397" i="4"/>
  <c r="GA397" i="4"/>
  <c r="GI397" i="4"/>
  <c r="GI396" i="4"/>
  <c r="GE396" i="4"/>
  <c r="GA396" i="4"/>
  <c r="GE395" i="4"/>
  <c r="GA395" i="4"/>
  <c r="GI395" i="4"/>
  <c r="GE394" i="4"/>
  <c r="GI394" i="4"/>
  <c r="GA394" i="4"/>
  <c r="GA393" i="4"/>
  <c r="GI393" i="4"/>
  <c r="GE393" i="4"/>
  <c r="GI392" i="4"/>
  <c r="GE392" i="4"/>
  <c r="GA392" i="4"/>
  <c r="GI391" i="4"/>
  <c r="GI390" i="4"/>
  <c r="GA391" i="4"/>
  <c r="GA390" i="4"/>
  <c r="GE391" i="4"/>
  <c r="GE390" i="4"/>
  <c r="GE453" i="4"/>
  <c r="GA401" i="4"/>
  <c r="F378" i="4"/>
  <c r="I378" i="4"/>
  <c r="V373" i="4" l="1"/>
  <c r="F359" i="4" l="1"/>
  <c r="I359" i="4"/>
  <c r="V357" i="4" l="1"/>
  <c r="Y357" i="4"/>
  <c r="EY389" i="4" l="1"/>
  <c r="EY388" i="4"/>
  <c r="EY387" i="4"/>
  <c r="EY386" i="4"/>
  <c r="EY385" i="4"/>
  <c r="EY384" i="4"/>
  <c r="EY383" i="4"/>
  <c r="EY382" i="4"/>
  <c r="EY381" i="4"/>
  <c r="EY380" i="4"/>
  <c r="EY379" i="4"/>
  <c r="EY378" i="4"/>
  <c r="EY377" i="4"/>
  <c r="EY376" i="4"/>
  <c r="EY375" i="4"/>
  <c r="EY374" i="4"/>
  <c r="EY373" i="4"/>
  <c r="EY372" i="4"/>
  <c r="EY371" i="4"/>
  <c r="EY370" i="4"/>
  <c r="EY369" i="4"/>
  <c r="EY368" i="4"/>
  <c r="EY367" i="4"/>
  <c r="EY366" i="4"/>
  <c r="EY365" i="4"/>
  <c r="EY364" i="4"/>
  <c r="EY363" i="4"/>
  <c r="EY362" i="4"/>
  <c r="EY361" i="4"/>
  <c r="EY360" i="4"/>
  <c r="EY359" i="4"/>
  <c r="EY358" i="4"/>
  <c r="EY357" i="4"/>
  <c r="EY356" i="4"/>
  <c r="EY355" i="4"/>
  <c r="EY354" i="4"/>
  <c r="EQ389" i="4"/>
  <c r="EQ388" i="4"/>
  <c r="EQ387" i="4"/>
  <c r="EQ386" i="4"/>
  <c r="EQ385" i="4"/>
  <c r="EQ384" i="4"/>
  <c r="EQ382" i="4"/>
  <c r="EQ381" i="4"/>
  <c r="EQ380" i="4"/>
  <c r="EQ379" i="4"/>
  <c r="EQ378" i="4"/>
  <c r="EQ377" i="4"/>
  <c r="EQ376" i="4"/>
  <c r="EQ375" i="4"/>
  <c r="EQ374" i="4"/>
  <c r="EQ373" i="4"/>
  <c r="EQ372" i="4"/>
  <c r="EQ371" i="4"/>
  <c r="EQ370" i="4"/>
  <c r="EQ369" i="4"/>
  <c r="EQ368" i="4"/>
  <c r="EQ367" i="4"/>
  <c r="EQ366" i="4"/>
  <c r="EQ365" i="4"/>
  <c r="EQ364" i="4"/>
  <c r="EQ363" i="4"/>
  <c r="EQ362" i="4"/>
  <c r="EQ361" i="4"/>
  <c r="EQ360" i="4"/>
  <c r="EQ359" i="4"/>
  <c r="EQ358" i="4"/>
  <c r="EQ357" i="4"/>
  <c r="EQ356" i="4"/>
  <c r="EQ355" i="4"/>
  <c r="EQ354" i="4"/>
  <c r="EI389" i="4"/>
  <c r="EI388" i="4"/>
  <c r="EI387" i="4"/>
  <c r="EI386" i="4"/>
  <c r="EI385" i="4"/>
  <c r="EI384" i="4"/>
  <c r="EI383" i="4"/>
  <c r="EI382" i="4"/>
  <c r="EI381" i="4"/>
  <c r="EI380" i="4"/>
  <c r="EI379" i="4"/>
  <c r="EI378" i="4"/>
  <c r="EI377" i="4"/>
  <c r="EI376" i="4"/>
  <c r="EI375" i="4"/>
  <c r="EI374" i="4"/>
  <c r="EI373" i="4"/>
  <c r="EI372" i="4"/>
  <c r="EI371" i="4"/>
  <c r="EI370" i="4"/>
  <c r="EI369" i="4"/>
  <c r="EI368" i="4"/>
  <c r="EI367" i="4"/>
  <c r="EI366" i="4"/>
  <c r="EI365" i="4"/>
  <c r="EI364" i="4"/>
  <c r="EI363" i="4"/>
  <c r="EI362" i="4"/>
  <c r="EI361" i="4"/>
  <c r="EI360" i="4"/>
  <c r="EI359" i="4"/>
  <c r="EI358" i="4"/>
  <c r="EI357" i="4"/>
  <c r="EI356" i="4"/>
  <c r="EI355" i="4"/>
  <c r="EI354" i="4"/>
  <c r="EA389" i="4"/>
  <c r="EA388" i="4"/>
  <c r="EA387" i="4"/>
  <c r="EA386" i="4"/>
  <c r="EA385" i="4"/>
  <c r="EA384" i="4"/>
  <c r="EA383" i="4"/>
  <c r="EA382" i="4"/>
  <c r="EA381" i="4"/>
  <c r="EA380" i="4"/>
  <c r="EA379" i="4"/>
  <c r="EA378" i="4"/>
  <c r="EA377" i="4"/>
  <c r="EA376" i="4"/>
  <c r="EA375" i="4"/>
  <c r="EA374" i="4"/>
  <c r="EA373" i="4"/>
  <c r="EA372" i="4"/>
  <c r="EA371" i="4"/>
  <c r="EA370" i="4"/>
  <c r="EA369" i="4"/>
  <c r="EA368" i="4"/>
  <c r="EA367" i="4"/>
  <c r="EA366" i="4"/>
  <c r="EA365" i="4"/>
  <c r="EA364" i="4"/>
  <c r="EA363" i="4"/>
  <c r="EA362" i="4"/>
  <c r="EA361" i="4"/>
  <c r="EA360" i="4"/>
  <c r="EA359" i="4"/>
  <c r="EA358" i="4"/>
  <c r="EA357" i="4"/>
  <c r="EA356" i="4"/>
  <c r="EA355" i="4"/>
  <c r="EA354" i="4"/>
  <c r="CU389" i="4"/>
  <c r="CU388" i="4"/>
  <c r="CU387" i="4"/>
  <c r="CU386" i="4"/>
  <c r="CU385" i="4"/>
  <c r="CU384" i="4"/>
  <c r="CU383" i="4"/>
  <c r="CU382" i="4"/>
  <c r="CU381" i="4"/>
  <c r="CU380" i="4"/>
  <c r="CU379" i="4"/>
  <c r="CU378" i="4"/>
  <c r="CU377" i="4"/>
  <c r="CU376" i="4"/>
  <c r="CU375" i="4"/>
  <c r="CU374" i="4"/>
  <c r="CU373" i="4"/>
  <c r="CU372" i="4"/>
  <c r="CU371" i="4"/>
  <c r="CU370" i="4"/>
  <c r="CU369" i="4"/>
  <c r="CU368" i="4"/>
  <c r="CU367" i="4"/>
  <c r="CU366" i="4"/>
  <c r="CU365" i="4"/>
  <c r="CU364" i="4"/>
  <c r="CU363" i="4"/>
  <c r="CU362" i="4"/>
  <c r="CU361" i="4"/>
  <c r="CU360" i="4"/>
  <c r="CU359" i="4"/>
  <c r="CU358" i="4"/>
  <c r="CU357" i="4"/>
  <c r="CU356" i="4"/>
  <c r="CU355" i="4"/>
  <c r="CU354" i="4"/>
  <c r="CM389" i="4"/>
  <c r="CM388" i="4"/>
  <c r="CM387" i="4"/>
  <c r="CM386" i="4"/>
  <c r="CM385" i="4"/>
  <c r="CM384" i="4"/>
  <c r="CM383" i="4"/>
  <c r="CM382" i="4"/>
  <c r="CM381" i="4"/>
  <c r="CM380" i="4"/>
  <c r="CM379" i="4"/>
  <c r="CM378" i="4"/>
  <c r="CM377" i="4"/>
  <c r="CM376" i="4"/>
  <c r="CM375" i="4"/>
  <c r="CM374" i="4"/>
  <c r="CM373" i="4"/>
  <c r="CM372" i="4"/>
  <c r="CM371" i="4"/>
  <c r="CM370" i="4"/>
  <c r="CM369" i="4"/>
  <c r="CM368" i="4"/>
  <c r="CM367" i="4"/>
  <c r="CM366" i="4"/>
  <c r="CM365" i="4"/>
  <c r="CM364" i="4"/>
  <c r="CM363" i="4"/>
  <c r="CM362" i="4"/>
  <c r="CM361" i="4"/>
  <c r="CM360" i="4"/>
  <c r="CM359" i="4"/>
  <c r="CM358" i="4"/>
  <c r="CM357" i="4"/>
  <c r="CM356" i="4"/>
  <c r="CM355" i="4"/>
  <c r="CE389" i="4"/>
  <c r="CE388" i="4"/>
  <c r="CE387" i="4"/>
  <c r="CE386" i="4"/>
  <c r="CE385" i="4"/>
  <c r="CE384" i="4"/>
  <c r="CE383" i="4"/>
  <c r="CE382" i="4"/>
  <c r="CE381" i="4"/>
  <c r="CE380" i="4"/>
  <c r="CE379" i="4"/>
  <c r="CE378" i="4"/>
  <c r="CE377" i="4"/>
  <c r="CE376" i="4"/>
  <c r="CE375" i="4"/>
  <c r="CE374" i="4"/>
  <c r="CE373" i="4"/>
  <c r="CE372" i="4"/>
  <c r="CE371" i="4"/>
  <c r="CE370" i="4"/>
  <c r="CE369" i="4"/>
  <c r="CE368" i="4"/>
  <c r="CE367" i="4"/>
  <c r="CE366" i="4"/>
  <c r="CE365" i="4"/>
  <c r="CE364" i="4"/>
  <c r="CE363" i="4"/>
  <c r="CE362" i="4"/>
  <c r="CE361" i="4"/>
  <c r="CE360" i="4"/>
  <c r="CE359" i="4"/>
  <c r="CE358" i="4"/>
  <c r="CE357" i="4"/>
  <c r="CE356" i="4"/>
  <c r="CE355" i="4"/>
  <c r="BW389" i="4"/>
  <c r="BW388" i="4"/>
  <c r="BW387" i="4"/>
  <c r="BW386" i="4"/>
  <c r="BW385" i="4"/>
  <c r="BW384" i="4"/>
  <c r="BW383" i="4"/>
  <c r="BW382" i="4"/>
  <c r="BW381" i="4"/>
  <c r="BW380" i="4"/>
  <c r="BW379" i="4"/>
  <c r="BW378" i="4"/>
  <c r="BW377" i="4"/>
  <c r="BW376" i="4"/>
  <c r="BW375" i="4"/>
  <c r="BW374" i="4"/>
  <c r="BW373" i="4"/>
  <c r="BW372" i="4"/>
  <c r="BW371" i="4"/>
  <c r="BW370" i="4"/>
  <c r="BW369" i="4"/>
  <c r="BW368" i="4"/>
  <c r="BW367" i="4"/>
  <c r="BW366" i="4"/>
  <c r="BW365" i="4"/>
  <c r="BW364" i="4"/>
  <c r="BW363" i="4"/>
  <c r="BW362" i="4"/>
  <c r="BW361" i="4"/>
  <c r="BW360" i="4"/>
  <c r="BW359" i="4"/>
  <c r="BW358" i="4"/>
  <c r="BW357" i="4"/>
  <c r="BW356" i="4"/>
  <c r="BW355" i="4"/>
  <c r="BO389" i="4"/>
  <c r="BO388" i="4"/>
  <c r="BO387" i="4"/>
  <c r="BO386" i="4"/>
  <c r="BO385" i="4"/>
  <c r="BO384" i="4"/>
  <c r="BO383" i="4"/>
  <c r="BO382" i="4"/>
  <c r="BO381" i="4"/>
  <c r="BO380" i="4"/>
  <c r="BO379" i="4"/>
  <c r="BO378" i="4"/>
  <c r="BO377" i="4"/>
  <c r="BO376" i="4"/>
  <c r="BO375" i="4"/>
  <c r="BO374" i="4"/>
  <c r="BO373" i="4"/>
  <c r="BO372" i="4"/>
  <c r="BO371" i="4"/>
  <c r="BO370" i="4"/>
  <c r="BO369" i="4"/>
  <c r="BO368" i="4"/>
  <c r="BO367" i="4"/>
  <c r="BO366" i="4"/>
  <c r="BO365" i="4"/>
  <c r="BO364" i="4"/>
  <c r="BO363" i="4"/>
  <c r="BO362" i="4"/>
  <c r="BO361" i="4"/>
  <c r="BO360" i="4"/>
  <c r="BO359" i="4"/>
  <c r="BO358" i="4"/>
  <c r="BO357" i="4"/>
  <c r="BO356" i="4"/>
  <c r="BO355" i="4"/>
  <c r="BG389" i="4"/>
  <c r="BG388" i="4"/>
  <c r="BG387" i="4"/>
  <c r="BG386" i="4"/>
  <c r="BG385" i="4"/>
  <c r="BG384" i="4"/>
  <c r="BG383" i="4"/>
  <c r="BG382" i="4"/>
  <c r="BG381" i="4"/>
  <c r="BG380" i="4"/>
  <c r="BG379" i="4"/>
  <c r="BG378" i="4"/>
  <c r="BG377" i="4"/>
  <c r="BG376" i="4"/>
  <c r="BG375" i="4"/>
  <c r="BG374" i="4"/>
  <c r="BG373" i="4"/>
  <c r="BG372" i="4"/>
  <c r="BG371" i="4"/>
  <c r="BG370" i="4"/>
  <c r="BG369" i="4"/>
  <c r="BG368" i="4"/>
  <c r="BG367" i="4"/>
  <c r="BG366" i="4"/>
  <c r="BG365" i="4"/>
  <c r="BG364" i="4"/>
  <c r="BG363" i="4"/>
  <c r="BG362" i="4"/>
  <c r="BG361" i="4"/>
  <c r="BG360" i="4"/>
  <c r="BG359" i="4"/>
  <c r="BG358" i="4"/>
  <c r="BG357" i="4"/>
  <c r="BG356" i="4"/>
  <c r="BG355" i="4"/>
  <c r="AY389" i="4"/>
  <c r="AY388" i="4"/>
  <c r="AY387" i="4"/>
  <c r="AY386" i="4"/>
  <c r="AY385" i="4"/>
  <c r="AY384" i="4"/>
  <c r="AY383" i="4"/>
  <c r="AY382" i="4"/>
  <c r="AY381" i="4"/>
  <c r="AY380" i="4"/>
  <c r="AY379" i="4"/>
  <c r="AY378" i="4"/>
  <c r="AY377" i="4"/>
  <c r="AY376" i="4"/>
  <c r="AY375" i="4"/>
  <c r="AY374" i="4"/>
  <c r="AY373" i="4"/>
  <c r="AY372" i="4"/>
  <c r="AY371" i="4"/>
  <c r="AY370" i="4"/>
  <c r="AY369" i="4"/>
  <c r="AY368" i="4"/>
  <c r="AY367" i="4"/>
  <c r="AY366" i="4"/>
  <c r="AY365" i="4"/>
  <c r="AY364" i="4"/>
  <c r="AY363" i="4"/>
  <c r="AY362" i="4"/>
  <c r="AY361" i="4"/>
  <c r="AY360" i="4"/>
  <c r="AY359" i="4"/>
  <c r="AY358" i="4"/>
  <c r="AY357" i="4"/>
  <c r="AY356" i="4"/>
  <c r="AY355" i="4"/>
  <c r="AQ389" i="4"/>
  <c r="AQ388" i="4"/>
  <c r="AQ387" i="4"/>
  <c r="AQ386" i="4"/>
  <c r="AQ385" i="4"/>
  <c r="AQ384" i="4"/>
  <c r="AQ383" i="4"/>
  <c r="AQ382" i="4"/>
  <c r="AQ381" i="4"/>
  <c r="AQ380" i="4"/>
  <c r="AQ379" i="4"/>
  <c r="AQ378" i="4"/>
  <c r="AQ377" i="4"/>
  <c r="AQ376" i="4"/>
  <c r="AQ375" i="4"/>
  <c r="AQ374" i="4"/>
  <c r="AQ373" i="4"/>
  <c r="AQ372" i="4"/>
  <c r="AQ371" i="4"/>
  <c r="AQ370" i="4"/>
  <c r="AQ369" i="4"/>
  <c r="AQ368" i="4"/>
  <c r="AQ367" i="4"/>
  <c r="AQ366" i="4"/>
  <c r="AQ365" i="4"/>
  <c r="AQ364" i="4"/>
  <c r="AQ363" i="4"/>
  <c r="AQ362" i="4"/>
  <c r="AQ361" i="4"/>
  <c r="AQ360" i="4"/>
  <c r="AQ359" i="4"/>
  <c r="AQ358" i="4"/>
  <c r="AQ357" i="4"/>
  <c r="AQ356" i="4"/>
  <c r="AQ355" i="4"/>
  <c r="AI389" i="4"/>
  <c r="AI388" i="4"/>
  <c r="AI387" i="4"/>
  <c r="AI386" i="4"/>
  <c r="AI385" i="4"/>
  <c r="AI384" i="4"/>
  <c r="AI383" i="4"/>
  <c r="AI382" i="4"/>
  <c r="AI381" i="4"/>
  <c r="AI380" i="4"/>
  <c r="AI379" i="4"/>
  <c r="AI378" i="4"/>
  <c r="AI377" i="4"/>
  <c r="AI376" i="4"/>
  <c r="AI375" i="4"/>
  <c r="AI374" i="4"/>
  <c r="AI373" i="4"/>
  <c r="AI372" i="4"/>
  <c r="AI371" i="4"/>
  <c r="AI370" i="4"/>
  <c r="AI369" i="4"/>
  <c r="AI368" i="4"/>
  <c r="AI367" i="4"/>
  <c r="AI366" i="4"/>
  <c r="AI365" i="4"/>
  <c r="AI364" i="4"/>
  <c r="AI363" i="4"/>
  <c r="AI362" i="4"/>
  <c r="AI361" i="4"/>
  <c r="AI360" i="4"/>
  <c r="AI359" i="4"/>
  <c r="AI358" i="4"/>
  <c r="AI357" i="4"/>
  <c r="AA389" i="4"/>
  <c r="AA388" i="4"/>
  <c r="AA387" i="4"/>
  <c r="AA386" i="4"/>
  <c r="AA385" i="4"/>
  <c r="AA384" i="4"/>
  <c r="AA383" i="4"/>
  <c r="AA382" i="4"/>
  <c r="AA381" i="4"/>
  <c r="AA380" i="4"/>
  <c r="AA379" i="4"/>
  <c r="AA378" i="4"/>
  <c r="AA377" i="4"/>
  <c r="AA376" i="4"/>
  <c r="AA375" i="4"/>
  <c r="AA374" i="4"/>
  <c r="AA373" i="4"/>
  <c r="AA372" i="4"/>
  <c r="AA371" i="4"/>
  <c r="AA370" i="4"/>
  <c r="AA369" i="4"/>
  <c r="AA368" i="4"/>
  <c r="AA367" i="4"/>
  <c r="AA366" i="4"/>
  <c r="AA365" i="4"/>
  <c r="AA364" i="4"/>
  <c r="AA363" i="4"/>
  <c r="AA362" i="4"/>
  <c r="AA361" i="4"/>
  <c r="AA360" i="4"/>
  <c r="AA359" i="4"/>
  <c r="AA358" i="4"/>
  <c r="AA357" i="4"/>
  <c r="AA356" i="4"/>
  <c r="AA355" i="4"/>
  <c r="S389" i="4"/>
  <c r="S388" i="4"/>
  <c r="S387" i="4"/>
  <c r="S386" i="4"/>
  <c r="S385" i="4"/>
  <c r="S384" i="4"/>
  <c r="S383" i="4"/>
  <c r="S382" i="4"/>
  <c r="S381" i="4"/>
  <c r="S380" i="4"/>
  <c r="S379" i="4"/>
  <c r="S378" i="4"/>
  <c r="S377" i="4"/>
  <c r="S376" i="4"/>
  <c r="S375" i="4"/>
  <c r="S374" i="4"/>
  <c r="S373" i="4"/>
  <c r="S372" i="4"/>
  <c r="S371" i="4"/>
  <c r="S370" i="4"/>
  <c r="S369" i="4"/>
  <c r="S368" i="4"/>
  <c r="S367" i="4"/>
  <c r="S366" i="4"/>
  <c r="S365" i="4"/>
  <c r="S364" i="4"/>
  <c r="S363" i="4"/>
  <c r="S362" i="4"/>
  <c r="S361" i="4"/>
  <c r="S360" i="4"/>
  <c r="S359" i="4"/>
  <c r="S358" i="4"/>
  <c r="S357" i="4"/>
  <c r="S356" i="4"/>
  <c r="S355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FG389" i="4"/>
  <c r="FG388" i="4"/>
  <c r="FG387" i="4"/>
  <c r="FG386" i="4"/>
  <c r="FG385" i="4"/>
  <c r="FG384" i="4"/>
  <c r="FG383" i="4"/>
  <c r="FG382" i="4"/>
  <c r="FG381" i="4"/>
  <c r="FG380" i="4"/>
  <c r="FG379" i="4"/>
  <c r="FG378" i="4"/>
  <c r="FG377" i="4"/>
  <c r="FG376" i="4"/>
  <c r="FG375" i="4"/>
  <c r="FG374" i="4"/>
  <c r="FG373" i="4"/>
  <c r="FG372" i="4"/>
  <c r="FG371" i="4"/>
  <c r="FG370" i="4"/>
  <c r="FG369" i="4"/>
  <c r="FG368" i="4"/>
  <c r="FG367" i="4"/>
  <c r="FG366" i="4"/>
  <c r="FG365" i="4"/>
  <c r="FG364" i="4"/>
  <c r="FG363" i="4"/>
  <c r="FG362" i="4"/>
  <c r="FG361" i="4"/>
  <c r="FG360" i="4"/>
  <c r="FG359" i="4"/>
  <c r="FG358" i="4"/>
  <c r="FG357" i="4"/>
  <c r="FG356" i="4"/>
  <c r="FG355" i="4"/>
  <c r="FG354" i="4"/>
  <c r="DK389" i="4"/>
  <c r="DK388" i="4"/>
  <c r="DK387" i="4"/>
  <c r="DK386" i="4"/>
  <c r="DK385" i="4"/>
  <c r="DK384" i="4"/>
  <c r="DK383" i="4"/>
  <c r="DK382" i="4"/>
  <c r="DK381" i="4"/>
  <c r="DK380" i="4"/>
  <c r="DK379" i="4"/>
  <c r="DK378" i="4"/>
  <c r="DK377" i="4"/>
  <c r="DK376" i="4"/>
  <c r="DK375" i="4"/>
  <c r="DK374" i="4"/>
  <c r="DK373" i="4"/>
  <c r="DK372" i="4"/>
  <c r="DK371" i="4"/>
  <c r="DK370" i="4"/>
  <c r="DK369" i="4"/>
  <c r="DK368" i="4"/>
  <c r="DK367" i="4"/>
  <c r="DK366" i="4"/>
  <c r="DK365" i="4"/>
  <c r="DK364" i="4"/>
  <c r="DK363" i="4"/>
  <c r="DK362" i="4"/>
  <c r="DK361" i="4"/>
  <c r="DK360" i="4"/>
  <c r="DK359" i="4"/>
  <c r="DK358" i="4"/>
  <c r="DK357" i="4"/>
  <c r="DK356" i="4"/>
  <c r="DK355" i="4"/>
  <c r="DK354" i="4"/>
  <c r="DC389" i="4"/>
  <c r="DC388" i="4"/>
  <c r="DC387" i="4"/>
  <c r="DC386" i="4"/>
  <c r="DC385" i="4"/>
  <c r="DC384" i="4"/>
  <c r="DC383" i="4"/>
  <c r="DC382" i="4"/>
  <c r="DC381" i="4"/>
  <c r="DC380" i="4"/>
  <c r="DC379" i="4"/>
  <c r="DC378" i="4"/>
  <c r="DC377" i="4"/>
  <c r="DC376" i="4"/>
  <c r="DC375" i="4"/>
  <c r="DC374" i="4"/>
  <c r="DC373" i="4"/>
  <c r="DC372" i="4"/>
  <c r="DC371" i="4"/>
  <c r="DC370" i="4"/>
  <c r="DC369" i="4"/>
  <c r="DC368" i="4"/>
  <c r="DC367" i="4"/>
  <c r="DC366" i="4"/>
  <c r="DC365" i="4"/>
  <c r="DC364" i="4"/>
  <c r="DC363" i="4"/>
  <c r="DC362" i="4"/>
  <c r="DC361" i="4"/>
  <c r="DC360" i="4"/>
  <c r="DC359" i="4"/>
  <c r="DC358" i="4"/>
  <c r="DC357" i="4"/>
  <c r="DC356" i="4"/>
  <c r="DC355" i="4"/>
  <c r="DC354" i="4"/>
  <c r="AI346" i="4" l="1"/>
  <c r="A345" i="4" l="1"/>
  <c r="GI342" i="4" l="1"/>
  <c r="GH342" i="4"/>
  <c r="GG342" i="4"/>
  <c r="GH341" i="4"/>
  <c r="GI341" i="4" s="1"/>
  <c r="GG341" i="4"/>
  <c r="GH340" i="4"/>
  <c r="GI340" i="4" s="1"/>
  <c r="GG340" i="4"/>
  <c r="GH339" i="4"/>
  <c r="GI339" i="4" s="1"/>
  <c r="GG339" i="4"/>
  <c r="GH338" i="4"/>
  <c r="GI338" i="4" s="1"/>
  <c r="GG338" i="4"/>
  <c r="GI337" i="4"/>
  <c r="GH337" i="4"/>
  <c r="GG337" i="4"/>
  <c r="GH336" i="4"/>
  <c r="GI336" i="4" s="1"/>
  <c r="GG336" i="4"/>
  <c r="GH335" i="4"/>
  <c r="GI335" i="4" s="1"/>
  <c r="GG335" i="4"/>
  <c r="GI334" i="4"/>
  <c r="GH334" i="4"/>
  <c r="GG334" i="4"/>
  <c r="GH333" i="4"/>
  <c r="GI333" i="4" s="1"/>
  <c r="GG333" i="4"/>
  <c r="GH332" i="4"/>
  <c r="GI332" i="4" s="1"/>
  <c r="GG332" i="4"/>
  <c r="GH331" i="4"/>
  <c r="GI331" i="4" s="1"/>
  <c r="GG331" i="4"/>
  <c r="GH330" i="4"/>
  <c r="GI330" i="4" s="1"/>
  <c r="GG330" i="4"/>
  <c r="GI329" i="4"/>
  <c r="GH329" i="4"/>
  <c r="GG329" i="4"/>
  <c r="GH328" i="4"/>
  <c r="GI328" i="4" s="1"/>
  <c r="GG328" i="4"/>
  <c r="GH327" i="4"/>
  <c r="GI327" i="4" s="1"/>
  <c r="GG327" i="4"/>
  <c r="GI326" i="4"/>
  <c r="GH326" i="4"/>
  <c r="GG326" i="4"/>
  <c r="GH325" i="4"/>
  <c r="GI325" i="4" s="1"/>
  <c r="GG325" i="4"/>
  <c r="GH324" i="4"/>
  <c r="GI324" i="4" s="1"/>
  <c r="GG324" i="4"/>
  <c r="GH323" i="4"/>
  <c r="GI323" i="4" s="1"/>
  <c r="GG323" i="4"/>
  <c r="GH322" i="4"/>
  <c r="GI322" i="4" s="1"/>
  <c r="GG322" i="4"/>
  <c r="GI321" i="4"/>
  <c r="GH321" i="4"/>
  <c r="GG321" i="4"/>
  <c r="GH320" i="4"/>
  <c r="GI320" i="4" s="1"/>
  <c r="GG320" i="4"/>
  <c r="GH319" i="4"/>
  <c r="GI319" i="4" s="1"/>
  <c r="GG319" i="4"/>
  <c r="GI318" i="4"/>
  <c r="GH318" i="4"/>
  <c r="GG318" i="4"/>
  <c r="GH317" i="4"/>
  <c r="GI317" i="4" s="1"/>
  <c r="GG317" i="4"/>
  <c r="GH316" i="4"/>
  <c r="GI316" i="4" s="1"/>
  <c r="GG316" i="4"/>
  <c r="GH315" i="4"/>
  <c r="GI315" i="4" s="1"/>
  <c r="GG315" i="4"/>
  <c r="GH314" i="4"/>
  <c r="GI314" i="4" s="1"/>
  <c r="GG314" i="4"/>
  <c r="GI313" i="4"/>
  <c r="GH313" i="4"/>
  <c r="GG313" i="4"/>
  <c r="GH312" i="4"/>
  <c r="GI312" i="4" s="1"/>
  <c r="GG312" i="4"/>
  <c r="GH311" i="4"/>
  <c r="GG311" i="4"/>
  <c r="GI311" i="4" s="1"/>
  <c r="GI310" i="4"/>
  <c r="GH310" i="4"/>
  <c r="GG310" i="4"/>
  <c r="GH309" i="4"/>
  <c r="GI309" i="4" s="1"/>
  <c r="GG309" i="4"/>
  <c r="GH308" i="4"/>
  <c r="GI308" i="4" s="1"/>
  <c r="GG308" i="4"/>
  <c r="GH307" i="4"/>
  <c r="GI307" i="4" s="1"/>
  <c r="GG307" i="4"/>
  <c r="GH306" i="4"/>
  <c r="GI306" i="4" s="1"/>
  <c r="GG306" i="4"/>
  <c r="GI305" i="4"/>
  <c r="GH305" i="4"/>
  <c r="GG305" i="4"/>
  <c r="GH304" i="4"/>
  <c r="GI304" i="4" s="1"/>
  <c r="GG304" i="4"/>
  <c r="GH303" i="4"/>
  <c r="GG303" i="4"/>
  <c r="GI303" i="4" s="1"/>
  <c r="GI302" i="4"/>
  <c r="GH302" i="4"/>
  <c r="GG302" i="4"/>
  <c r="GH301" i="4"/>
  <c r="GI301" i="4" s="1"/>
  <c r="GG301" i="4"/>
  <c r="GH300" i="4"/>
  <c r="GI300" i="4" s="1"/>
  <c r="GG300" i="4"/>
  <c r="GH299" i="4"/>
  <c r="GI299" i="4" s="1"/>
  <c r="GG299" i="4"/>
  <c r="GH298" i="4"/>
  <c r="GI298" i="4" s="1"/>
  <c r="GG298" i="4"/>
  <c r="GI297" i="4"/>
  <c r="GH297" i="4"/>
  <c r="GG297" i="4"/>
  <c r="GH296" i="4"/>
  <c r="GI296" i="4" s="1"/>
  <c r="GG296" i="4"/>
  <c r="GH295" i="4"/>
  <c r="GG295" i="4"/>
  <c r="GI295" i="4" s="1"/>
  <c r="GI294" i="4"/>
  <c r="GH294" i="4"/>
  <c r="GG294" i="4"/>
  <c r="GH293" i="4"/>
  <c r="GI293" i="4" s="1"/>
  <c r="GG293" i="4"/>
  <c r="GH292" i="4"/>
  <c r="GI292" i="4" s="1"/>
  <c r="GG292" i="4"/>
  <c r="GH291" i="4"/>
  <c r="GI291" i="4" s="1"/>
  <c r="GG291" i="4"/>
  <c r="GH290" i="4"/>
  <c r="GI290" i="4" s="1"/>
  <c r="GG290" i="4"/>
  <c r="GI289" i="4"/>
  <c r="GH289" i="4"/>
  <c r="GG289" i="4"/>
  <c r="GH288" i="4"/>
  <c r="GI288" i="4" s="1"/>
  <c r="GG288" i="4"/>
  <c r="GH287" i="4"/>
  <c r="GG287" i="4"/>
  <c r="GI287" i="4" s="1"/>
  <c r="GI286" i="4"/>
  <c r="GH286" i="4"/>
  <c r="GG286" i="4"/>
  <c r="GH285" i="4"/>
  <c r="GI285" i="4" s="1"/>
  <c r="GG285" i="4"/>
  <c r="GH284" i="4"/>
  <c r="GI284" i="4" s="1"/>
  <c r="GG284" i="4"/>
  <c r="GH283" i="4"/>
  <c r="GI283" i="4" s="1"/>
  <c r="GG283" i="4"/>
  <c r="GH282" i="4"/>
  <c r="GI282" i="4" s="1"/>
  <c r="GG282" i="4"/>
  <c r="GI281" i="4"/>
  <c r="GH281" i="4"/>
  <c r="GG281" i="4"/>
  <c r="GH280" i="4"/>
  <c r="GI280" i="4" s="1"/>
  <c r="GG280" i="4"/>
  <c r="GH279" i="4"/>
  <c r="GG279" i="4"/>
  <c r="GI279" i="4" s="1"/>
  <c r="GI278" i="4"/>
  <c r="GH278" i="4"/>
  <c r="GG278" i="4"/>
  <c r="GH277" i="4"/>
  <c r="GI277" i="4" s="1"/>
  <c r="GG277" i="4"/>
  <c r="GH276" i="4"/>
  <c r="GI276" i="4" s="1"/>
  <c r="GG276" i="4"/>
  <c r="GH275" i="4"/>
  <c r="GI275" i="4" s="1"/>
  <c r="GG275" i="4"/>
  <c r="GH274" i="4"/>
  <c r="GI274" i="4" s="1"/>
  <c r="GG274" i="4"/>
  <c r="GI273" i="4"/>
  <c r="GH273" i="4"/>
  <c r="GG273" i="4"/>
  <c r="GH272" i="4"/>
  <c r="GI272" i="4" s="1"/>
  <c r="GG272" i="4"/>
  <c r="GH271" i="4"/>
  <c r="GG271" i="4"/>
  <c r="GI271" i="4" s="1"/>
  <c r="GI270" i="4"/>
  <c r="GH270" i="4"/>
  <c r="GG270" i="4"/>
  <c r="GH269" i="4"/>
  <c r="GI269" i="4" s="1"/>
  <c r="GG269" i="4"/>
  <c r="GH268" i="4"/>
  <c r="GI268" i="4" s="1"/>
  <c r="GG268" i="4"/>
  <c r="GH267" i="4"/>
  <c r="GI267" i="4" s="1"/>
  <c r="GG267" i="4"/>
  <c r="GH266" i="4"/>
  <c r="GI266" i="4" s="1"/>
  <c r="GG266" i="4"/>
  <c r="GI265" i="4"/>
  <c r="GH265" i="4"/>
  <c r="GG265" i="4"/>
  <c r="GH264" i="4"/>
  <c r="GI264" i="4" s="1"/>
  <c r="GG264" i="4"/>
  <c r="GH263" i="4"/>
  <c r="GG263" i="4"/>
  <c r="GI263" i="4" s="1"/>
  <c r="GI262" i="4"/>
  <c r="GH262" i="4"/>
  <c r="GG262" i="4"/>
  <c r="GH261" i="4"/>
  <c r="GI261" i="4" s="1"/>
  <c r="GG261" i="4"/>
  <c r="GH260" i="4"/>
  <c r="GI260" i="4" s="1"/>
  <c r="GG260" i="4"/>
  <c r="GH259" i="4"/>
  <c r="GI259" i="4" s="1"/>
  <c r="GG259" i="4"/>
  <c r="GH258" i="4"/>
  <c r="GI258" i="4" s="1"/>
  <c r="GG258" i="4"/>
  <c r="GI257" i="4"/>
  <c r="GH257" i="4"/>
  <c r="GG257" i="4"/>
  <c r="GH256" i="4"/>
  <c r="GI256" i="4" s="1"/>
  <c r="GG256" i="4"/>
  <c r="GH255" i="4"/>
  <c r="GG255" i="4"/>
  <c r="GI255" i="4" s="1"/>
  <c r="GI254" i="4"/>
  <c r="GH254" i="4"/>
  <c r="GG254" i="4"/>
  <c r="GH253" i="4"/>
  <c r="GI253" i="4" s="1"/>
  <c r="GG253" i="4"/>
  <c r="GH252" i="4"/>
  <c r="GI252" i="4" s="1"/>
  <c r="GG252" i="4"/>
  <c r="GH251" i="4"/>
  <c r="GI251" i="4" s="1"/>
  <c r="GG251" i="4"/>
  <c r="GH250" i="4"/>
  <c r="GI250" i="4" s="1"/>
  <c r="GG250" i="4"/>
  <c r="GI249" i="4"/>
  <c r="GH249" i="4"/>
  <c r="GG249" i="4"/>
  <c r="GH248" i="4"/>
  <c r="GI248" i="4" s="1"/>
  <c r="GG248" i="4"/>
  <c r="GH247" i="4"/>
  <c r="GG247" i="4"/>
  <c r="GI247" i="4" s="1"/>
  <c r="GI246" i="4"/>
  <c r="GH246" i="4"/>
  <c r="GG246" i="4"/>
  <c r="GH245" i="4"/>
  <c r="GI245" i="4" s="1"/>
  <c r="GG245" i="4"/>
  <c r="GH244" i="4"/>
  <c r="GI244" i="4" s="1"/>
  <c r="GG244" i="4"/>
  <c r="GH243" i="4"/>
  <c r="GI243" i="4" s="1"/>
  <c r="GG243" i="4"/>
  <c r="GH242" i="4"/>
  <c r="GI242" i="4" s="1"/>
  <c r="GG242" i="4"/>
  <c r="GI241" i="4"/>
  <c r="GH241" i="4"/>
  <c r="GG241" i="4"/>
  <c r="GH240" i="4"/>
  <c r="GI240" i="4" s="1"/>
  <c r="GG240" i="4"/>
  <c r="GH239" i="4"/>
  <c r="GG239" i="4"/>
  <c r="GI239" i="4" s="1"/>
  <c r="GI238" i="4"/>
  <c r="GH238" i="4"/>
  <c r="GG238" i="4"/>
  <c r="GH237" i="4"/>
  <c r="GI237" i="4" s="1"/>
  <c r="GG237" i="4"/>
  <c r="GH236" i="4"/>
  <c r="GI236" i="4" s="1"/>
  <c r="GG236" i="4"/>
  <c r="GH235" i="4"/>
  <c r="GI235" i="4" s="1"/>
  <c r="GG235" i="4"/>
  <c r="GH234" i="4"/>
  <c r="GI234" i="4" s="1"/>
  <c r="GG234" i="4"/>
  <c r="GI233" i="4"/>
  <c r="GH233" i="4"/>
  <c r="GG233" i="4"/>
  <c r="GH232" i="4"/>
  <c r="GI232" i="4" s="1"/>
  <c r="GG232" i="4"/>
  <c r="GH231" i="4"/>
  <c r="GG231" i="4"/>
  <c r="GI231" i="4" s="1"/>
  <c r="GI230" i="4"/>
  <c r="GH230" i="4"/>
  <c r="GG230" i="4"/>
  <c r="GH229" i="4"/>
  <c r="GI229" i="4" s="1"/>
  <c r="GG229" i="4"/>
  <c r="GH228" i="4"/>
  <c r="GI228" i="4" s="1"/>
  <c r="GG228" i="4"/>
  <c r="GH227" i="4"/>
  <c r="GI227" i="4" s="1"/>
  <c r="GG227" i="4"/>
  <c r="GI226" i="4"/>
  <c r="GH226" i="4"/>
  <c r="GG226" i="4"/>
  <c r="GI225" i="4"/>
  <c r="GH225" i="4"/>
  <c r="GG225" i="4"/>
  <c r="GH224" i="4"/>
  <c r="GI224" i="4" s="1"/>
  <c r="GG224" i="4"/>
  <c r="GH223" i="4"/>
  <c r="GG223" i="4"/>
  <c r="GI223" i="4" s="1"/>
  <c r="GI222" i="4"/>
  <c r="GH222" i="4"/>
  <c r="GG222" i="4"/>
  <c r="GH221" i="4"/>
  <c r="GI221" i="4" s="1"/>
  <c r="GG221" i="4"/>
  <c r="GH220" i="4"/>
  <c r="GI220" i="4" s="1"/>
  <c r="GG220" i="4"/>
  <c r="GH219" i="4"/>
  <c r="GI219" i="4" s="1"/>
  <c r="GG219" i="4"/>
  <c r="GI218" i="4"/>
  <c r="GH218" i="4"/>
  <c r="GG218" i="4"/>
  <c r="GI217" i="4"/>
  <c r="GH217" i="4"/>
  <c r="GG217" i="4"/>
  <c r="GH216" i="4"/>
  <c r="GI216" i="4" s="1"/>
  <c r="GG216" i="4"/>
  <c r="GH215" i="4"/>
  <c r="GG215" i="4"/>
  <c r="GI215" i="4" s="1"/>
  <c r="GI214" i="4"/>
  <c r="GH214" i="4"/>
  <c r="GG214" i="4"/>
  <c r="GH213" i="4"/>
  <c r="GI213" i="4" s="1"/>
  <c r="GG213" i="4"/>
  <c r="GH212" i="4"/>
  <c r="GI212" i="4" s="1"/>
  <c r="GG212" i="4"/>
  <c r="GH211" i="4"/>
  <c r="GI211" i="4" s="1"/>
  <c r="GG211" i="4"/>
  <c r="GI210" i="4"/>
  <c r="GH210" i="4"/>
  <c r="GG210" i="4"/>
  <c r="GI209" i="4"/>
  <c r="GH209" i="4"/>
  <c r="GG209" i="4"/>
  <c r="GH208" i="4"/>
  <c r="GI208" i="4" s="1"/>
  <c r="GG208" i="4"/>
  <c r="GH207" i="4"/>
  <c r="GG207" i="4"/>
  <c r="GI207" i="4" s="1"/>
  <c r="GI206" i="4"/>
  <c r="GH206" i="4"/>
  <c r="GG206" i="4"/>
  <c r="GH205" i="4"/>
  <c r="GI205" i="4" s="1"/>
  <c r="GG205" i="4"/>
  <c r="GH204" i="4"/>
  <c r="GI204" i="4" s="1"/>
  <c r="GG204" i="4"/>
  <c r="GH203" i="4"/>
  <c r="GI203" i="4" s="1"/>
  <c r="GG203" i="4"/>
  <c r="GI202" i="4"/>
  <c r="GH202" i="4"/>
  <c r="GG202" i="4"/>
  <c r="GI201" i="4"/>
  <c r="GH201" i="4"/>
  <c r="GG201" i="4"/>
  <c r="GH200" i="4"/>
  <c r="GI200" i="4" s="1"/>
  <c r="GG200" i="4"/>
  <c r="GH199" i="4"/>
  <c r="GG199" i="4"/>
  <c r="GI199" i="4" s="1"/>
  <c r="GI198" i="4"/>
  <c r="GH198" i="4"/>
  <c r="GG198" i="4"/>
  <c r="GH197" i="4"/>
  <c r="GI197" i="4" s="1"/>
  <c r="GG197" i="4"/>
  <c r="GH196" i="4"/>
  <c r="GI196" i="4" s="1"/>
  <c r="GG196" i="4"/>
  <c r="GH195" i="4"/>
  <c r="GI195" i="4" s="1"/>
  <c r="GG195" i="4"/>
  <c r="GI194" i="4"/>
  <c r="GH194" i="4"/>
  <c r="GG194" i="4"/>
  <c r="GI193" i="4"/>
  <c r="GH193" i="4"/>
  <c r="GG193" i="4"/>
  <c r="GH192" i="4"/>
  <c r="GI192" i="4" s="1"/>
  <c r="GG192" i="4"/>
  <c r="GH191" i="4"/>
  <c r="GG191" i="4"/>
  <c r="GI191" i="4" s="1"/>
  <c r="GI190" i="4"/>
  <c r="GH190" i="4"/>
  <c r="GG190" i="4"/>
  <c r="GH189" i="4"/>
  <c r="GI189" i="4" s="1"/>
  <c r="GG189" i="4"/>
  <c r="GH188" i="4"/>
  <c r="GI188" i="4" s="1"/>
  <c r="GG188" i="4"/>
  <c r="GH187" i="4"/>
  <c r="GI187" i="4" s="1"/>
  <c r="GG187" i="4"/>
  <c r="GH186" i="4"/>
  <c r="GI186" i="4" s="1"/>
  <c r="GG186" i="4"/>
  <c r="GI185" i="4"/>
  <c r="GH185" i="4"/>
  <c r="GG185" i="4"/>
  <c r="GH184" i="4"/>
  <c r="GI184" i="4" s="1"/>
  <c r="GG184" i="4"/>
  <c r="GH183" i="4"/>
  <c r="GG183" i="4"/>
  <c r="GI183" i="4" s="1"/>
  <c r="GI182" i="4"/>
  <c r="GH182" i="4"/>
  <c r="GG182" i="4"/>
  <c r="GH181" i="4"/>
  <c r="GI181" i="4" s="1"/>
  <c r="GG181" i="4"/>
  <c r="GH180" i="4"/>
  <c r="GI180" i="4" s="1"/>
  <c r="GG180" i="4"/>
  <c r="GH179" i="4"/>
  <c r="GI179" i="4" s="1"/>
  <c r="GG179" i="4"/>
  <c r="GH178" i="4"/>
  <c r="GI178" i="4" s="1"/>
  <c r="GG178" i="4"/>
  <c r="GI177" i="4"/>
  <c r="GH177" i="4"/>
  <c r="GG177" i="4"/>
  <c r="GH176" i="4"/>
  <c r="GI176" i="4" s="1"/>
  <c r="GG176" i="4"/>
  <c r="GH175" i="4"/>
  <c r="GG175" i="4"/>
  <c r="GI175" i="4" s="1"/>
  <c r="GI174" i="4"/>
  <c r="GH174" i="4"/>
  <c r="GG174" i="4"/>
  <c r="GH173" i="4"/>
  <c r="GI173" i="4" s="1"/>
  <c r="GG173" i="4"/>
  <c r="GH172" i="4"/>
  <c r="GI172" i="4" s="1"/>
  <c r="GG172" i="4"/>
  <c r="GH171" i="4"/>
  <c r="GI171" i="4" s="1"/>
  <c r="GG171" i="4"/>
  <c r="GH170" i="4"/>
  <c r="GI170" i="4" s="1"/>
  <c r="GG170" i="4"/>
  <c r="GI169" i="4"/>
  <c r="GH169" i="4"/>
  <c r="GG169" i="4"/>
  <c r="GH168" i="4"/>
  <c r="GI168" i="4" s="1"/>
  <c r="GG168" i="4"/>
  <c r="GH167" i="4"/>
  <c r="GG167" i="4"/>
  <c r="GI167" i="4" s="1"/>
  <c r="GI166" i="4"/>
  <c r="GH166" i="4"/>
  <c r="GG166" i="4"/>
  <c r="GH165" i="4"/>
  <c r="GI165" i="4" s="1"/>
  <c r="GG165" i="4"/>
  <c r="GH164" i="4"/>
  <c r="GI164" i="4" s="1"/>
  <c r="GG164" i="4"/>
  <c r="GH163" i="4"/>
  <c r="GI163" i="4" s="1"/>
  <c r="GG163" i="4"/>
  <c r="GH162" i="4"/>
  <c r="GI162" i="4" s="1"/>
  <c r="GG162" i="4"/>
  <c r="GI161" i="4"/>
  <c r="GH161" i="4"/>
  <c r="GG161" i="4"/>
  <c r="GH160" i="4"/>
  <c r="GI160" i="4" s="1"/>
  <c r="GG160" i="4"/>
  <c r="GH159" i="4"/>
  <c r="GG159" i="4"/>
  <c r="GI159" i="4" s="1"/>
  <c r="GI158" i="4"/>
  <c r="GH158" i="4"/>
  <c r="GG158" i="4"/>
  <c r="GH157" i="4"/>
  <c r="GI157" i="4" s="1"/>
  <c r="GG157" i="4"/>
  <c r="GH156" i="4"/>
  <c r="GI156" i="4" s="1"/>
  <c r="GG156" i="4"/>
  <c r="GH155" i="4"/>
  <c r="GI155" i="4" s="1"/>
  <c r="GG155" i="4"/>
  <c r="GH154" i="4"/>
  <c r="GI154" i="4" s="1"/>
  <c r="GG154" i="4"/>
  <c r="GI153" i="4"/>
  <c r="GH153" i="4"/>
  <c r="GG153" i="4"/>
  <c r="GH152" i="4"/>
  <c r="GI152" i="4" s="1"/>
  <c r="GG152" i="4"/>
  <c r="GH151" i="4"/>
  <c r="GG151" i="4"/>
  <c r="GI151" i="4" s="1"/>
  <c r="GI150" i="4"/>
  <c r="GH150" i="4"/>
  <c r="GG150" i="4"/>
  <c r="GH149" i="4"/>
  <c r="GI149" i="4" s="1"/>
  <c r="GG149" i="4"/>
  <c r="GH148" i="4"/>
  <c r="GI148" i="4" s="1"/>
  <c r="GG148" i="4"/>
  <c r="GH147" i="4"/>
  <c r="GI147" i="4" s="1"/>
  <c r="GG147" i="4"/>
  <c r="GH146" i="4"/>
  <c r="GI146" i="4" s="1"/>
  <c r="GG146" i="4"/>
  <c r="GI145" i="4"/>
  <c r="GH145" i="4"/>
  <c r="GG145" i="4"/>
  <c r="GH144" i="4"/>
  <c r="GI144" i="4" s="1"/>
  <c r="GG144" i="4"/>
  <c r="GH143" i="4"/>
  <c r="GG143" i="4"/>
  <c r="GI143" i="4" s="1"/>
  <c r="GI142" i="4"/>
  <c r="GH142" i="4"/>
  <c r="GG142" i="4"/>
  <c r="GH141" i="4"/>
  <c r="GI141" i="4" s="1"/>
  <c r="GG141" i="4"/>
  <c r="GH140" i="4"/>
  <c r="GI140" i="4" s="1"/>
  <c r="GG140" i="4"/>
  <c r="GH139" i="4"/>
  <c r="GI139" i="4" s="1"/>
  <c r="GG139" i="4"/>
  <c r="GH138" i="4"/>
  <c r="GI138" i="4" s="1"/>
  <c r="GG138" i="4"/>
  <c r="GI137" i="4"/>
  <c r="GH137" i="4"/>
  <c r="GG137" i="4"/>
  <c r="GH136" i="4"/>
  <c r="GI136" i="4" s="1"/>
  <c r="GG136" i="4"/>
  <c r="GH135" i="4"/>
  <c r="GG135" i="4"/>
  <c r="GI135" i="4" s="1"/>
  <c r="GI134" i="4"/>
  <c r="GH134" i="4"/>
  <c r="GG134" i="4"/>
  <c r="GH133" i="4"/>
  <c r="GI133" i="4" s="1"/>
  <c r="GG133" i="4"/>
  <c r="GH132" i="4"/>
  <c r="GI132" i="4" s="1"/>
  <c r="GG132" i="4"/>
  <c r="GH131" i="4"/>
  <c r="GI131" i="4" s="1"/>
  <c r="GG131" i="4"/>
  <c r="GH130" i="4"/>
  <c r="GI130" i="4" s="1"/>
  <c r="GG130" i="4"/>
  <c r="GI129" i="4"/>
  <c r="GH129" i="4"/>
  <c r="GG129" i="4"/>
  <c r="GH128" i="4"/>
  <c r="GI128" i="4" s="1"/>
  <c r="GG128" i="4"/>
  <c r="GH127" i="4"/>
  <c r="GG127" i="4"/>
  <c r="GI127" i="4" s="1"/>
  <c r="GI126" i="4"/>
  <c r="GH126" i="4"/>
  <c r="GG126" i="4"/>
  <c r="GH125" i="4"/>
  <c r="GI125" i="4" s="1"/>
  <c r="GG125" i="4"/>
  <c r="GH124" i="4"/>
  <c r="GI124" i="4" s="1"/>
  <c r="GG124" i="4"/>
  <c r="GH123" i="4"/>
  <c r="GI123" i="4" s="1"/>
  <c r="GG123" i="4"/>
  <c r="GH122" i="4"/>
  <c r="GI122" i="4" s="1"/>
  <c r="GG122" i="4"/>
  <c r="GI121" i="4"/>
  <c r="GH121" i="4"/>
  <c r="GG121" i="4"/>
  <c r="GH120" i="4"/>
  <c r="GI120" i="4" s="1"/>
  <c r="GG120" i="4"/>
  <c r="GH119" i="4"/>
  <c r="GG119" i="4"/>
  <c r="GI119" i="4" s="1"/>
  <c r="GI118" i="4"/>
  <c r="GH118" i="4"/>
  <c r="GG118" i="4"/>
  <c r="GH117" i="4"/>
  <c r="GI117" i="4" s="1"/>
  <c r="GG117" i="4"/>
  <c r="GH116" i="4"/>
  <c r="GI116" i="4" s="1"/>
  <c r="GG116" i="4"/>
  <c r="GH115" i="4"/>
  <c r="GI115" i="4" s="1"/>
  <c r="GG115" i="4"/>
  <c r="GH114" i="4"/>
  <c r="GI114" i="4" s="1"/>
  <c r="GG114" i="4"/>
  <c r="GI113" i="4"/>
  <c r="GH113" i="4"/>
  <c r="GG113" i="4"/>
  <c r="GH112" i="4"/>
  <c r="GI112" i="4" s="1"/>
  <c r="GG112" i="4"/>
  <c r="GH111" i="4"/>
  <c r="GG111" i="4"/>
  <c r="GI111" i="4" s="1"/>
  <c r="GI110" i="4"/>
  <c r="GH110" i="4"/>
  <c r="GG110" i="4"/>
  <c r="GH109" i="4"/>
  <c r="GI109" i="4" s="1"/>
  <c r="GG109" i="4"/>
  <c r="GH108" i="4"/>
  <c r="GI108" i="4" s="1"/>
  <c r="GG108" i="4"/>
  <c r="GH107" i="4"/>
  <c r="GI107" i="4" s="1"/>
  <c r="GG107" i="4"/>
  <c r="GH106" i="4"/>
  <c r="GI106" i="4" s="1"/>
  <c r="GG106" i="4"/>
  <c r="GI105" i="4"/>
  <c r="GH105" i="4"/>
  <c r="GG105" i="4"/>
  <c r="GH104" i="4"/>
  <c r="GI104" i="4" s="1"/>
  <c r="GG104" i="4"/>
  <c r="GH103" i="4"/>
  <c r="GG103" i="4"/>
  <c r="GI103" i="4" s="1"/>
  <c r="GI102" i="4"/>
  <c r="GH102" i="4"/>
  <c r="GG102" i="4"/>
  <c r="GH101" i="4"/>
  <c r="GI101" i="4" s="1"/>
  <c r="GG101" i="4"/>
  <c r="GH100" i="4"/>
  <c r="GI100" i="4" s="1"/>
  <c r="GG100" i="4"/>
  <c r="GH99" i="4"/>
  <c r="GI99" i="4" s="1"/>
  <c r="GG99" i="4"/>
  <c r="GH98" i="4"/>
  <c r="GI98" i="4" s="1"/>
  <c r="GG98" i="4"/>
  <c r="GI97" i="4"/>
  <c r="GH97" i="4"/>
  <c r="GG97" i="4"/>
  <c r="GH96" i="4"/>
  <c r="GI96" i="4" s="1"/>
  <c r="GG96" i="4"/>
  <c r="GH95" i="4"/>
  <c r="GG95" i="4"/>
  <c r="GI95" i="4" s="1"/>
  <c r="GI94" i="4"/>
  <c r="GH94" i="4"/>
  <c r="GG94" i="4"/>
  <c r="GH93" i="4"/>
  <c r="GI93" i="4" s="1"/>
  <c r="GG93" i="4"/>
  <c r="GH92" i="4"/>
  <c r="GI92" i="4" s="1"/>
  <c r="GG92" i="4"/>
  <c r="GH91" i="4"/>
  <c r="GI91" i="4" s="1"/>
  <c r="GG91" i="4"/>
  <c r="GH90" i="4"/>
  <c r="GI90" i="4" s="1"/>
  <c r="GG90" i="4"/>
  <c r="GI89" i="4"/>
  <c r="GH89" i="4"/>
  <c r="GG89" i="4"/>
  <c r="GH88" i="4"/>
  <c r="GI88" i="4" s="1"/>
  <c r="GG88" i="4"/>
  <c r="GH87" i="4"/>
  <c r="GG87" i="4"/>
  <c r="GI87" i="4" s="1"/>
  <c r="GI86" i="4"/>
  <c r="GH86" i="4"/>
  <c r="GG86" i="4"/>
  <c r="GH85" i="4"/>
  <c r="GI85" i="4" s="1"/>
  <c r="GG85" i="4"/>
  <c r="GH84" i="4"/>
  <c r="GI84" i="4" s="1"/>
  <c r="GG84" i="4"/>
  <c r="GH83" i="4"/>
  <c r="GI83" i="4" s="1"/>
  <c r="GG83" i="4"/>
  <c r="GH82" i="4"/>
  <c r="GI82" i="4" s="1"/>
  <c r="GG82" i="4"/>
  <c r="GI81" i="4"/>
  <c r="GH81" i="4"/>
  <c r="GG81" i="4"/>
  <c r="GH80" i="4"/>
  <c r="GI80" i="4" s="1"/>
  <c r="GG80" i="4"/>
  <c r="GH79" i="4"/>
  <c r="GG79" i="4"/>
  <c r="GI79" i="4" s="1"/>
  <c r="GI78" i="4"/>
  <c r="GH78" i="4"/>
  <c r="GG78" i="4"/>
  <c r="GH77" i="4"/>
  <c r="GI77" i="4" s="1"/>
  <c r="GG77" i="4"/>
  <c r="GH76" i="4"/>
  <c r="GI76" i="4" s="1"/>
  <c r="GG76" i="4"/>
  <c r="GH75" i="4"/>
  <c r="GI75" i="4" s="1"/>
  <c r="GG75" i="4"/>
  <c r="GH74" i="4"/>
  <c r="GI74" i="4" s="1"/>
  <c r="GG74" i="4"/>
  <c r="GI73" i="4"/>
  <c r="GH73" i="4"/>
  <c r="GG73" i="4"/>
  <c r="GH72" i="4"/>
  <c r="GI72" i="4" s="1"/>
  <c r="GG72" i="4"/>
  <c r="GH71" i="4"/>
  <c r="GG71" i="4"/>
  <c r="GI71" i="4" s="1"/>
  <c r="GI70" i="4"/>
  <c r="GH70" i="4"/>
  <c r="GG70" i="4"/>
  <c r="GH69" i="4"/>
  <c r="GI69" i="4" s="1"/>
  <c r="GG69" i="4"/>
  <c r="GH68" i="4"/>
  <c r="GI68" i="4" s="1"/>
  <c r="GG68" i="4"/>
  <c r="GH67" i="4"/>
  <c r="GI67" i="4" s="1"/>
  <c r="GG67" i="4"/>
  <c r="GH66" i="4"/>
  <c r="GI66" i="4" s="1"/>
  <c r="GG66" i="4"/>
  <c r="GI65" i="4"/>
  <c r="GH65" i="4"/>
  <c r="GG65" i="4"/>
  <c r="GH64" i="4"/>
  <c r="GI64" i="4" s="1"/>
  <c r="GG64" i="4"/>
  <c r="GH63" i="4"/>
  <c r="GG63" i="4"/>
  <c r="GI63" i="4" s="1"/>
  <c r="GI62" i="4"/>
  <c r="GH62" i="4"/>
  <c r="GG62" i="4"/>
  <c r="GH61" i="4"/>
  <c r="GI61" i="4" s="1"/>
  <c r="GG61" i="4"/>
  <c r="GH60" i="4"/>
  <c r="GI60" i="4" s="1"/>
  <c r="GG60" i="4"/>
  <c r="GH59" i="4"/>
  <c r="GI59" i="4" s="1"/>
  <c r="GG59" i="4"/>
  <c r="GH58" i="4"/>
  <c r="GI58" i="4" s="1"/>
  <c r="GG58" i="4"/>
  <c r="GI57" i="4"/>
  <c r="GH57" i="4"/>
  <c r="GG57" i="4"/>
  <c r="GH56" i="4"/>
  <c r="GI56" i="4" s="1"/>
  <c r="GG56" i="4"/>
  <c r="GH55" i="4"/>
  <c r="GG55" i="4"/>
  <c r="GI55" i="4" s="1"/>
  <c r="GI54" i="4"/>
  <c r="GH54" i="4"/>
  <c r="GG54" i="4"/>
  <c r="GH53" i="4"/>
  <c r="GI53" i="4" s="1"/>
  <c r="GG53" i="4"/>
  <c r="GH52" i="4"/>
  <c r="GI52" i="4" s="1"/>
  <c r="GG52" i="4"/>
  <c r="GH51" i="4"/>
  <c r="GI51" i="4" s="1"/>
  <c r="GG51" i="4"/>
  <c r="GH50" i="4"/>
  <c r="GI50" i="4" s="1"/>
  <c r="GG50" i="4"/>
  <c r="GI49" i="4"/>
  <c r="GH49" i="4"/>
  <c r="GG49" i="4"/>
  <c r="GH48" i="4"/>
  <c r="GI48" i="4" s="1"/>
  <c r="GG48" i="4"/>
  <c r="GH47" i="4"/>
  <c r="GG47" i="4"/>
  <c r="GI47" i="4" s="1"/>
  <c r="GI46" i="4"/>
  <c r="GH46" i="4"/>
  <c r="GG46" i="4"/>
  <c r="GH45" i="4"/>
  <c r="GI45" i="4" s="1"/>
  <c r="GG45" i="4"/>
  <c r="GH44" i="4"/>
  <c r="GI44" i="4" s="1"/>
  <c r="GG44" i="4"/>
  <c r="GH43" i="4"/>
  <c r="GI43" i="4" s="1"/>
  <c r="GG43" i="4"/>
  <c r="GH42" i="4"/>
  <c r="GI42" i="4" s="1"/>
  <c r="GG42" i="4"/>
  <c r="GI41" i="4"/>
  <c r="GH41" i="4"/>
  <c r="GG41" i="4"/>
  <c r="GH40" i="4"/>
  <c r="GI40" i="4" s="1"/>
  <c r="GG40" i="4"/>
  <c r="GH39" i="4"/>
  <c r="GG39" i="4"/>
  <c r="GI39" i="4" s="1"/>
  <c r="GI38" i="4"/>
  <c r="GH38" i="4"/>
  <c r="GG38" i="4"/>
  <c r="GH37" i="4"/>
  <c r="GI37" i="4" s="1"/>
  <c r="GG37" i="4"/>
  <c r="GH36" i="4"/>
  <c r="GI36" i="4" s="1"/>
  <c r="GG36" i="4"/>
  <c r="GH35" i="4"/>
  <c r="GI35" i="4" s="1"/>
  <c r="GG35" i="4"/>
  <c r="GH34" i="4"/>
  <c r="GI34" i="4" s="1"/>
  <c r="GG34" i="4"/>
  <c r="GI33" i="4"/>
  <c r="GH33" i="4"/>
  <c r="GG33" i="4"/>
  <c r="GH32" i="4"/>
  <c r="GI32" i="4" s="1"/>
  <c r="GG32" i="4"/>
  <c r="GH31" i="4"/>
  <c r="GG31" i="4"/>
  <c r="GI31" i="4" s="1"/>
  <c r="GI30" i="4"/>
  <c r="GH30" i="4"/>
  <c r="GG30" i="4"/>
  <c r="GH29" i="4"/>
  <c r="GI29" i="4" s="1"/>
  <c r="GG29" i="4"/>
  <c r="GH28" i="4"/>
  <c r="GI28" i="4" s="1"/>
  <c r="GG28" i="4"/>
  <c r="GH27" i="4"/>
  <c r="GI27" i="4" s="1"/>
  <c r="GG27" i="4"/>
  <c r="GH26" i="4"/>
  <c r="GI26" i="4" s="1"/>
  <c r="GG26" i="4"/>
  <c r="GI25" i="4"/>
  <c r="GH25" i="4"/>
  <c r="GG25" i="4"/>
  <c r="GH24" i="4"/>
  <c r="GI24" i="4" s="1"/>
  <c r="GG24" i="4"/>
  <c r="GH23" i="4"/>
  <c r="GG23" i="4"/>
  <c r="GI23" i="4" s="1"/>
  <c r="GI22" i="4"/>
  <c r="GH22" i="4"/>
  <c r="GG22" i="4"/>
  <c r="GH21" i="4"/>
  <c r="GI21" i="4" s="1"/>
  <c r="GG21" i="4"/>
  <c r="GH20" i="4"/>
  <c r="GI20" i="4" s="1"/>
  <c r="GG20" i="4"/>
  <c r="GH19" i="4"/>
  <c r="GI19" i="4" s="1"/>
  <c r="GG19" i="4"/>
  <c r="GH18" i="4"/>
  <c r="GI18" i="4" s="1"/>
  <c r="GG18" i="4"/>
  <c r="GI17" i="4"/>
  <c r="GH17" i="4"/>
  <c r="GG17" i="4"/>
  <c r="GH16" i="4"/>
  <c r="GI16" i="4" s="1"/>
  <c r="GG16" i="4"/>
  <c r="GH15" i="4"/>
  <c r="GG15" i="4"/>
  <c r="GI15" i="4" s="1"/>
  <c r="GI14" i="4"/>
  <c r="GH14" i="4"/>
  <c r="GG14" i="4"/>
  <c r="GH13" i="4"/>
  <c r="GI13" i="4" s="1"/>
  <c r="GG13" i="4"/>
  <c r="GH12" i="4"/>
  <c r="GI12" i="4" s="1"/>
  <c r="GG12" i="4"/>
  <c r="GH11" i="4"/>
  <c r="GI11" i="4" s="1"/>
  <c r="GG11" i="4"/>
  <c r="GH10" i="4"/>
  <c r="GI10" i="4" s="1"/>
  <c r="GG10" i="4"/>
  <c r="GI9" i="4"/>
  <c r="GH9" i="4"/>
  <c r="GG9" i="4"/>
  <c r="GH8" i="4"/>
  <c r="GI8" i="4" s="1"/>
  <c r="GG8" i="4"/>
  <c r="GH7" i="4"/>
  <c r="GG7" i="4"/>
  <c r="GI7" i="4" s="1"/>
  <c r="GI6" i="4"/>
  <c r="GH6" i="4"/>
  <c r="GG6" i="4"/>
  <c r="GH5" i="4"/>
  <c r="GI5" i="4" s="1"/>
  <c r="GG5" i="4"/>
  <c r="GH4" i="4"/>
  <c r="GI4" i="4" s="1"/>
  <c r="GG4" i="4"/>
  <c r="GH3" i="4"/>
  <c r="GI3" i="4" s="1"/>
  <c r="GG3" i="4"/>
  <c r="GH2" i="4"/>
  <c r="GI2" i="4" s="1"/>
  <c r="GG2" i="4"/>
  <c r="GI343" i="4"/>
  <c r="GH343" i="4"/>
  <c r="GG343" i="4"/>
  <c r="GD342" i="4"/>
  <c r="GE342" i="4" s="1"/>
  <c r="GC342" i="4"/>
  <c r="GD341" i="4"/>
  <c r="GE341" i="4" s="1"/>
  <c r="GC341" i="4"/>
  <c r="GD340" i="4"/>
  <c r="GE340" i="4" s="1"/>
  <c r="GC340" i="4"/>
  <c r="GD339" i="4"/>
  <c r="GE339" i="4" s="1"/>
  <c r="GC339" i="4"/>
  <c r="GD338" i="4"/>
  <c r="GE338" i="4" s="1"/>
  <c r="GC338" i="4"/>
  <c r="GE337" i="4"/>
  <c r="GD337" i="4"/>
  <c r="GC337" i="4"/>
  <c r="GE336" i="4"/>
  <c r="GD336" i="4"/>
  <c r="GC336" i="4"/>
  <c r="GD335" i="4"/>
  <c r="GE335" i="4" s="1"/>
  <c r="GC335" i="4"/>
  <c r="GD334" i="4"/>
  <c r="GE334" i="4" s="1"/>
  <c r="GC334" i="4"/>
  <c r="GE333" i="4"/>
  <c r="GD333" i="4"/>
  <c r="GC333" i="4"/>
  <c r="GE332" i="4"/>
  <c r="GD332" i="4"/>
  <c r="GC332" i="4"/>
  <c r="GD331" i="4"/>
  <c r="GE331" i="4" s="1"/>
  <c r="GC331" i="4"/>
  <c r="GD330" i="4"/>
  <c r="GE330" i="4" s="1"/>
  <c r="GC330" i="4"/>
  <c r="GE329" i="4"/>
  <c r="GD329" i="4"/>
  <c r="GC329" i="4"/>
  <c r="GE328" i="4"/>
  <c r="GD328" i="4"/>
  <c r="GC328" i="4"/>
  <c r="GD327" i="4"/>
  <c r="GE327" i="4" s="1"/>
  <c r="GC327" i="4"/>
  <c r="GD326" i="4"/>
  <c r="GE326" i="4" s="1"/>
  <c r="GC326" i="4"/>
  <c r="GE325" i="4"/>
  <c r="GD325" i="4"/>
  <c r="GC325" i="4"/>
  <c r="GE324" i="4"/>
  <c r="GD324" i="4"/>
  <c r="GC324" i="4"/>
  <c r="GD323" i="4"/>
  <c r="GE323" i="4" s="1"/>
  <c r="GC323" i="4"/>
  <c r="GD322" i="4"/>
  <c r="GE322" i="4" s="1"/>
  <c r="GC322" i="4"/>
  <c r="GE321" i="4"/>
  <c r="GD321" i="4"/>
  <c r="GC321" i="4"/>
  <c r="GE320" i="4"/>
  <c r="GD320" i="4"/>
  <c r="GC320" i="4"/>
  <c r="GD319" i="4"/>
  <c r="GE319" i="4" s="1"/>
  <c r="GC319" i="4"/>
  <c r="GD318" i="4"/>
  <c r="GE318" i="4" s="1"/>
  <c r="GC318" i="4"/>
  <c r="GE317" i="4"/>
  <c r="GD317" i="4"/>
  <c r="GC317" i="4"/>
  <c r="GE316" i="4"/>
  <c r="GD316" i="4"/>
  <c r="GC316" i="4"/>
  <c r="GD315" i="4"/>
  <c r="GE315" i="4" s="1"/>
  <c r="GC315" i="4"/>
  <c r="GD314" i="4"/>
  <c r="GE314" i="4" s="1"/>
  <c r="GC314" i="4"/>
  <c r="GE313" i="4"/>
  <c r="GD313" i="4"/>
  <c r="GC313" i="4"/>
  <c r="GE312" i="4"/>
  <c r="GD312" i="4"/>
  <c r="GC312" i="4"/>
  <c r="GD311" i="4"/>
  <c r="GE311" i="4" s="1"/>
  <c r="GC311" i="4"/>
  <c r="GD310" i="4"/>
  <c r="GE310" i="4" s="1"/>
  <c r="GC310" i="4"/>
  <c r="GE309" i="4"/>
  <c r="GD309" i="4"/>
  <c r="GC309" i="4"/>
  <c r="GE308" i="4"/>
  <c r="GD308" i="4"/>
  <c r="GC308" i="4"/>
  <c r="GD307" i="4"/>
  <c r="GE307" i="4" s="1"/>
  <c r="GC307" i="4"/>
  <c r="GD306" i="4"/>
  <c r="GE306" i="4" s="1"/>
  <c r="GC306" i="4"/>
  <c r="GE305" i="4"/>
  <c r="GD305" i="4"/>
  <c r="GC305" i="4"/>
  <c r="GE304" i="4"/>
  <c r="GD304" i="4"/>
  <c r="GC304" i="4"/>
  <c r="GD303" i="4"/>
  <c r="GE303" i="4" s="1"/>
  <c r="GC303" i="4"/>
  <c r="GD302" i="4"/>
  <c r="GE302" i="4" s="1"/>
  <c r="GC302" i="4"/>
  <c r="GE301" i="4"/>
  <c r="GD301" i="4"/>
  <c r="GC301" i="4"/>
  <c r="GE300" i="4"/>
  <c r="GD300" i="4"/>
  <c r="GC300" i="4"/>
  <c r="GD299" i="4"/>
  <c r="GE299" i="4" s="1"/>
  <c r="GC299" i="4"/>
  <c r="GD298" i="4"/>
  <c r="GE298" i="4" s="1"/>
  <c r="GC298" i="4"/>
  <c r="GE297" i="4"/>
  <c r="GD297" i="4"/>
  <c r="GC297" i="4"/>
  <c r="GE296" i="4"/>
  <c r="GD296" i="4"/>
  <c r="GC296" i="4"/>
  <c r="GD295" i="4"/>
  <c r="GE295" i="4" s="1"/>
  <c r="GC295" i="4"/>
  <c r="GD294" i="4"/>
  <c r="GE294" i="4" s="1"/>
  <c r="GC294" i="4"/>
  <c r="GE293" i="4"/>
  <c r="GD293" i="4"/>
  <c r="GC293" i="4"/>
  <c r="GE292" i="4"/>
  <c r="GD292" i="4"/>
  <c r="GC292" i="4"/>
  <c r="GD291" i="4"/>
  <c r="GE291" i="4" s="1"/>
  <c r="GC291" i="4"/>
  <c r="GD290" i="4"/>
  <c r="GE290" i="4" s="1"/>
  <c r="GC290" i="4"/>
  <c r="GE289" i="4"/>
  <c r="GD289" i="4"/>
  <c r="GC289" i="4"/>
  <c r="GE288" i="4"/>
  <c r="GD288" i="4"/>
  <c r="GC288" i="4"/>
  <c r="GD287" i="4"/>
  <c r="GE287" i="4" s="1"/>
  <c r="GC287" i="4"/>
  <c r="GD286" i="4"/>
  <c r="GE286" i="4" s="1"/>
  <c r="GC286" i="4"/>
  <c r="GE285" i="4"/>
  <c r="GD285" i="4"/>
  <c r="GC285" i="4"/>
  <c r="GE284" i="4"/>
  <c r="GD284" i="4"/>
  <c r="GC284" i="4"/>
  <c r="GD283" i="4"/>
  <c r="GE283" i="4" s="1"/>
  <c r="GC283" i="4"/>
  <c r="GD282" i="4"/>
  <c r="GE282" i="4" s="1"/>
  <c r="GC282" i="4"/>
  <c r="GE281" i="4"/>
  <c r="GD281" i="4"/>
  <c r="GC281" i="4"/>
  <c r="GE280" i="4"/>
  <c r="GD280" i="4"/>
  <c r="GC280" i="4"/>
  <c r="GD279" i="4"/>
  <c r="GE279" i="4" s="1"/>
  <c r="GC279" i="4"/>
  <c r="GD278" i="4"/>
  <c r="GE278" i="4" s="1"/>
  <c r="GC278" i="4"/>
  <c r="GE277" i="4"/>
  <c r="GD277" i="4"/>
  <c r="GC277" i="4"/>
  <c r="GE276" i="4"/>
  <c r="GD276" i="4"/>
  <c r="GC276" i="4"/>
  <c r="GD275" i="4"/>
  <c r="GE275" i="4" s="1"/>
  <c r="GC275" i="4"/>
  <c r="GD274" i="4"/>
  <c r="GE274" i="4" s="1"/>
  <c r="GC274" i="4"/>
  <c r="GE273" i="4"/>
  <c r="GD273" i="4"/>
  <c r="GC273" i="4"/>
  <c r="GE272" i="4"/>
  <c r="GD272" i="4"/>
  <c r="GC272" i="4"/>
  <c r="GD271" i="4"/>
  <c r="GE271" i="4" s="1"/>
  <c r="GC271" i="4"/>
  <c r="GD270" i="4"/>
  <c r="GE270" i="4" s="1"/>
  <c r="GC270" i="4"/>
  <c r="GE269" i="4"/>
  <c r="GD269" i="4"/>
  <c r="GC269" i="4"/>
  <c r="GE268" i="4"/>
  <c r="GD268" i="4"/>
  <c r="GC268" i="4"/>
  <c r="GD267" i="4"/>
  <c r="GE267" i="4" s="1"/>
  <c r="GC267" i="4"/>
  <c r="GD266" i="4"/>
  <c r="GE266" i="4" s="1"/>
  <c r="GC266" i="4"/>
  <c r="GE265" i="4"/>
  <c r="GD265" i="4"/>
  <c r="GC265" i="4"/>
  <c r="GE264" i="4"/>
  <c r="GD264" i="4"/>
  <c r="GC264" i="4"/>
  <c r="GD263" i="4"/>
  <c r="GE263" i="4" s="1"/>
  <c r="GC263" i="4"/>
  <c r="GD262" i="4"/>
  <c r="GE262" i="4" s="1"/>
  <c r="GC262" i="4"/>
  <c r="GD261" i="4"/>
  <c r="GE261" i="4" s="1"/>
  <c r="GC261" i="4"/>
  <c r="GE260" i="4"/>
  <c r="GD260" i="4"/>
  <c r="GC260" i="4"/>
  <c r="GD259" i="4"/>
  <c r="GE259" i="4" s="1"/>
  <c r="GC259" i="4"/>
  <c r="GD258" i="4"/>
  <c r="GE258" i="4" s="1"/>
  <c r="GC258" i="4"/>
  <c r="GE257" i="4"/>
  <c r="GD257" i="4"/>
  <c r="GC257" i="4"/>
  <c r="GE256" i="4"/>
  <c r="GD256" i="4"/>
  <c r="GC256" i="4"/>
  <c r="GD255" i="4"/>
  <c r="GE255" i="4" s="1"/>
  <c r="GC255" i="4"/>
  <c r="GD254" i="4"/>
  <c r="GE254" i="4" s="1"/>
  <c r="GC254" i="4"/>
  <c r="GD253" i="4"/>
  <c r="GE253" i="4" s="1"/>
  <c r="GC253" i="4"/>
  <c r="GE252" i="4"/>
  <c r="GD252" i="4"/>
  <c r="GC252" i="4"/>
  <c r="GD251" i="4"/>
  <c r="GE251" i="4" s="1"/>
  <c r="GC251" i="4"/>
  <c r="GD250" i="4"/>
  <c r="GE250" i="4" s="1"/>
  <c r="GC250" i="4"/>
  <c r="GE249" i="4"/>
  <c r="GD249" i="4"/>
  <c r="GC249" i="4"/>
  <c r="GE248" i="4"/>
  <c r="GD248" i="4"/>
  <c r="GC248" i="4"/>
  <c r="GD247" i="4"/>
  <c r="GE247" i="4" s="1"/>
  <c r="GC247" i="4"/>
  <c r="GD246" i="4"/>
  <c r="GE246" i="4" s="1"/>
  <c r="GC246" i="4"/>
  <c r="GD245" i="4"/>
  <c r="GE245" i="4" s="1"/>
  <c r="GC245" i="4"/>
  <c r="GE244" i="4"/>
  <c r="GD244" i="4"/>
  <c r="GC244" i="4"/>
  <c r="GD243" i="4"/>
  <c r="GE243" i="4" s="1"/>
  <c r="GC243" i="4"/>
  <c r="GD242" i="4"/>
  <c r="GE242" i="4" s="1"/>
  <c r="GC242" i="4"/>
  <c r="GE241" i="4"/>
  <c r="GD241" i="4"/>
  <c r="GC241" i="4"/>
  <c r="GE240" i="4"/>
  <c r="GD240" i="4"/>
  <c r="GC240" i="4"/>
  <c r="GD239" i="4"/>
  <c r="GE239" i="4" s="1"/>
  <c r="GC239" i="4"/>
  <c r="GD238" i="4"/>
  <c r="GE238" i="4" s="1"/>
  <c r="GC238" i="4"/>
  <c r="GD237" i="4"/>
  <c r="GE237" i="4" s="1"/>
  <c r="GC237" i="4"/>
  <c r="GE236" i="4"/>
  <c r="GD236" i="4"/>
  <c r="GC236" i="4"/>
  <c r="GD235" i="4"/>
  <c r="GE235" i="4" s="1"/>
  <c r="GC235" i="4"/>
  <c r="GD234" i="4"/>
  <c r="GE234" i="4" s="1"/>
  <c r="GC234" i="4"/>
  <c r="GE233" i="4"/>
  <c r="GD233" i="4"/>
  <c r="GC233" i="4"/>
  <c r="GE232" i="4"/>
  <c r="GD232" i="4"/>
  <c r="GC232" i="4"/>
  <c r="GD231" i="4"/>
  <c r="GE231" i="4" s="1"/>
  <c r="GC231" i="4"/>
  <c r="GD230" i="4"/>
  <c r="GE230" i="4" s="1"/>
  <c r="GC230" i="4"/>
  <c r="GD229" i="4"/>
  <c r="GE229" i="4" s="1"/>
  <c r="GC229" i="4"/>
  <c r="GE228" i="4"/>
  <c r="GD228" i="4"/>
  <c r="GC228" i="4"/>
  <c r="GD227" i="4"/>
  <c r="GE227" i="4" s="1"/>
  <c r="GC227" i="4"/>
  <c r="GD226" i="4"/>
  <c r="GE226" i="4" s="1"/>
  <c r="GC226" i="4"/>
  <c r="GE225" i="4"/>
  <c r="GD225" i="4"/>
  <c r="GC225" i="4"/>
  <c r="GE224" i="4"/>
  <c r="GD224" i="4"/>
  <c r="GC224" i="4"/>
  <c r="GD223" i="4"/>
  <c r="GE223" i="4" s="1"/>
  <c r="GC223" i="4"/>
  <c r="GD222" i="4"/>
  <c r="GE222" i="4" s="1"/>
  <c r="GC222" i="4"/>
  <c r="GD221" i="4"/>
  <c r="GE221" i="4" s="1"/>
  <c r="GC221" i="4"/>
  <c r="GE220" i="4"/>
  <c r="GD220" i="4"/>
  <c r="GC220" i="4"/>
  <c r="GD219" i="4"/>
  <c r="GE219" i="4" s="1"/>
  <c r="GC219" i="4"/>
  <c r="GD218" i="4"/>
  <c r="GE218" i="4" s="1"/>
  <c r="GC218" i="4"/>
  <c r="GE217" i="4"/>
  <c r="GD217" i="4"/>
  <c r="GC217" i="4"/>
  <c r="GE216" i="4"/>
  <c r="GD216" i="4"/>
  <c r="GC216" i="4"/>
  <c r="GD215" i="4"/>
  <c r="GE215" i="4" s="1"/>
  <c r="GC215" i="4"/>
  <c r="GD214" i="4"/>
  <c r="GE214" i="4" s="1"/>
  <c r="GC214" i="4"/>
  <c r="GD213" i="4"/>
  <c r="GE213" i="4" s="1"/>
  <c r="GC213" i="4"/>
  <c r="GE212" i="4"/>
  <c r="GD212" i="4"/>
  <c r="GC212" i="4"/>
  <c r="GD211" i="4"/>
  <c r="GE211" i="4" s="1"/>
  <c r="GC211" i="4"/>
  <c r="GD210" i="4"/>
  <c r="GE210" i="4" s="1"/>
  <c r="GC210" i="4"/>
  <c r="GE209" i="4"/>
  <c r="GD209" i="4"/>
  <c r="GC209" i="4"/>
  <c r="GE208" i="4"/>
  <c r="GD208" i="4"/>
  <c r="GC208" i="4"/>
  <c r="GD207" i="4"/>
  <c r="GE207" i="4" s="1"/>
  <c r="GC207" i="4"/>
  <c r="GD206" i="4"/>
  <c r="GE206" i="4" s="1"/>
  <c r="GC206" i="4"/>
  <c r="GE205" i="4"/>
  <c r="GD205" i="4"/>
  <c r="GC205" i="4"/>
  <c r="GE204" i="4"/>
  <c r="GD204" i="4"/>
  <c r="GC204" i="4"/>
  <c r="GD203" i="4"/>
  <c r="GE203" i="4" s="1"/>
  <c r="GC203" i="4"/>
  <c r="GD202" i="4"/>
  <c r="GE202" i="4" s="1"/>
  <c r="GC202" i="4"/>
  <c r="GE201" i="4"/>
  <c r="GD201" i="4"/>
  <c r="GC201" i="4"/>
  <c r="GE200" i="4"/>
  <c r="GD200" i="4"/>
  <c r="GC200" i="4"/>
  <c r="GD199" i="4"/>
  <c r="GE199" i="4" s="1"/>
  <c r="GC199" i="4"/>
  <c r="GD198" i="4"/>
  <c r="GE198" i="4" s="1"/>
  <c r="GC198" i="4"/>
  <c r="GD197" i="4"/>
  <c r="GE197" i="4" s="1"/>
  <c r="GC197" i="4"/>
  <c r="GE196" i="4"/>
  <c r="GD196" i="4"/>
  <c r="GC196" i="4"/>
  <c r="GD195" i="4"/>
  <c r="GE195" i="4" s="1"/>
  <c r="GC195" i="4"/>
  <c r="GD194" i="4"/>
  <c r="GE194" i="4" s="1"/>
  <c r="GC194" i="4"/>
  <c r="GE193" i="4"/>
  <c r="GD193" i="4"/>
  <c r="GC193" i="4"/>
  <c r="GE192" i="4"/>
  <c r="GD192" i="4"/>
  <c r="GC192" i="4"/>
  <c r="GD191" i="4"/>
  <c r="GE191" i="4" s="1"/>
  <c r="GC191" i="4"/>
  <c r="GD190" i="4"/>
  <c r="GE190" i="4" s="1"/>
  <c r="GC190" i="4"/>
  <c r="GD189" i="4"/>
  <c r="GE189" i="4" s="1"/>
  <c r="GC189" i="4"/>
  <c r="GE188" i="4"/>
  <c r="GD188" i="4"/>
  <c r="GC188" i="4"/>
  <c r="GD187" i="4"/>
  <c r="GE187" i="4" s="1"/>
  <c r="GC187" i="4"/>
  <c r="GD186" i="4"/>
  <c r="GE186" i="4" s="1"/>
  <c r="GC186" i="4"/>
  <c r="GE185" i="4"/>
  <c r="GD185" i="4"/>
  <c r="GC185" i="4"/>
  <c r="GE184" i="4"/>
  <c r="GD184" i="4"/>
  <c r="GC184" i="4"/>
  <c r="GD183" i="4"/>
  <c r="GE183" i="4" s="1"/>
  <c r="GC183" i="4"/>
  <c r="GD182" i="4"/>
  <c r="GE182" i="4" s="1"/>
  <c r="GC182" i="4"/>
  <c r="GD181" i="4"/>
  <c r="GE181" i="4" s="1"/>
  <c r="GC181" i="4"/>
  <c r="GE180" i="4"/>
  <c r="GD180" i="4"/>
  <c r="GC180" i="4"/>
  <c r="GD179" i="4"/>
  <c r="GE179" i="4" s="1"/>
  <c r="GC179" i="4"/>
  <c r="GD178" i="4"/>
  <c r="GE178" i="4" s="1"/>
  <c r="GC178" i="4"/>
  <c r="GE177" i="4"/>
  <c r="GD177" i="4"/>
  <c r="GC177" i="4"/>
  <c r="GE176" i="4"/>
  <c r="GD176" i="4"/>
  <c r="GC176" i="4"/>
  <c r="GD175" i="4"/>
  <c r="GE175" i="4" s="1"/>
  <c r="GC175" i="4"/>
  <c r="GD174" i="4"/>
  <c r="GE174" i="4" s="1"/>
  <c r="GC174" i="4"/>
  <c r="GD173" i="4"/>
  <c r="GE173" i="4" s="1"/>
  <c r="GC173" i="4"/>
  <c r="GE172" i="4"/>
  <c r="GD172" i="4"/>
  <c r="GC172" i="4"/>
  <c r="GD171" i="4"/>
  <c r="GE171" i="4" s="1"/>
  <c r="GC171" i="4"/>
  <c r="GD170" i="4"/>
  <c r="GE170" i="4" s="1"/>
  <c r="GC170" i="4"/>
  <c r="GE169" i="4"/>
  <c r="GD169" i="4"/>
  <c r="GC169" i="4"/>
  <c r="GE168" i="4"/>
  <c r="GD168" i="4"/>
  <c r="GC168" i="4"/>
  <c r="GD167" i="4"/>
  <c r="GE167" i="4" s="1"/>
  <c r="GC167" i="4"/>
  <c r="GD166" i="4"/>
  <c r="GE166" i="4" s="1"/>
  <c r="GC166" i="4"/>
  <c r="GD165" i="4"/>
  <c r="GE165" i="4" s="1"/>
  <c r="GC165" i="4"/>
  <c r="GE164" i="4"/>
  <c r="GD164" i="4"/>
  <c r="GC164" i="4"/>
  <c r="GD163" i="4"/>
  <c r="GE163" i="4" s="1"/>
  <c r="GC163" i="4"/>
  <c r="GD162" i="4"/>
  <c r="GE162" i="4" s="1"/>
  <c r="GC162" i="4"/>
  <c r="GE161" i="4"/>
  <c r="GD161" i="4"/>
  <c r="GC161" i="4"/>
  <c r="GE160" i="4"/>
  <c r="GD160" i="4"/>
  <c r="GC160" i="4"/>
  <c r="GD159" i="4"/>
  <c r="GE159" i="4" s="1"/>
  <c r="GC159" i="4"/>
  <c r="GD158" i="4"/>
  <c r="GE158" i="4" s="1"/>
  <c r="GC158" i="4"/>
  <c r="GD157" i="4"/>
  <c r="GE157" i="4" s="1"/>
  <c r="GC157" i="4"/>
  <c r="GE156" i="4"/>
  <c r="GD156" i="4"/>
  <c r="GC156" i="4"/>
  <c r="GD155" i="4"/>
  <c r="GE155" i="4" s="1"/>
  <c r="GC155" i="4"/>
  <c r="GD154" i="4"/>
  <c r="GE154" i="4" s="1"/>
  <c r="GC154" i="4"/>
  <c r="GE153" i="4"/>
  <c r="GD153" i="4"/>
  <c r="GC153" i="4"/>
  <c r="GE152" i="4"/>
  <c r="GD152" i="4"/>
  <c r="GC152" i="4"/>
  <c r="GD151" i="4"/>
  <c r="GE151" i="4" s="1"/>
  <c r="GC151" i="4"/>
  <c r="GD150" i="4"/>
  <c r="GE150" i="4" s="1"/>
  <c r="GC150" i="4"/>
  <c r="GD149" i="4"/>
  <c r="GE149" i="4" s="1"/>
  <c r="GC149" i="4"/>
  <c r="GE148" i="4"/>
  <c r="GD148" i="4"/>
  <c r="GC148" i="4"/>
  <c r="GD147" i="4"/>
  <c r="GE147" i="4" s="1"/>
  <c r="GC147" i="4"/>
  <c r="GD146" i="4"/>
  <c r="GE146" i="4" s="1"/>
  <c r="GC146" i="4"/>
  <c r="GE145" i="4"/>
  <c r="GD145" i="4"/>
  <c r="GC145" i="4"/>
  <c r="GE144" i="4"/>
  <c r="GD144" i="4"/>
  <c r="GC144" i="4"/>
  <c r="GD143" i="4"/>
  <c r="GE143" i="4" s="1"/>
  <c r="GC143" i="4"/>
  <c r="GD142" i="4"/>
  <c r="GE142" i="4" s="1"/>
  <c r="GC142" i="4"/>
  <c r="GD141" i="4"/>
  <c r="GE141" i="4" s="1"/>
  <c r="GC141" i="4"/>
  <c r="GE140" i="4"/>
  <c r="GD140" i="4"/>
  <c r="GC140" i="4"/>
  <c r="GD139" i="4"/>
  <c r="GE139" i="4" s="1"/>
  <c r="GC139" i="4"/>
  <c r="GD138" i="4"/>
  <c r="GE138" i="4" s="1"/>
  <c r="GC138" i="4"/>
  <c r="GE137" i="4"/>
  <c r="GD137" i="4"/>
  <c r="GC137" i="4"/>
  <c r="GE136" i="4"/>
  <c r="GD136" i="4"/>
  <c r="GC136" i="4"/>
  <c r="GD135" i="4"/>
  <c r="GE135" i="4" s="1"/>
  <c r="GC135" i="4"/>
  <c r="GD134" i="4"/>
  <c r="GE134" i="4" s="1"/>
  <c r="GC134" i="4"/>
  <c r="GD133" i="4"/>
  <c r="GE133" i="4" s="1"/>
  <c r="GC133" i="4"/>
  <c r="GE132" i="4"/>
  <c r="GD132" i="4"/>
  <c r="GC132" i="4"/>
  <c r="GD131" i="4"/>
  <c r="GE131" i="4" s="1"/>
  <c r="GC131" i="4"/>
  <c r="GD130" i="4"/>
  <c r="GE130" i="4" s="1"/>
  <c r="GC130" i="4"/>
  <c r="GE129" i="4"/>
  <c r="GD129" i="4"/>
  <c r="GC129" i="4"/>
  <c r="GE128" i="4"/>
  <c r="GD128" i="4"/>
  <c r="GC128" i="4"/>
  <c r="GD127" i="4"/>
  <c r="GE127" i="4" s="1"/>
  <c r="GC127" i="4"/>
  <c r="GD126" i="4"/>
  <c r="GE126" i="4" s="1"/>
  <c r="GC126" i="4"/>
  <c r="GD125" i="4"/>
  <c r="GE125" i="4" s="1"/>
  <c r="GC125" i="4"/>
  <c r="GE124" i="4"/>
  <c r="GD124" i="4"/>
  <c r="GC124" i="4"/>
  <c r="GD123" i="4"/>
  <c r="GE123" i="4" s="1"/>
  <c r="GC123" i="4"/>
  <c r="GD122" i="4"/>
  <c r="GE122" i="4" s="1"/>
  <c r="GC122" i="4"/>
  <c r="GD121" i="4"/>
  <c r="GE121" i="4" s="1"/>
  <c r="GC121" i="4"/>
  <c r="GE120" i="4"/>
  <c r="GD120" i="4"/>
  <c r="GC120" i="4"/>
  <c r="GD119" i="4"/>
  <c r="GE119" i="4" s="1"/>
  <c r="GC119" i="4"/>
  <c r="GD118" i="4"/>
  <c r="GE118" i="4" s="1"/>
  <c r="GC118" i="4"/>
  <c r="GD117" i="4"/>
  <c r="GE117" i="4" s="1"/>
  <c r="GC117" i="4"/>
  <c r="GE116" i="4"/>
  <c r="GD116" i="4"/>
  <c r="GC116" i="4"/>
  <c r="GD115" i="4"/>
  <c r="GE115" i="4" s="1"/>
  <c r="GC115" i="4"/>
  <c r="GD114" i="4"/>
  <c r="GE114" i="4" s="1"/>
  <c r="GC114" i="4"/>
  <c r="GE113" i="4"/>
  <c r="GD113" i="4"/>
  <c r="GC113" i="4"/>
  <c r="GE112" i="4"/>
  <c r="GD112" i="4"/>
  <c r="GC112" i="4"/>
  <c r="GD111" i="4"/>
  <c r="GE111" i="4" s="1"/>
  <c r="GC111" i="4"/>
  <c r="GD110" i="4"/>
  <c r="GE110" i="4" s="1"/>
  <c r="GC110" i="4"/>
  <c r="GD109" i="4"/>
  <c r="GE109" i="4" s="1"/>
  <c r="GC109" i="4"/>
  <c r="GE108" i="4"/>
  <c r="GD108" i="4"/>
  <c r="GC108" i="4"/>
  <c r="GD107" i="4"/>
  <c r="GE107" i="4" s="1"/>
  <c r="GC107" i="4"/>
  <c r="GD106" i="4"/>
  <c r="GE106" i="4" s="1"/>
  <c r="GC106" i="4"/>
  <c r="GD105" i="4"/>
  <c r="GE105" i="4" s="1"/>
  <c r="GC105" i="4"/>
  <c r="GE104" i="4"/>
  <c r="GD104" i="4"/>
  <c r="GC104" i="4"/>
  <c r="GD103" i="4"/>
  <c r="GE103" i="4" s="1"/>
  <c r="GC103" i="4"/>
  <c r="GD102" i="4"/>
  <c r="GE102" i="4" s="1"/>
  <c r="GC102" i="4"/>
  <c r="GD101" i="4"/>
  <c r="GE101" i="4" s="1"/>
  <c r="GC101" i="4"/>
  <c r="GE100" i="4"/>
  <c r="GD100" i="4"/>
  <c r="GC100" i="4"/>
  <c r="GD99" i="4"/>
  <c r="GE99" i="4" s="1"/>
  <c r="GC99" i="4"/>
  <c r="GD98" i="4"/>
  <c r="GE98" i="4" s="1"/>
  <c r="GC98" i="4"/>
  <c r="GD97" i="4"/>
  <c r="GE97" i="4" s="1"/>
  <c r="GC97" i="4"/>
  <c r="GE96" i="4"/>
  <c r="GD96" i="4"/>
  <c r="GC96" i="4"/>
  <c r="GD95" i="4"/>
  <c r="GE95" i="4" s="1"/>
  <c r="GC95" i="4"/>
  <c r="GD94" i="4"/>
  <c r="GE94" i="4" s="1"/>
  <c r="GC94" i="4"/>
  <c r="GD93" i="4"/>
  <c r="GE93" i="4" s="1"/>
  <c r="GC93" i="4"/>
  <c r="GE92" i="4"/>
  <c r="GD92" i="4"/>
  <c r="GC92" i="4"/>
  <c r="GD91" i="4"/>
  <c r="GE91" i="4" s="1"/>
  <c r="GC91" i="4"/>
  <c r="GD90" i="4"/>
  <c r="GE90" i="4" s="1"/>
  <c r="GC90" i="4"/>
  <c r="GD89" i="4"/>
  <c r="GE89" i="4" s="1"/>
  <c r="GC89" i="4"/>
  <c r="GE88" i="4"/>
  <c r="GD88" i="4"/>
  <c r="GC88" i="4"/>
  <c r="GD87" i="4"/>
  <c r="GE87" i="4" s="1"/>
  <c r="GC87" i="4"/>
  <c r="GD86" i="4"/>
  <c r="GE86" i="4" s="1"/>
  <c r="GC86" i="4"/>
  <c r="GD85" i="4"/>
  <c r="GE85" i="4" s="1"/>
  <c r="GC85" i="4"/>
  <c r="GE84" i="4"/>
  <c r="GD84" i="4"/>
  <c r="GC84" i="4"/>
  <c r="GD83" i="4"/>
  <c r="GE83" i="4" s="1"/>
  <c r="GC83" i="4"/>
  <c r="GD82" i="4"/>
  <c r="GE82" i="4" s="1"/>
  <c r="GC82" i="4"/>
  <c r="GD81" i="4"/>
  <c r="GE81" i="4" s="1"/>
  <c r="GC81" i="4"/>
  <c r="GE80" i="4"/>
  <c r="GD80" i="4"/>
  <c r="GC80" i="4"/>
  <c r="GD79" i="4"/>
  <c r="GE79" i="4" s="1"/>
  <c r="GC79" i="4"/>
  <c r="GD78" i="4"/>
  <c r="GE78" i="4" s="1"/>
  <c r="GC78" i="4"/>
  <c r="GD77" i="4"/>
  <c r="GE77" i="4" s="1"/>
  <c r="GC77" i="4"/>
  <c r="GE76" i="4"/>
  <c r="GD76" i="4"/>
  <c r="GC76" i="4"/>
  <c r="GD75" i="4"/>
  <c r="GE75" i="4" s="1"/>
  <c r="GC75" i="4"/>
  <c r="GD74" i="4"/>
  <c r="GE74" i="4" s="1"/>
  <c r="GC74" i="4"/>
  <c r="GD73" i="4"/>
  <c r="GE73" i="4" s="1"/>
  <c r="GC73" i="4"/>
  <c r="GE72" i="4"/>
  <c r="GD72" i="4"/>
  <c r="GC72" i="4"/>
  <c r="GD71" i="4"/>
  <c r="GE71" i="4" s="1"/>
  <c r="GC71" i="4"/>
  <c r="GD70" i="4"/>
  <c r="GE70" i="4" s="1"/>
  <c r="GC70" i="4"/>
  <c r="GD69" i="4"/>
  <c r="GE69" i="4" s="1"/>
  <c r="GC69" i="4"/>
  <c r="GE68" i="4"/>
  <c r="GD68" i="4"/>
  <c r="GC68" i="4"/>
  <c r="GD67" i="4"/>
  <c r="GE67" i="4" s="1"/>
  <c r="GC67" i="4"/>
  <c r="GD66" i="4"/>
  <c r="GE66" i="4" s="1"/>
  <c r="GC66" i="4"/>
  <c r="GD65" i="4"/>
  <c r="GE65" i="4" s="1"/>
  <c r="GC65" i="4"/>
  <c r="GE64" i="4"/>
  <c r="GD64" i="4"/>
  <c r="GC64" i="4"/>
  <c r="GD63" i="4"/>
  <c r="GE63" i="4" s="1"/>
  <c r="GC63" i="4"/>
  <c r="GD62" i="4"/>
  <c r="GE62" i="4" s="1"/>
  <c r="GC62" i="4"/>
  <c r="GD61" i="4"/>
  <c r="GE61" i="4" s="1"/>
  <c r="GC61" i="4"/>
  <c r="GE60" i="4"/>
  <c r="GD60" i="4"/>
  <c r="GC60" i="4"/>
  <c r="GD59" i="4"/>
  <c r="GE59" i="4" s="1"/>
  <c r="GC59" i="4"/>
  <c r="GD58" i="4"/>
  <c r="GE58" i="4" s="1"/>
  <c r="GC58" i="4"/>
  <c r="GD57" i="4"/>
  <c r="GE57" i="4" s="1"/>
  <c r="GC57" i="4"/>
  <c r="GE56" i="4"/>
  <c r="GD56" i="4"/>
  <c r="GC56" i="4"/>
  <c r="GD55" i="4"/>
  <c r="GE55" i="4" s="1"/>
  <c r="GC55" i="4"/>
  <c r="GD54" i="4"/>
  <c r="GE54" i="4" s="1"/>
  <c r="GC54" i="4"/>
  <c r="GD53" i="4"/>
  <c r="GE53" i="4" s="1"/>
  <c r="GC53" i="4"/>
  <c r="GE52" i="4"/>
  <c r="GD52" i="4"/>
  <c r="GC52" i="4"/>
  <c r="GD51" i="4"/>
  <c r="GE51" i="4" s="1"/>
  <c r="GC51" i="4"/>
  <c r="GD50" i="4"/>
  <c r="GE50" i="4" s="1"/>
  <c r="GC50" i="4"/>
  <c r="GD49" i="4"/>
  <c r="GE49" i="4" s="1"/>
  <c r="GC49" i="4"/>
  <c r="GE48" i="4"/>
  <c r="GD48" i="4"/>
  <c r="GC48" i="4"/>
  <c r="GD47" i="4"/>
  <c r="GE47" i="4" s="1"/>
  <c r="GC47" i="4"/>
  <c r="GD46" i="4"/>
  <c r="GE46" i="4" s="1"/>
  <c r="GC46" i="4"/>
  <c r="GD45" i="4"/>
  <c r="GE45" i="4" s="1"/>
  <c r="GC45" i="4"/>
  <c r="GE44" i="4"/>
  <c r="GD44" i="4"/>
  <c r="GC44" i="4"/>
  <c r="GD43" i="4"/>
  <c r="GE43" i="4" s="1"/>
  <c r="GC43" i="4"/>
  <c r="GD42" i="4"/>
  <c r="GE42" i="4" s="1"/>
  <c r="GC42" i="4"/>
  <c r="GD41" i="4"/>
  <c r="GE41" i="4" s="1"/>
  <c r="GC41" i="4"/>
  <c r="GE40" i="4"/>
  <c r="GD40" i="4"/>
  <c r="GC40" i="4"/>
  <c r="GD39" i="4"/>
  <c r="GE39" i="4" s="1"/>
  <c r="GC39" i="4"/>
  <c r="GD38" i="4"/>
  <c r="GE38" i="4" s="1"/>
  <c r="GC38" i="4"/>
  <c r="GD37" i="4"/>
  <c r="GE37" i="4" s="1"/>
  <c r="GC37" i="4"/>
  <c r="GE36" i="4"/>
  <c r="GD36" i="4"/>
  <c r="GC36" i="4"/>
  <c r="GD35" i="4"/>
  <c r="GE35" i="4" s="1"/>
  <c r="GC35" i="4"/>
  <c r="GD34" i="4"/>
  <c r="GE34" i="4" s="1"/>
  <c r="GC34" i="4"/>
  <c r="GD33" i="4"/>
  <c r="GE33" i="4" s="1"/>
  <c r="GC33" i="4"/>
  <c r="GE32" i="4"/>
  <c r="GD32" i="4"/>
  <c r="GC32" i="4"/>
  <c r="GD31" i="4"/>
  <c r="GE31" i="4" s="1"/>
  <c r="GC31" i="4"/>
  <c r="GD30" i="4"/>
  <c r="GE30" i="4" s="1"/>
  <c r="GC30" i="4"/>
  <c r="GD29" i="4"/>
  <c r="GE29" i="4" s="1"/>
  <c r="GC29" i="4"/>
  <c r="GE28" i="4"/>
  <c r="GD28" i="4"/>
  <c r="GC28" i="4"/>
  <c r="GD27" i="4"/>
  <c r="GE27" i="4" s="1"/>
  <c r="GC27" i="4"/>
  <c r="GD26" i="4"/>
  <c r="GE26" i="4" s="1"/>
  <c r="GC26" i="4"/>
  <c r="GD25" i="4"/>
  <c r="GE25" i="4" s="1"/>
  <c r="GC25" i="4"/>
  <c r="GE24" i="4"/>
  <c r="GD24" i="4"/>
  <c r="GC24" i="4"/>
  <c r="GD23" i="4"/>
  <c r="GE23" i="4" s="1"/>
  <c r="GC23" i="4"/>
  <c r="GD22" i="4"/>
  <c r="GE22" i="4" s="1"/>
  <c r="GC22" i="4"/>
  <c r="GD21" i="4"/>
  <c r="GE21" i="4" s="1"/>
  <c r="GC21" i="4"/>
  <c r="GE20" i="4"/>
  <c r="GD20" i="4"/>
  <c r="GC20" i="4"/>
  <c r="GD19" i="4"/>
  <c r="GE19" i="4" s="1"/>
  <c r="GC19" i="4"/>
  <c r="GD18" i="4"/>
  <c r="GE18" i="4" s="1"/>
  <c r="GC18" i="4"/>
  <c r="GD17" i="4"/>
  <c r="GE17" i="4" s="1"/>
  <c r="GC17" i="4"/>
  <c r="GE16" i="4"/>
  <c r="GD16" i="4"/>
  <c r="GC16" i="4"/>
  <c r="GD15" i="4"/>
  <c r="GE15" i="4" s="1"/>
  <c r="GC15" i="4"/>
  <c r="GD14" i="4"/>
  <c r="GE14" i="4" s="1"/>
  <c r="GC14" i="4"/>
  <c r="GD13" i="4"/>
  <c r="GE13" i="4" s="1"/>
  <c r="GC13" i="4"/>
  <c r="GE12" i="4"/>
  <c r="GD12" i="4"/>
  <c r="GC12" i="4"/>
  <c r="GD11" i="4"/>
  <c r="GE11" i="4" s="1"/>
  <c r="GC11" i="4"/>
  <c r="GD10" i="4"/>
  <c r="GE10" i="4" s="1"/>
  <c r="GC10" i="4"/>
  <c r="GD9" i="4"/>
  <c r="GE9" i="4" s="1"/>
  <c r="GC9" i="4"/>
  <c r="GE8" i="4"/>
  <c r="GD8" i="4"/>
  <c r="GC8" i="4"/>
  <c r="GD7" i="4"/>
  <c r="GE7" i="4" s="1"/>
  <c r="GC7" i="4"/>
  <c r="GD6" i="4"/>
  <c r="GE6" i="4" s="1"/>
  <c r="GC6" i="4"/>
  <c r="GD5" i="4"/>
  <c r="GE5" i="4" s="1"/>
  <c r="GC5" i="4"/>
  <c r="GE4" i="4"/>
  <c r="GD4" i="4"/>
  <c r="GC4" i="4"/>
  <c r="GD3" i="4"/>
  <c r="GE3" i="4" s="1"/>
  <c r="GC3" i="4"/>
  <c r="GD2" i="4"/>
  <c r="GE2" i="4" s="1"/>
  <c r="GC2" i="4"/>
  <c r="GE343" i="4"/>
  <c r="GD343" i="4"/>
  <c r="GC343" i="4"/>
  <c r="FZ26" i="4" l="1"/>
  <c r="FZ25" i="4"/>
  <c r="FZ24" i="4"/>
  <c r="FZ23" i="4"/>
  <c r="FZ22" i="4"/>
  <c r="FZ21" i="4"/>
  <c r="FZ20" i="4"/>
  <c r="FZ19" i="4"/>
  <c r="FZ18" i="4"/>
  <c r="FZ17" i="4"/>
  <c r="FZ16" i="4"/>
  <c r="FZ15" i="4"/>
  <c r="FZ14" i="4"/>
  <c r="FZ13" i="4"/>
  <c r="FY13" i="4"/>
  <c r="FZ12" i="4"/>
  <c r="GA12" i="4" s="1"/>
  <c r="FY12" i="4"/>
  <c r="FZ11" i="4"/>
  <c r="FY11" i="4"/>
  <c r="FZ10" i="4"/>
  <c r="FY10" i="4"/>
  <c r="FZ9" i="4"/>
  <c r="FY9" i="4"/>
  <c r="FZ8" i="4"/>
  <c r="FY8" i="4"/>
  <c r="FZ7" i="4"/>
  <c r="FY7" i="4"/>
  <c r="FZ6" i="4"/>
  <c r="FY6" i="4"/>
  <c r="FZ5" i="4"/>
  <c r="FY5" i="4"/>
  <c r="FZ4" i="4"/>
  <c r="FY4" i="4"/>
  <c r="FZ3" i="4"/>
  <c r="FY3" i="4"/>
  <c r="FZ2" i="4"/>
  <c r="FY2" i="4"/>
  <c r="GA2" i="4" s="1"/>
  <c r="FX26" i="4"/>
  <c r="FX25" i="4"/>
  <c r="FX24" i="4"/>
  <c r="FX23" i="4"/>
  <c r="FX22" i="4"/>
  <c r="FX21" i="4"/>
  <c r="FX20" i="4"/>
  <c r="FX19" i="4"/>
  <c r="FX18" i="4"/>
  <c r="FX17" i="4"/>
  <c r="FX16" i="4"/>
  <c r="FX15" i="4"/>
  <c r="FX14" i="4"/>
  <c r="FX13" i="4"/>
  <c r="FX12" i="4"/>
  <c r="FX11" i="4"/>
  <c r="FX10" i="4"/>
  <c r="FX9" i="4"/>
  <c r="FX8" i="4"/>
  <c r="FX7" i="4"/>
  <c r="FX6" i="4"/>
  <c r="FX5" i="4"/>
  <c r="FX4" i="4"/>
  <c r="FX3" i="4"/>
  <c r="FX2" i="4"/>
  <c r="GA11" i="4" l="1"/>
  <c r="GA6" i="4"/>
  <c r="GA3" i="4"/>
  <c r="GA7" i="4"/>
  <c r="GA4" i="4"/>
  <c r="GA5" i="4"/>
  <c r="GA8" i="4"/>
  <c r="GA9" i="4"/>
  <c r="GA13" i="4"/>
  <c r="GA10" i="4"/>
  <c r="CU343" i="4"/>
  <c r="AQ340" i="4" l="1"/>
  <c r="EY339" i="4" l="1"/>
  <c r="FR339" i="4"/>
  <c r="FU389" i="4" l="1"/>
  <c r="FR389" i="4"/>
  <c r="FO389" i="4"/>
  <c r="FU388" i="4"/>
  <c r="FR388" i="4"/>
  <c r="FO388" i="4"/>
  <c r="FU387" i="4"/>
  <c r="FR387" i="4"/>
  <c r="FS387" i="4" s="1"/>
  <c r="FO387" i="4"/>
  <c r="FU386" i="4"/>
  <c r="FR386" i="4"/>
  <c r="FO386" i="4"/>
  <c r="FU385" i="4"/>
  <c r="FR385" i="4"/>
  <c r="FO385" i="4"/>
  <c r="FU384" i="4"/>
  <c r="FR384" i="4"/>
  <c r="FO384" i="4"/>
  <c r="FU383" i="4"/>
  <c r="FR383" i="4"/>
  <c r="FO383" i="4"/>
  <c r="FU382" i="4"/>
  <c r="FR382" i="4"/>
  <c r="FO382" i="4"/>
  <c r="FU381" i="4"/>
  <c r="FR381" i="4"/>
  <c r="FO381" i="4"/>
  <c r="FU380" i="4"/>
  <c r="FR380" i="4"/>
  <c r="FO380" i="4"/>
  <c r="FU379" i="4"/>
  <c r="FR379" i="4"/>
  <c r="FS379" i="4" s="1"/>
  <c r="FO379" i="4"/>
  <c r="FU378" i="4"/>
  <c r="FR378" i="4"/>
  <c r="FO378" i="4"/>
  <c r="FU377" i="4"/>
  <c r="FR377" i="4"/>
  <c r="FO377" i="4"/>
  <c r="FU376" i="4"/>
  <c r="FR376" i="4"/>
  <c r="FO376" i="4"/>
  <c r="FU375" i="4"/>
  <c r="FR375" i="4"/>
  <c r="FO375" i="4"/>
  <c r="FU374" i="4"/>
  <c r="FR374" i="4"/>
  <c r="FO374" i="4"/>
  <c r="FU373" i="4"/>
  <c r="FR373" i="4"/>
  <c r="FO373" i="4"/>
  <c r="FU372" i="4"/>
  <c r="FR372" i="4"/>
  <c r="FO372" i="4"/>
  <c r="FU371" i="4"/>
  <c r="FR371" i="4"/>
  <c r="FO371" i="4"/>
  <c r="FU370" i="4"/>
  <c r="FR370" i="4"/>
  <c r="FO370" i="4"/>
  <c r="FU369" i="4"/>
  <c r="FR369" i="4"/>
  <c r="FO369" i="4"/>
  <c r="FU368" i="4"/>
  <c r="FR368" i="4"/>
  <c r="FO368" i="4"/>
  <c r="FU367" i="4"/>
  <c r="FR367" i="4"/>
  <c r="FO367" i="4"/>
  <c r="FU366" i="4"/>
  <c r="FR366" i="4"/>
  <c r="FO366" i="4"/>
  <c r="FU365" i="4"/>
  <c r="FR365" i="4"/>
  <c r="FO365" i="4"/>
  <c r="FU364" i="4"/>
  <c r="FR364" i="4"/>
  <c r="FO364" i="4"/>
  <c r="FU363" i="4"/>
  <c r="FR363" i="4"/>
  <c r="FS363" i="4" s="1"/>
  <c r="FO363" i="4"/>
  <c r="FU362" i="4"/>
  <c r="FR362" i="4"/>
  <c r="FO362" i="4"/>
  <c r="FU361" i="4"/>
  <c r="FR361" i="4"/>
  <c r="FO361" i="4"/>
  <c r="FU360" i="4"/>
  <c r="FR360" i="4"/>
  <c r="FO360" i="4"/>
  <c r="FU359" i="4"/>
  <c r="FR359" i="4"/>
  <c r="FO359" i="4"/>
  <c r="FU358" i="4"/>
  <c r="FR358" i="4"/>
  <c r="FO358" i="4"/>
  <c r="FU357" i="4"/>
  <c r="FR357" i="4"/>
  <c r="FO357" i="4"/>
  <c r="FU356" i="4"/>
  <c r="FR356" i="4"/>
  <c r="FO356" i="4"/>
  <c r="FU355" i="4"/>
  <c r="FR355" i="4"/>
  <c r="FS355" i="4" s="1"/>
  <c r="FO355" i="4"/>
  <c r="FU354" i="4"/>
  <c r="FR354" i="4"/>
  <c r="FO354" i="4"/>
  <c r="FU353" i="4"/>
  <c r="FR353" i="4"/>
  <c r="FO353" i="4"/>
  <c r="FU352" i="4"/>
  <c r="FR352" i="4"/>
  <c r="FO352" i="4"/>
  <c r="FU351" i="4"/>
  <c r="FR351" i="4"/>
  <c r="FO351" i="4"/>
  <c r="FU350" i="4"/>
  <c r="FR350" i="4"/>
  <c r="FO350" i="4"/>
  <c r="FU349" i="4"/>
  <c r="FR349" i="4"/>
  <c r="FO349" i="4"/>
  <c r="FU348" i="4"/>
  <c r="FR348" i="4"/>
  <c r="FO348" i="4"/>
  <c r="FU347" i="4"/>
  <c r="FR347" i="4"/>
  <c r="FO347" i="4"/>
  <c r="FU346" i="4"/>
  <c r="FR346" i="4"/>
  <c r="FO346" i="4"/>
  <c r="FU345" i="4"/>
  <c r="FR345" i="4"/>
  <c r="FO345" i="4"/>
  <c r="FU344" i="4"/>
  <c r="FR344" i="4"/>
  <c r="FO344" i="4"/>
  <c r="FU343" i="4"/>
  <c r="FR343" i="4"/>
  <c r="FO343" i="4"/>
  <c r="FU342" i="4"/>
  <c r="FR342" i="4"/>
  <c r="FO342" i="4"/>
  <c r="FU341" i="4"/>
  <c r="FR341" i="4"/>
  <c r="FO341" i="4"/>
  <c r="FU340" i="4"/>
  <c r="FR340" i="4"/>
  <c r="FS340" i="4" s="1"/>
  <c r="FO340" i="4"/>
  <c r="FU339" i="4"/>
  <c r="FO339" i="4"/>
  <c r="FS339" i="4" s="1"/>
  <c r="FU338" i="4"/>
  <c r="FR338" i="4"/>
  <c r="FO338" i="4"/>
  <c r="FU337" i="4"/>
  <c r="FR337" i="4"/>
  <c r="FS337" i="4" s="1"/>
  <c r="FO337" i="4"/>
  <c r="FU336" i="4"/>
  <c r="FR336" i="4"/>
  <c r="FS336" i="4" s="1"/>
  <c r="FO336" i="4"/>
  <c r="GG389" i="4" l="1"/>
  <c r="GC389" i="4"/>
  <c r="FY389" i="4"/>
  <c r="GC388" i="4"/>
  <c r="FY388" i="4"/>
  <c r="GG388" i="4"/>
  <c r="FY387" i="4"/>
  <c r="GC387" i="4"/>
  <c r="GG387" i="4"/>
  <c r="GG386" i="4"/>
  <c r="GC386" i="4"/>
  <c r="FY386" i="4"/>
  <c r="GG385" i="4"/>
  <c r="GC385" i="4"/>
  <c r="FY385" i="4"/>
  <c r="GG384" i="4"/>
  <c r="GC384" i="4"/>
  <c r="FY384" i="4"/>
  <c r="GG383" i="4"/>
  <c r="GC383" i="4"/>
  <c r="FY383" i="4"/>
  <c r="GG382" i="4"/>
  <c r="GC382" i="4"/>
  <c r="FY382" i="4"/>
  <c r="GG381" i="4"/>
  <c r="GC381" i="4"/>
  <c r="FY381" i="4"/>
  <c r="GC380" i="4"/>
  <c r="FY380" i="4"/>
  <c r="GG380" i="4"/>
  <c r="FY379" i="4"/>
  <c r="GC379" i="4"/>
  <c r="GG379" i="4"/>
  <c r="GC378" i="4"/>
  <c r="GG378" i="4"/>
  <c r="FY378" i="4"/>
  <c r="GG377" i="4"/>
  <c r="GC377" i="4"/>
  <c r="FY377" i="4"/>
  <c r="GG376" i="4"/>
  <c r="GC376" i="4"/>
  <c r="FY376" i="4"/>
  <c r="GG375" i="4"/>
  <c r="GC375" i="4"/>
  <c r="FY375" i="4"/>
  <c r="GG374" i="4"/>
  <c r="GC374" i="4"/>
  <c r="FY374" i="4"/>
  <c r="GG373" i="4"/>
  <c r="GC373" i="4"/>
  <c r="FY373" i="4"/>
  <c r="GC372" i="4"/>
  <c r="FY372" i="4"/>
  <c r="GG372" i="4"/>
  <c r="FS371" i="4"/>
  <c r="FY371" i="4"/>
  <c r="GC371" i="4"/>
  <c r="GG371" i="4"/>
  <c r="FY370" i="4"/>
  <c r="GG370" i="4"/>
  <c r="GC370" i="4"/>
  <c r="GG369" i="4"/>
  <c r="GC369" i="4"/>
  <c r="FY369" i="4"/>
  <c r="GG368" i="4"/>
  <c r="GC368" i="4"/>
  <c r="FY368" i="4"/>
  <c r="GG367" i="4"/>
  <c r="GC367" i="4"/>
  <c r="FY367" i="4"/>
  <c r="GG366" i="4"/>
  <c r="GC366" i="4"/>
  <c r="FY366" i="4"/>
  <c r="GG365" i="4"/>
  <c r="GC365" i="4"/>
  <c r="FY365" i="4"/>
  <c r="GC364" i="4"/>
  <c r="FY364" i="4"/>
  <c r="GG364" i="4"/>
  <c r="FS364" i="4"/>
  <c r="FY363" i="4"/>
  <c r="GG363" i="4"/>
  <c r="GC363" i="4"/>
  <c r="FY362" i="4"/>
  <c r="GG362" i="4"/>
  <c r="GC362" i="4"/>
  <c r="GG361" i="4"/>
  <c r="GC361" i="4"/>
  <c r="FY361" i="4"/>
  <c r="GG360" i="4"/>
  <c r="GC360" i="4"/>
  <c r="FY360" i="4"/>
  <c r="GG359" i="4"/>
  <c r="GC359" i="4"/>
  <c r="FY359" i="4"/>
  <c r="GG358" i="4"/>
  <c r="GC358" i="4"/>
  <c r="FY358" i="4"/>
  <c r="GG357" i="4"/>
  <c r="GC357" i="4"/>
  <c r="FY357" i="4"/>
  <c r="FS356" i="4"/>
  <c r="FS348" i="4"/>
  <c r="FS347" i="4"/>
  <c r="FS345" i="4"/>
  <c r="FS353" i="4"/>
  <c r="FS361" i="4"/>
  <c r="FS369" i="4"/>
  <c r="FS377" i="4"/>
  <c r="FS338" i="4"/>
  <c r="FS341" i="4"/>
  <c r="FS349" i="4"/>
  <c r="FS357" i="4"/>
  <c r="FS365" i="4"/>
  <c r="FS373" i="4"/>
  <c r="FS381" i="4"/>
  <c r="FS389" i="4"/>
  <c r="FS385" i="4"/>
  <c r="FS372" i="4"/>
  <c r="FS380" i="4"/>
  <c r="FS388" i="4"/>
  <c r="FS343" i="4"/>
  <c r="FS359" i="4"/>
  <c r="FS367" i="4"/>
  <c r="FS375" i="4"/>
  <c r="FS383" i="4"/>
  <c r="FS351" i="4"/>
  <c r="FS346" i="4"/>
  <c r="FS354" i="4"/>
  <c r="FS362" i="4"/>
  <c r="FS370" i="4"/>
  <c r="FS378" i="4"/>
  <c r="FS386" i="4"/>
  <c r="FS344" i="4"/>
  <c r="FS352" i="4"/>
  <c r="FS360" i="4"/>
  <c r="FS368" i="4"/>
  <c r="FS376" i="4"/>
  <c r="FS384" i="4"/>
  <c r="FS342" i="4"/>
  <c r="FS350" i="4"/>
  <c r="FS358" i="4"/>
  <c r="FS366" i="4"/>
  <c r="FS374" i="4"/>
  <c r="FS382" i="4"/>
  <c r="AQ331" i="4"/>
  <c r="DC331" i="4"/>
  <c r="EA330" i="4" l="1"/>
  <c r="CE330" i="4"/>
  <c r="DC330" i="4"/>
  <c r="BW329" i="4" l="1"/>
  <c r="AI329" i="4"/>
  <c r="FG329" i="4"/>
  <c r="FG327" i="4" l="1"/>
  <c r="FG326" i="4"/>
  <c r="FG325" i="4"/>
  <c r="FG324" i="4"/>
  <c r="FG323" i="4"/>
  <c r="FG322" i="4"/>
  <c r="FG321" i="4"/>
  <c r="FG320" i="4"/>
  <c r="FG319" i="4"/>
  <c r="FG318" i="4"/>
  <c r="FG317" i="4"/>
  <c r="FG316" i="4"/>
  <c r="FG315" i="4"/>
  <c r="FG314" i="4"/>
  <c r="FG313" i="4"/>
  <c r="FG312" i="4"/>
  <c r="FG311" i="4"/>
  <c r="FG310" i="4"/>
  <c r="FG309" i="4"/>
  <c r="FG308" i="4"/>
  <c r="FG307" i="4"/>
  <c r="FG306" i="4"/>
  <c r="FG305" i="4"/>
  <c r="FG304" i="4"/>
  <c r="FG303" i="4"/>
  <c r="FG302" i="4"/>
  <c r="FG301" i="4"/>
  <c r="FG300" i="4"/>
  <c r="FG299" i="4"/>
  <c r="FG298" i="4"/>
  <c r="FG297" i="4"/>
  <c r="FG296" i="4"/>
  <c r="FG295" i="4"/>
  <c r="FG294" i="4"/>
  <c r="FG293" i="4"/>
  <c r="FG292" i="4"/>
  <c r="FG291" i="4"/>
  <c r="FG290" i="4"/>
  <c r="FG289" i="4"/>
  <c r="FG288" i="4"/>
  <c r="FG287" i="4"/>
  <c r="FG286" i="4"/>
  <c r="FG285" i="4"/>
  <c r="FG284" i="4"/>
  <c r="FG283" i="4"/>
  <c r="FG282" i="4"/>
  <c r="FG281" i="4"/>
  <c r="FG280" i="4"/>
  <c r="FG279" i="4"/>
  <c r="FG278" i="4"/>
  <c r="FG277" i="4"/>
  <c r="FG276" i="4"/>
  <c r="FG275" i="4"/>
  <c r="FG274" i="4"/>
  <c r="FG273" i="4"/>
  <c r="FG272" i="4"/>
  <c r="FG271" i="4"/>
  <c r="FG270" i="4"/>
  <c r="FG269" i="4"/>
  <c r="FG268" i="4"/>
  <c r="FG267" i="4"/>
  <c r="FG266" i="4"/>
  <c r="FG265" i="4"/>
  <c r="FG264" i="4"/>
  <c r="FG263" i="4"/>
  <c r="FG262" i="4"/>
  <c r="FG261" i="4"/>
  <c r="FG260" i="4"/>
  <c r="FG259" i="4"/>
  <c r="FG258" i="4"/>
  <c r="FG257" i="4"/>
  <c r="FG256" i="4"/>
  <c r="FG255" i="4"/>
  <c r="FK255" i="4" s="1"/>
  <c r="FG353" i="4"/>
  <c r="FG352" i="4"/>
  <c r="FG351" i="4"/>
  <c r="FG350" i="4"/>
  <c r="FG349" i="4"/>
  <c r="FG348" i="4"/>
  <c r="FG347" i="4"/>
  <c r="FG346" i="4"/>
  <c r="FG345" i="4"/>
  <c r="FG344" i="4"/>
  <c r="FG343" i="4"/>
  <c r="FG342" i="4"/>
  <c r="FG341" i="4"/>
  <c r="FG340" i="4"/>
  <c r="FG339" i="4"/>
  <c r="FG338" i="4"/>
  <c r="FG337" i="4"/>
  <c r="FG336" i="4"/>
  <c r="FG335" i="4"/>
  <c r="FG334" i="4"/>
  <c r="FG333" i="4"/>
  <c r="FG332" i="4"/>
  <c r="FG331" i="4"/>
  <c r="FG330" i="4"/>
  <c r="FG328" i="4"/>
  <c r="EY327" i="4"/>
  <c r="EY326" i="4"/>
  <c r="EY325" i="4"/>
  <c r="EY324" i="4"/>
  <c r="EY323" i="4"/>
  <c r="EY322" i="4"/>
  <c r="EY321" i="4"/>
  <c r="EY320" i="4"/>
  <c r="EY319" i="4"/>
  <c r="EY318" i="4"/>
  <c r="EY317" i="4"/>
  <c r="EY316" i="4"/>
  <c r="EY315" i="4"/>
  <c r="EY314" i="4"/>
  <c r="EY313" i="4"/>
  <c r="EY312" i="4"/>
  <c r="EY311" i="4"/>
  <c r="EY310" i="4"/>
  <c r="EY309" i="4"/>
  <c r="EY308" i="4"/>
  <c r="EY307" i="4"/>
  <c r="EY306" i="4"/>
  <c r="EY305" i="4"/>
  <c r="EY304" i="4"/>
  <c r="EY303" i="4"/>
  <c r="EY302" i="4"/>
  <c r="EY301" i="4"/>
  <c r="EY300" i="4"/>
  <c r="EY299" i="4"/>
  <c r="EY298" i="4"/>
  <c r="EY297" i="4"/>
  <c r="EY296" i="4"/>
  <c r="EY295" i="4"/>
  <c r="EY294" i="4"/>
  <c r="EY293" i="4"/>
  <c r="EY353" i="4"/>
  <c r="EY352" i="4"/>
  <c r="EY351" i="4"/>
  <c r="EY350" i="4"/>
  <c r="EY349" i="4"/>
  <c r="EY348" i="4"/>
  <c r="EY347" i="4"/>
  <c r="EY346" i="4"/>
  <c r="EY345" i="4"/>
  <c r="EY344" i="4"/>
  <c r="EY343" i="4"/>
  <c r="EY342" i="4"/>
  <c r="EY341" i="4"/>
  <c r="EY340" i="4"/>
  <c r="EY338" i="4"/>
  <c r="EY337" i="4"/>
  <c r="EY336" i="4"/>
  <c r="EY335" i="4"/>
  <c r="EY334" i="4"/>
  <c r="EY333" i="4"/>
  <c r="EY332" i="4"/>
  <c r="EY331" i="4"/>
  <c r="EY330" i="4"/>
  <c r="EY329" i="4"/>
  <c r="EY328" i="4"/>
  <c r="EQ327" i="4"/>
  <c r="EQ326" i="4"/>
  <c r="EQ325" i="4"/>
  <c r="EQ324" i="4"/>
  <c r="EQ323" i="4"/>
  <c r="EQ322" i="4"/>
  <c r="EQ321" i="4"/>
  <c r="EQ320" i="4"/>
  <c r="EQ319" i="4"/>
  <c r="EQ318" i="4"/>
  <c r="EQ317" i="4"/>
  <c r="EQ316" i="4"/>
  <c r="EQ315" i="4"/>
  <c r="EQ314" i="4"/>
  <c r="EQ313" i="4"/>
  <c r="EQ312" i="4"/>
  <c r="EQ311" i="4"/>
  <c r="EQ310" i="4"/>
  <c r="EQ309" i="4"/>
  <c r="EQ308" i="4"/>
  <c r="EQ307" i="4"/>
  <c r="EQ306" i="4"/>
  <c r="EQ305" i="4"/>
  <c r="EQ304" i="4"/>
  <c r="EQ303" i="4"/>
  <c r="EQ302" i="4"/>
  <c r="EQ301" i="4"/>
  <c r="EQ300" i="4"/>
  <c r="EQ299" i="4"/>
  <c r="EQ298" i="4"/>
  <c r="EQ297" i="4"/>
  <c r="EQ296" i="4"/>
  <c r="EQ295" i="4"/>
  <c r="EQ294" i="4"/>
  <c r="EQ293" i="4"/>
  <c r="EQ353" i="4"/>
  <c r="EQ352" i="4"/>
  <c r="EQ351" i="4"/>
  <c r="EQ350" i="4"/>
  <c r="EQ349" i="4"/>
  <c r="EQ348" i="4"/>
  <c r="EQ347" i="4"/>
  <c r="EQ346" i="4"/>
  <c r="EQ345" i="4"/>
  <c r="EQ344" i="4"/>
  <c r="EQ343" i="4"/>
  <c r="EQ342" i="4"/>
  <c r="EQ341" i="4"/>
  <c r="EQ340" i="4"/>
  <c r="EQ339" i="4"/>
  <c r="EQ338" i="4"/>
  <c r="EQ337" i="4"/>
  <c r="EQ336" i="4"/>
  <c r="EQ335" i="4"/>
  <c r="EQ334" i="4"/>
  <c r="EQ333" i="4"/>
  <c r="EQ332" i="4"/>
  <c r="EQ331" i="4"/>
  <c r="EQ330" i="4"/>
  <c r="EQ329" i="4"/>
  <c r="EQ328" i="4"/>
  <c r="EI327" i="4"/>
  <c r="EI326" i="4"/>
  <c r="EI325" i="4"/>
  <c r="EI324" i="4"/>
  <c r="EI323" i="4"/>
  <c r="EI322" i="4"/>
  <c r="EI321" i="4"/>
  <c r="EI320" i="4"/>
  <c r="EI319" i="4"/>
  <c r="EI318" i="4"/>
  <c r="EI317" i="4"/>
  <c r="EI316" i="4"/>
  <c r="EI315" i="4"/>
  <c r="EI314" i="4"/>
  <c r="EI313" i="4"/>
  <c r="EI312" i="4"/>
  <c r="EI311" i="4"/>
  <c r="EI310" i="4"/>
  <c r="EI309" i="4"/>
  <c r="EI308" i="4"/>
  <c r="EI307" i="4"/>
  <c r="EI306" i="4"/>
  <c r="EI305" i="4"/>
  <c r="EI304" i="4"/>
  <c r="EI303" i="4"/>
  <c r="EI302" i="4"/>
  <c r="EI301" i="4"/>
  <c r="EI300" i="4"/>
  <c r="EI299" i="4"/>
  <c r="EI298" i="4"/>
  <c r="EI297" i="4"/>
  <c r="EI296" i="4"/>
  <c r="EI295" i="4"/>
  <c r="EI294" i="4"/>
  <c r="EI293" i="4"/>
  <c r="EI353" i="4"/>
  <c r="EI352" i="4"/>
  <c r="EI351" i="4"/>
  <c r="EI350" i="4"/>
  <c r="EI349" i="4"/>
  <c r="EI348" i="4"/>
  <c r="EI347" i="4"/>
  <c r="EI346" i="4"/>
  <c r="EI345" i="4"/>
  <c r="EI344" i="4"/>
  <c r="EI343" i="4"/>
  <c r="EI342" i="4"/>
  <c r="EI341" i="4"/>
  <c r="EI340" i="4"/>
  <c r="EI339" i="4"/>
  <c r="EI338" i="4"/>
  <c r="EI337" i="4"/>
  <c r="EI336" i="4"/>
  <c r="EI335" i="4"/>
  <c r="EI334" i="4"/>
  <c r="EI333" i="4"/>
  <c r="EI332" i="4"/>
  <c r="EI331" i="4"/>
  <c r="EI330" i="4"/>
  <c r="EI329" i="4"/>
  <c r="EI328" i="4"/>
  <c r="EA327" i="4"/>
  <c r="EA326" i="4"/>
  <c r="EA325" i="4"/>
  <c r="EA324" i="4"/>
  <c r="EA323" i="4"/>
  <c r="EA322" i="4"/>
  <c r="EA321" i="4"/>
  <c r="EA320" i="4"/>
  <c r="EA319" i="4"/>
  <c r="EA318" i="4"/>
  <c r="EA317" i="4"/>
  <c r="EA316" i="4"/>
  <c r="EA315" i="4"/>
  <c r="EA314" i="4"/>
  <c r="EA313" i="4"/>
  <c r="EA312" i="4"/>
  <c r="EA311" i="4"/>
  <c r="EA310" i="4"/>
  <c r="EA309" i="4"/>
  <c r="EA308" i="4"/>
  <c r="EA307" i="4"/>
  <c r="EA306" i="4"/>
  <c r="EA305" i="4"/>
  <c r="EA304" i="4"/>
  <c r="EA303" i="4"/>
  <c r="EA302" i="4"/>
  <c r="EA301" i="4"/>
  <c r="EA300" i="4"/>
  <c r="EA299" i="4"/>
  <c r="EA298" i="4"/>
  <c r="EA297" i="4"/>
  <c r="EA296" i="4"/>
  <c r="EA295" i="4"/>
  <c r="EA294" i="4"/>
  <c r="EA293" i="4"/>
  <c r="EA353" i="4"/>
  <c r="EA352" i="4"/>
  <c r="EA351" i="4"/>
  <c r="EA350" i="4"/>
  <c r="EA349" i="4"/>
  <c r="EA348" i="4"/>
  <c r="EA347" i="4"/>
  <c r="EA346" i="4"/>
  <c r="EA345" i="4"/>
  <c r="EA344" i="4"/>
  <c r="EA343" i="4"/>
  <c r="EA342" i="4"/>
  <c r="EA341" i="4"/>
  <c r="EA340" i="4"/>
  <c r="EA339" i="4"/>
  <c r="EA338" i="4"/>
  <c r="EA337" i="4"/>
  <c r="EA336" i="4"/>
  <c r="EA335" i="4"/>
  <c r="EA334" i="4"/>
  <c r="EA333" i="4"/>
  <c r="EA332" i="4"/>
  <c r="EA331" i="4"/>
  <c r="EA329" i="4"/>
  <c r="EA328" i="4"/>
  <c r="DS327" i="4"/>
  <c r="DS326" i="4"/>
  <c r="DS325" i="4"/>
  <c r="DS324" i="4"/>
  <c r="DS323" i="4"/>
  <c r="DS322" i="4"/>
  <c r="DS321" i="4"/>
  <c r="DS320" i="4"/>
  <c r="DS319" i="4"/>
  <c r="DS318" i="4"/>
  <c r="DS317" i="4"/>
  <c r="DS316" i="4"/>
  <c r="DS315" i="4"/>
  <c r="DS314" i="4"/>
  <c r="DS313" i="4"/>
  <c r="DS312" i="4"/>
  <c r="DS311" i="4"/>
  <c r="DS310" i="4"/>
  <c r="DS309" i="4"/>
  <c r="DS308" i="4"/>
  <c r="DS307" i="4"/>
  <c r="DS306" i="4"/>
  <c r="DS305" i="4"/>
  <c r="DS304" i="4"/>
  <c r="DS303" i="4"/>
  <c r="DS302" i="4"/>
  <c r="DS301" i="4"/>
  <c r="DS300" i="4"/>
  <c r="DS299" i="4"/>
  <c r="DS298" i="4"/>
  <c r="DS297" i="4"/>
  <c r="DS296" i="4"/>
  <c r="DS295" i="4"/>
  <c r="DS294" i="4"/>
  <c r="DS293" i="4"/>
  <c r="DS292" i="4"/>
  <c r="DS291" i="4"/>
  <c r="DS290" i="4"/>
  <c r="DS289" i="4"/>
  <c r="DS288" i="4"/>
  <c r="DS287" i="4"/>
  <c r="DS286" i="4"/>
  <c r="DS285" i="4"/>
  <c r="DS284" i="4"/>
  <c r="DS283" i="4"/>
  <c r="DS282" i="4"/>
  <c r="DS281" i="4"/>
  <c r="DS280" i="4"/>
  <c r="DS279" i="4"/>
  <c r="DS278" i="4"/>
  <c r="DS277" i="4"/>
  <c r="DS276" i="4"/>
  <c r="DS275" i="4"/>
  <c r="DS274" i="4"/>
  <c r="DS273" i="4"/>
  <c r="DS272" i="4"/>
  <c r="DS271" i="4"/>
  <c r="DS270" i="4"/>
  <c r="DS269" i="4"/>
  <c r="DS268" i="4"/>
  <c r="DS267" i="4"/>
  <c r="DS266" i="4"/>
  <c r="DS265" i="4"/>
  <c r="DS264" i="4"/>
  <c r="DS263" i="4"/>
  <c r="DS262" i="4"/>
  <c r="DS261" i="4"/>
  <c r="DS260" i="4"/>
  <c r="DS259" i="4"/>
  <c r="DS258" i="4"/>
  <c r="DS257" i="4"/>
  <c r="DS256" i="4"/>
  <c r="DS255" i="4"/>
  <c r="DS254" i="4"/>
  <c r="DS253" i="4"/>
  <c r="DS252" i="4"/>
  <c r="DS251" i="4"/>
  <c r="DS250" i="4"/>
  <c r="DS249" i="4"/>
  <c r="DS248" i="4"/>
  <c r="DS247" i="4"/>
  <c r="DS246" i="4"/>
  <c r="DS245" i="4"/>
  <c r="DS244" i="4"/>
  <c r="DS243" i="4"/>
  <c r="DS242" i="4"/>
  <c r="DS241" i="4"/>
  <c r="DS240" i="4"/>
  <c r="DS239" i="4"/>
  <c r="DS238" i="4"/>
  <c r="DS237" i="4"/>
  <c r="DS236" i="4"/>
  <c r="DS235" i="4"/>
  <c r="DS234" i="4"/>
  <c r="DS233" i="4"/>
  <c r="DS232" i="4"/>
  <c r="DS231" i="4"/>
  <c r="DS353" i="4"/>
  <c r="DS352" i="4"/>
  <c r="DS351" i="4"/>
  <c r="DS350" i="4"/>
  <c r="DS349" i="4"/>
  <c r="DS348" i="4"/>
  <c r="DS347" i="4"/>
  <c r="DS346" i="4"/>
  <c r="DS345" i="4"/>
  <c r="DS344" i="4"/>
  <c r="DS343" i="4"/>
  <c r="DS342" i="4"/>
  <c r="DS341" i="4"/>
  <c r="DS340" i="4"/>
  <c r="DS339" i="4"/>
  <c r="DS338" i="4"/>
  <c r="DS337" i="4"/>
  <c r="DS335" i="4"/>
  <c r="DS334" i="4"/>
  <c r="DS333" i="4"/>
  <c r="DS332" i="4"/>
  <c r="DS331" i="4"/>
  <c r="DS330" i="4"/>
  <c r="DS329" i="4"/>
  <c r="DS328" i="4"/>
  <c r="DK327" i="4"/>
  <c r="DK326" i="4"/>
  <c r="DK325" i="4"/>
  <c r="DK324" i="4"/>
  <c r="DK323" i="4"/>
  <c r="DK322" i="4"/>
  <c r="DK321" i="4"/>
  <c r="DK320" i="4"/>
  <c r="DK319" i="4"/>
  <c r="DK318" i="4"/>
  <c r="DK317" i="4"/>
  <c r="DK316" i="4"/>
  <c r="DK315" i="4"/>
  <c r="DK314" i="4"/>
  <c r="DK313" i="4"/>
  <c r="DK312" i="4"/>
  <c r="DK311" i="4"/>
  <c r="DK310" i="4"/>
  <c r="DK309" i="4"/>
  <c r="DK308" i="4"/>
  <c r="DK307" i="4"/>
  <c r="DK306" i="4"/>
  <c r="DK305" i="4"/>
  <c r="DK304" i="4"/>
  <c r="DK303" i="4"/>
  <c r="DK302" i="4"/>
  <c r="DK301" i="4"/>
  <c r="DK300" i="4"/>
  <c r="DK299" i="4"/>
  <c r="DK298" i="4"/>
  <c r="DK297" i="4"/>
  <c r="DK296" i="4"/>
  <c r="DK295" i="4"/>
  <c r="DK294" i="4"/>
  <c r="DK293" i="4"/>
  <c r="DK292" i="4"/>
  <c r="DK291" i="4"/>
  <c r="DK290" i="4"/>
  <c r="DK289" i="4"/>
  <c r="DK288" i="4"/>
  <c r="DK287" i="4"/>
  <c r="DK286" i="4"/>
  <c r="DK285" i="4"/>
  <c r="DK284" i="4"/>
  <c r="DK283" i="4"/>
  <c r="DK282" i="4"/>
  <c r="DK281" i="4"/>
  <c r="DK280" i="4"/>
  <c r="DK279" i="4"/>
  <c r="DK278" i="4"/>
  <c r="DK277" i="4"/>
  <c r="DK276" i="4"/>
  <c r="DK275" i="4"/>
  <c r="DK274" i="4"/>
  <c r="DK273" i="4"/>
  <c r="DK272" i="4"/>
  <c r="DK271" i="4"/>
  <c r="DK270" i="4"/>
  <c r="DK269" i="4"/>
  <c r="DK268" i="4"/>
  <c r="DK267" i="4"/>
  <c r="DK266" i="4"/>
  <c r="DK265" i="4"/>
  <c r="DK264" i="4"/>
  <c r="DK263" i="4"/>
  <c r="DK262" i="4"/>
  <c r="DK261" i="4"/>
  <c r="DK260" i="4"/>
  <c r="DK259" i="4"/>
  <c r="DK258" i="4"/>
  <c r="DK257" i="4"/>
  <c r="DK256" i="4"/>
  <c r="DK255" i="4"/>
  <c r="DK254" i="4"/>
  <c r="DK253" i="4"/>
  <c r="DK252" i="4"/>
  <c r="DK251" i="4"/>
  <c r="DK250" i="4"/>
  <c r="DK249" i="4"/>
  <c r="DK248" i="4"/>
  <c r="DK247" i="4"/>
  <c r="DK246" i="4"/>
  <c r="DK245" i="4"/>
  <c r="DK244" i="4"/>
  <c r="DK243" i="4"/>
  <c r="DK242" i="4"/>
  <c r="DK241" i="4"/>
  <c r="DK240" i="4"/>
  <c r="DK239" i="4"/>
  <c r="DK238" i="4"/>
  <c r="DK237" i="4"/>
  <c r="DK236" i="4"/>
  <c r="DK235" i="4"/>
  <c r="DK234" i="4"/>
  <c r="DK233" i="4"/>
  <c r="DK232" i="4"/>
  <c r="DK231" i="4"/>
  <c r="DK230" i="4"/>
  <c r="DK229" i="4"/>
  <c r="DK228" i="4"/>
  <c r="DK227" i="4"/>
  <c r="DK226" i="4"/>
  <c r="DK225" i="4"/>
  <c r="DK224" i="4"/>
  <c r="DK223" i="4"/>
  <c r="DK222" i="4"/>
  <c r="DK221" i="4"/>
  <c r="DK220" i="4"/>
  <c r="DK219" i="4"/>
  <c r="DK218" i="4"/>
  <c r="DK217" i="4"/>
  <c r="DK216" i="4"/>
  <c r="DK215" i="4"/>
  <c r="DK214" i="4"/>
  <c r="DK213" i="4"/>
  <c r="DK212" i="4"/>
  <c r="DK211" i="4"/>
  <c r="DK210" i="4"/>
  <c r="DK209" i="4"/>
  <c r="DK208" i="4"/>
  <c r="DK353" i="4"/>
  <c r="DK352" i="4"/>
  <c r="DK351" i="4"/>
  <c r="DK350" i="4"/>
  <c r="DK349" i="4"/>
  <c r="DK348" i="4"/>
  <c r="DK347" i="4"/>
  <c r="DK346" i="4"/>
  <c r="DK345" i="4"/>
  <c r="DK344" i="4"/>
  <c r="DK343" i="4"/>
  <c r="DK342" i="4"/>
  <c r="DK341" i="4"/>
  <c r="DK340" i="4"/>
  <c r="DK339" i="4"/>
  <c r="DK338" i="4"/>
  <c r="DK337" i="4"/>
  <c r="DK336" i="4"/>
  <c r="DK335" i="4"/>
  <c r="DK334" i="4"/>
  <c r="DK333" i="4"/>
  <c r="DK332" i="4"/>
  <c r="DK331" i="4"/>
  <c r="DK330" i="4"/>
  <c r="DK329" i="4"/>
  <c r="DK328" i="4"/>
  <c r="DC327" i="4"/>
  <c r="DC326" i="4"/>
  <c r="DC325" i="4"/>
  <c r="DC324" i="4"/>
  <c r="DC323" i="4"/>
  <c r="DC322" i="4"/>
  <c r="DC321" i="4"/>
  <c r="DC320" i="4"/>
  <c r="DC319" i="4"/>
  <c r="DC318" i="4"/>
  <c r="DC317" i="4"/>
  <c r="DC316" i="4"/>
  <c r="DC315" i="4"/>
  <c r="DC314" i="4"/>
  <c r="DC313" i="4"/>
  <c r="DC312" i="4"/>
  <c r="DC311" i="4"/>
  <c r="DC310" i="4"/>
  <c r="DC309" i="4"/>
  <c r="DC308" i="4"/>
  <c r="DC307" i="4"/>
  <c r="DC306" i="4"/>
  <c r="DC305" i="4"/>
  <c r="DC304" i="4"/>
  <c r="DC303" i="4"/>
  <c r="DC302" i="4"/>
  <c r="DC301" i="4"/>
  <c r="DC300" i="4"/>
  <c r="DC299" i="4"/>
  <c r="DC298" i="4"/>
  <c r="DC297" i="4"/>
  <c r="DC296" i="4"/>
  <c r="DC295" i="4"/>
  <c r="DC294" i="4"/>
  <c r="DC293" i="4"/>
  <c r="DC292" i="4"/>
  <c r="DC291" i="4"/>
  <c r="DC290" i="4"/>
  <c r="DC289" i="4"/>
  <c r="DC288" i="4"/>
  <c r="DC287" i="4"/>
  <c r="DC286" i="4"/>
  <c r="DC285" i="4"/>
  <c r="DC284" i="4"/>
  <c r="DC283" i="4"/>
  <c r="DC282" i="4"/>
  <c r="DC281" i="4"/>
  <c r="DC280" i="4"/>
  <c r="DC279" i="4"/>
  <c r="DC278" i="4"/>
  <c r="DC277" i="4"/>
  <c r="DC276" i="4"/>
  <c r="DC275" i="4"/>
  <c r="DC274" i="4"/>
  <c r="DC273" i="4"/>
  <c r="DC272" i="4"/>
  <c r="DC271" i="4"/>
  <c r="DC270" i="4"/>
  <c r="DC269" i="4"/>
  <c r="DC268" i="4"/>
  <c r="DC267" i="4"/>
  <c r="DC266" i="4"/>
  <c r="DC265" i="4"/>
  <c r="DC264" i="4"/>
  <c r="DC263" i="4"/>
  <c r="DC262" i="4"/>
  <c r="DC261" i="4"/>
  <c r="DC260" i="4"/>
  <c r="DC259" i="4"/>
  <c r="DC258" i="4"/>
  <c r="DC257" i="4"/>
  <c r="DC256" i="4"/>
  <c r="DC255" i="4"/>
  <c r="DC254" i="4"/>
  <c r="DC253" i="4"/>
  <c r="DC252" i="4"/>
  <c r="DC251" i="4"/>
  <c r="DC250" i="4"/>
  <c r="DC249" i="4"/>
  <c r="DC248" i="4"/>
  <c r="DC247" i="4"/>
  <c r="DC246" i="4"/>
  <c r="DC245" i="4"/>
  <c r="DC244" i="4"/>
  <c r="DC243" i="4"/>
  <c r="DC242" i="4"/>
  <c r="DC241" i="4"/>
  <c r="DC240" i="4"/>
  <c r="DC239" i="4"/>
  <c r="DC238" i="4"/>
  <c r="DC237" i="4"/>
  <c r="DC236" i="4"/>
  <c r="DC235" i="4"/>
  <c r="DC234" i="4"/>
  <c r="DC233" i="4"/>
  <c r="DC232" i="4"/>
  <c r="DC231" i="4"/>
  <c r="DC230" i="4"/>
  <c r="DC229" i="4"/>
  <c r="DC228" i="4"/>
  <c r="DC227" i="4"/>
  <c r="DC226" i="4"/>
  <c r="DC225" i="4"/>
  <c r="DC224" i="4"/>
  <c r="DC223" i="4"/>
  <c r="DC222" i="4"/>
  <c r="DC221" i="4"/>
  <c r="DC220" i="4"/>
  <c r="DC219" i="4"/>
  <c r="DC218" i="4"/>
  <c r="DC217" i="4"/>
  <c r="DC216" i="4"/>
  <c r="DC215" i="4"/>
  <c r="DC214" i="4"/>
  <c r="DC213" i="4"/>
  <c r="DC212" i="4"/>
  <c r="DC211" i="4"/>
  <c r="DC210" i="4"/>
  <c r="DC209" i="4"/>
  <c r="DC208" i="4"/>
  <c r="DC207" i="4"/>
  <c r="DC206" i="4"/>
  <c r="DC205" i="4"/>
  <c r="DC204" i="4"/>
  <c r="DC203" i="4"/>
  <c r="DC202" i="4"/>
  <c r="DC201" i="4"/>
  <c r="DC200" i="4"/>
  <c r="DC199" i="4"/>
  <c r="DC198" i="4"/>
  <c r="DC197" i="4"/>
  <c r="DC196" i="4"/>
  <c r="DC195" i="4"/>
  <c r="DC194" i="4"/>
  <c r="DC193" i="4"/>
  <c r="DC192" i="4"/>
  <c r="DC191" i="4"/>
  <c r="DC190" i="4"/>
  <c r="DC189" i="4"/>
  <c r="DC188" i="4"/>
  <c r="DC187" i="4"/>
  <c r="DC186" i="4"/>
  <c r="DC185" i="4"/>
  <c r="DC184" i="4"/>
  <c r="DC183" i="4"/>
  <c r="DC182" i="4"/>
  <c r="DC181" i="4"/>
  <c r="DC180" i="4"/>
  <c r="DC179" i="4"/>
  <c r="DC178" i="4"/>
  <c r="DC177" i="4"/>
  <c r="DC176" i="4"/>
  <c r="DC175" i="4"/>
  <c r="DC174" i="4"/>
  <c r="DC173" i="4"/>
  <c r="DC172" i="4"/>
  <c r="DC171" i="4"/>
  <c r="DC170" i="4"/>
  <c r="DC169" i="4"/>
  <c r="DC168" i="4"/>
  <c r="DC167" i="4"/>
  <c r="DC166" i="4"/>
  <c r="DC165" i="4"/>
  <c r="DC164" i="4"/>
  <c r="DC163" i="4"/>
  <c r="DC162" i="4"/>
  <c r="DC161" i="4"/>
  <c r="DC160" i="4"/>
  <c r="DC159" i="4"/>
  <c r="DC158" i="4"/>
  <c r="DC157" i="4"/>
  <c r="DC156" i="4"/>
  <c r="DC155" i="4"/>
  <c r="DC154" i="4"/>
  <c r="DC153" i="4"/>
  <c r="DC152" i="4"/>
  <c r="DC151" i="4"/>
  <c r="DC150" i="4"/>
  <c r="DC149" i="4"/>
  <c r="DC148" i="4"/>
  <c r="DC147" i="4"/>
  <c r="DC146" i="4"/>
  <c r="DC145" i="4"/>
  <c r="DC144" i="4"/>
  <c r="DC143" i="4"/>
  <c r="DC142" i="4"/>
  <c r="DC141" i="4"/>
  <c r="DC140" i="4"/>
  <c r="DC139" i="4"/>
  <c r="DC138" i="4"/>
  <c r="DC137" i="4"/>
  <c r="DC136" i="4"/>
  <c r="DC135" i="4"/>
  <c r="DC134" i="4"/>
  <c r="DC133" i="4"/>
  <c r="DC132" i="4"/>
  <c r="DC131" i="4"/>
  <c r="DC130" i="4"/>
  <c r="DC129" i="4"/>
  <c r="DC128" i="4"/>
  <c r="DC127" i="4"/>
  <c r="DC126" i="4"/>
  <c r="DC125" i="4"/>
  <c r="DC124" i="4"/>
  <c r="DC123" i="4"/>
  <c r="DC122" i="4"/>
  <c r="DC121" i="4"/>
  <c r="DC120" i="4"/>
  <c r="DC119" i="4"/>
  <c r="DC118" i="4"/>
  <c r="DC117" i="4"/>
  <c r="DC116" i="4"/>
  <c r="DC115" i="4"/>
  <c r="DC114" i="4"/>
  <c r="DC113" i="4"/>
  <c r="DC112" i="4"/>
  <c r="DC111" i="4"/>
  <c r="DC110" i="4"/>
  <c r="DC109" i="4"/>
  <c r="DC108" i="4"/>
  <c r="DC107" i="4"/>
  <c r="DC106" i="4"/>
  <c r="DC105" i="4"/>
  <c r="DC104" i="4"/>
  <c r="DC103" i="4"/>
  <c r="DC102" i="4"/>
  <c r="DC101" i="4"/>
  <c r="DC100" i="4"/>
  <c r="DC99" i="4"/>
  <c r="DC98" i="4"/>
  <c r="DC97" i="4"/>
  <c r="DC96" i="4"/>
  <c r="DC95" i="4"/>
  <c r="DC94" i="4"/>
  <c r="DC93" i="4"/>
  <c r="DC92" i="4"/>
  <c r="DC91" i="4"/>
  <c r="DC90" i="4"/>
  <c r="DC89" i="4"/>
  <c r="DC88" i="4"/>
  <c r="DC87" i="4"/>
  <c r="DC86" i="4"/>
  <c r="DC85" i="4"/>
  <c r="DC84" i="4"/>
  <c r="DC83" i="4"/>
  <c r="DC82" i="4"/>
  <c r="DC81" i="4"/>
  <c r="DC80" i="4"/>
  <c r="DC79" i="4"/>
  <c r="DC78" i="4"/>
  <c r="DC77" i="4"/>
  <c r="DC76" i="4"/>
  <c r="DC75" i="4"/>
  <c r="DC74" i="4"/>
  <c r="DC73" i="4"/>
  <c r="DC72" i="4"/>
  <c r="DC71" i="4"/>
  <c r="DC70" i="4"/>
  <c r="DC69" i="4"/>
  <c r="DC68" i="4"/>
  <c r="DC67" i="4"/>
  <c r="DC66" i="4"/>
  <c r="DC65" i="4"/>
  <c r="DC64" i="4"/>
  <c r="DC63" i="4"/>
  <c r="DC62" i="4"/>
  <c r="DC61" i="4"/>
  <c r="DC60" i="4"/>
  <c r="DC59" i="4"/>
  <c r="DC58" i="4"/>
  <c r="DC57" i="4"/>
  <c r="DC56" i="4"/>
  <c r="DC55" i="4"/>
  <c r="DC54" i="4"/>
  <c r="DC353" i="4"/>
  <c r="DC352" i="4"/>
  <c r="DC351" i="4"/>
  <c r="DC350" i="4"/>
  <c r="DC349" i="4"/>
  <c r="DC348" i="4"/>
  <c r="DC347" i="4"/>
  <c r="DC346" i="4"/>
  <c r="DC345" i="4"/>
  <c r="DC344" i="4"/>
  <c r="DC343" i="4"/>
  <c r="DC342" i="4"/>
  <c r="DC341" i="4"/>
  <c r="DC340" i="4"/>
  <c r="DC339" i="4"/>
  <c r="DC338" i="4"/>
  <c r="DC337" i="4"/>
  <c r="DC336" i="4"/>
  <c r="DC335" i="4"/>
  <c r="DC334" i="4"/>
  <c r="DC333" i="4"/>
  <c r="DC332" i="4"/>
  <c r="DC329" i="4"/>
  <c r="DC328" i="4"/>
  <c r="CU327" i="4"/>
  <c r="CU326" i="4"/>
  <c r="CU325" i="4"/>
  <c r="CU324" i="4"/>
  <c r="CU323" i="4"/>
  <c r="CU322" i="4"/>
  <c r="CU321" i="4"/>
  <c r="CU320" i="4"/>
  <c r="CU319" i="4"/>
  <c r="CU318" i="4"/>
  <c r="CU317" i="4"/>
  <c r="CU316" i="4"/>
  <c r="CU315" i="4"/>
  <c r="CU314" i="4"/>
  <c r="CU313" i="4"/>
  <c r="CU312" i="4"/>
  <c r="CU311" i="4"/>
  <c r="CU310" i="4"/>
  <c r="CU309" i="4"/>
  <c r="CU308" i="4"/>
  <c r="CU307" i="4"/>
  <c r="CU306" i="4"/>
  <c r="CU305" i="4"/>
  <c r="CU304" i="4"/>
  <c r="CU303" i="4"/>
  <c r="CU302" i="4"/>
  <c r="CU301" i="4"/>
  <c r="CU300" i="4"/>
  <c r="CU299" i="4"/>
  <c r="CU298" i="4"/>
  <c r="CU297" i="4"/>
  <c r="CU296" i="4"/>
  <c r="CU295" i="4"/>
  <c r="CU294" i="4"/>
  <c r="CU293" i="4"/>
  <c r="CU292" i="4"/>
  <c r="CU291" i="4"/>
  <c r="CU290" i="4"/>
  <c r="CU289" i="4"/>
  <c r="CU288" i="4"/>
  <c r="CU287" i="4"/>
  <c r="CU286" i="4"/>
  <c r="CU285" i="4"/>
  <c r="CU284" i="4"/>
  <c r="CU283" i="4"/>
  <c r="CU282" i="4"/>
  <c r="CU281" i="4"/>
  <c r="CU280" i="4"/>
  <c r="CU279" i="4"/>
  <c r="CU278" i="4"/>
  <c r="CU277" i="4"/>
  <c r="CU276" i="4"/>
  <c r="CU275" i="4"/>
  <c r="CU274" i="4"/>
  <c r="CU273" i="4"/>
  <c r="CU272" i="4"/>
  <c r="CU271" i="4"/>
  <c r="CU270" i="4"/>
  <c r="CU269" i="4"/>
  <c r="CU268" i="4"/>
  <c r="CU267" i="4"/>
  <c r="CU266" i="4"/>
  <c r="CU265" i="4"/>
  <c r="CU264" i="4"/>
  <c r="CU353" i="4"/>
  <c r="CU352" i="4"/>
  <c r="CU351" i="4"/>
  <c r="CU350" i="4"/>
  <c r="CU349" i="4"/>
  <c r="CU348" i="4"/>
  <c r="CU347" i="4"/>
  <c r="CU346" i="4"/>
  <c r="CU345" i="4"/>
  <c r="CU344" i="4"/>
  <c r="CU342" i="4"/>
  <c r="CU341" i="4"/>
  <c r="CU340" i="4"/>
  <c r="CU339" i="4"/>
  <c r="CU338" i="4"/>
  <c r="CU337" i="4"/>
  <c r="CU336" i="4"/>
  <c r="CU335" i="4"/>
  <c r="CU334" i="4"/>
  <c r="CU333" i="4"/>
  <c r="CU332" i="4"/>
  <c r="CU331" i="4"/>
  <c r="CU330" i="4"/>
  <c r="CU329" i="4"/>
  <c r="CU328" i="4"/>
  <c r="CM327" i="4"/>
  <c r="CM326" i="4"/>
  <c r="CM325" i="4"/>
  <c r="CM324" i="4"/>
  <c r="CM323" i="4"/>
  <c r="CM322" i="4"/>
  <c r="CM321" i="4"/>
  <c r="CM320" i="4"/>
  <c r="CM319" i="4"/>
  <c r="CM318" i="4"/>
  <c r="CM317" i="4"/>
  <c r="CM316" i="4"/>
  <c r="CM315" i="4"/>
  <c r="CM314" i="4"/>
  <c r="CM313" i="4"/>
  <c r="CM312" i="4"/>
  <c r="CM311" i="4"/>
  <c r="CM310" i="4"/>
  <c r="CM309" i="4"/>
  <c r="CM308" i="4"/>
  <c r="CM307" i="4"/>
  <c r="CM306" i="4"/>
  <c r="CM305" i="4"/>
  <c r="CM304" i="4"/>
  <c r="CM303" i="4"/>
  <c r="CM302" i="4"/>
  <c r="CM301" i="4"/>
  <c r="CM300" i="4"/>
  <c r="CM299" i="4"/>
  <c r="CM298" i="4"/>
  <c r="CM297" i="4"/>
  <c r="CM296" i="4"/>
  <c r="CM295" i="4"/>
  <c r="CM294" i="4"/>
  <c r="CM293" i="4"/>
  <c r="CM292" i="4"/>
  <c r="CM291" i="4"/>
  <c r="CM290" i="4"/>
  <c r="CM289" i="4"/>
  <c r="CM288" i="4"/>
  <c r="CM287" i="4"/>
  <c r="CM286" i="4"/>
  <c r="CM285" i="4"/>
  <c r="CM284" i="4"/>
  <c r="CM283" i="4"/>
  <c r="CM282" i="4"/>
  <c r="CM281" i="4"/>
  <c r="CM280" i="4"/>
  <c r="CM279" i="4"/>
  <c r="CM278" i="4"/>
  <c r="CM277" i="4"/>
  <c r="CM276" i="4"/>
  <c r="CM275" i="4"/>
  <c r="CM274" i="4"/>
  <c r="CM273" i="4"/>
  <c r="CM272" i="4"/>
  <c r="CM271" i="4"/>
  <c r="CM270" i="4"/>
  <c r="CM269" i="4"/>
  <c r="CM268" i="4"/>
  <c r="CM267" i="4"/>
  <c r="CM266" i="4"/>
  <c r="CM265" i="4"/>
  <c r="CM264" i="4"/>
  <c r="CM263" i="4"/>
  <c r="CM262" i="4"/>
  <c r="CM261" i="4"/>
  <c r="CM260" i="4"/>
  <c r="CM259" i="4"/>
  <c r="CM258" i="4"/>
  <c r="CM257" i="4"/>
  <c r="CM256" i="4"/>
  <c r="CM255" i="4"/>
  <c r="CM254" i="4"/>
  <c r="CM253" i="4"/>
  <c r="CM252" i="4"/>
  <c r="CM251" i="4"/>
  <c r="CM250" i="4"/>
  <c r="CM249" i="4"/>
  <c r="CM248" i="4"/>
  <c r="CM247" i="4"/>
  <c r="CM246" i="4"/>
  <c r="CM245" i="4"/>
  <c r="CM244" i="4"/>
  <c r="CM243" i="4"/>
  <c r="CM242" i="4"/>
  <c r="CM241" i="4"/>
  <c r="CM240" i="4"/>
  <c r="CM239" i="4"/>
  <c r="CM238" i="4"/>
  <c r="CM237" i="4"/>
  <c r="CM236" i="4"/>
  <c r="CM235" i="4"/>
  <c r="CM234" i="4"/>
  <c r="CM233" i="4"/>
  <c r="CM232" i="4"/>
  <c r="CM231" i="4"/>
  <c r="CM230" i="4"/>
  <c r="CM229" i="4"/>
  <c r="CM228" i="4"/>
  <c r="CM227" i="4"/>
  <c r="CM226" i="4"/>
  <c r="CM225" i="4"/>
  <c r="CM224" i="4"/>
  <c r="CM223" i="4"/>
  <c r="CM222" i="4"/>
  <c r="CM221" i="4"/>
  <c r="CM220" i="4"/>
  <c r="CM219" i="4"/>
  <c r="CM218" i="4"/>
  <c r="CM217" i="4"/>
  <c r="CM216" i="4"/>
  <c r="CM215" i="4"/>
  <c r="CM214" i="4"/>
  <c r="CM213" i="4"/>
  <c r="CM212" i="4"/>
  <c r="CM211" i="4"/>
  <c r="CM210" i="4"/>
  <c r="CM209" i="4"/>
  <c r="CM208" i="4"/>
  <c r="CM207" i="4"/>
  <c r="CM206" i="4"/>
  <c r="CM205" i="4"/>
  <c r="CM204" i="4"/>
  <c r="CM203" i="4"/>
  <c r="CM202" i="4"/>
  <c r="CM201" i="4"/>
  <c r="CM200" i="4"/>
  <c r="CM199" i="4"/>
  <c r="CM198" i="4"/>
  <c r="CM197" i="4"/>
  <c r="CM196" i="4"/>
  <c r="CM195" i="4"/>
  <c r="CM194" i="4"/>
  <c r="CM193" i="4"/>
  <c r="CM192" i="4"/>
  <c r="CM191" i="4"/>
  <c r="CM190" i="4"/>
  <c r="CM189" i="4"/>
  <c r="CM188" i="4"/>
  <c r="CM187" i="4"/>
  <c r="CM186" i="4"/>
  <c r="CM185" i="4"/>
  <c r="CM184" i="4"/>
  <c r="CM183" i="4"/>
  <c r="CM182" i="4"/>
  <c r="CM181" i="4"/>
  <c r="CM180" i="4"/>
  <c r="CM179" i="4"/>
  <c r="CM178" i="4"/>
  <c r="CM177" i="4"/>
  <c r="CM176" i="4"/>
  <c r="CM175" i="4"/>
  <c r="CM174" i="4"/>
  <c r="CM173" i="4"/>
  <c r="CM172" i="4"/>
  <c r="CM171" i="4"/>
  <c r="CM170" i="4"/>
  <c r="CM169" i="4"/>
  <c r="CM168" i="4"/>
  <c r="CM167" i="4"/>
  <c r="CM166" i="4"/>
  <c r="CM165" i="4"/>
  <c r="CM164" i="4"/>
  <c r="CM163" i="4"/>
  <c r="CM162" i="4"/>
  <c r="CM161" i="4"/>
  <c r="CM160" i="4"/>
  <c r="CM159" i="4"/>
  <c r="CM158" i="4"/>
  <c r="CM157" i="4"/>
  <c r="CM156" i="4"/>
  <c r="CM155" i="4"/>
  <c r="CM154" i="4"/>
  <c r="CM153" i="4"/>
  <c r="CM152" i="4"/>
  <c r="CM151" i="4"/>
  <c r="CM150" i="4"/>
  <c r="CM149" i="4"/>
  <c r="CM148" i="4"/>
  <c r="CM147" i="4"/>
  <c r="CM146" i="4"/>
  <c r="CM145" i="4"/>
  <c r="CM354" i="4"/>
  <c r="CM353" i="4"/>
  <c r="CM352" i="4"/>
  <c r="CM351" i="4"/>
  <c r="CM350" i="4"/>
  <c r="CM349" i="4"/>
  <c r="CM348" i="4"/>
  <c r="CM347" i="4"/>
  <c r="CM346" i="4"/>
  <c r="CM345" i="4"/>
  <c r="CM344" i="4"/>
  <c r="CM343" i="4"/>
  <c r="CM342" i="4"/>
  <c r="CM341" i="4"/>
  <c r="CM340" i="4"/>
  <c r="CM339" i="4"/>
  <c r="CM338" i="4"/>
  <c r="CM337" i="4"/>
  <c r="CM336" i="4"/>
  <c r="CM335" i="4"/>
  <c r="CM334" i="4"/>
  <c r="CM333" i="4"/>
  <c r="CM332" i="4"/>
  <c r="CM331" i="4"/>
  <c r="CM330" i="4"/>
  <c r="CM329" i="4"/>
  <c r="CM328" i="4"/>
  <c r="CE327" i="4"/>
  <c r="CE326" i="4"/>
  <c r="CE325" i="4"/>
  <c r="CE324" i="4"/>
  <c r="CE323" i="4"/>
  <c r="CE322" i="4"/>
  <c r="CE321" i="4"/>
  <c r="CE320" i="4"/>
  <c r="CE319" i="4"/>
  <c r="CE318" i="4"/>
  <c r="CE317" i="4"/>
  <c r="CE316" i="4"/>
  <c r="CE315" i="4"/>
  <c r="CE314" i="4"/>
  <c r="CE313" i="4"/>
  <c r="CE312" i="4"/>
  <c r="CE311" i="4"/>
  <c r="CE310" i="4"/>
  <c r="CE309" i="4"/>
  <c r="CE308" i="4"/>
  <c r="CE307" i="4"/>
  <c r="CE306" i="4"/>
  <c r="CE305" i="4"/>
  <c r="CE304" i="4"/>
  <c r="CE303" i="4"/>
  <c r="CE302" i="4"/>
  <c r="CE301" i="4"/>
  <c r="CE300" i="4"/>
  <c r="CE299" i="4"/>
  <c r="CE298" i="4"/>
  <c r="CE297" i="4"/>
  <c r="CE296" i="4"/>
  <c r="CE295" i="4"/>
  <c r="CE294" i="4"/>
  <c r="CE293" i="4"/>
  <c r="CE292" i="4"/>
  <c r="CE291" i="4"/>
  <c r="CE290" i="4"/>
  <c r="CE289" i="4"/>
  <c r="CE288" i="4"/>
  <c r="CE287" i="4"/>
  <c r="CE286" i="4"/>
  <c r="CE285" i="4"/>
  <c r="CE284" i="4"/>
  <c r="CE283" i="4"/>
  <c r="CE282" i="4"/>
  <c r="CE281" i="4"/>
  <c r="CE280" i="4"/>
  <c r="CE279" i="4"/>
  <c r="CE278" i="4"/>
  <c r="CE277" i="4"/>
  <c r="CE276" i="4"/>
  <c r="CE275" i="4"/>
  <c r="CE274" i="4"/>
  <c r="CE273" i="4"/>
  <c r="CE272" i="4"/>
  <c r="CE271" i="4"/>
  <c r="CE270" i="4"/>
  <c r="CE269" i="4"/>
  <c r="CE268" i="4"/>
  <c r="CE267" i="4"/>
  <c r="CE266" i="4"/>
  <c r="CE265" i="4"/>
  <c r="CE264" i="4"/>
  <c r="CE263" i="4"/>
  <c r="CE262" i="4"/>
  <c r="CE261" i="4"/>
  <c r="CE260" i="4"/>
  <c r="CE259" i="4"/>
  <c r="CE258" i="4"/>
  <c r="CE257" i="4"/>
  <c r="CE256" i="4"/>
  <c r="CE255" i="4"/>
  <c r="CE254" i="4"/>
  <c r="CE253" i="4"/>
  <c r="CE252" i="4"/>
  <c r="CE251" i="4"/>
  <c r="CE250" i="4"/>
  <c r="CE249" i="4"/>
  <c r="CE248" i="4"/>
  <c r="CE247" i="4"/>
  <c r="CE246" i="4"/>
  <c r="CE245" i="4"/>
  <c r="CE244" i="4"/>
  <c r="CE243" i="4"/>
  <c r="CE242" i="4"/>
  <c r="CE241" i="4"/>
  <c r="CE240" i="4"/>
  <c r="CE239" i="4"/>
  <c r="CE238" i="4"/>
  <c r="CE237" i="4"/>
  <c r="CE236" i="4"/>
  <c r="CE235" i="4"/>
  <c r="CE234" i="4"/>
  <c r="CE233" i="4"/>
  <c r="CE232" i="4"/>
  <c r="CE231" i="4"/>
  <c r="CE230" i="4"/>
  <c r="CE229" i="4"/>
  <c r="CE228" i="4"/>
  <c r="CE227" i="4"/>
  <c r="CE226" i="4"/>
  <c r="CE225" i="4"/>
  <c r="CE224" i="4"/>
  <c r="CE223" i="4"/>
  <c r="CE222" i="4"/>
  <c r="CE221" i="4"/>
  <c r="CE220" i="4"/>
  <c r="CE219" i="4"/>
  <c r="CE218" i="4"/>
  <c r="CE217" i="4"/>
  <c r="CE216" i="4"/>
  <c r="CE215" i="4"/>
  <c r="CE214" i="4"/>
  <c r="CE213" i="4"/>
  <c r="CE212" i="4"/>
  <c r="CE211" i="4"/>
  <c r="CE210" i="4"/>
  <c r="CE209" i="4"/>
  <c r="CE208" i="4"/>
  <c r="CE207" i="4"/>
  <c r="CE206" i="4"/>
  <c r="CE205" i="4"/>
  <c r="CE204" i="4"/>
  <c r="CE203" i="4"/>
  <c r="CE202" i="4"/>
  <c r="CE201" i="4"/>
  <c r="CE200" i="4"/>
  <c r="CE199" i="4"/>
  <c r="CE198" i="4"/>
  <c r="CE197" i="4"/>
  <c r="CE196" i="4"/>
  <c r="CE195" i="4"/>
  <c r="CE194" i="4"/>
  <c r="CE193" i="4"/>
  <c r="CE192" i="4"/>
  <c r="CE191" i="4"/>
  <c r="CE190" i="4"/>
  <c r="CE189" i="4"/>
  <c r="CE188" i="4"/>
  <c r="CE187" i="4"/>
  <c r="CE186" i="4"/>
  <c r="CE185" i="4"/>
  <c r="CE184" i="4"/>
  <c r="CE183" i="4"/>
  <c r="CE182" i="4"/>
  <c r="CE181" i="4"/>
  <c r="CE180" i="4"/>
  <c r="CE179" i="4"/>
  <c r="CE178" i="4"/>
  <c r="CE177" i="4"/>
  <c r="CE176" i="4"/>
  <c r="CE175" i="4"/>
  <c r="CE174" i="4"/>
  <c r="CE173" i="4"/>
  <c r="CE172" i="4"/>
  <c r="CE171" i="4"/>
  <c r="CE170" i="4"/>
  <c r="CE169" i="4"/>
  <c r="CE168" i="4"/>
  <c r="CE167" i="4"/>
  <c r="CE166" i="4"/>
  <c r="CE165" i="4"/>
  <c r="CE164" i="4"/>
  <c r="CE163" i="4"/>
  <c r="CE162" i="4"/>
  <c r="CE161" i="4"/>
  <c r="CE160" i="4"/>
  <c r="CE159" i="4"/>
  <c r="CE158" i="4"/>
  <c r="CE157" i="4"/>
  <c r="CE156" i="4"/>
  <c r="CE155" i="4"/>
  <c r="CE154" i="4"/>
  <c r="CE153" i="4"/>
  <c r="CE152" i="4"/>
  <c r="CE151" i="4"/>
  <c r="CE150" i="4"/>
  <c r="CE149" i="4"/>
  <c r="CE148" i="4"/>
  <c r="CE147" i="4"/>
  <c r="CE146" i="4"/>
  <c r="CE145" i="4"/>
  <c r="CE144" i="4"/>
  <c r="CE143" i="4"/>
  <c r="CE142" i="4"/>
  <c r="CE141" i="4"/>
  <c r="CE140" i="4"/>
  <c r="CE139" i="4"/>
  <c r="CE138" i="4"/>
  <c r="CE137" i="4"/>
  <c r="CE136" i="4"/>
  <c r="CE135" i="4"/>
  <c r="CE134" i="4"/>
  <c r="CE133" i="4"/>
  <c r="CE132" i="4"/>
  <c r="CE131" i="4"/>
  <c r="CE130" i="4"/>
  <c r="CE129" i="4"/>
  <c r="CE128" i="4"/>
  <c r="CE127" i="4"/>
  <c r="CE126" i="4"/>
  <c r="CE125" i="4"/>
  <c r="CE124" i="4"/>
  <c r="CE123" i="4"/>
  <c r="CE122" i="4"/>
  <c r="CE121" i="4"/>
  <c r="CE120" i="4"/>
  <c r="CE119" i="4"/>
  <c r="CE118" i="4"/>
  <c r="CE117" i="4"/>
  <c r="CE116" i="4"/>
  <c r="CE115" i="4"/>
  <c r="CE114" i="4"/>
  <c r="CE113" i="4"/>
  <c r="CE112" i="4"/>
  <c r="CE111" i="4"/>
  <c r="CE110" i="4"/>
  <c r="CE109" i="4"/>
  <c r="CE108" i="4"/>
  <c r="CE107" i="4"/>
  <c r="CE106" i="4"/>
  <c r="CE105" i="4"/>
  <c r="CE104" i="4"/>
  <c r="CE103" i="4"/>
  <c r="CE102" i="4"/>
  <c r="CE101" i="4"/>
  <c r="CE100" i="4"/>
  <c r="CE99" i="4"/>
  <c r="CE98" i="4"/>
  <c r="CE97" i="4"/>
  <c r="CE96" i="4"/>
  <c r="CE95" i="4"/>
  <c r="CE94" i="4"/>
  <c r="CE93" i="4"/>
  <c r="CE92" i="4"/>
  <c r="CE91" i="4"/>
  <c r="CE90" i="4"/>
  <c r="CE89" i="4"/>
  <c r="CE88" i="4"/>
  <c r="CE87" i="4"/>
  <c r="CE86" i="4"/>
  <c r="CE85" i="4"/>
  <c r="CE84" i="4"/>
  <c r="CE83" i="4"/>
  <c r="CE82" i="4"/>
  <c r="CE81" i="4"/>
  <c r="CE80" i="4"/>
  <c r="CE79" i="4"/>
  <c r="CE78" i="4"/>
  <c r="CE77" i="4"/>
  <c r="CE76" i="4"/>
  <c r="CE75" i="4"/>
  <c r="CE74" i="4"/>
  <c r="CE73" i="4"/>
  <c r="CE72" i="4"/>
  <c r="CE71" i="4"/>
  <c r="CE70" i="4"/>
  <c r="CE69" i="4"/>
  <c r="CE68" i="4"/>
  <c r="CE67" i="4"/>
  <c r="CE66" i="4"/>
  <c r="CE65" i="4"/>
  <c r="CE64" i="4"/>
  <c r="CE63" i="4"/>
  <c r="CE62" i="4"/>
  <c r="CE61" i="4"/>
  <c r="CE60" i="4"/>
  <c r="CE59" i="4"/>
  <c r="CE58" i="4"/>
  <c r="CE57" i="4"/>
  <c r="CE56" i="4"/>
  <c r="CE55" i="4"/>
  <c r="CE54" i="4"/>
  <c r="CE53" i="4"/>
  <c r="CE52" i="4"/>
  <c r="CE51" i="4"/>
  <c r="CE50" i="4"/>
  <c r="CE49" i="4"/>
  <c r="CE48" i="4"/>
  <c r="CE47" i="4"/>
  <c r="CE46" i="4"/>
  <c r="CE45" i="4"/>
  <c r="CE44" i="4"/>
  <c r="CE43" i="4"/>
  <c r="CE42" i="4"/>
  <c r="CE41" i="4"/>
  <c r="CE40" i="4"/>
  <c r="CE39" i="4"/>
  <c r="CE38" i="4"/>
  <c r="CE37" i="4"/>
  <c r="CE354" i="4"/>
  <c r="CE353" i="4"/>
  <c r="CE352" i="4"/>
  <c r="CE351" i="4"/>
  <c r="CE350" i="4"/>
  <c r="CE349" i="4"/>
  <c r="CE348" i="4"/>
  <c r="CE347" i="4"/>
  <c r="CE346" i="4"/>
  <c r="CE345" i="4"/>
  <c r="CE344" i="4"/>
  <c r="CE343" i="4"/>
  <c r="CE342" i="4"/>
  <c r="CE341" i="4"/>
  <c r="CE340" i="4"/>
  <c r="CE339" i="4"/>
  <c r="CE338" i="4"/>
  <c r="CE337" i="4"/>
  <c r="CE336" i="4"/>
  <c r="CE335" i="4"/>
  <c r="CE334" i="4"/>
  <c r="CE333" i="4"/>
  <c r="CE332" i="4"/>
  <c r="CE331" i="4"/>
  <c r="CE329" i="4"/>
  <c r="CE328" i="4"/>
  <c r="BW327" i="4"/>
  <c r="BW326" i="4"/>
  <c r="BW325" i="4"/>
  <c r="BW324" i="4"/>
  <c r="BW323" i="4"/>
  <c r="BW322" i="4"/>
  <c r="BW321" i="4"/>
  <c r="BW320" i="4"/>
  <c r="BW319" i="4"/>
  <c r="BW318" i="4"/>
  <c r="BW317" i="4"/>
  <c r="BW316" i="4"/>
  <c r="BW315" i="4"/>
  <c r="BW314" i="4"/>
  <c r="BW313" i="4"/>
  <c r="BW312" i="4"/>
  <c r="BW311" i="4"/>
  <c r="BW310" i="4"/>
  <c r="BW309" i="4"/>
  <c r="BW308" i="4"/>
  <c r="BW307" i="4"/>
  <c r="BW306" i="4"/>
  <c r="BW305" i="4"/>
  <c r="BW304" i="4"/>
  <c r="BW303" i="4"/>
  <c r="BW302" i="4"/>
  <c r="BW301" i="4"/>
  <c r="BW300" i="4"/>
  <c r="BW299" i="4"/>
  <c r="BW298" i="4"/>
  <c r="BW297" i="4"/>
  <c r="BW296" i="4"/>
  <c r="BW295" i="4"/>
  <c r="BW294" i="4"/>
  <c r="BW293" i="4"/>
  <c r="CA293" i="4" s="1"/>
  <c r="BW354" i="4"/>
  <c r="BW353" i="4"/>
  <c r="BW352" i="4"/>
  <c r="BW351" i="4"/>
  <c r="BW350" i="4"/>
  <c r="BW349" i="4"/>
  <c r="BW348" i="4"/>
  <c r="BW347" i="4"/>
  <c r="BW346" i="4"/>
  <c r="BW345" i="4"/>
  <c r="BW344" i="4"/>
  <c r="BW343" i="4"/>
  <c r="BW342" i="4"/>
  <c r="BW341" i="4"/>
  <c r="BW340" i="4"/>
  <c r="BW339" i="4"/>
  <c r="BW338" i="4"/>
  <c r="BW337" i="4"/>
  <c r="BW336" i="4"/>
  <c r="BW335" i="4"/>
  <c r="BW334" i="4"/>
  <c r="BW333" i="4"/>
  <c r="BW332" i="4"/>
  <c r="BW331" i="4"/>
  <c r="BW330" i="4"/>
  <c r="BW328" i="4"/>
  <c r="BO327" i="4"/>
  <c r="BO326" i="4"/>
  <c r="BO325" i="4"/>
  <c r="BO324" i="4"/>
  <c r="BO323" i="4"/>
  <c r="BO322" i="4"/>
  <c r="BO321" i="4"/>
  <c r="BO320" i="4"/>
  <c r="BO319" i="4"/>
  <c r="BO318" i="4"/>
  <c r="BO317" i="4"/>
  <c r="BO316" i="4"/>
  <c r="BO315" i="4"/>
  <c r="BO314" i="4"/>
  <c r="BO313" i="4"/>
  <c r="BO312" i="4"/>
  <c r="BO311" i="4"/>
  <c r="BO310" i="4"/>
  <c r="BO309" i="4"/>
  <c r="BO308" i="4"/>
  <c r="BO307" i="4"/>
  <c r="BO306" i="4"/>
  <c r="BO305" i="4"/>
  <c r="BO304" i="4"/>
  <c r="BO303" i="4"/>
  <c r="BO302" i="4"/>
  <c r="BO301" i="4"/>
  <c r="BO300" i="4"/>
  <c r="BO299" i="4"/>
  <c r="BO298" i="4"/>
  <c r="BO297" i="4"/>
  <c r="BO296" i="4"/>
  <c r="BO295" i="4"/>
  <c r="BO294" i="4"/>
  <c r="BO293" i="4"/>
  <c r="BS293" i="4" s="1"/>
  <c r="BO354" i="4"/>
  <c r="BO353" i="4"/>
  <c r="BO352" i="4"/>
  <c r="BO351" i="4"/>
  <c r="BO350" i="4"/>
  <c r="BO349" i="4"/>
  <c r="BO348" i="4"/>
  <c r="BO347" i="4"/>
  <c r="BO346" i="4"/>
  <c r="BO345" i="4"/>
  <c r="BO344" i="4"/>
  <c r="BO343" i="4"/>
  <c r="BO342" i="4"/>
  <c r="BO341" i="4"/>
  <c r="BO340" i="4"/>
  <c r="BO339" i="4"/>
  <c r="BO338" i="4"/>
  <c r="BO337" i="4"/>
  <c r="BO336" i="4"/>
  <c r="BO335" i="4"/>
  <c r="BO334" i="4"/>
  <c r="BO333" i="4"/>
  <c r="BO332" i="4"/>
  <c r="BO331" i="4"/>
  <c r="BO330" i="4"/>
  <c r="BO329" i="4"/>
  <c r="BO328" i="4"/>
  <c r="BG327" i="4"/>
  <c r="BG326" i="4"/>
  <c r="BG325" i="4"/>
  <c r="BG324" i="4"/>
  <c r="BG323" i="4"/>
  <c r="BG322" i="4"/>
  <c r="BG321" i="4"/>
  <c r="BG320" i="4"/>
  <c r="BG319" i="4"/>
  <c r="BG318" i="4"/>
  <c r="BG317" i="4"/>
  <c r="BG316" i="4"/>
  <c r="BG315" i="4"/>
  <c r="BG314" i="4"/>
  <c r="BG313" i="4"/>
  <c r="BG312" i="4"/>
  <c r="BG311" i="4"/>
  <c r="BG310" i="4"/>
  <c r="BG309" i="4"/>
  <c r="BG308" i="4"/>
  <c r="BG307" i="4"/>
  <c r="BG306" i="4"/>
  <c r="BG305" i="4"/>
  <c r="BG304" i="4"/>
  <c r="BG303" i="4"/>
  <c r="BG302" i="4"/>
  <c r="BG301" i="4"/>
  <c r="BG300" i="4"/>
  <c r="BG299" i="4"/>
  <c r="BG298" i="4"/>
  <c r="BG297" i="4"/>
  <c r="BG296" i="4"/>
  <c r="BG295" i="4"/>
  <c r="BG294" i="4"/>
  <c r="BG293" i="4"/>
  <c r="BG292" i="4"/>
  <c r="BG291" i="4"/>
  <c r="BG290" i="4"/>
  <c r="BG289" i="4"/>
  <c r="BG288" i="4"/>
  <c r="BG287" i="4"/>
  <c r="BG286" i="4"/>
  <c r="BG285" i="4"/>
  <c r="BG284" i="4"/>
  <c r="BG283" i="4"/>
  <c r="BG282" i="4"/>
  <c r="BG281" i="4"/>
  <c r="BG280" i="4"/>
  <c r="BG279" i="4"/>
  <c r="BG278" i="4"/>
  <c r="BG277" i="4"/>
  <c r="BG276" i="4"/>
  <c r="BG275" i="4"/>
  <c r="BG274" i="4"/>
  <c r="BG273" i="4"/>
  <c r="BG272" i="4"/>
  <c r="BG271" i="4"/>
  <c r="BG270" i="4"/>
  <c r="BG269" i="4"/>
  <c r="BG268" i="4"/>
  <c r="BG267" i="4"/>
  <c r="BG266" i="4"/>
  <c r="BG265" i="4"/>
  <c r="BG264" i="4"/>
  <c r="BG263" i="4"/>
  <c r="BG262" i="4"/>
  <c r="BG261" i="4"/>
  <c r="BG260" i="4"/>
  <c r="BG259" i="4"/>
  <c r="BG258" i="4"/>
  <c r="BG257" i="4"/>
  <c r="BG256" i="4"/>
  <c r="BG255" i="4"/>
  <c r="BG254" i="4"/>
  <c r="BG253" i="4"/>
  <c r="BG252" i="4"/>
  <c r="BG251" i="4"/>
  <c r="BG250" i="4"/>
  <c r="BG249" i="4"/>
  <c r="BG248" i="4"/>
  <c r="BG247" i="4"/>
  <c r="BG246" i="4"/>
  <c r="BG245" i="4"/>
  <c r="BG244" i="4"/>
  <c r="BG243" i="4"/>
  <c r="BG242" i="4"/>
  <c r="BG241" i="4"/>
  <c r="BG240" i="4"/>
  <c r="BG239" i="4"/>
  <c r="BG238" i="4"/>
  <c r="BG237" i="4"/>
  <c r="BG236" i="4"/>
  <c r="BG235" i="4"/>
  <c r="BG234" i="4"/>
  <c r="BG233" i="4"/>
  <c r="BG232" i="4"/>
  <c r="BG231" i="4"/>
  <c r="BG230" i="4"/>
  <c r="BG229" i="4"/>
  <c r="BG228" i="4"/>
  <c r="BG227" i="4"/>
  <c r="BG226" i="4"/>
  <c r="BG225" i="4"/>
  <c r="BG224" i="4"/>
  <c r="BG223" i="4"/>
  <c r="BG222" i="4"/>
  <c r="BG221" i="4"/>
  <c r="BG220" i="4"/>
  <c r="BG219" i="4"/>
  <c r="BG218" i="4"/>
  <c r="BG217" i="4"/>
  <c r="BG216" i="4"/>
  <c r="BG215" i="4"/>
  <c r="BG214" i="4"/>
  <c r="BG213" i="4"/>
  <c r="BG212" i="4"/>
  <c r="BG211" i="4"/>
  <c r="BG210" i="4"/>
  <c r="BG209" i="4"/>
  <c r="BG208" i="4"/>
  <c r="BG207" i="4"/>
  <c r="BG206" i="4"/>
  <c r="BG205" i="4"/>
  <c r="BG204" i="4"/>
  <c r="BG203" i="4"/>
  <c r="BG202" i="4"/>
  <c r="BG354" i="4"/>
  <c r="BG353" i="4"/>
  <c r="BG352" i="4"/>
  <c r="BG351" i="4"/>
  <c r="BG350" i="4"/>
  <c r="BG349" i="4"/>
  <c r="BG348" i="4"/>
  <c r="BG347" i="4"/>
  <c r="BG346" i="4"/>
  <c r="BG345" i="4"/>
  <c r="BG344" i="4"/>
  <c r="BG343" i="4"/>
  <c r="BG342" i="4"/>
  <c r="BG341" i="4"/>
  <c r="BG340" i="4"/>
  <c r="BG339" i="4"/>
  <c r="BG338" i="4"/>
  <c r="BG337" i="4"/>
  <c r="BG336" i="4"/>
  <c r="BG335" i="4"/>
  <c r="BG334" i="4"/>
  <c r="BG333" i="4"/>
  <c r="BG332" i="4"/>
  <c r="BG331" i="4"/>
  <c r="BG330" i="4"/>
  <c r="BG329" i="4"/>
  <c r="BG328" i="4"/>
  <c r="AY327" i="4"/>
  <c r="AY326" i="4"/>
  <c r="AY325" i="4"/>
  <c r="AY324" i="4"/>
  <c r="AY323" i="4"/>
  <c r="AY322" i="4"/>
  <c r="AY321" i="4"/>
  <c r="AY320" i="4"/>
  <c r="AY319" i="4"/>
  <c r="AY318" i="4"/>
  <c r="AY317" i="4"/>
  <c r="AY316" i="4"/>
  <c r="AY315" i="4"/>
  <c r="AY314" i="4"/>
  <c r="AY313" i="4"/>
  <c r="AY312" i="4"/>
  <c r="AY311" i="4"/>
  <c r="AY310" i="4"/>
  <c r="AY309" i="4"/>
  <c r="AY308" i="4"/>
  <c r="AY307" i="4"/>
  <c r="AY306" i="4"/>
  <c r="AY305" i="4"/>
  <c r="AY304" i="4"/>
  <c r="AY303" i="4"/>
  <c r="AY302" i="4"/>
  <c r="AY301" i="4"/>
  <c r="AY300" i="4"/>
  <c r="AY299" i="4"/>
  <c r="AY298" i="4"/>
  <c r="AY297" i="4"/>
  <c r="AY296" i="4"/>
  <c r="AY295" i="4"/>
  <c r="AY294" i="4"/>
  <c r="AY293" i="4"/>
  <c r="AY292" i="4"/>
  <c r="AY291" i="4"/>
  <c r="AY290" i="4"/>
  <c r="AY289" i="4"/>
  <c r="AY288" i="4"/>
  <c r="AY287" i="4"/>
  <c r="AY286" i="4"/>
  <c r="AY285" i="4"/>
  <c r="AY284" i="4"/>
  <c r="AY283" i="4"/>
  <c r="AY282" i="4"/>
  <c r="AY281" i="4"/>
  <c r="AY280" i="4"/>
  <c r="AY279" i="4"/>
  <c r="AY278" i="4"/>
  <c r="AY277" i="4"/>
  <c r="AY276" i="4"/>
  <c r="AY275" i="4"/>
  <c r="AY274" i="4"/>
  <c r="AY273" i="4"/>
  <c r="AY272" i="4"/>
  <c r="AY271" i="4"/>
  <c r="AY270" i="4"/>
  <c r="AY269" i="4"/>
  <c r="AY268" i="4"/>
  <c r="AY267" i="4"/>
  <c r="AY266" i="4"/>
  <c r="AY265" i="4"/>
  <c r="AY264" i="4"/>
  <c r="AY263" i="4"/>
  <c r="AY262" i="4"/>
  <c r="AY261" i="4"/>
  <c r="AY260" i="4"/>
  <c r="AY259" i="4"/>
  <c r="AY258" i="4"/>
  <c r="AY257" i="4"/>
  <c r="AY256" i="4"/>
  <c r="AY255" i="4"/>
  <c r="AY254" i="4"/>
  <c r="AY253" i="4"/>
  <c r="AY252" i="4"/>
  <c r="AY251" i="4"/>
  <c r="AY250" i="4"/>
  <c r="AY249" i="4"/>
  <c r="AY248" i="4"/>
  <c r="AY247" i="4"/>
  <c r="AY246" i="4"/>
  <c r="AY245" i="4"/>
  <c r="AY244" i="4"/>
  <c r="AY243" i="4"/>
  <c r="AY242" i="4"/>
  <c r="AY241" i="4"/>
  <c r="AY240" i="4"/>
  <c r="AY239" i="4"/>
  <c r="AY238" i="4"/>
  <c r="AY237" i="4"/>
  <c r="AY236" i="4"/>
  <c r="AY235" i="4"/>
  <c r="AY234" i="4"/>
  <c r="AY233" i="4"/>
  <c r="AY232" i="4"/>
  <c r="AY231" i="4"/>
  <c r="AY230" i="4"/>
  <c r="AY229" i="4"/>
  <c r="AY228" i="4"/>
  <c r="AY227" i="4"/>
  <c r="AY226" i="4"/>
  <c r="AY225" i="4"/>
  <c r="AY224" i="4"/>
  <c r="AY223" i="4"/>
  <c r="AY222" i="4"/>
  <c r="AY221" i="4"/>
  <c r="AY220" i="4"/>
  <c r="AY219" i="4"/>
  <c r="AY218" i="4"/>
  <c r="AY217" i="4"/>
  <c r="AY216" i="4"/>
  <c r="AY215" i="4"/>
  <c r="AY214" i="4"/>
  <c r="AY213" i="4"/>
  <c r="AY212" i="4"/>
  <c r="AY211" i="4"/>
  <c r="AY210" i="4"/>
  <c r="AY209" i="4"/>
  <c r="AY208" i="4"/>
  <c r="AY207" i="4"/>
  <c r="AY206" i="4"/>
  <c r="AY205" i="4"/>
  <c r="AY204" i="4"/>
  <c r="AY203" i="4"/>
  <c r="AY202" i="4"/>
  <c r="AY201" i="4"/>
  <c r="AY200" i="4"/>
  <c r="AY199" i="4"/>
  <c r="AY198" i="4"/>
  <c r="AY197" i="4"/>
  <c r="AY196" i="4"/>
  <c r="AY195" i="4"/>
  <c r="AY194" i="4"/>
  <c r="AY354" i="4"/>
  <c r="AY353" i="4"/>
  <c r="AY352" i="4"/>
  <c r="AY351" i="4"/>
  <c r="AY350" i="4"/>
  <c r="AY349" i="4"/>
  <c r="AY348" i="4"/>
  <c r="AY347" i="4"/>
  <c r="AY346" i="4"/>
  <c r="AY345" i="4"/>
  <c r="AY344" i="4"/>
  <c r="AY343" i="4"/>
  <c r="AY342" i="4"/>
  <c r="AY341" i="4"/>
  <c r="AY340" i="4"/>
  <c r="AY339" i="4"/>
  <c r="AY338" i="4"/>
  <c r="AY337" i="4"/>
  <c r="AY336" i="4"/>
  <c r="AY335" i="4"/>
  <c r="AY334" i="4"/>
  <c r="AY333" i="4"/>
  <c r="AY332" i="4"/>
  <c r="AY331" i="4"/>
  <c r="AY330" i="4"/>
  <c r="AY329" i="4"/>
  <c r="AY328" i="4"/>
  <c r="AQ327" i="4"/>
  <c r="AQ326" i="4"/>
  <c r="AQ325" i="4"/>
  <c r="AQ324" i="4"/>
  <c r="AQ323" i="4"/>
  <c r="AQ322" i="4"/>
  <c r="AQ321" i="4"/>
  <c r="AQ320" i="4"/>
  <c r="AQ319" i="4"/>
  <c r="AQ318" i="4"/>
  <c r="AQ317" i="4"/>
  <c r="AQ316" i="4"/>
  <c r="AQ315" i="4"/>
  <c r="AQ314" i="4"/>
  <c r="AQ313" i="4"/>
  <c r="AQ312" i="4"/>
  <c r="AQ311" i="4"/>
  <c r="AQ310" i="4"/>
  <c r="AQ309" i="4"/>
  <c r="AQ308" i="4"/>
  <c r="AQ307" i="4"/>
  <c r="AQ306" i="4"/>
  <c r="AQ305" i="4"/>
  <c r="AQ304" i="4"/>
  <c r="AQ303" i="4"/>
  <c r="AQ302" i="4"/>
  <c r="AQ301" i="4"/>
  <c r="AQ300" i="4"/>
  <c r="AQ299" i="4"/>
  <c r="AQ298" i="4"/>
  <c r="AQ297" i="4"/>
  <c r="AQ296" i="4"/>
  <c r="AQ295" i="4"/>
  <c r="AQ294" i="4"/>
  <c r="AQ293" i="4"/>
  <c r="AQ292" i="4"/>
  <c r="AQ291" i="4"/>
  <c r="AQ290" i="4"/>
  <c r="AQ289" i="4"/>
  <c r="AQ288" i="4"/>
  <c r="AQ287" i="4"/>
  <c r="AQ286" i="4"/>
  <c r="AQ285" i="4"/>
  <c r="AQ284" i="4"/>
  <c r="AQ283" i="4"/>
  <c r="AQ282" i="4"/>
  <c r="AQ281" i="4"/>
  <c r="AQ280" i="4"/>
  <c r="AQ279" i="4"/>
  <c r="AQ278" i="4"/>
  <c r="AQ277" i="4"/>
  <c r="AQ276" i="4"/>
  <c r="AQ275" i="4"/>
  <c r="AQ274" i="4"/>
  <c r="AQ273" i="4"/>
  <c r="AQ272" i="4"/>
  <c r="AQ271" i="4"/>
  <c r="AQ270" i="4"/>
  <c r="AQ269" i="4"/>
  <c r="AQ268" i="4"/>
  <c r="AQ267" i="4"/>
  <c r="AQ266" i="4"/>
  <c r="AQ265" i="4"/>
  <c r="AQ264" i="4"/>
  <c r="AQ263" i="4"/>
  <c r="AQ262" i="4"/>
  <c r="AQ261" i="4"/>
  <c r="AQ260" i="4"/>
  <c r="AQ259" i="4"/>
  <c r="AQ258" i="4"/>
  <c r="AQ257" i="4"/>
  <c r="AQ256" i="4"/>
  <c r="AQ255" i="4"/>
  <c r="AQ254" i="4"/>
  <c r="AQ253" i="4"/>
  <c r="AQ252" i="4"/>
  <c r="AQ251" i="4"/>
  <c r="AQ250" i="4"/>
  <c r="AQ249" i="4"/>
  <c r="AQ248" i="4"/>
  <c r="AQ247" i="4"/>
  <c r="AQ246" i="4"/>
  <c r="AQ245" i="4"/>
  <c r="AQ244" i="4"/>
  <c r="AQ243" i="4"/>
  <c r="AQ242" i="4"/>
  <c r="AQ241" i="4"/>
  <c r="AQ240" i="4"/>
  <c r="AQ239" i="4"/>
  <c r="AQ238" i="4"/>
  <c r="AQ237" i="4"/>
  <c r="AQ236" i="4"/>
  <c r="AQ235" i="4"/>
  <c r="AQ234" i="4"/>
  <c r="AQ233" i="4"/>
  <c r="AQ232" i="4"/>
  <c r="AQ231" i="4"/>
  <c r="AQ230" i="4"/>
  <c r="AQ229" i="4"/>
  <c r="AQ228" i="4"/>
  <c r="AQ227" i="4"/>
  <c r="AQ226" i="4"/>
  <c r="AQ225" i="4"/>
  <c r="AQ224" i="4"/>
  <c r="AQ223" i="4"/>
  <c r="AQ222" i="4"/>
  <c r="AQ221" i="4"/>
  <c r="AQ220" i="4"/>
  <c r="AQ219" i="4"/>
  <c r="AQ218" i="4"/>
  <c r="AQ217" i="4"/>
  <c r="AQ216" i="4"/>
  <c r="AQ215" i="4"/>
  <c r="AQ214" i="4"/>
  <c r="AQ213" i="4"/>
  <c r="AQ212" i="4"/>
  <c r="AQ211" i="4"/>
  <c r="AQ210" i="4"/>
  <c r="AQ209" i="4"/>
  <c r="AQ208" i="4"/>
  <c r="AQ207" i="4"/>
  <c r="AQ206" i="4"/>
  <c r="AQ205" i="4"/>
  <c r="AQ204" i="4"/>
  <c r="AQ203" i="4"/>
  <c r="AQ202" i="4"/>
  <c r="AQ201" i="4"/>
  <c r="AQ200" i="4"/>
  <c r="AQ199" i="4"/>
  <c r="AQ198" i="4"/>
  <c r="AQ197" i="4"/>
  <c r="AQ196" i="4"/>
  <c r="AQ195" i="4"/>
  <c r="AQ194" i="4"/>
  <c r="AQ193" i="4"/>
  <c r="AQ192" i="4"/>
  <c r="AQ191" i="4"/>
  <c r="AQ190" i="4"/>
  <c r="AQ189" i="4"/>
  <c r="AQ188" i="4"/>
  <c r="AQ187" i="4"/>
  <c r="AQ186" i="4"/>
  <c r="AQ185" i="4"/>
  <c r="AQ184" i="4"/>
  <c r="AQ183" i="4"/>
  <c r="AQ354" i="4"/>
  <c r="AQ353" i="4"/>
  <c r="AQ352" i="4"/>
  <c r="AQ351" i="4"/>
  <c r="AQ350" i="4"/>
  <c r="AQ349" i="4"/>
  <c r="AQ348" i="4"/>
  <c r="AQ347" i="4"/>
  <c r="AQ346" i="4"/>
  <c r="AQ345" i="4"/>
  <c r="AQ344" i="4"/>
  <c r="AQ343" i="4"/>
  <c r="AQ342" i="4"/>
  <c r="AQ341" i="4"/>
  <c r="AQ339" i="4"/>
  <c r="AQ338" i="4"/>
  <c r="AQ337" i="4"/>
  <c r="AQ336" i="4"/>
  <c r="AQ335" i="4"/>
  <c r="AQ334" i="4"/>
  <c r="AQ333" i="4"/>
  <c r="AQ332" i="4"/>
  <c r="AQ330" i="4"/>
  <c r="AQ329" i="4"/>
  <c r="AQ328" i="4"/>
  <c r="AI327" i="4"/>
  <c r="AI326" i="4"/>
  <c r="AI325" i="4"/>
  <c r="AI324" i="4"/>
  <c r="AI323" i="4"/>
  <c r="AI322" i="4"/>
  <c r="AI321" i="4"/>
  <c r="AI320" i="4"/>
  <c r="AI319" i="4"/>
  <c r="AI318" i="4"/>
  <c r="AI317" i="4"/>
  <c r="AI316" i="4"/>
  <c r="AI315" i="4"/>
  <c r="AI314" i="4"/>
  <c r="AI313" i="4"/>
  <c r="AI312" i="4"/>
  <c r="AI311" i="4"/>
  <c r="AI310" i="4"/>
  <c r="AI309" i="4"/>
  <c r="AI308" i="4"/>
  <c r="AI307" i="4"/>
  <c r="AI306" i="4"/>
  <c r="AI305" i="4"/>
  <c r="AI304" i="4"/>
  <c r="AI303" i="4"/>
  <c r="AI302" i="4"/>
  <c r="AI301" i="4"/>
  <c r="AI300" i="4"/>
  <c r="AI299" i="4"/>
  <c r="AI298" i="4"/>
  <c r="AI297" i="4"/>
  <c r="AI296" i="4"/>
  <c r="AI295" i="4"/>
  <c r="AI294" i="4"/>
  <c r="AI293" i="4"/>
  <c r="AI292" i="4"/>
  <c r="AI291" i="4"/>
  <c r="AI290" i="4"/>
  <c r="AI289" i="4"/>
  <c r="AI288" i="4"/>
  <c r="AI287" i="4"/>
  <c r="AI286" i="4"/>
  <c r="AI285" i="4"/>
  <c r="AI284" i="4"/>
  <c r="AI283" i="4"/>
  <c r="AI282" i="4"/>
  <c r="AI281" i="4"/>
  <c r="AI280" i="4"/>
  <c r="AI279" i="4"/>
  <c r="AI278" i="4"/>
  <c r="AI277" i="4"/>
  <c r="AI276" i="4"/>
  <c r="AI275" i="4"/>
  <c r="AI274" i="4"/>
  <c r="AI273" i="4"/>
  <c r="AI272" i="4"/>
  <c r="AI271" i="4"/>
  <c r="AI270" i="4"/>
  <c r="AI269" i="4"/>
  <c r="AI268" i="4"/>
  <c r="AI267" i="4"/>
  <c r="AI266" i="4"/>
  <c r="AI265" i="4"/>
  <c r="AI264" i="4"/>
  <c r="AI263" i="4"/>
  <c r="AI262" i="4"/>
  <c r="AI261" i="4"/>
  <c r="AI260" i="4"/>
  <c r="AI259" i="4"/>
  <c r="AI258" i="4"/>
  <c r="AI257" i="4"/>
  <c r="AI256" i="4"/>
  <c r="AI255" i="4"/>
  <c r="AI254" i="4"/>
  <c r="AI253" i="4"/>
  <c r="AI252" i="4"/>
  <c r="AI251" i="4"/>
  <c r="AI250" i="4"/>
  <c r="AI249" i="4"/>
  <c r="AI248" i="4"/>
  <c r="AI247" i="4"/>
  <c r="AI246" i="4"/>
  <c r="AI245" i="4"/>
  <c r="AI244" i="4"/>
  <c r="AI243" i="4"/>
  <c r="AI242" i="4"/>
  <c r="AI241" i="4"/>
  <c r="AI240" i="4"/>
  <c r="AI239" i="4"/>
  <c r="AI238" i="4"/>
  <c r="AI237" i="4"/>
  <c r="AI236" i="4"/>
  <c r="AI235" i="4"/>
  <c r="AI234" i="4"/>
  <c r="AI233" i="4"/>
  <c r="AI232" i="4"/>
  <c r="AI231" i="4"/>
  <c r="AI230" i="4"/>
  <c r="AI229" i="4"/>
  <c r="AI228" i="4"/>
  <c r="AI227" i="4"/>
  <c r="AI226" i="4"/>
  <c r="AI225" i="4"/>
  <c r="AI224" i="4"/>
  <c r="AI223" i="4"/>
  <c r="AI222" i="4"/>
  <c r="AI221" i="4"/>
  <c r="AI220" i="4"/>
  <c r="AI219" i="4"/>
  <c r="AI218" i="4"/>
  <c r="AI217" i="4"/>
  <c r="AI216" i="4"/>
  <c r="AI215" i="4"/>
  <c r="AI214" i="4"/>
  <c r="AI213" i="4"/>
  <c r="AI212" i="4"/>
  <c r="AI211" i="4"/>
  <c r="AI210" i="4"/>
  <c r="AI209" i="4"/>
  <c r="AI208" i="4"/>
  <c r="AI207" i="4"/>
  <c r="AI206" i="4"/>
  <c r="AI205" i="4"/>
  <c r="AI204" i="4"/>
  <c r="AI203" i="4"/>
  <c r="AI202" i="4"/>
  <c r="AI201" i="4"/>
  <c r="AI200" i="4"/>
  <c r="AI199" i="4"/>
  <c r="AI198" i="4"/>
  <c r="AI197" i="4"/>
  <c r="AI196" i="4"/>
  <c r="AI195" i="4"/>
  <c r="AI194" i="4"/>
  <c r="AI193" i="4"/>
  <c r="AI192" i="4"/>
  <c r="AI191" i="4"/>
  <c r="AI190" i="4"/>
  <c r="AI189" i="4"/>
  <c r="AI188" i="4"/>
  <c r="AI187" i="4"/>
  <c r="AI186" i="4"/>
  <c r="AI185" i="4"/>
  <c r="AI184" i="4"/>
  <c r="AI183" i="4"/>
  <c r="AI182" i="4"/>
  <c r="AI181" i="4"/>
  <c r="AI180" i="4"/>
  <c r="AI179" i="4"/>
  <c r="AI178" i="4"/>
  <c r="AI177" i="4"/>
  <c r="AI176" i="4"/>
  <c r="AI175" i="4"/>
  <c r="AI174" i="4"/>
  <c r="AI173" i="4"/>
  <c r="AI172" i="4"/>
  <c r="AI171" i="4"/>
  <c r="AI170" i="4"/>
  <c r="AI169" i="4"/>
  <c r="AI168" i="4"/>
  <c r="AI167" i="4"/>
  <c r="AI166" i="4"/>
  <c r="AI165" i="4"/>
  <c r="AI164" i="4"/>
  <c r="AI163" i="4"/>
  <c r="AI162" i="4"/>
  <c r="AI161" i="4"/>
  <c r="AI160" i="4"/>
  <c r="AI159" i="4"/>
  <c r="AI158" i="4"/>
  <c r="AI157" i="4"/>
  <c r="AI156" i="4"/>
  <c r="AI155" i="4"/>
  <c r="AI154" i="4"/>
  <c r="AI153" i="4"/>
  <c r="AI152" i="4"/>
  <c r="AI151" i="4"/>
  <c r="AI150" i="4"/>
  <c r="AI149" i="4"/>
  <c r="AI148" i="4"/>
  <c r="AI147" i="4"/>
  <c r="AI146" i="4"/>
  <c r="AI145" i="4"/>
  <c r="AI144" i="4"/>
  <c r="AI143" i="4"/>
  <c r="AI142" i="4"/>
  <c r="AI141" i="4"/>
  <c r="AI140" i="4"/>
  <c r="AI139" i="4"/>
  <c r="AI138" i="4"/>
  <c r="AI137" i="4"/>
  <c r="AI136" i="4"/>
  <c r="AI135" i="4"/>
  <c r="AI134" i="4"/>
  <c r="AI133" i="4"/>
  <c r="AI132" i="4"/>
  <c r="AI131" i="4"/>
  <c r="AI130" i="4"/>
  <c r="AI129" i="4"/>
  <c r="AI128" i="4"/>
  <c r="AI127" i="4"/>
  <c r="AI126" i="4"/>
  <c r="AI125" i="4"/>
  <c r="AI124" i="4"/>
  <c r="AI123" i="4"/>
  <c r="AI122" i="4"/>
  <c r="AI121" i="4"/>
  <c r="AI120" i="4"/>
  <c r="AI119" i="4"/>
  <c r="AI118" i="4"/>
  <c r="AI117" i="4"/>
  <c r="AI116" i="4"/>
  <c r="AI115" i="4"/>
  <c r="AI114" i="4"/>
  <c r="AI113" i="4"/>
  <c r="AI112" i="4"/>
  <c r="AI111" i="4"/>
  <c r="AI110" i="4"/>
  <c r="AI109" i="4"/>
  <c r="AI108" i="4"/>
  <c r="AI107" i="4"/>
  <c r="AI106" i="4"/>
  <c r="AI105" i="4"/>
  <c r="AI104" i="4"/>
  <c r="AI103" i="4"/>
  <c r="AI102" i="4"/>
  <c r="AI101" i="4"/>
  <c r="AI100" i="4"/>
  <c r="AI99" i="4"/>
  <c r="AI98" i="4"/>
  <c r="AI97" i="4"/>
  <c r="AI96" i="4"/>
  <c r="AI95" i="4"/>
  <c r="AI94" i="4"/>
  <c r="AI93" i="4"/>
  <c r="AI92" i="4"/>
  <c r="AI91" i="4"/>
  <c r="AI90" i="4"/>
  <c r="AI89" i="4"/>
  <c r="AI88" i="4"/>
  <c r="AI87" i="4"/>
  <c r="AI86" i="4"/>
  <c r="AI85" i="4"/>
  <c r="AI84" i="4"/>
  <c r="AI83" i="4"/>
  <c r="AI82" i="4"/>
  <c r="AI81" i="4"/>
  <c r="AI80" i="4"/>
  <c r="AI79" i="4"/>
  <c r="AI78" i="4"/>
  <c r="AI77" i="4"/>
  <c r="AI76" i="4"/>
  <c r="AI75" i="4"/>
  <c r="AI74" i="4"/>
  <c r="AI73" i="4"/>
  <c r="AI72" i="4"/>
  <c r="AI71" i="4"/>
  <c r="AI70" i="4"/>
  <c r="AI69" i="4"/>
  <c r="AI68" i="4"/>
  <c r="AI67" i="4"/>
  <c r="AI66" i="4"/>
  <c r="AI65" i="4"/>
  <c r="AI64" i="4"/>
  <c r="AI63" i="4"/>
  <c r="AI62" i="4"/>
  <c r="AI61" i="4"/>
  <c r="AI60" i="4"/>
  <c r="AI59" i="4"/>
  <c r="AI58" i="4"/>
  <c r="AI57" i="4"/>
  <c r="AI56" i="4"/>
  <c r="AI55" i="4"/>
  <c r="AI54" i="4"/>
  <c r="AI53" i="4"/>
  <c r="AI52" i="4"/>
  <c r="AI51" i="4"/>
  <c r="AI50" i="4"/>
  <c r="AI49" i="4"/>
  <c r="AI48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I32" i="4"/>
  <c r="AI31" i="4"/>
  <c r="AI30" i="4"/>
  <c r="AI29" i="4"/>
  <c r="AI28" i="4"/>
  <c r="AI27" i="4"/>
  <c r="AI26" i="4"/>
  <c r="FY26" i="4" s="1"/>
  <c r="GA26" i="4" s="1"/>
  <c r="AI25" i="4"/>
  <c r="FY25" i="4" s="1"/>
  <c r="GA25" i="4" s="1"/>
  <c r="AI24" i="4"/>
  <c r="FY24" i="4" s="1"/>
  <c r="GA24" i="4" s="1"/>
  <c r="AI23" i="4"/>
  <c r="FY23" i="4" s="1"/>
  <c r="GA23" i="4" s="1"/>
  <c r="AI22" i="4"/>
  <c r="FY22" i="4" s="1"/>
  <c r="GA22" i="4" s="1"/>
  <c r="AI21" i="4"/>
  <c r="FY21" i="4" s="1"/>
  <c r="GA21" i="4" s="1"/>
  <c r="AI20" i="4"/>
  <c r="FY20" i="4" s="1"/>
  <c r="GA20" i="4" s="1"/>
  <c r="AI19" i="4"/>
  <c r="FY19" i="4" s="1"/>
  <c r="GA19" i="4" s="1"/>
  <c r="AI18" i="4"/>
  <c r="FY18" i="4" s="1"/>
  <c r="GA18" i="4" s="1"/>
  <c r="AI17" i="4"/>
  <c r="FY17" i="4" s="1"/>
  <c r="GA17" i="4" s="1"/>
  <c r="AI16" i="4"/>
  <c r="FY16" i="4" s="1"/>
  <c r="GA16" i="4" s="1"/>
  <c r="AI15" i="4"/>
  <c r="FY15" i="4" s="1"/>
  <c r="GA15" i="4" s="1"/>
  <c r="AI14" i="4"/>
  <c r="FY14" i="4" s="1"/>
  <c r="GA14" i="4" s="1"/>
  <c r="AI356" i="4"/>
  <c r="AI355" i="4"/>
  <c r="AI354" i="4"/>
  <c r="AI353" i="4"/>
  <c r="AI352" i="4"/>
  <c r="AI351" i="4"/>
  <c r="AI350" i="4"/>
  <c r="AI349" i="4"/>
  <c r="AI348" i="4"/>
  <c r="AI347" i="4"/>
  <c r="AI345" i="4"/>
  <c r="AI344" i="4"/>
  <c r="AI343" i="4"/>
  <c r="AI342" i="4"/>
  <c r="AI341" i="4"/>
  <c r="AI340" i="4"/>
  <c r="AI339" i="4"/>
  <c r="AI338" i="4"/>
  <c r="AI337" i="4"/>
  <c r="AI336" i="4"/>
  <c r="AI335" i="4"/>
  <c r="AI334" i="4"/>
  <c r="AI333" i="4"/>
  <c r="AI332" i="4"/>
  <c r="AI331" i="4"/>
  <c r="AI330" i="4"/>
  <c r="AI328" i="4"/>
  <c r="AA327" i="4"/>
  <c r="AA326" i="4"/>
  <c r="AA325" i="4"/>
  <c r="AA324" i="4"/>
  <c r="AA323" i="4"/>
  <c r="AA322" i="4"/>
  <c r="AA321" i="4"/>
  <c r="AA320" i="4"/>
  <c r="AA319" i="4"/>
  <c r="AA318" i="4"/>
  <c r="AA317" i="4"/>
  <c r="AA316" i="4"/>
  <c r="AA315" i="4"/>
  <c r="AA314" i="4"/>
  <c r="AA313" i="4"/>
  <c r="AA312" i="4"/>
  <c r="AA311" i="4"/>
  <c r="AA310" i="4"/>
  <c r="AA309" i="4"/>
  <c r="AA308" i="4"/>
  <c r="AA307" i="4"/>
  <c r="AA306" i="4"/>
  <c r="AA305" i="4"/>
  <c r="AA304" i="4"/>
  <c r="AA303" i="4"/>
  <c r="AA302" i="4"/>
  <c r="AA301" i="4"/>
  <c r="AA300" i="4"/>
  <c r="AA299" i="4"/>
  <c r="AA298" i="4"/>
  <c r="AA297" i="4"/>
  <c r="AA296" i="4"/>
  <c r="AA295" i="4"/>
  <c r="AA294" i="4"/>
  <c r="AA293" i="4"/>
  <c r="AA292" i="4"/>
  <c r="AA291" i="4"/>
  <c r="AA290" i="4"/>
  <c r="AA289" i="4"/>
  <c r="AA288" i="4"/>
  <c r="AA287" i="4"/>
  <c r="AA286" i="4"/>
  <c r="AA285" i="4"/>
  <c r="AA284" i="4"/>
  <c r="AA283" i="4"/>
  <c r="AA282" i="4"/>
  <c r="AA281" i="4"/>
  <c r="AA280" i="4"/>
  <c r="AA279" i="4"/>
  <c r="AA278" i="4"/>
  <c r="AA277" i="4"/>
  <c r="AA276" i="4"/>
  <c r="AA275" i="4"/>
  <c r="AA274" i="4"/>
  <c r="AA273" i="4"/>
  <c r="AA272" i="4"/>
  <c r="AA271" i="4"/>
  <c r="AA270" i="4"/>
  <c r="AA269" i="4"/>
  <c r="AA268" i="4"/>
  <c r="AA267" i="4"/>
  <c r="AA266" i="4"/>
  <c r="AA265" i="4"/>
  <c r="AA264" i="4"/>
  <c r="AA263" i="4"/>
  <c r="AA262" i="4"/>
  <c r="AA261" i="4"/>
  <c r="AA260" i="4"/>
  <c r="AA259" i="4"/>
  <c r="AA258" i="4"/>
  <c r="AA257" i="4"/>
  <c r="AA256" i="4"/>
  <c r="AA255" i="4"/>
  <c r="AA254" i="4"/>
  <c r="AA253" i="4"/>
  <c r="AA252" i="4"/>
  <c r="AA251" i="4"/>
  <c r="AA250" i="4"/>
  <c r="AA249" i="4"/>
  <c r="AA248" i="4"/>
  <c r="AA247" i="4"/>
  <c r="AA246" i="4"/>
  <c r="AA245" i="4"/>
  <c r="AA244" i="4"/>
  <c r="AA243" i="4"/>
  <c r="AA242" i="4"/>
  <c r="AA241" i="4"/>
  <c r="AA240" i="4"/>
  <c r="AA239" i="4"/>
  <c r="AA238" i="4"/>
  <c r="AA237" i="4"/>
  <c r="AA236" i="4"/>
  <c r="AA235" i="4"/>
  <c r="AA234" i="4"/>
  <c r="AA233" i="4"/>
  <c r="AA232" i="4"/>
  <c r="AA231" i="4"/>
  <c r="AA230" i="4"/>
  <c r="AA229" i="4"/>
  <c r="AA228" i="4"/>
  <c r="AA227" i="4"/>
  <c r="AA226" i="4"/>
  <c r="AA225" i="4"/>
  <c r="AA224" i="4"/>
  <c r="AA223" i="4"/>
  <c r="AA222" i="4"/>
  <c r="AA221" i="4"/>
  <c r="AA220" i="4"/>
  <c r="AA219" i="4"/>
  <c r="AA218" i="4"/>
  <c r="AA217" i="4"/>
  <c r="AA216" i="4"/>
  <c r="AA215" i="4"/>
  <c r="AA214" i="4"/>
  <c r="AA213" i="4"/>
  <c r="AA212" i="4"/>
  <c r="AA211" i="4"/>
  <c r="AA210" i="4"/>
  <c r="AA209" i="4"/>
  <c r="AA208" i="4"/>
  <c r="AA207" i="4"/>
  <c r="AA206" i="4"/>
  <c r="AA205" i="4"/>
  <c r="AA354" i="4"/>
  <c r="AA353" i="4"/>
  <c r="AA352" i="4"/>
  <c r="AA351" i="4"/>
  <c r="AA350" i="4"/>
  <c r="AA349" i="4"/>
  <c r="AA348" i="4"/>
  <c r="AA347" i="4"/>
  <c r="AA346" i="4"/>
  <c r="AA345" i="4"/>
  <c r="AA344" i="4"/>
  <c r="AA343" i="4"/>
  <c r="AA342" i="4"/>
  <c r="AA341" i="4"/>
  <c r="AA340" i="4"/>
  <c r="AA339" i="4"/>
  <c r="AA338" i="4"/>
  <c r="AA337" i="4"/>
  <c r="AA336" i="4"/>
  <c r="AA335" i="4"/>
  <c r="AA334" i="4"/>
  <c r="AA333" i="4"/>
  <c r="AA332" i="4"/>
  <c r="AA331" i="4"/>
  <c r="AA330" i="4"/>
  <c r="AA329" i="4"/>
  <c r="AA328" i="4"/>
  <c r="S327" i="4"/>
  <c r="S326" i="4"/>
  <c r="S325" i="4"/>
  <c r="S324" i="4"/>
  <c r="S323" i="4"/>
  <c r="S322" i="4"/>
  <c r="S321" i="4"/>
  <c r="S320" i="4"/>
  <c r="S319" i="4"/>
  <c r="S318" i="4"/>
  <c r="S317" i="4"/>
  <c r="S316" i="4"/>
  <c r="S315" i="4"/>
  <c r="S314" i="4"/>
  <c r="S313" i="4"/>
  <c r="S312" i="4"/>
  <c r="S311" i="4"/>
  <c r="S310" i="4"/>
  <c r="S309" i="4"/>
  <c r="S308" i="4"/>
  <c r="S307" i="4"/>
  <c r="S306" i="4"/>
  <c r="S305" i="4"/>
  <c r="S304" i="4"/>
  <c r="S303" i="4"/>
  <c r="S302" i="4"/>
  <c r="S301" i="4"/>
  <c r="S300" i="4"/>
  <c r="S299" i="4"/>
  <c r="S298" i="4"/>
  <c r="S297" i="4"/>
  <c r="S296" i="4"/>
  <c r="S295" i="4"/>
  <c r="S294" i="4"/>
  <c r="S293" i="4"/>
  <c r="S292" i="4"/>
  <c r="S291" i="4"/>
  <c r="S290" i="4"/>
  <c r="S289" i="4"/>
  <c r="S288" i="4"/>
  <c r="S287" i="4"/>
  <c r="S286" i="4"/>
  <c r="S285" i="4"/>
  <c r="S284" i="4"/>
  <c r="S283" i="4"/>
  <c r="S282" i="4"/>
  <c r="S281" i="4"/>
  <c r="S280" i="4"/>
  <c r="S279" i="4"/>
  <c r="S278" i="4"/>
  <c r="S277" i="4"/>
  <c r="S276" i="4"/>
  <c r="S275" i="4"/>
  <c r="S274" i="4"/>
  <c r="S273" i="4"/>
  <c r="S272" i="4"/>
  <c r="S271" i="4"/>
  <c r="S270" i="4"/>
  <c r="S269" i="4"/>
  <c r="S268" i="4"/>
  <c r="S267" i="4"/>
  <c r="S266" i="4"/>
  <c r="S265" i="4"/>
  <c r="S264" i="4"/>
  <c r="S263" i="4"/>
  <c r="S262" i="4"/>
  <c r="S261" i="4"/>
  <c r="S260" i="4"/>
  <c r="S259" i="4"/>
  <c r="S258" i="4"/>
  <c r="S257" i="4"/>
  <c r="S256" i="4"/>
  <c r="S255" i="4"/>
  <c r="S254" i="4"/>
  <c r="S253" i="4"/>
  <c r="S252" i="4"/>
  <c r="S251" i="4"/>
  <c r="S250" i="4"/>
  <c r="S249" i="4"/>
  <c r="S248" i="4"/>
  <c r="S247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228" i="4"/>
  <c r="S227" i="4"/>
  <c r="S226" i="4"/>
  <c r="S225" i="4"/>
  <c r="S224" i="4"/>
  <c r="S223" i="4"/>
  <c r="S222" i="4"/>
  <c r="S221" i="4"/>
  <c r="S220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354" i="4"/>
  <c r="S353" i="4"/>
  <c r="S352" i="4"/>
  <c r="S351" i="4"/>
  <c r="S350" i="4"/>
  <c r="S349" i="4"/>
  <c r="S348" i="4"/>
  <c r="S347" i="4"/>
  <c r="S346" i="4"/>
  <c r="S345" i="4"/>
  <c r="S344" i="4"/>
  <c r="S343" i="4"/>
  <c r="S342" i="4"/>
  <c r="S341" i="4"/>
  <c r="S340" i="4"/>
  <c r="S339" i="4"/>
  <c r="S338" i="4"/>
  <c r="S337" i="4"/>
  <c r="S336" i="4"/>
  <c r="S335" i="4"/>
  <c r="S334" i="4"/>
  <c r="S333" i="4"/>
  <c r="S332" i="4"/>
  <c r="S331" i="4"/>
  <c r="S330" i="4"/>
  <c r="S329" i="4"/>
  <c r="S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FY343" i="4" s="1"/>
  <c r="C342" i="4"/>
  <c r="FY342" i="4" s="1"/>
  <c r="C341" i="4"/>
  <c r="FY341" i="4" s="1"/>
  <c r="C340" i="4"/>
  <c r="FY340" i="4" s="1"/>
  <c r="C339" i="4"/>
  <c r="FY339" i="4" s="1"/>
  <c r="C338" i="4"/>
  <c r="FY338" i="4" s="1"/>
  <c r="C337" i="4"/>
  <c r="FY337" i="4" s="1"/>
  <c r="C336" i="4"/>
  <c r="FY336" i="4" s="1"/>
  <c r="C335" i="4"/>
  <c r="FY335" i="4" s="1"/>
  <c r="C334" i="4"/>
  <c r="FY334" i="4" s="1"/>
  <c r="C333" i="4"/>
  <c r="FY333" i="4" s="1"/>
  <c r="C332" i="4"/>
  <c r="FY332" i="4" s="1"/>
  <c r="C331" i="4"/>
  <c r="FY331" i="4" s="1"/>
  <c r="C330" i="4"/>
  <c r="FY330" i="4" s="1"/>
  <c r="C329" i="4"/>
  <c r="FY329" i="4" s="1"/>
  <c r="C327" i="4"/>
  <c r="FY327" i="4" s="1"/>
  <c r="C326" i="4"/>
  <c r="FY326" i="4" s="1"/>
  <c r="C325" i="4"/>
  <c r="FY325" i="4" s="1"/>
  <c r="C324" i="4"/>
  <c r="FY324" i="4" s="1"/>
  <c r="C323" i="4"/>
  <c r="FY323" i="4" s="1"/>
  <c r="C322" i="4"/>
  <c r="FY322" i="4" s="1"/>
  <c r="C321" i="4"/>
  <c r="FY321" i="4" s="1"/>
  <c r="C320" i="4"/>
  <c r="FY320" i="4" s="1"/>
  <c r="C319" i="4"/>
  <c r="FY319" i="4" s="1"/>
  <c r="C318" i="4"/>
  <c r="FY318" i="4" s="1"/>
  <c r="C317" i="4"/>
  <c r="FY317" i="4" s="1"/>
  <c r="C316" i="4"/>
  <c r="FY316" i="4" s="1"/>
  <c r="C315" i="4"/>
  <c r="FY315" i="4" s="1"/>
  <c r="C314" i="4"/>
  <c r="FY314" i="4" s="1"/>
  <c r="C313" i="4"/>
  <c r="FY313" i="4" s="1"/>
  <c r="C312" i="4"/>
  <c r="FY312" i="4" s="1"/>
  <c r="C311" i="4"/>
  <c r="FY311" i="4" s="1"/>
  <c r="C310" i="4"/>
  <c r="FY310" i="4" s="1"/>
  <c r="C309" i="4"/>
  <c r="FY309" i="4" s="1"/>
  <c r="C308" i="4"/>
  <c r="FY308" i="4" s="1"/>
  <c r="C307" i="4"/>
  <c r="FY307" i="4" s="1"/>
  <c r="C306" i="4"/>
  <c r="FY306" i="4" s="1"/>
  <c r="C305" i="4"/>
  <c r="FY305" i="4" s="1"/>
  <c r="C304" i="4"/>
  <c r="FY304" i="4" s="1"/>
  <c r="C303" i="4"/>
  <c r="FY303" i="4" s="1"/>
  <c r="C302" i="4"/>
  <c r="FY302" i="4" s="1"/>
  <c r="C301" i="4"/>
  <c r="FY301" i="4" s="1"/>
  <c r="C300" i="4"/>
  <c r="FY300" i="4" s="1"/>
  <c r="C299" i="4"/>
  <c r="FY299" i="4" s="1"/>
  <c r="C298" i="4"/>
  <c r="FY298" i="4" s="1"/>
  <c r="C297" i="4"/>
  <c r="FY297" i="4" s="1"/>
  <c r="C296" i="4"/>
  <c r="FY296" i="4" s="1"/>
  <c r="C295" i="4"/>
  <c r="FY295" i="4" s="1"/>
  <c r="C294" i="4"/>
  <c r="FY294" i="4" s="1"/>
  <c r="C293" i="4"/>
  <c r="FY293" i="4" s="1"/>
  <c r="C292" i="4"/>
  <c r="FY292" i="4" s="1"/>
  <c r="C291" i="4"/>
  <c r="FY291" i="4" s="1"/>
  <c r="C290" i="4"/>
  <c r="FY290" i="4" s="1"/>
  <c r="C289" i="4"/>
  <c r="FY289" i="4" s="1"/>
  <c r="C288" i="4"/>
  <c r="FY288" i="4" s="1"/>
  <c r="C287" i="4"/>
  <c r="FY287" i="4" s="1"/>
  <c r="C286" i="4"/>
  <c r="FY286" i="4" s="1"/>
  <c r="C285" i="4"/>
  <c r="FY285" i="4" s="1"/>
  <c r="C284" i="4"/>
  <c r="FY284" i="4" s="1"/>
  <c r="C283" i="4"/>
  <c r="FY283" i="4" s="1"/>
  <c r="C282" i="4"/>
  <c r="FY282" i="4" s="1"/>
  <c r="C281" i="4"/>
  <c r="FY281" i="4" s="1"/>
  <c r="C280" i="4"/>
  <c r="FY280" i="4" s="1"/>
  <c r="C279" i="4"/>
  <c r="FY279" i="4" s="1"/>
  <c r="C278" i="4"/>
  <c r="FY278" i="4" s="1"/>
  <c r="C277" i="4"/>
  <c r="FY277" i="4" s="1"/>
  <c r="C276" i="4"/>
  <c r="FY276" i="4" s="1"/>
  <c r="C275" i="4"/>
  <c r="FY275" i="4" s="1"/>
  <c r="C274" i="4"/>
  <c r="FY274" i="4" s="1"/>
  <c r="C273" i="4"/>
  <c r="FY273" i="4" s="1"/>
  <c r="C272" i="4"/>
  <c r="FY272" i="4" s="1"/>
  <c r="C271" i="4"/>
  <c r="FY271" i="4" s="1"/>
  <c r="C270" i="4"/>
  <c r="FY270" i="4" s="1"/>
  <c r="C269" i="4"/>
  <c r="FY269" i="4" s="1"/>
  <c r="C268" i="4"/>
  <c r="FY268" i="4" s="1"/>
  <c r="C267" i="4"/>
  <c r="FY267" i="4" s="1"/>
  <c r="C266" i="4"/>
  <c r="FY266" i="4" s="1"/>
  <c r="C265" i="4"/>
  <c r="FY265" i="4" s="1"/>
  <c r="C264" i="4"/>
  <c r="FY264" i="4" s="1"/>
  <c r="C263" i="4"/>
  <c r="FY263" i="4" s="1"/>
  <c r="C262" i="4"/>
  <c r="FY262" i="4" s="1"/>
  <c r="C261" i="4"/>
  <c r="FY261" i="4" s="1"/>
  <c r="C260" i="4"/>
  <c r="FY260" i="4" s="1"/>
  <c r="C259" i="4"/>
  <c r="FY259" i="4" s="1"/>
  <c r="C258" i="4"/>
  <c r="FY258" i="4" s="1"/>
  <c r="C257" i="4"/>
  <c r="FY257" i="4" s="1"/>
  <c r="C256" i="4"/>
  <c r="FY256" i="4" s="1"/>
  <c r="C255" i="4"/>
  <c r="FY255" i="4" s="1"/>
  <c r="C254" i="4"/>
  <c r="FY254" i="4" s="1"/>
  <c r="C253" i="4"/>
  <c r="FY253" i="4" s="1"/>
  <c r="C252" i="4"/>
  <c r="FY252" i="4" s="1"/>
  <c r="C251" i="4"/>
  <c r="FY251" i="4" s="1"/>
  <c r="C250" i="4"/>
  <c r="FY250" i="4" s="1"/>
  <c r="C249" i="4"/>
  <c r="FY249" i="4" s="1"/>
  <c r="C248" i="4"/>
  <c r="FY248" i="4" s="1"/>
  <c r="C247" i="4"/>
  <c r="FY247" i="4" s="1"/>
  <c r="C246" i="4"/>
  <c r="FY246" i="4" s="1"/>
  <c r="C245" i="4"/>
  <c r="FY245" i="4" s="1"/>
  <c r="C244" i="4"/>
  <c r="FY244" i="4" s="1"/>
  <c r="C243" i="4"/>
  <c r="FY243" i="4" s="1"/>
  <c r="C242" i="4"/>
  <c r="FY242" i="4" s="1"/>
  <c r="C241" i="4"/>
  <c r="FY241" i="4" s="1"/>
  <c r="C240" i="4"/>
  <c r="FY240" i="4" s="1"/>
  <c r="C239" i="4"/>
  <c r="FY239" i="4" s="1"/>
  <c r="C238" i="4"/>
  <c r="FY238" i="4" s="1"/>
  <c r="C237" i="4"/>
  <c r="FY237" i="4" s="1"/>
  <c r="C236" i="4"/>
  <c r="FY236" i="4" s="1"/>
  <c r="C235" i="4"/>
  <c r="FY235" i="4" s="1"/>
  <c r="C234" i="4"/>
  <c r="FY234" i="4" s="1"/>
  <c r="C233" i="4"/>
  <c r="FY233" i="4" s="1"/>
  <c r="C232" i="4"/>
  <c r="FY232" i="4" s="1"/>
  <c r="C231" i="4"/>
  <c r="FY231" i="4" s="1"/>
  <c r="C230" i="4"/>
  <c r="FY230" i="4" s="1"/>
  <c r="C229" i="4"/>
  <c r="FY229" i="4" s="1"/>
  <c r="C228" i="4"/>
  <c r="FY228" i="4" s="1"/>
  <c r="C227" i="4"/>
  <c r="FY227" i="4" s="1"/>
  <c r="C226" i="4"/>
  <c r="FY226" i="4" s="1"/>
  <c r="C225" i="4"/>
  <c r="FY225" i="4" s="1"/>
  <c r="C224" i="4"/>
  <c r="FY224" i="4" s="1"/>
  <c r="C223" i="4"/>
  <c r="FY223" i="4" s="1"/>
  <c r="C222" i="4"/>
  <c r="FY222" i="4" s="1"/>
  <c r="C221" i="4"/>
  <c r="FY221" i="4" s="1"/>
  <c r="C220" i="4"/>
  <c r="FY220" i="4" s="1"/>
  <c r="C219" i="4"/>
  <c r="FY219" i="4" s="1"/>
  <c r="C218" i="4"/>
  <c r="FY218" i="4" s="1"/>
  <c r="C217" i="4"/>
  <c r="FY217" i="4" s="1"/>
  <c r="C216" i="4"/>
  <c r="FY216" i="4" s="1"/>
  <c r="C215" i="4"/>
  <c r="FY215" i="4" s="1"/>
  <c r="C214" i="4"/>
  <c r="FY214" i="4" s="1"/>
  <c r="C213" i="4"/>
  <c r="FY213" i="4" s="1"/>
  <c r="C212" i="4"/>
  <c r="FY212" i="4" s="1"/>
  <c r="C211" i="4"/>
  <c r="FY211" i="4" s="1"/>
  <c r="C210" i="4"/>
  <c r="FY210" i="4" s="1"/>
  <c r="C209" i="4"/>
  <c r="FY209" i="4" s="1"/>
  <c r="C208" i="4"/>
  <c r="FY208" i="4" s="1"/>
  <c r="C207" i="4"/>
  <c r="FY207" i="4" s="1"/>
  <c r="C206" i="4"/>
  <c r="FY206" i="4" s="1"/>
  <c r="C205" i="4"/>
  <c r="FY205" i="4" s="1"/>
  <c r="C204" i="4"/>
  <c r="FY204" i="4" s="1"/>
  <c r="C203" i="4"/>
  <c r="FY203" i="4" s="1"/>
  <c r="C202" i="4"/>
  <c r="FY202" i="4" s="1"/>
  <c r="C201" i="4"/>
  <c r="FY201" i="4" s="1"/>
  <c r="C200" i="4"/>
  <c r="FY200" i="4" s="1"/>
  <c r="C199" i="4"/>
  <c r="FY199" i="4" s="1"/>
  <c r="C198" i="4"/>
  <c r="FY198" i="4" s="1"/>
  <c r="C197" i="4"/>
  <c r="FY197" i="4" s="1"/>
  <c r="C196" i="4"/>
  <c r="FY196" i="4" s="1"/>
  <c r="C195" i="4"/>
  <c r="FY195" i="4" s="1"/>
  <c r="C194" i="4"/>
  <c r="FY194" i="4" s="1"/>
  <c r="C193" i="4"/>
  <c r="FY193" i="4" s="1"/>
  <c r="C192" i="4"/>
  <c r="FY192" i="4" s="1"/>
  <c r="C191" i="4"/>
  <c r="FY191" i="4" s="1"/>
  <c r="C190" i="4"/>
  <c r="FY190" i="4" s="1"/>
  <c r="C189" i="4"/>
  <c r="FY189" i="4" s="1"/>
  <c r="C188" i="4"/>
  <c r="FY188" i="4" s="1"/>
  <c r="C187" i="4"/>
  <c r="FY187" i="4" s="1"/>
  <c r="C186" i="4"/>
  <c r="FY186" i="4" s="1"/>
  <c r="C185" i="4"/>
  <c r="FY185" i="4" s="1"/>
  <c r="C184" i="4"/>
  <c r="FY184" i="4" s="1"/>
  <c r="C183" i="4"/>
  <c r="FY183" i="4" s="1"/>
  <c r="C182" i="4"/>
  <c r="FY182" i="4" s="1"/>
  <c r="C181" i="4"/>
  <c r="FY181" i="4" s="1"/>
  <c r="C180" i="4"/>
  <c r="FY180" i="4" s="1"/>
  <c r="C179" i="4"/>
  <c r="FY179" i="4" s="1"/>
  <c r="C178" i="4"/>
  <c r="FY178" i="4" s="1"/>
  <c r="C177" i="4"/>
  <c r="FY177" i="4" s="1"/>
  <c r="C176" i="4"/>
  <c r="FY176" i="4" s="1"/>
  <c r="C175" i="4"/>
  <c r="FY175" i="4" s="1"/>
  <c r="C174" i="4"/>
  <c r="FY174" i="4" s="1"/>
  <c r="C173" i="4"/>
  <c r="FY173" i="4" s="1"/>
  <c r="C172" i="4"/>
  <c r="FY172" i="4" s="1"/>
  <c r="C171" i="4"/>
  <c r="FY171" i="4" s="1"/>
  <c r="C170" i="4"/>
  <c r="FY170" i="4" s="1"/>
  <c r="C169" i="4"/>
  <c r="FY169" i="4" s="1"/>
  <c r="C168" i="4"/>
  <c r="FY168" i="4" s="1"/>
  <c r="C167" i="4"/>
  <c r="FY167" i="4" s="1"/>
  <c r="C166" i="4"/>
  <c r="FY166" i="4" s="1"/>
  <c r="C165" i="4"/>
  <c r="FY165" i="4" s="1"/>
  <c r="C164" i="4"/>
  <c r="FY164" i="4" s="1"/>
  <c r="C163" i="4"/>
  <c r="FY163" i="4" s="1"/>
  <c r="C162" i="4"/>
  <c r="FY162" i="4" s="1"/>
  <c r="C161" i="4"/>
  <c r="FY161" i="4" s="1"/>
  <c r="C160" i="4"/>
  <c r="FY160" i="4" s="1"/>
  <c r="C159" i="4"/>
  <c r="FY159" i="4" s="1"/>
  <c r="C158" i="4"/>
  <c r="FY158" i="4" s="1"/>
  <c r="C157" i="4"/>
  <c r="FY157" i="4" s="1"/>
  <c r="C156" i="4"/>
  <c r="FY156" i="4" s="1"/>
  <c r="C155" i="4"/>
  <c r="FY155" i="4" s="1"/>
  <c r="C154" i="4"/>
  <c r="FY154" i="4" s="1"/>
  <c r="C153" i="4"/>
  <c r="FY153" i="4" s="1"/>
  <c r="C152" i="4"/>
  <c r="FY152" i="4" s="1"/>
  <c r="C151" i="4"/>
  <c r="FY151" i="4" s="1"/>
  <c r="C150" i="4"/>
  <c r="FY150" i="4" s="1"/>
  <c r="C149" i="4"/>
  <c r="FY149" i="4" s="1"/>
  <c r="C148" i="4"/>
  <c r="FY148" i="4" s="1"/>
  <c r="C147" i="4"/>
  <c r="FY147" i="4" s="1"/>
  <c r="C146" i="4"/>
  <c r="FY146" i="4" s="1"/>
  <c r="C145" i="4"/>
  <c r="FY145" i="4" s="1"/>
  <c r="C144" i="4"/>
  <c r="FY144" i="4" s="1"/>
  <c r="C143" i="4"/>
  <c r="FY143" i="4" s="1"/>
  <c r="C142" i="4"/>
  <c r="FY142" i="4" s="1"/>
  <c r="C141" i="4"/>
  <c r="FY141" i="4" s="1"/>
  <c r="C140" i="4"/>
  <c r="FY140" i="4" s="1"/>
  <c r="C139" i="4"/>
  <c r="FY139" i="4" s="1"/>
  <c r="C138" i="4"/>
  <c r="FY138" i="4" s="1"/>
  <c r="C137" i="4"/>
  <c r="FY137" i="4" s="1"/>
  <c r="C136" i="4"/>
  <c r="FY136" i="4" s="1"/>
  <c r="C135" i="4"/>
  <c r="FY135" i="4" s="1"/>
  <c r="C134" i="4"/>
  <c r="FY134" i="4" s="1"/>
  <c r="C133" i="4"/>
  <c r="FY133" i="4" s="1"/>
  <c r="C132" i="4"/>
  <c r="FY132" i="4" s="1"/>
  <c r="C131" i="4"/>
  <c r="FY131" i="4" s="1"/>
  <c r="C130" i="4"/>
  <c r="FY130" i="4" s="1"/>
  <c r="C129" i="4"/>
  <c r="FY129" i="4" s="1"/>
  <c r="C128" i="4"/>
  <c r="FY128" i="4" s="1"/>
  <c r="C127" i="4"/>
  <c r="FY127" i="4" s="1"/>
  <c r="C126" i="4"/>
  <c r="FY126" i="4" s="1"/>
  <c r="C125" i="4"/>
  <c r="FY125" i="4" s="1"/>
  <c r="C124" i="4"/>
  <c r="FY124" i="4" s="1"/>
  <c r="C123" i="4"/>
  <c r="FY123" i="4" s="1"/>
  <c r="C122" i="4"/>
  <c r="FY122" i="4" s="1"/>
  <c r="C121" i="4"/>
  <c r="FY121" i="4" s="1"/>
  <c r="C120" i="4"/>
  <c r="FY120" i="4" s="1"/>
  <c r="C119" i="4"/>
  <c r="FY119" i="4" s="1"/>
  <c r="C118" i="4"/>
  <c r="FY118" i="4" s="1"/>
  <c r="C117" i="4"/>
  <c r="FY117" i="4" s="1"/>
  <c r="C116" i="4"/>
  <c r="FY116" i="4" s="1"/>
  <c r="C115" i="4"/>
  <c r="FY115" i="4" s="1"/>
  <c r="C114" i="4"/>
  <c r="FY114" i="4" s="1"/>
  <c r="C113" i="4"/>
  <c r="FY113" i="4" s="1"/>
  <c r="C112" i="4"/>
  <c r="FY112" i="4" s="1"/>
  <c r="C111" i="4"/>
  <c r="FY111" i="4" s="1"/>
  <c r="C110" i="4"/>
  <c r="FY110" i="4" s="1"/>
  <c r="C109" i="4"/>
  <c r="FY109" i="4" s="1"/>
  <c r="C108" i="4"/>
  <c r="FY108" i="4" s="1"/>
  <c r="C107" i="4"/>
  <c r="FY107" i="4" s="1"/>
  <c r="C106" i="4"/>
  <c r="FY106" i="4" s="1"/>
  <c r="C105" i="4"/>
  <c r="FY105" i="4" s="1"/>
  <c r="C104" i="4"/>
  <c r="FY104" i="4" s="1"/>
  <c r="C103" i="4"/>
  <c r="FY103" i="4" s="1"/>
  <c r="C102" i="4"/>
  <c r="FY102" i="4" s="1"/>
  <c r="C101" i="4"/>
  <c r="FY101" i="4" s="1"/>
  <c r="C100" i="4"/>
  <c r="FY100" i="4" s="1"/>
  <c r="C99" i="4"/>
  <c r="FY99" i="4" s="1"/>
  <c r="C98" i="4"/>
  <c r="FY98" i="4" s="1"/>
  <c r="C97" i="4"/>
  <c r="FY97" i="4" s="1"/>
  <c r="C96" i="4"/>
  <c r="FY96" i="4" s="1"/>
  <c r="C95" i="4"/>
  <c r="FY95" i="4" s="1"/>
  <c r="C94" i="4"/>
  <c r="FY94" i="4" s="1"/>
  <c r="C93" i="4"/>
  <c r="FY93" i="4" s="1"/>
  <c r="C92" i="4"/>
  <c r="FY92" i="4" s="1"/>
  <c r="C91" i="4"/>
  <c r="FY91" i="4" s="1"/>
  <c r="C90" i="4"/>
  <c r="FY90" i="4" s="1"/>
  <c r="C89" i="4"/>
  <c r="FY89" i="4" s="1"/>
  <c r="C88" i="4"/>
  <c r="FY88" i="4" s="1"/>
  <c r="C87" i="4"/>
  <c r="FY87" i="4" s="1"/>
  <c r="C86" i="4"/>
  <c r="FY86" i="4" s="1"/>
  <c r="C85" i="4"/>
  <c r="FY85" i="4" s="1"/>
  <c r="C84" i="4"/>
  <c r="FY84" i="4" s="1"/>
  <c r="C83" i="4"/>
  <c r="FY83" i="4" s="1"/>
  <c r="C82" i="4"/>
  <c r="FY82" i="4" s="1"/>
  <c r="C81" i="4"/>
  <c r="FY81" i="4" s="1"/>
  <c r="C80" i="4"/>
  <c r="FY80" i="4" s="1"/>
  <c r="C79" i="4"/>
  <c r="FY79" i="4" s="1"/>
  <c r="C78" i="4"/>
  <c r="FY78" i="4" s="1"/>
  <c r="C77" i="4"/>
  <c r="FY77" i="4" s="1"/>
  <c r="C76" i="4"/>
  <c r="FY76" i="4" s="1"/>
  <c r="C75" i="4"/>
  <c r="FY75" i="4" s="1"/>
  <c r="C74" i="4"/>
  <c r="FY74" i="4" s="1"/>
  <c r="C73" i="4"/>
  <c r="FY73" i="4" s="1"/>
  <c r="C72" i="4"/>
  <c r="FY72" i="4" s="1"/>
  <c r="C71" i="4"/>
  <c r="FY71" i="4" s="1"/>
  <c r="C70" i="4"/>
  <c r="FY70" i="4" s="1"/>
  <c r="C69" i="4"/>
  <c r="FY69" i="4" s="1"/>
  <c r="C68" i="4"/>
  <c r="FY68" i="4" s="1"/>
  <c r="C67" i="4"/>
  <c r="FY67" i="4" s="1"/>
  <c r="C66" i="4"/>
  <c r="FY66" i="4" s="1"/>
  <c r="C65" i="4"/>
  <c r="FY65" i="4" s="1"/>
  <c r="C64" i="4"/>
  <c r="FY64" i="4" s="1"/>
  <c r="C63" i="4"/>
  <c r="FY63" i="4" s="1"/>
  <c r="C62" i="4"/>
  <c r="FY62" i="4" s="1"/>
  <c r="C61" i="4"/>
  <c r="FY61" i="4" s="1"/>
  <c r="C60" i="4"/>
  <c r="FY60" i="4" s="1"/>
  <c r="C59" i="4"/>
  <c r="FY59" i="4" s="1"/>
  <c r="C58" i="4"/>
  <c r="FY58" i="4" s="1"/>
  <c r="C57" i="4"/>
  <c r="FY57" i="4" s="1"/>
  <c r="C56" i="4"/>
  <c r="FY56" i="4" s="1"/>
  <c r="C55" i="4"/>
  <c r="FY55" i="4" s="1"/>
  <c r="C54" i="4"/>
  <c r="FY54" i="4" s="1"/>
  <c r="C53" i="4"/>
  <c r="FY53" i="4" s="1"/>
  <c r="C52" i="4"/>
  <c r="FY52" i="4" s="1"/>
  <c r="C51" i="4"/>
  <c r="FY51" i="4" s="1"/>
  <c r="C50" i="4"/>
  <c r="FY50" i="4" s="1"/>
  <c r="C49" i="4"/>
  <c r="FY49" i="4" s="1"/>
  <c r="C48" i="4"/>
  <c r="FY48" i="4" s="1"/>
  <c r="C47" i="4"/>
  <c r="FY47" i="4" s="1"/>
  <c r="C46" i="4"/>
  <c r="FY46" i="4" s="1"/>
  <c r="C45" i="4"/>
  <c r="FY45" i="4" s="1"/>
  <c r="C44" i="4"/>
  <c r="FY44" i="4" s="1"/>
  <c r="C43" i="4"/>
  <c r="FY43" i="4" s="1"/>
  <c r="C42" i="4"/>
  <c r="FY42" i="4" s="1"/>
  <c r="C41" i="4"/>
  <c r="FY41" i="4" s="1"/>
  <c r="C40" i="4"/>
  <c r="FY40" i="4" s="1"/>
  <c r="C39" i="4"/>
  <c r="FY39" i="4" s="1"/>
  <c r="C38" i="4"/>
  <c r="FY38" i="4" s="1"/>
  <c r="C37" i="4"/>
  <c r="FY37" i="4" s="1"/>
  <c r="C36" i="4"/>
  <c r="FY36" i="4" s="1"/>
  <c r="C35" i="4"/>
  <c r="FY35" i="4" s="1"/>
  <c r="C34" i="4"/>
  <c r="FY34" i="4" s="1"/>
  <c r="C33" i="4"/>
  <c r="FY33" i="4" s="1"/>
  <c r="C32" i="4"/>
  <c r="FY32" i="4" s="1"/>
  <c r="C31" i="4"/>
  <c r="FY31" i="4" s="1"/>
  <c r="C30" i="4"/>
  <c r="FY30" i="4" s="1"/>
  <c r="C29" i="4"/>
  <c r="FY29" i="4" s="1"/>
  <c r="C28" i="4"/>
  <c r="FY28" i="4" s="1"/>
  <c r="C27" i="4"/>
  <c r="FY27" i="4" s="1"/>
  <c r="C328" i="4"/>
  <c r="FY328" i="4" s="1"/>
  <c r="GC356" i="4" l="1"/>
  <c r="GG356" i="4"/>
  <c r="FY356" i="4"/>
  <c r="GC355" i="4"/>
  <c r="GG355" i="4"/>
  <c r="FY355" i="4"/>
  <c r="GC354" i="4"/>
  <c r="GG354" i="4"/>
  <c r="FY354" i="4"/>
  <c r="GG353" i="4"/>
  <c r="GC353" i="4"/>
  <c r="FY353" i="4"/>
  <c r="GG352" i="4"/>
  <c r="GC352" i="4"/>
  <c r="FY352" i="4"/>
  <c r="FY351" i="4"/>
  <c r="GG351" i="4"/>
  <c r="GC351" i="4"/>
  <c r="FY350" i="4"/>
  <c r="GG350" i="4"/>
  <c r="GC350" i="4"/>
  <c r="FY349" i="4"/>
  <c r="GG349" i="4"/>
  <c r="GC349" i="4"/>
  <c r="FY348" i="4"/>
  <c r="GG348" i="4"/>
  <c r="GC348" i="4"/>
  <c r="FY347" i="4"/>
  <c r="GC347" i="4"/>
  <c r="GG347" i="4"/>
  <c r="FY346" i="4"/>
  <c r="GG346" i="4"/>
  <c r="GC346" i="4"/>
  <c r="GC344" i="4"/>
  <c r="FY344" i="4"/>
  <c r="GG344" i="4"/>
  <c r="GC345" i="4"/>
  <c r="FY345" i="4"/>
  <c r="GG345" i="4"/>
  <c r="FM389" i="4"/>
  <c r="FJ389" i="4"/>
  <c r="FK389" i="4" s="1"/>
  <c r="FE389" i="4"/>
  <c r="FB389" i="4"/>
  <c r="FC389" i="4" s="1"/>
  <c r="FM388" i="4"/>
  <c r="FJ388" i="4"/>
  <c r="FK388" i="4" s="1"/>
  <c r="FE388" i="4"/>
  <c r="FB388" i="4"/>
  <c r="FC388" i="4" s="1"/>
  <c r="FM387" i="4"/>
  <c r="FJ387" i="4"/>
  <c r="FK387" i="4" s="1"/>
  <c r="FE387" i="4"/>
  <c r="FB387" i="4"/>
  <c r="FC387" i="4" s="1"/>
  <c r="FM386" i="4"/>
  <c r="FJ386" i="4"/>
  <c r="FK386" i="4" s="1"/>
  <c r="FE386" i="4"/>
  <c r="FB386" i="4"/>
  <c r="FC386" i="4" s="1"/>
  <c r="FM385" i="4"/>
  <c r="FJ385" i="4"/>
  <c r="FK385" i="4" s="1"/>
  <c r="FE385" i="4"/>
  <c r="FB385" i="4"/>
  <c r="FC385" i="4" s="1"/>
  <c r="FM384" i="4"/>
  <c r="FJ384" i="4"/>
  <c r="FK384" i="4" s="1"/>
  <c r="FE384" i="4"/>
  <c r="FB384" i="4"/>
  <c r="FC384" i="4" s="1"/>
  <c r="FM383" i="4"/>
  <c r="FJ383" i="4"/>
  <c r="FK383" i="4" s="1"/>
  <c r="FE383" i="4"/>
  <c r="FB383" i="4"/>
  <c r="FC383" i="4" s="1"/>
  <c r="FM382" i="4"/>
  <c r="FJ382" i="4"/>
  <c r="FK382" i="4" s="1"/>
  <c r="FE382" i="4"/>
  <c r="FB382" i="4"/>
  <c r="FC382" i="4" s="1"/>
  <c r="FM381" i="4"/>
  <c r="FJ381" i="4"/>
  <c r="FK381" i="4" s="1"/>
  <c r="FE381" i="4"/>
  <c r="FB381" i="4"/>
  <c r="FC381" i="4" s="1"/>
  <c r="FM380" i="4"/>
  <c r="FJ380" i="4"/>
  <c r="FK380" i="4" s="1"/>
  <c r="FE380" i="4"/>
  <c r="FB380" i="4"/>
  <c r="FC380" i="4" s="1"/>
  <c r="FM379" i="4"/>
  <c r="FJ379" i="4"/>
  <c r="FK379" i="4" s="1"/>
  <c r="FE379" i="4"/>
  <c r="FB379" i="4"/>
  <c r="FC379" i="4" s="1"/>
  <c r="FM378" i="4"/>
  <c r="FJ378" i="4"/>
  <c r="FK378" i="4" s="1"/>
  <c r="FE378" i="4"/>
  <c r="FB378" i="4"/>
  <c r="FC378" i="4" s="1"/>
  <c r="FM377" i="4"/>
  <c r="FJ377" i="4"/>
  <c r="FK377" i="4" s="1"/>
  <c r="FE377" i="4"/>
  <c r="FB377" i="4"/>
  <c r="FC377" i="4" s="1"/>
  <c r="FM376" i="4"/>
  <c r="FJ376" i="4"/>
  <c r="FK376" i="4" s="1"/>
  <c r="FE376" i="4"/>
  <c r="FB376" i="4"/>
  <c r="FC376" i="4" s="1"/>
  <c r="FM375" i="4"/>
  <c r="FJ375" i="4"/>
  <c r="FK375" i="4" s="1"/>
  <c r="FE375" i="4"/>
  <c r="FB375" i="4"/>
  <c r="FC375" i="4" s="1"/>
  <c r="FM374" i="4"/>
  <c r="FJ374" i="4"/>
  <c r="FK374" i="4" s="1"/>
  <c r="FE374" i="4"/>
  <c r="FB374" i="4"/>
  <c r="FC374" i="4" s="1"/>
  <c r="FM373" i="4"/>
  <c r="FJ373" i="4"/>
  <c r="FK373" i="4" s="1"/>
  <c r="FE373" i="4"/>
  <c r="FB373" i="4"/>
  <c r="FC373" i="4" s="1"/>
  <c r="FM372" i="4"/>
  <c r="FJ372" i="4"/>
  <c r="FK372" i="4" s="1"/>
  <c r="FE372" i="4"/>
  <c r="FB372" i="4"/>
  <c r="FC372" i="4" s="1"/>
  <c r="FM371" i="4"/>
  <c r="FJ371" i="4"/>
  <c r="FK371" i="4" s="1"/>
  <c r="FE371" i="4"/>
  <c r="FB371" i="4"/>
  <c r="FC371" i="4" s="1"/>
  <c r="FM370" i="4"/>
  <c r="FJ370" i="4"/>
  <c r="FK370" i="4" s="1"/>
  <c r="FE370" i="4"/>
  <c r="FB370" i="4"/>
  <c r="FC370" i="4" s="1"/>
  <c r="FM369" i="4"/>
  <c r="FJ369" i="4"/>
  <c r="FK369" i="4" s="1"/>
  <c r="FE369" i="4"/>
  <c r="FB369" i="4"/>
  <c r="FC369" i="4" s="1"/>
  <c r="FM368" i="4"/>
  <c r="FJ368" i="4"/>
  <c r="FK368" i="4" s="1"/>
  <c r="FE368" i="4"/>
  <c r="FB368" i="4"/>
  <c r="FC368" i="4" s="1"/>
  <c r="FM367" i="4"/>
  <c r="FJ367" i="4"/>
  <c r="FK367" i="4" s="1"/>
  <c r="FE367" i="4"/>
  <c r="FB367" i="4"/>
  <c r="FC367" i="4" s="1"/>
  <c r="FM366" i="4"/>
  <c r="FJ366" i="4"/>
  <c r="FK366" i="4" s="1"/>
  <c r="FE366" i="4"/>
  <c r="FB366" i="4"/>
  <c r="FC366" i="4" s="1"/>
  <c r="FM365" i="4"/>
  <c r="FJ365" i="4"/>
  <c r="FK365" i="4" s="1"/>
  <c r="FE365" i="4"/>
  <c r="FB365" i="4"/>
  <c r="FC365" i="4" s="1"/>
  <c r="FM364" i="4"/>
  <c r="FJ364" i="4"/>
  <c r="FK364" i="4" s="1"/>
  <c r="FE364" i="4"/>
  <c r="FB364" i="4"/>
  <c r="FC364" i="4" s="1"/>
  <c r="FM363" i="4"/>
  <c r="FJ363" i="4"/>
  <c r="FK363" i="4" s="1"/>
  <c r="FE363" i="4"/>
  <c r="FB363" i="4"/>
  <c r="FC363" i="4" s="1"/>
  <c r="FM362" i="4"/>
  <c r="FJ362" i="4"/>
  <c r="FK362" i="4" s="1"/>
  <c r="FE362" i="4"/>
  <c r="FB362" i="4"/>
  <c r="FC362" i="4" s="1"/>
  <c r="FM361" i="4"/>
  <c r="FJ361" i="4"/>
  <c r="FK361" i="4" s="1"/>
  <c r="FE361" i="4"/>
  <c r="FB361" i="4"/>
  <c r="FC361" i="4" s="1"/>
  <c r="FM360" i="4"/>
  <c r="FJ360" i="4"/>
  <c r="FK360" i="4" s="1"/>
  <c r="FE360" i="4"/>
  <c r="FB360" i="4"/>
  <c r="FC360" i="4" s="1"/>
  <c r="FM359" i="4"/>
  <c r="FJ359" i="4"/>
  <c r="FK359" i="4" s="1"/>
  <c r="FE359" i="4"/>
  <c r="FB359" i="4"/>
  <c r="FC359" i="4" s="1"/>
  <c r="FM358" i="4"/>
  <c r="FJ358" i="4"/>
  <c r="FK358" i="4" s="1"/>
  <c r="FE358" i="4"/>
  <c r="FB358" i="4"/>
  <c r="FC358" i="4" s="1"/>
  <c r="FM357" i="4"/>
  <c r="FJ357" i="4"/>
  <c r="FK357" i="4" s="1"/>
  <c r="FE357" i="4"/>
  <c r="FB357" i="4"/>
  <c r="FC357" i="4" s="1"/>
  <c r="FM356" i="4"/>
  <c r="FJ356" i="4"/>
  <c r="FK356" i="4" s="1"/>
  <c r="FE356" i="4"/>
  <c r="FB356" i="4"/>
  <c r="FC356" i="4" s="1"/>
  <c r="FM355" i="4"/>
  <c r="FJ355" i="4"/>
  <c r="FK355" i="4" s="1"/>
  <c r="FE355" i="4"/>
  <c r="FB355" i="4"/>
  <c r="FC355" i="4" s="1"/>
  <c r="FM354" i="4"/>
  <c r="FJ354" i="4"/>
  <c r="FK354" i="4" s="1"/>
  <c r="FE354" i="4"/>
  <c r="FB354" i="4"/>
  <c r="FC354" i="4" s="1"/>
  <c r="FM353" i="4"/>
  <c r="FJ353" i="4"/>
  <c r="FK353" i="4" s="1"/>
  <c r="FE353" i="4"/>
  <c r="FB353" i="4"/>
  <c r="FC353" i="4" s="1"/>
  <c r="FM352" i="4"/>
  <c r="FJ352" i="4"/>
  <c r="FK352" i="4" s="1"/>
  <c r="FE352" i="4"/>
  <c r="FB352" i="4"/>
  <c r="FC352" i="4" s="1"/>
  <c r="FM351" i="4"/>
  <c r="FJ351" i="4"/>
  <c r="FK351" i="4" s="1"/>
  <c r="FE351" i="4"/>
  <c r="FB351" i="4"/>
  <c r="FC351" i="4" s="1"/>
  <c r="FM350" i="4"/>
  <c r="FJ350" i="4"/>
  <c r="FK350" i="4" s="1"/>
  <c r="FE350" i="4"/>
  <c r="FB350" i="4"/>
  <c r="FC350" i="4" s="1"/>
  <c r="FM349" i="4"/>
  <c r="FJ349" i="4"/>
  <c r="FK349" i="4" s="1"/>
  <c r="FE349" i="4"/>
  <c r="FB349" i="4"/>
  <c r="FC349" i="4" s="1"/>
  <c r="FM348" i="4"/>
  <c r="FJ348" i="4"/>
  <c r="FK348" i="4" s="1"/>
  <c r="FE348" i="4"/>
  <c r="FB348" i="4"/>
  <c r="FC348" i="4" s="1"/>
  <c r="FM347" i="4"/>
  <c r="FJ347" i="4"/>
  <c r="FK347" i="4" s="1"/>
  <c r="FE347" i="4"/>
  <c r="FB347" i="4"/>
  <c r="FC347" i="4" s="1"/>
  <c r="FM346" i="4"/>
  <c r="FJ346" i="4"/>
  <c r="FK346" i="4" s="1"/>
  <c r="FE346" i="4"/>
  <c r="FB346" i="4"/>
  <c r="FC346" i="4" s="1"/>
  <c r="FM345" i="4"/>
  <c r="FJ345" i="4"/>
  <c r="FK345" i="4" s="1"/>
  <c r="FE345" i="4"/>
  <c r="FB345" i="4"/>
  <c r="FC345" i="4" s="1"/>
  <c r="FM344" i="4"/>
  <c r="FJ344" i="4"/>
  <c r="FK344" i="4" s="1"/>
  <c r="FE344" i="4"/>
  <c r="FB344" i="4"/>
  <c r="FC344" i="4" s="1"/>
  <c r="FM343" i="4"/>
  <c r="FJ343" i="4"/>
  <c r="FK343" i="4" s="1"/>
  <c r="FE343" i="4"/>
  <c r="FB343" i="4"/>
  <c r="FC343" i="4" s="1"/>
  <c r="FM342" i="4"/>
  <c r="FJ342" i="4"/>
  <c r="FK342" i="4" s="1"/>
  <c r="FE342" i="4"/>
  <c r="FB342" i="4"/>
  <c r="FC342" i="4" s="1"/>
  <c r="FM341" i="4"/>
  <c r="FJ341" i="4"/>
  <c r="FK341" i="4" s="1"/>
  <c r="FE341" i="4"/>
  <c r="FB341" i="4"/>
  <c r="FC341" i="4" s="1"/>
  <c r="FM340" i="4"/>
  <c r="FJ340" i="4"/>
  <c r="FK340" i="4" s="1"/>
  <c r="FE340" i="4"/>
  <c r="FB340" i="4"/>
  <c r="FC340" i="4" s="1"/>
  <c r="FM339" i="4"/>
  <c r="FJ339" i="4"/>
  <c r="FK339" i="4" s="1"/>
  <c r="FE339" i="4"/>
  <c r="FB339" i="4"/>
  <c r="FC339" i="4" s="1"/>
  <c r="FM338" i="4"/>
  <c r="FJ338" i="4"/>
  <c r="FK338" i="4" s="1"/>
  <c r="FE338" i="4"/>
  <c r="FB338" i="4"/>
  <c r="FC338" i="4" s="1"/>
  <c r="FM337" i="4"/>
  <c r="FJ337" i="4"/>
  <c r="FK337" i="4" s="1"/>
  <c r="FE337" i="4"/>
  <c r="FB337" i="4"/>
  <c r="FC337" i="4" s="1"/>
  <c r="FM336" i="4"/>
  <c r="FJ336" i="4"/>
  <c r="FK336" i="4" s="1"/>
  <c r="FE336" i="4"/>
  <c r="FB336" i="4"/>
  <c r="FC336" i="4" s="1"/>
  <c r="FM335" i="4"/>
  <c r="FJ335" i="4"/>
  <c r="FK335" i="4" s="1"/>
  <c r="FE335" i="4"/>
  <c r="FB335" i="4"/>
  <c r="FC335" i="4" s="1"/>
  <c r="FM334" i="4"/>
  <c r="FJ334" i="4"/>
  <c r="FK334" i="4" s="1"/>
  <c r="FE334" i="4"/>
  <c r="FB334" i="4"/>
  <c r="FC334" i="4" s="1"/>
  <c r="FM333" i="4"/>
  <c r="FJ333" i="4"/>
  <c r="FK333" i="4" s="1"/>
  <c r="FE333" i="4"/>
  <c r="FB333" i="4"/>
  <c r="FC333" i="4" s="1"/>
  <c r="FM332" i="4"/>
  <c r="FJ332" i="4"/>
  <c r="FK332" i="4" s="1"/>
  <c r="FE332" i="4"/>
  <c r="FB332" i="4"/>
  <c r="FC332" i="4" s="1"/>
  <c r="FM331" i="4"/>
  <c r="FJ331" i="4"/>
  <c r="FK331" i="4" s="1"/>
  <c r="FE331" i="4"/>
  <c r="FB331" i="4"/>
  <c r="FC331" i="4" s="1"/>
  <c r="FM330" i="4"/>
  <c r="FJ330" i="4"/>
  <c r="FK330" i="4" s="1"/>
  <c r="FE330" i="4"/>
  <c r="FB330" i="4"/>
  <c r="FC330" i="4" s="1"/>
  <c r="EW389" i="4"/>
  <c r="ET389" i="4"/>
  <c r="EU389" i="4" s="1"/>
  <c r="EO389" i="4"/>
  <c r="EL389" i="4"/>
  <c r="EM389" i="4" s="1"/>
  <c r="EG389" i="4"/>
  <c r="ED389" i="4"/>
  <c r="EE389" i="4" s="1"/>
  <c r="DY389" i="4"/>
  <c r="DV389" i="4"/>
  <c r="DW389" i="4" s="1"/>
  <c r="DQ389" i="4"/>
  <c r="DN389" i="4"/>
  <c r="DO389" i="4" s="1"/>
  <c r="EW388" i="4"/>
  <c r="ET388" i="4"/>
  <c r="EU388" i="4" s="1"/>
  <c r="EO388" i="4"/>
  <c r="EL388" i="4"/>
  <c r="EM388" i="4" s="1"/>
  <c r="EG388" i="4"/>
  <c r="ED388" i="4"/>
  <c r="EE388" i="4" s="1"/>
  <c r="DY388" i="4"/>
  <c r="DV388" i="4"/>
  <c r="DW388" i="4" s="1"/>
  <c r="DQ388" i="4"/>
  <c r="DN388" i="4"/>
  <c r="DO388" i="4" s="1"/>
  <c r="EW387" i="4"/>
  <c r="ET387" i="4"/>
  <c r="EU387" i="4" s="1"/>
  <c r="EO387" i="4"/>
  <c r="EL387" i="4"/>
  <c r="EM387" i="4" s="1"/>
  <c r="EG387" i="4"/>
  <c r="ED387" i="4"/>
  <c r="EE387" i="4" s="1"/>
  <c r="DY387" i="4"/>
  <c r="DV387" i="4"/>
  <c r="DW387" i="4" s="1"/>
  <c r="DQ387" i="4"/>
  <c r="DN387" i="4"/>
  <c r="DO387" i="4" s="1"/>
  <c r="EW386" i="4"/>
  <c r="ET386" i="4"/>
  <c r="EU386" i="4" s="1"/>
  <c r="EO386" i="4"/>
  <c r="EL386" i="4"/>
  <c r="EM386" i="4" s="1"/>
  <c r="EG386" i="4"/>
  <c r="ED386" i="4"/>
  <c r="EE386" i="4" s="1"/>
  <c r="DY386" i="4"/>
  <c r="DV386" i="4"/>
  <c r="DW386" i="4" s="1"/>
  <c r="DQ386" i="4"/>
  <c r="DN386" i="4"/>
  <c r="DO386" i="4" s="1"/>
  <c r="EW385" i="4"/>
  <c r="ET385" i="4"/>
  <c r="EU385" i="4" s="1"/>
  <c r="EO385" i="4"/>
  <c r="EL385" i="4"/>
  <c r="EM385" i="4" s="1"/>
  <c r="EG385" i="4"/>
  <c r="ED385" i="4"/>
  <c r="EE385" i="4" s="1"/>
  <c r="DY385" i="4"/>
  <c r="DV385" i="4"/>
  <c r="DW385" i="4" s="1"/>
  <c r="DQ385" i="4"/>
  <c r="DN385" i="4"/>
  <c r="DO385" i="4" s="1"/>
  <c r="EW384" i="4"/>
  <c r="ET384" i="4"/>
  <c r="EU384" i="4" s="1"/>
  <c r="EO384" i="4"/>
  <c r="EL384" i="4"/>
  <c r="EM384" i="4" s="1"/>
  <c r="EG384" i="4"/>
  <c r="ED384" i="4"/>
  <c r="EE384" i="4" s="1"/>
  <c r="DY384" i="4"/>
  <c r="DV384" i="4"/>
  <c r="DW384" i="4" s="1"/>
  <c r="DQ384" i="4"/>
  <c r="DN384" i="4"/>
  <c r="DO384" i="4" s="1"/>
  <c r="EW383" i="4"/>
  <c r="ET383" i="4"/>
  <c r="EU383" i="4" s="1"/>
  <c r="EO383" i="4"/>
  <c r="EL383" i="4"/>
  <c r="EM383" i="4" s="1"/>
  <c r="EG383" i="4"/>
  <c r="ED383" i="4"/>
  <c r="EE383" i="4" s="1"/>
  <c r="DY383" i="4"/>
  <c r="DV383" i="4"/>
  <c r="DW383" i="4" s="1"/>
  <c r="DQ383" i="4"/>
  <c r="DN383" i="4"/>
  <c r="DO383" i="4" s="1"/>
  <c r="EW382" i="4"/>
  <c r="ET382" i="4"/>
  <c r="EU382" i="4" s="1"/>
  <c r="EO382" i="4"/>
  <c r="EL382" i="4"/>
  <c r="EM382" i="4" s="1"/>
  <c r="EG382" i="4"/>
  <c r="ED382" i="4"/>
  <c r="EE382" i="4" s="1"/>
  <c r="DY382" i="4"/>
  <c r="DV382" i="4"/>
  <c r="DW382" i="4" s="1"/>
  <c r="DQ382" i="4"/>
  <c r="DN382" i="4"/>
  <c r="DO382" i="4" s="1"/>
  <c r="EW381" i="4"/>
  <c r="ET381" i="4"/>
  <c r="EU381" i="4" s="1"/>
  <c r="EO381" i="4"/>
  <c r="EL381" i="4"/>
  <c r="EM381" i="4" s="1"/>
  <c r="EG381" i="4"/>
  <c r="ED381" i="4"/>
  <c r="EE381" i="4" s="1"/>
  <c r="DY381" i="4"/>
  <c r="DV381" i="4"/>
  <c r="DW381" i="4" s="1"/>
  <c r="DQ381" i="4"/>
  <c r="DN381" i="4"/>
  <c r="DO381" i="4" s="1"/>
  <c r="EW380" i="4"/>
  <c r="ET380" i="4"/>
  <c r="EU380" i="4" s="1"/>
  <c r="EO380" i="4"/>
  <c r="EL380" i="4"/>
  <c r="EM380" i="4" s="1"/>
  <c r="EG380" i="4"/>
  <c r="ED380" i="4"/>
  <c r="EE380" i="4" s="1"/>
  <c r="DY380" i="4"/>
  <c r="DV380" i="4"/>
  <c r="DW380" i="4" s="1"/>
  <c r="DQ380" i="4"/>
  <c r="DN380" i="4"/>
  <c r="DO380" i="4" s="1"/>
  <c r="EW379" i="4"/>
  <c r="ET379" i="4"/>
  <c r="EU379" i="4" s="1"/>
  <c r="EO379" i="4"/>
  <c r="EL379" i="4"/>
  <c r="EM379" i="4" s="1"/>
  <c r="EG379" i="4"/>
  <c r="ED379" i="4"/>
  <c r="EE379" i="4" s="1"/>
  <c r="DY379" i="4"/>
  <c r="DV379" i="4"/>
  <c r="DW379" i="4" s="1"/>
  <c r="DQ379" i="4"/>
  <c r="DN379" i="4"/>
  <c r="DO379" i="4" s="1"/>
  <c r="EW378" i="4"/>
  <c r="ET378" i="4"/>
  <c r="EU378" i="4" s="1"/>
  <c r="EO378" i="4"/>
  <c r="EL378" i="4"/>
  <c r="EM378" i="4" s="1"/>
  <c r="EG378" i="4"/>
  <c r="ED378" i="4"/>
  <c r="EE378" i="4" s="1"/>
  <c r="DY378" i="4"/>
  <c r="DV378" i="4"/>
  <c r="DW378" i="4" s="1"/>
  <c r="DQ378" i="4"/>
  <c r="DN378" i="4"/>
  <c r="DO378" i="4" s="1"/>
  <c r="EW377" i="4"/>
  <c r="ET377" i="4"/>
  <c r="EU377" i="4" s="1"/>
  <c r="EO377" i="4"/>
  <c r="EL377" i="4"/>
  <c r="EM377" i="4" s="1"/>
  <c r="EG377" i="4"/>
  <c r="ED377" i="4"/>
  <c r="EE377" i="4" s="1"/>
  <c r="DY377" i="4"/>
  <c r="DV377" i="4"/>
  <c r="DW377" i="4" s="1"/>
  <c r="DQ377" i="4"/>
  <c r="DN377" i="4"/>
  <c r="DO377" i="4" s="1"/>
  <c r="EW376" i="4"/>
  <c r="ET376" i="4"/>
  <c r="EU376" i="4" s="1"/>
  <c r="EO376" i="4"/>
  <c r="EL376" i="4"/>
  <c r="EM376" i="4" s="1"/>
  <c r="EG376" i="4"/>
  <c r="ED376" i="4"/>
  <c r="EE376" i="4" s="1"/>
  <c r="DY376" i="4"/>
  <c r="DV376" i="4"/>
  <c r="DW376" i="4" s="1"/>
  <c r="DQ376" i="4"/>
  <c r="DN376" i="4"/>
  <c r="DO376" i="4" s="1"/>
  <c r="EW375" i="4"/>
  <c r="ET375" i="4"/>
  <c r="EU375" i="4" s="1"/>
  <c r="EO375" i="4"/>
  <c r="EL375" i="4"/>
  <c r="EM375" i="4" s="1"/>
  <c r="EG375" i="4"/>
  <c r="ED375" i="4"/>
  <c r="EE375" i="4" s="1"/>
  <c r="DY375" i="4"/>
  <c r="DV375" i="4"/>
  <c r="DW375" i="4" s="1"/>
  <c r="DQ375" i="4"/>
  <c r="DN375" i="4"/>
  <c r="DO375" i="4" s="1"/>
  <c r="EW374" i="4"/>
  <c r="ET374" i="4"/>
  <c r="EU374" i="4" s="1"/>
  <c r="EO374" i="4"/>
  <c r="EL374" i="4"/>
  <c r="EM374" i="4" s="1"/>
  <c r="EG374" i="4"/>
  <c r="ED374" i="4"/>
  <c r="EE374" i="4" s="1"/>
  <c r="DY374" i="4"/>
  <c r="DV374" i="4"/>
  <c r="DW374" i="4" s="1"/>
  <c r="DQ374" i="4"/>
  <c r="DN374" i="4"/>
  <c r="DO374" i="4" s="1"/>
  <c r="EW373" i="4"/>
  <c r="ET373" i="4"/>
  <c r="EU373" i="4" s="1"/>
  <c r="EO373" i="4"/>
  <c r="EL373" i="4"/>
  <c r="EM373" i="4" s="1"/>
  <c r="EG373" i="4"/>
  <c r="ED373" i="4"/>
  <c r="EE373" i="4" s="1"/>
  <c r="DY373" i="4"/>
  <c r="DV373" i="4"/>
  <c r="DW373" i="4" s="1"/>
  <c r="DQ373" i="4"/>
  <c r="DN373" i="4"/>
  <c r="DO373" i="4" s="1"/>
  <c r="EW372" i="4"/>
  <c r="ET372" i="4"/>
  <c r="EU372" i="4" s="1"/>
  <c r="EO372" i="4"/>
  <c r="EL372" i="4"/>
  <c r="EM372" i="4" s="1"/>
  <c r="EG372" i="4"/>
  <c r="ED372" i="4"/>
  <c r="EE372" i="4" s="1"/>
  <c r="DY372" i="4"/>
  <c r="DV372" i="4"/>
  <c r="DW372" i="4" s="1"/>
  <c r="DQ372" i="4"/>
  <c r="DN372" i="4"/>
  <c r="DO372" i="4" s="1"/>
  <c r="EW371" i="4"/>
  <c r="ET371" i="4"/>
  <c r="EU371" i="4" s="1"/>
  <c r="EO371" i="4"/>
  <c r="EL371" i="4"/>
  <c r="EM371" i="4" s="1"/>
  <c r="EG371" i="4"/>
  <c r="ED371" i="4"/>
  <c r="EE371" i="4" s="1"/>
  <c r="DY371" i="4"/>
  <c r="DV371" i="4"/>
  <c r="DW371" i="4" s="1"/>
  <c r="DQ371" i="4"/>
  <c r="DN371" i="4"/>
  <c r="DO371" i="4" s="1"/>
  <c r="EW370" i="4"/>
  <c r="ET370" i="4"/>
  <c r="EU370" i="4" s="1"/>
  <c r="EO370" i="4"/>
  <c r="EL370" i="4"/>
  <c r="EM370" i="4" s="1"/>
  <c r="EG370" i="4"/>
  <c r="ED370" i="4"/>
  <c r="EE370" i="4" s="1"/>
  <c r="DY370" i="4"/>
  <c r="DV370" i="4"/>
  <c r="DW370" i="4" s="1"/>
  <c r="DQ370" i="4"/>
  <c r="DN370" i="4"/>
  <c r="DO370" i="4" s="1"/>
  <c r="EW369" i="4"/>
  <c r="ET369" i="4"/>
  <c r="EU369" i="4" s="1"/>
  <c r="EO369" i="4"/>
  <c r="EL369" i="4"/>
  <c r="EM369" i="4" s="1"/>
  <c r="EG369" i="4"/>
  <c r="ED369" i="4"/>
  <c r="EE369" i="4" s="1"/>
  <c r="DY369" i="4"/>
  <c r="DV369" i="4"/>
  <c r="DW369" i="4" s="1"/>
  <c r="DQ369" i="4"/>
  <c r="DN369" i="4"/>
  <c r="DO369" i="4" s="1"/>
  <c r="EW368" i="4"/>
  <c r="ET368" i="4"/>
  <c r="EU368" i="4" s="1"/>
  <c r="EO368" i="4"/>
  <c r="EL368" i="4"/>
  <c r="EM368" i="4" s="1"/>
  <c r="EG368" i="4"/>
  <c r="ED368" i="4"/>
  <c r="EE368" i="4" s="1"/>
  <c r="DY368" i="4"/>
  <c r="DV368" i="4"/>
  <c r="DW368" i="4" s="1"/>
  <c r="DQ368" i="4"/>
  <c r="DN368" i="4"/>
  <c r="DO368" i="4" s="1"/>
  <c r="EW367" i="4"/>
  <c r="ET367" i="4"/>
  <c r="EU367" i="4" s="1"/>
  <c r="EO367" i="4"/>
  <c r="EL367" i="4"/>
  <c r="EM367" i="4" s="1"/>
  <c r="EG367" i="4"/>
  <c r="ED367" i="4"/>
  <c r="EE367" i="4" s="1"/>
  <c r="DY367" i="4"/>
  <c r="DV367" i="4"/>
  <c r="DW367" i="4" s="1"/>
  <c r="DQ367" i="4"/>
  <c r="DN367" i="4"/>
  <c r="DO367" i="4" s="1"/>
  <c r="EW366" i="4"/>
  <c r="ET366" i="4"/>
  <c r="EU366" i="4" s="1"/>
  <c r="EO366" i="4"/>
  <c r="EL366" i="4"/>
  <c r="EM366" i="4" s="1"/>
  <c r="EG366" i="4"/>
  <c r="ED366" i="4"/>
  <c r="EE366" i="4" s="1"/>
  <c r="DY366" i="4"/>
  <c r="DV366" i="4"/>
  <c r="DW366" i="4" s="1"/>
  <c r="DQ366" i="4"/>
  <c r="DN366" i="4"/>
  <c r="DO366" i="4" s="1"/>
  <c r="EW365" i="4"/>
  <c r="ET365" i="4"/>
  <c r="EU365" i="4" s="1"/>
  <c r="EO365" i="4"/>
  <c r="EL365" i="4"/>
  <c r="EM365" i="4" s="1"/>
  <c r="EG365" i="4"/>
  <c r="ED365" i="4"/>
  <c r="EE365" i="4" s="1"/>
  <c r="DY365" i="4"/>
  <c r="DV365" i="4"/>
  <c r="DW365" i="4" s="1"/>
  <c r="DQ365" i="4"/>
  <c r="DN365" i="4"/>
  <c r="DO365" i="4" s="1"/>
  <c r="EW364" i="4"/>
  <c r="ET364" i="4"/>
  <c r="EU364" i="4" s="1"/>
  <c r="EO364" i="4"/>
  <c r="EL364" i="4"/>
  <c r="EM364" i="4" s="1"/>
  <c r="EG364" i="4"/>
  <c r="ED364" i="4"/>
  <c r="EE364" i="4" s="1"/>
  <c r="DY364" i="4"/>
  <c r="DV364" i="4"/>
  <c r="DW364" i="4" s="1"/>
  <c r="DQ364" i="4"/>
  <c r="DN364" i="4"/>
  <c r="DO364" i="4" s="1"/>
  <c r="EW363" i="4"/>
  <c r="ET363" i="4"/>
  <c r="EU363" i="4" s="1"/>
  <c r="EO363" i="4"/>
  <c r="EL363" i="4"/>
  <c r="EM363" i="4" s="1"/>
  <c r="EG363" i="4"/>
  <c r="ED363" i="4"/>
  <c r="EE363" i="4" s="1"/>
  <c r="DY363" i="4"/>
  <c r="DV363" i="4"/>
  <c r="DW363" i="4" s="1"/>
  <c r="DQ363" i="4"/>
  <c r="DN363" i="4"/>
  <c r="DO363" i="4" s="1"/>
  <c r="EW362" i="4"/>
  <c r="ET362" i="4"/>
  <c r="EU362" i="4" s="1"/>
  <c r="EO362" i="4"/>
  <c r="EL362" i="4"/>
  <c r="EM362" i="4" s="1"/>
  <c r="EG362" i="4"/>
  <c r="ED362" i="4"/>
  <c r="EE362" i="4" s="1"/>
  <c r="DY362" i="4"/>
  <c r="DV362" i="4"/>
  <c r="DW362" i="4" s="1"/>
  <c r="DQ362" i="4"/>
  <c r="DN362" i="4"/>
  <c r="DO362" i="4" s="1"/>
  <c r="EW361" i="4"/>
  <c r="ET361" i="4"/>
  <c r="EU361" i="4" s="1"/>
  <c r="EO361" i="4"/>
  <c r="EL361" i="4"/>
  <c r="EM361" i="4" s="1"/>
  <c r="EG361" i="4"/>
  <c r="ED361" i="4"/>
  <c r="EE361" i="4" s="1"/>
  <c r="DY361" i="4"/>
  <c r="DV361" i="4"/>
  <c r="DW361" i="4" s="1"/>
  <c r="DQ361" i="4"/>
  <c r="DN361" i="4"/>
  <c r="DO361" i="4" s="1"/>
  <c r="EW360" i="4"/>
  <c r="ET360" i="4"/>
  <c r="EU360" i="4" s="1"/>
  <c r="EO360" i="4"/>
  <c r="EL360" i="4"/>
  <c r="EM360" i="4" s="1"/>
  <c r="EG360" i="4"/>
  <c r="ED360" i="4"/>
  <c r="EE360" i="4" s="1"/>
  <c r="DY360" i="4"/>
  <c r="DV360" i="4"/>
  <c r="DW360" i="4" s="1"/>
  <c r="DQ360" i="4"/>
  <c r="DN360" i="4"/>
  <c r="DO360" i="4" s="1"/>
  <c r="EW359" i="4"/>
  <c r="ET359" i="4"/>
  <c r="EU359" i="4" s="1"/>
  <c r="EO359" i="4"/>
  <c r="EL359" i="4"/>
  <c r="EM359" i="4" s="1"/>
  <c r="EG359" i="4"/>
  <c r="ED359" i="4"/>
  <c r="EE359" i="4" s="1"/>
  <c r="DY359" i="4"/>
  <c r="DV359" i="4"/>
  <c r="DW359" i="4" s="1"/>
  <c r="DQ359" i="4"/>
  <c r="DN359" i="4"/>
  <c r="DO359" i="4" s="1"/>
  <c r="EW358" i="4"/>
  <c r="ET358" i="4"/>
  <c r="EU358" i="4" s="1"/>
  <c r="EO358" i="4"/>
  <c r="EL358" i="4"/>
  <c r="EM358" i="4" s="1"/>
  <c r="EG358" i="4"/>
  <c r="ED358" i="4"/>
  <c r="EE358" i="4" s="1"/>
  <c r="DY358" i="4"/>
  <c r="DV358" i="4"/>
  <c r="DW358" i="4" s="1"/>
  <c r="DQ358" i="4"/>
  <c r="DN358" i="4"/>
  <c r="DO358" i="4" s="1"/>
  <c r="EW357" i="4"/>
  <c r="ET357" i="4"/>
  <c r="EU357" i="4" s="1"/>
  <c r="EO357" i="4"/>
  <c r="EL357" i="4"/>
  <c r="EM357" i="4" s="1"/>
  <c r="EG357" i="4"/>
  <c r="ED357" i="4"/>
  <c r="EE357" i="4" s="1"/>
  <c r="DY357" i="4"/>
  <c r="DV357" i="4"/>
  <c r="DW357" i="4" s="1"/>
  <c r="DQ357" i="4"/>
  <c r="DN357" i="4"/>
  <c r="DO357" i="4" s="1"/>
  <c r="EW356" i="4"/>
  <c r="ET356" i="4"/>
  <c r="EU356" i="4" s="1"/>
  <c r="EO356" i="4"/>
  <c r="EL356" i="4"/>
  <c r="EM356" i="4" s="1"/>
  <c r="EG356" i="4"/>
  <c r="ED356" i="4"/>
  <c r="EE356" i="4" s="1"/>
  <c r="DY356" i="4"/>
  <c r="DV356" i="4"/>
  <c r="DW356" i="4" s="1"/>
  <c r="DQ356" i="4"/>
  <c r="DN356" i="4"/>
  <c r="DO356" i="4" s="1"/>
  <c r="EW355" i="4"/>
  <c r="ET355" i="4"/>
  <c r="EU355" i="4" s="1"/>
  <c r="EO355" i="4"/>
  <c r="EL355" i="4"/>
  <c r="EM355" i="4" s="1"/>
  <c r="EG355" i="4"/>
  <c r="ED355" i="4"/>
  <c r="EE355" i="4" s="1"/>
  <c r="DY355" i="4"/>
  <c r="DV355" i="4"/>
  <c r="DW355" i="4" s="1"/>
  <c r="DQ355" i="4"/>
  <c r="DN355" i="4"/>
  <c r="DO355" i="4" s="1"/>
  <c r="EW354" i="4"/>
  <c r="ET354" i="4"/>
  <c r="EU354" i="4" s="1"/>
  <c r="EO354" i="4"/>
  <c r="EL354" i="4"/>
  <c r="EM354" i="4" s="1"/>
  <c r="EG354" i="4"/>
  <c r="ED354" i="4"/>
  <c r="EE354" i="4" s="1"/>
  <c r="DY354" i="4"/>
  <c r="DV354" i="4"/>
  <c r="DW354" i="4" s="1"/>
  <c r="DQ354" i="4"/>
  <c r="DN354" i="4"/>
  <c r="DO354" i="4" s="1"/>
  <c r="EW353" i="4"/>
  <c r="ET353" i="4"/>
  <c r="EU353" i="4" s="1"/>
  <c r="EO353" i="4"/>
  <c r="EL353" i="4"/>
  <c r="EM353" i="4" s="1"/>
  <c r="EG353" i="4"/>
  <c r="ED353" i="4"/>
  <c r="EE353" i="4" s="1"/>
  <c r="DY353" i="4"/>
  <c r="DV353" i="4"/>
  <c r="DW353" i="4" s="1"/>
  <c r="DQ353" i="4"/>
  <c r="DN353" i="4"/>
  <c r="DO353" i="4" s="1"/>
  <c r="EW352" i="4"/>
  <c r="ET352" i="4"/>
  <c r="EU352" i="4" s="1"/>
  <c r="EO352" i="4"/>
  <c r="EL352" i="4"/>
  <c r="EM352" i="4" s="1"/>
  <c r="EG352" i="4"/>
  <c r="ED352" i="4"/>
  <c r="EE352" i="4" s="1"/>
  <c r="DY352" i="4"/>
  <c r="DV352" i="4"/>
  <c r="DW352" i="4" s="1"/>
  <c r="DQ352" i="4"/>
  <c r="DN352" i="4"/>
  <c r="DO352" i="4" s="1"/>
  <c r="EW351" i="4"/>
  <c r="ET351" i="4"/>
  <c r="EU351" i="4" s="1"/>
  <c r="EO351" i="4"/>
  <c r="EL351" i="4"/>
  <c r="EM351" i="4" s="1"/>
  <c r="EG351" i="4"/>
  <c r="ED351" i="4"/>
  <c r="EE351" i="4" s="1"/>
  <c r="DY351" i="4"/>
  <c r="DV351" i="4"/>
  <c r="DW351" i="4" s="1"/>
  <c r="DQ351" i="4"/>
  <c r="DN351" i="4"/>
  <c r="DO351" i="4" s="1"/>
  <c r="EW350" i="4"/>
  <c r="ET350" i="4"/>
  <c r="EU350" i="4" s="1"/>
  <c r="EO350" i="4"/>
  <c r="EL350" i="4"/>
  <c r="EM350" i="4" s="1"/>
  <c r="EG350" i="4"/>
  <c r="ED350" i="4"/>
  <c r="EE350" i="4" s="1"/>
  <c r="DY350" i="4"/>
  <c r="DV350" i="4"/>
  <c r="DW350" i="4" s="1"/>
  <c r="DQ350" i="4"/>
  <c r="DN350" i="4"/>
  <c r="DO350" i="4" s="1"/>
  <c r="EW349" i="4"/>
  <c r="ET349" i="4"/>
  <c r="EU349" i="4" s="1"/>
  <c r="EO349" i="4"/>
  <c r="EL349" i="4"/>
  <c r="EM349" i="4" s="1"/>
  <c r="EG349" i="4"/>
  <c r="ED349" i="4"/>
  <c r="EE349" i="4" s="1"/>
  <c r="DY349" i="4"/>
  <c r="DV349" i="4"/>
  <c r="DW349" i="4" s="1"/>
  <c r="DQ349" i="4"/>
  <c r="DN349" i="4"/>
  <c r="DO349" i="4" s="1"/>
  <c r="EW348" i="4"/>
  <c r="ET348" i="4"/>
  <c r="EU348" i="4" s="1"/>
  <c r="EO348" i="4"/>
  <c r="EL348" i="4"/>
  <c r="EM348" i="4" s="1"/>
  <c r="EG348" i="4"/>
  <c r="ED348" i="4"/>
  <c r="EE348" i="4" s="1"/>
  <c r="DY348" i="4"/>
  <c r="DV348" i="4"/>
  <c r="DW348" i="4" s="1"/>
  <c r="DQ348" i="4"/>
  <c r="DN348" i="4"/>
  <c r="DO348" i="4" s="1"/>
  <c r="EW347" i="4"/>
  <c r="ET347" i="4"/>
  <c r="EU347" i="4" s="1"/>
  <c r="EO347" i="4"/>
  <c r="EL347" i="4"/>
  <c r="EM347" i="4" s="1"/>
  <c r="EG347" i="4"/>
  <c r="ED347" i="4"/>
  <c r="EE347" i="4" s="1"/>
  <c r="DY347" i="4"/>
  <c r="DV347" i="4"/>
  <c r="DW347" i="4" s="1"/>
  <c r="DQ347" i="4"/>
  <c r="DN347" i="4"/>
  <c r="DO347" i="4" s="1"/>
  <c r="EW346" i="4"/>
  <c r="ET346" i="4"/>
  <c r="EU346" i="4" s="1"/>
  <c r="EO346" i="4"/>
  <c r="EL346" i="4"/>
  <c r="EM346" i="4" s="1"/>
  <c r="EG346" i="4"/>
  <c r="ED346" i="4"/>
  <c r="EE346" i="4" s="1"/>
  <c r="DY346" i="4"/>
  <c r="DV346" i="4"/>
  <c r="DW346" i="4" s="1"/>
  <c r="DQ346" i="4"/>
  <c r="DN346" i="4"/>
  <c r="DO346" i="4" s="1"/>
  <c r="EW345" i="4"/>
  <c r="ET345" i="4"/>
  <c r="EU345" i="4" s="1"/>
  <c r="EO345" i="4"/>
  <c r="EL345" i="4"/>
  <c r="EM345" i="4" s="1"/>
  <c r="EG345" i="4"/>
  <c r="ED345" i="4"/>
  <c r="EE345" i="4" s="1"/>
  <c r="DY345" i="4"/>
  <c r="DV345" i="4"/>
  <c r="DW345" i="4" s="1"/>
  <c r="DQ345" i="4"/>
  <c r="DN345" i="4"/>
  <c r="DO345" i="4" s="1"/>
  <c r="EW344" i="4"/>
  <c r="ET344" i="4"/>
  <c r="EU344" i="4" s="1"/>
  <c r="EO344" i="4"/>
  <c r="EL344" i="4"/>
  <c r="EM344" i="4" s="1"/>
  <c r="EG344" i="4"/>
  <c r="ED344" i="4"/>
  <c r="EE344" i="4" s="1"/>
  <c r="DY344" i="4"/>
  <c r="DV344" i="4"/>
  <c r="DW344" i="4" s="1"/>
  <c r="DQ344" i="4"/>
  <c r="DN344" i="4"/>
  <c r="DO344" i="4" s="1"/>
  <c r="EW343" i="4"/>
  <c r="ET343" i="4"/>
  <c r="EU343" i="4" s="1"/>
  <c r="EO343" i="4"/>
  <c r="EL343" i="4"/>
  <c r="EM343" i="4" s="1"/>
  <c r="EG343" i="4"/>
  <c r="ED343" i="4"/>
  <c r="EE343" i="4" s="1"/>
  <c r="DY343" i="4"/>
  <c r="DV343" i="4"/>
  <c r="DW343" i="4" s="1"/>
  <c r="DQ343" i="4"/>
  <c r="DN343" i="4"/>
  <c r="DO343" i="4" s="1"/>
  <c r="EW342" i="4"/>
  <c r="ET342" i="4"/>
  <c r="EU342" i="4" s="1"/>
  <c r="EO342" i="4"/>
  <c r="EL342" i="4"/>
  <c r="EM342" i="4" s="1"/>
  <c r="EG342" i="4"/>
  <c r="ED342" i="4"/>
  <c r="EE342" i="4" s="1"/>
  <c r="DY342" i="4"/>
  <c r="DV342" i="4"/>
  <c r="DW342" i="4" s="1"/>
  <c r="DQ342" i="4"/>
  <c r="DN342" i="4"/>
  <c r="DO342" i="4" s="1"/>
  <c r="EW341" i="4"/>
  <c r="ET341" i="4"/>
  <c r="EU341" i="4" s="1"/>
  <c r="EO341" i="4"/>
  <c r="EL341" i="4"/>
  <c r="EM341" i="4" s="1"/>
  <c r="EG341" i="4"/>
  <c r="ED341" i="4"/>
  <c r="EE341" i="4" s="1"/>
  <c r="DY341" i="4"/>
  <c r="DV341" i="4"/>
  <c r="DW341" i="4" s="1"/>
  <c r="DQ341" i="4"/>
  <c r="DN341" i="4"/>
  <c r="DO341" i="4" s="1"/>
  <c r="EW340" i="4"/>
  <c r="ET340" i="4"/>
  <c r="EU340" i="4" s="1"/>
  <c r="EO340" i="4"/>
  <c r="EL340" i="4"/>
  <c r="EM340" i="4" s="1"/>
  <c r="EG340" i="4"/>
  <c r="ED340" i="4"/>
  <c r="EE340" i="4" s="1"/>
  <c r="DY340" i="4"/>
  <c r="DV340" i="4"/>
  <c r="DW340" i="4" s="1"/>
  <c r="DQ340" i="4"/>
  <c r="DN340" i="4"/>
  <c r="DO340" i="4" s="1"/>
  <c r="EW339" i="4"/>
  <c r="ET339" i="4"/>
  <c r="EU339" i="4" s="1"/>
  <c r="EO339" i="4"/>
  <c r="EL339" i="4"/>
  <c r="EM339" i="4" s="1"/>
  <c r="EG339" i="4"/>
  <c r="ED339" i="4"/>
  <c r="EE339" i="4" s="1"/>
  <c r="DY339" i="4"/>
  <c r="DV339" i="4"/>
  <c r="DW339" i="4" s="1"/>
  <c r="DQ339" i="4"/>
  <c r="DN339" i="4"/>
  <c r="DO339" i="4" s="1"/>
  <c r="EW338" i="4"/>
  <c r="ET338" i="4"/>
  <c r="EU338" i="4" s="1"/>
  <c r="EO338" i="4"/>
  <c r="EL338" i="4"/>
  <c r="EM338" i="4" s="1"/>
  <c r="EG338" i="4"/>
  <c r="ED338" i="4"/>
  <c r="EE338" i="4" s="1"/>
  <c r="DY338" i="4"/>
  <c r="DV338" i="4"/>
  <c r="DW338" i="4" s="1"/>
  <c r="DQ338" i="4"/>
  <c r="DN338" i="4"/>
  <c r="DO338" i="4" s="1"/>
  <c r="EW337" i="4"/>
  <c r="ET337" i="4"/>
  <c r="EU337" i="4" s="1"/>
  <c r="EO337" i="4"/>
  <c r="EL337" i="4"/>
  <c r="EM337" i="4" s="1"/>
  <c r="EG337" i="4"/>
  <c r="ED337" i="4"/>
  <c r="EE337" i="4" s="1"/>
  <c r="DY337" i="4"/>
  <c r="DV337" i="4"/>
  <c r="DW337" i="4" s="1"/>
  <c r="DQ337" i="4"/>
  <c r="DN337" i="4"/>
  <c r="DO337" i="4" s="1"/>
  <c r="EW336" i="4"/>
  <c r="ET336" i="4"/>
  <c r="EU336" i="4" s="1"/>
  <c r="EO336" i="4"/>
  <c r="EL336" i="4"/>
  <c r="EM336" i="4" s="1"/>
  <c r="EG336" i="4"/>
  <c r="ED336" i="4"/>
  <c r="EE336" i="4" s="1"/>
  <c r="DY336" i="4"/>
  <c r="DV336" i="4"/>
  <c r="DW336" i="4" s="1"/>
  <c r="DQ336" i="4"/>
  <c r="DN336" i="4"/>
  <c r="DO336" i="4" s="1"/>
  <c r="EW335" i="4"/>
  <c r="ET335" i="4"/>
  <c r="EU335" i="4" s="1"/>
  <c r="EO335" i="4"/>
  <c r="EL335" i="4"/>
  <c r="EM335" i="4" s="1"/>
  <c r="EG335" i="4"/>
  <c r="ED335" i="4"/>
  <c r="EE335" i="4" s="1"/>
  <c r="DY335" i="4"/>
  <c r="DV335" i="4"/>
  <c r="DW335" i="4" s="1"/>
  <c r="DQ335" i="4"/>
  <c r="DN335" i="4"/>
  <c r="DO335" i="4" s="1"/>
  <c r="EW334" i="4"/>
  <c r="ET334" i="4"/>
  <c r="EU334" i="4" s="1"/>
  <c r="EO334" i="4"/>
  <c r="EL334" i="4"/>
  <c r="EM334" i="4" s="1"/>
  <c r="EG334" i="4"/>
  <c r="ED334" i="4"/>
  <c r="EE334" i="4" s="1"/>
  <c r="DY334" i="4"/>
  <c r="DV334" i="4"/>
  <c r="DW334" i="4" s="1"/>
  <c r="DQ334" i="4"/>
  <c r="DN334" i="4"/>
  <c r="DO334" i="4" s="1"/>
  <c r="EW333" i="4"/>
  <c r="ET333" i="4"/>
  <c r="EU333" i="4" s="1"/>
  <c r="EO333" i="4"/>
  <c r="EL333" i="4"/>
  <c r="EM333" i="4" s="1"/>
  <c r="EG333" i="4"/>
  <c r="ED333" i="4"/>
  <c r="EE333" i="4" s="1"/>
  <c r="DY333" i="4"/>
  <c r="DV333" i="4"/>
  <c r="DW333" i="4" s="1"/>
  <c r="DQ333" i="4"/>
  <c r="DN333" i="4"/>
  <c r="DO333" i="4" s="1"/>
  <c r="EW332" i="4"/>
  <c r="ET332" i="4"/>
  <c r="EU332" i="4" s="1"/>
  <c r="EO332" i="4"/>
  <c r="EL332" i="4"/>
  <c r="EM332" i="4" s="1"/>
  <c r="EG332" i="4"/>
  <c r="ED332" i="4"/>
  <c r="EE332" i="4" s="1"/>
  <c r="DY332" i="4"/>
  <c r="DV332" i="4"/>
  <c r="DW332" i="4" s="1"/>
  <c r="DQ332" i="4"/>
  <c r="DN332" i="4"/>
  <c r="DO332" i="4" s="1"/>
  <c r="EW331" i="4"/>
  <c r="ET331" i="4"/>
  <c r="EU331" i="4" s="1"/>
  <c r="EO331" i="4"/>
  <c r="EL331" i="4"/>
  <c r="EM331" i="4" s="1"/>
  <c r="EG331" i="4"/>
  <c r="ED331" i="4"/>
  <c r="EE331" i="4" s="1"/>
  <c r="DY331" i="4"/>
  <c r="DV331" i="4"/>
  <c r="DW331" i="4" s="1"/>
  <c r="DQ331" i="4"/>
  <c r="DN331" i="4"/>
  <c r="DO331" i="4" s="1"/>
  <c r="EW330" i="4"/>
  <c r="ET330" i="4"/>
  <c r="EU330" i="4" s="1"/>
  <c r="EO330" i="4"/>
  <c r="EL330" i="4"/>
  <c r="EM330" i="4" s="1"/>
  <c r="EG330" i="4"/>
  <c r="ED330" i="4"/>
  <c r="EE330" i="4" s="1"/>
  <c r="DY330" i="4"/>
  <c r="DV330" i="4"/>
  <c r="DW330" i="4" s="1"/>
  <c r="DQ330" i="4"/>
  <c r="DN330" i="4"/>
  <c r="DO330" i="4" s="1"/>
  <c r="EW329" i="4"/>
  <c r="ET329" i="4"/>
  <c r="EU329" i="4" s="1"/>
  <c r="EO329" i="4"/>
  <c r="EL329" i="4"/>
  <c r="EM329" i="4" s="1"/>
  <c r="EG329" i="4"/>
  <c r="ED329" i="4"/>
  <c r="EE329" i="4" s="1"/>
  <c r="DY329" i="4"/>
  <c r="DV329" i="4"/>
  <c r="DW329" i="4" s="1"/>
  <c r="DQ329" i="4"/>
  <c r="DN329" i="4"/>
  <c r="DO329" i="4" s="1"/>
  <c r="EW328" i="4"/>
  <c r="ET328" i="4"/>
  <c r="EU328" i="4" s="1"/>
  <c r="EO328" i="4"/>
  <c r="EL328" i="4"/>
  <c r="EM328" i="4" s="1"/>
  <c r="EG328" i="4"/>
  <c r="ED328" i="4"/>
  <c r="EE328" i="4" s="1"/>
  <c r="DY328" i="4"/>
  <c r="DV328" i="4"/>
  <c r="DW328" i="4" s="1"/>
  <c r="DQ328" i="4"/>
  <c r="DN328" i="4"/>
  <c r="DO328" i="4" s="1"/>
  <c r="EW327" i="4"/>
  <c r="ET327" i="4"/>
  <c r="EU327" i="4" s="1"/>
  <c r="EO327" i="4"/>
  <c r="EL327" i="4"/>
  <c r="EM327" i="4" s="1"/>
  <c r="EG327" i="4"/>
  <c r="ED327" i="4"/>
  <c r="EE327" i="4" s="1"/>
  <c r="DY327" i="4"/>
  <c r="DV327" i="4"/>
  <c r="DW327" i="4" s="1"/>
  <c r="DQ327" i="4"/>
  <c r="DN327" i="4"/>
  <c r="DO327" i="4" s="1"/>
  <c r="EW326" i="4"/>
  <c r="ET326" i="4"/>
  <c r="EU326" i="4" s="1"/>
  <c r="EO326" i="4"/>
  <c r="EL326" i="4"/>
  <c r="EM326" i="4" s="1"/>
  <c r="EG326" i="4"/>
  <c r="ED326" i="4"/>
  <c r="EE326" i="4" s="1"/>
  <c r="DY326" i="4"/>
  <c r="DV326" i="4"/>
  <c r="DW326" i="4" s="1"/>
  <c r="DQ326" i="4"/>
  <c r="DN326" i="4"/>
  <c r="DO326" i="4" s="1"/>
  <c r="EW325" i="4"/>
  <c r="ET325" i="4"/>
  <c r="EU325" i="4" s="1"/>
  <c r="EO325" i="4"/>
  <c r="EL325" i="4"/>
  <c r="EM325" i="4" s="1"/>
  <c r="EG325" i="4"/>
  <c r="ED325" i="4"/>
  <c r="EE325" i="4" s="1"/>
  <c r="DY325" i="4"/>
  <c r="DV325" i="4"/>
  <c r="DW325" i="4" s="1"/>
  <c r="DQ325" i="4"/>
  <c r="DN325" i="4"/>
  <c r="DO325" i="4" s="1"/>
  <c r="DI389" i="4"/>
  <c r="DF389" i="4"/>
  <c r="DA389" i="4"/>
  <c r="CX389" i="4"/>
  <c r="CY389" i="4" s="1"/>
  <c r="CS389" i="4"/>
  <c r="CP389" i="4"/>
  <c r="CQ389" i="4" s="1"/>
  <c r="DI388" i="4"/>
  <c r="DF388" i="4"/>
  <c r="DA388" i="4"/>
  <c r="CX388" i="4"/>
  <c r="CY388" i="4" s="1"/>
  <c r="CS388" i="4"/>
  <c r="CP388" i="4"/>
  <c r="CQ388" i="4" s="1"/>
  <c r="DI387" i="4"/>
  <c r="DF387" i="4"/>
  <c r="DA387" i="4"/>
  <c r="CX387" i="4"/>
  <c r="CY387" i="4" s="1"/>
  <c r="CS387" i="4"/>
  <c r="CP387" i="4"/>
  <c r="CQ387" i="4" s="1"/>
  <c r="DI386" i="4"/>
  <c r="DF386" i="4"/>
  <c r="DA386" i="4"/>
  <c r="CX386" i="4"/>
  <c r="CY386" i="4" s="1"/>
  <c r="CS386" i="4"/>
  <c r="CP386" i="4"/>
  <c r="CQ386" i="4" s="1"/>
  <c r="DI385" i="4"/>
  <c r="DF385" i="4"/>
  <c r="DA385" i="4"/>
  <c r="CX385" i="4"/>
  <c r="CY385" i="4" s="1"/>
  <c r="CS385" i="4"/>
  <c r="CP385" i="4"/>
  <c r="CQ385" i="4" s="1"/>
  <c r="DI384" i="4"/>
  <c r="DF384" i="4"/>
  <c r="DA384" i="4"/>
  <c r="CX384" i="4"/>
  <c r="CY384" i="4" s="1"/>
  <c r="CS384" i="4"/>
  <c r="CP384" i="4"/>
  <c r="CQ384" i="4" s="1"/>
  <c r="DI383" i="4"/>
  <c r="DF383" i="4"/>
  <c r="DA383" i="4"/>
  <c r="CX383" i="4"/>
  <c r="CY383" i="4" s="1"/>
  <c r="CS383" i="4"/>
  <c r="CP383" i="4"/>
  <c r="CQ383" i="4" s="1"/>
  <c r="DI382" i="4"/>
  <c r="DF382" i="4"/>
  <c r="DA382" i="4"/>
  <c r="CX382" i="4"/>
  <c r="CY382" i="4" s="1"/>
  <c r="CS382" i="4"/>
  <c r="CP382" i="4"/>
  <c r="CQ382" i="4" s="1"/>
  <c r="DI381" i="4"/>
  <c r="DF381" i="4"/>
  <c r="DA381" i="4"/>
  <c r="CX381" i="4"/>
  <c r="CY381" i="4" s="1"/>
  <c r="CS381" i="4"/>
  <c r="CP381" i="4"/>
  <c r="CQ381" i="4" s="1"/>
  <c r="DI380" i="4"/>
  <c r="DF380" i="4"/>
  <c r="DA380" i="4"/>
  <c r="CX380" i="4"/>
  <c r="CY380" i="4" s="1"/>
  <c r="CS380" i="4"/>
  <c r="CP380" i="4"/>
  <c r="CQ380" i="4" s="1"/>
  <c r="DI379" i="4"/>
  <c r="DF379" i="4"/>
  <c r="DA379" i="4"/>
  <c r="CX379" i="4"/>
  <c r="CY379" i="4" s="1"/>
  <c r="CS379" i="4"/>
  <c r="CP379" i="4"/>
  <c r="CQ379" i="4" s="1"/>
  <c r="DI378" i="4"/>
  <c r="DF378" i="4"/>
  <c r="DA378" i="4"/>
  <c r="CX378" i="4"/>
  <c r="CY378" i="4" s="1"/>
  <c r="CS378" i="4"/>
  <c r="CP378" i="4"/>
  <c r="CQ378" i="4" s="1"/>
  <c r="DI377" i="4"/>
  <c r="DF377" i="4"/>
  <c r="DA377" i="4"/>
  <c r="CX377" i="4"/>
  <c r="CY377" i="4" s="1"/>
  <c r="CS377" i="4"/>
  <c r="CP377" i="4"/>
  <c r="CQ377" i="4" s="1"/>
  <c r="DI376" i="4"/>
  <c r="DF376" i="4"/>
  <c r="DA376" i="4"/>
  <c r="CX376" i="4"/>
  <c r="CY376" i="4" s="1"/>
  <c r="CS376" i="4"/>
  <c r="CP376" i="4"/>
  <c r="CQ376" i="4" s="1"/>
  <c r="DI375" i="4"/>
  <c r="DF375" i="4"/>
  <c r="DA375" i="4"/>
  <c r="CX375" i="4"/>
  <c r="CY375" i="4" s="1"/>
  <c r="CS375" i="4"/>
  <c r="CP375" i="4"/>
  <c r="CQ375" i="4" s="1"/>
  <c r="DI374" i="4"/>
  <c r="DF374" i="4"/>
  <c r="DA374" i="4"/>
  <c r="CX374" i="4"/>
  <c r="CY374" i="4" s="1"/>
  <c r="CS374" i="4"/>
  <c r="CP374" i="4"/>
  <c r="CQ374" i="4" s="1"/>
  <c r="DI373" i="4"/>
  <c r="DF373" i="4"/>
  <c r="DA373" i="4"/>
  <c r="CX373" i="4"/>
  <c r="CY373" i="4" s="1"/>
  <c r="CS373" i="4"/>
  <c r="CP373" i="4"/>
  <c r="CQ373" i="4" s="1"/>
  <c r="DI372" i="4"/>
  <c r="DF372" i="4"/>
  <c r="DA372" i="4"/>
  <c r="CX372" i="4"/>
  <c r="CY372" i="4" s="1"/>
  <c r="CS372" i="4"/>
  <c r="CP372" i="4"/>
  <c r="CQ372" i="4" s="1"/>
  <c r="DI371" i="4"/>
  <c r="DF371" i="4"/>
  <c r="DA371" i="4"/>
  <c r="CX371" i="4"/>
  <c r="CY371" i="4" s="1"/>
  <c r="CS371" i="4"/>
  <c r="CP371" i="4"/>
  <c r="CQ371" i="4" s="1"/>
  <c r="DI370" i="4"/>
  <c r="DF370" i="4"/>
  <c r="DA370" i="4"/>
  <c r="CX370" i="4"/>
  <c r="CY370" i="4" s="1"/>
  <c r="CS370" i="4"/>
  <c r="CP370" i="4"/>
  <c r="CQ370" i="4" s="1"/>
  <c r="DI369" i="4"/>
  <c r="DF369" i="4"/>
  <c r="DA369" i="4"/>
  <c r="CX369" i="4"/>
  <c r="CY369" i="4" s="1"/>
  <c r="CS369" i="4"/>
  <c r="CP369" i="4"/>
  <c r="CQ369" i="4" s="1"/>
  <c r="DI368" i="4"/>
  <c r="DF368" i="4"/>
  <c r="DA368" i="4"/>
  <c r="CX368" i="4"/>
  <c r="CY368" i="4" s="1"/>
  <c r="CS368" i="4"/>
  <c r="CP368" i="4"/>
  <c r="CQ368" i="4" s="1"/>
  <c r="DI367" i="4"/>
  <c r="DF367" i="4"/>
  <c r="DA367" i="4"/>
  <c r="CX367" i="4"/>
  <c r="CY367" i="4" s="1"/>
  <c r="CS367" i="4"/>
  <c r="CP367" i="4"/>
  <c r="CQ367" i="4" s="1"/>
  <c r="DI366" i="4"/>
  <c r="DF366" i="4"/>
  <c r="DA366" i="4"/>
  <c r="CX366" i="4"/>
  <c r="CY366" i="4" s="1"/>
  <c r="CS366" i="4"/>
  <c r="CP366" i="4"/>
  <c r="CQ366" i="4" s="1"/>
  <c r="DI365" i="4"/>
  <c r="DF365" i="4"/>
  <c r="DA365" i="4"/>
  <c r="CX365" i="4"/>
  <c r="CY365" i="4" s="1"/>
  <c r="CS365" i="4"/>
  <c r="CP365" i="4"/>
  <c r="CQ365" i="4" s="1"/>
  <c r="DI364" i="4"/>
  <c r="DF364" i="4"/>
  <c r="DA364" i="4"/>
  <c r="CX364" i="4"/>
  <c r="CY364" i="4" s="1"/>
  <c r="CS364" i="4"/>
  <c r="CP364" i="4"/>
  <c r="CQ364" i="4" s="1"/>
  <c r="DI363" i="4"/>
  <c r="DF363" i="4"/>
  <c r="DA363" i="4"/>
  <c r="CX363" i="4"/>
  <c r="CY363" i="4" s="1"/>
  <c r="CS363" i="4"/>
  <c r="CP363" i="4"/>
  <c r="CQ363" i="4" s="1"/>
  <c r="DI362" i="4"/>
  <c r="DF362" i="4"/>
  <c r="DA362" i="4"/>
  <c r="CX362" i="4"/>
  <c r="CY362" i="4" s="1"/>
  <c r="CS362" i="4"/>
  <c r="CP362" i="4"/>
  <c r="CQ362" i="4" s="1"/>
  <c r="DI361" i="4"/>
  <c r="DF361" i="4"/>
  <c r="DA361" i="4"/>
  <c r="CX361" i="4"/>
  <c r="CY361" i="4" s="1"/>
  <c r="CS361" i="4"/>
  <c r="CP361" i="4"/>
  <c r="CQ361" i="4" s="1"/>
  <c r="DI360" i="4"/>
  <c r="DF360" i="4"/>
  <c r="DA360" i="4"/>
  <c r="CX360" i="4"/>
  <c r="CY360" i="4" s="1"/>
  <c r="CS360" i="4"/>
  <c r="CP360" i="4"/>
  <c r="CQ360" i="4" s="1"/>
  <c r="DI359" i="4"/>
  <c r="DF359" i="4"/>
  <c r="DA359" i="4"/>
  <c r="CX359" i="4"/>
  <c r="CY359" i="4" s="1"/>
  <c r="CS359" i="4"/>
  <c r="CP359" i="4"/>
  <c r="CQ359" i="4" s="1"/>
  <c r="DI358" i="4"/>
  <c r="DF358" i="4"/>
  <c r="DA358" i="4"/>
  <c r="CX358" i="4"/>
  <c r="CY358" i="4" s="1"/>
  <c r="CS358" i="4"/>
  <c r="CP358" i="4"/>
  <c r="CQ358" i="4" s="1"/>
  <c r="DI357" i="4"/>
  <c r="DF357" i="4"/>
  <c r="DA357" i="4"/>
  <c r="CX357" i="4"/>
  <c r="CY357" i="4" s="1"/>
  <c r="CS357" i="4"/>
  <c r="CP357" i="4"/>
  <c r="CQ357" i="4" s="1"/>
  <c r="DI356" i="4"/>
  <c r="DF356" i="4"/>
  <c r="DA356" i="4"/>
  <c r="CX356" i="4"/>
  <c r="CY356" i="4" s="1"/>
  <c r="CS356" i="4"/>
  <c r="CP356" i="4"/>
  <c r="CQ356" i="4" s="1"/>
  <c r="DI355" i="4"/>
  <c r="DF355" i="4"/>
  <c r="DA355" i="4"/>
  <c r="CX355" i="4"/>
  <c r="CY355" i="4" s="1"/>
  <c r="CS355" i="4"/>
  <c r="CP355" i="4"/>
  <c r="CQ355" i="4" s="1"/>
  <c r="DI354" i="4"/>
  <c r="DF354" i="4"/>
  <c r="DA354" i="4"/>
  <c r="CX354" i="4"/>
  <c r="CY354" i="4" s="1"/>
  <c r="CS354" i="4"/>
  <c r="CP354" i="4"/>
  <c r="CQ354" i="4" s="1"/>
  <c r="DI353" i="4"/>
  <c r="DF353" i="4"/>
  <c r="DA353" i="4"/>
  <c r="CX353" i="4"/>
  <c r="CY353" i="4" s="1"/>
  <c r="CS353" i="4"/>
  <c r="CP353" i="4"/>
  <c r="CQ353" i="4" s="1"/>
  <c r="DI352" i="4"/>
  <c r="DF352" i="4"/>
  <c r="DA352" i="4"/>
  <c r="CX352" i="4"/>
  <c r="CY352" i="4" s="1"/>
  <c r="CS352" i="4"/>
  <c r="CP352" i="4"/>
  <c r="CQ352" i="4" s="1"/>
  <c r="DI351" i="4"/>
  <c r="DF351" i="4"/>
  <c r="DA351" i="4"/>
  <c r="CX351" i="4"/>
  <c r="CY351" i="4" s="1"/>
  <c r="CS351" i="4"/>
  <c r="CP351" i="4"/>
  <c r="CQ351" i="4" s="1"/>
  <c r="DI350" i="4"/>
  <c r="DF350" i="4"/>
  <c r="DA350" i="4"/>
  <c r="CX350" i="4"/>
  <c r="CY350" i="4" s="1"/>
  <c r="CS350" i="4"/>
  <c r="CP350" i="4"/>
  <c r="CQ350" i="4" s="1"/>
  <c r="DI349" i="4"/>
  <c r="DF349" i="4"/>
  <c r="DA349" i="4"/>
  <c r="CX349" i="4"/>
  <c r="CY349" i="4" s="1"/>
  <c r="CS349" i="4"/>
  <c r="CP349" i="4"/>
  <c r="CQ349" i="4" s="1"/>
  <c r="DI348" i="4"/>
  <c r="DF348" i="4"/>
  <c r="DA348" i="4"/>
  <c r="CX348" i="4"/>
  <c r="CY348" i="4" s="1"/>
  <c r="CS348" i="4"/>
  <c r="CP348" i="4"/>
  <c r="CQ348" i="4" s="1"/>
  <c r="DI347" i="4"/>
  <c r="DF347" i="4"/>
  <c r="DA347" i="4"/>
  <c r="CX347" i="4"/>
  <c r="CY347" i="4" s="1"/>
  <c r="CS347" i="4"/>
  <c r="CP347" i="4"/>
  <c r="CQ347" i="4" s="1"/>
  <c r="DI346" i="4"/>
  <c r="DF346" i="4"/>
  <c r="DA346" i="4"/>
  <c r="CX346" i="4"/>
  <c r="CY346" i="4" s="1"/>
  <c r="CS346" i="4"/>
  <c r="CP346" i="4"/>
  <c r="CQ346" i="4" s="1"/>
  <c r="DI345" i="4"/>
  <c r="DF345" i="4"/>
  <c r="DA345" i="4"/>
  <c r="CX345" i="4"/>
  <c r="CY345" i="4" s="1"/>
  <c r="CS345" i="4"/>
  <c r="CP345" i="4"/>
  <c r="CQ345" i="4" s="1"/>
  <c r="DI344" i="4"/>
  <c r="DF344" i="4"/>
  <c r="DA344" i="4"/>
  <c r="CX344" i="4"/>
  <c r="CY344" i="4" s="1"/>
  <c r="CS344" i="4"/>
  <c r="CP344" i="4"/>
  <c r="CQ344" i="4" s="1"/>
  <c r="DI343" i="4"/>
  <c r="DF343" i="4"/>
  <c r="DG343" i="4" s="1"/>
  <c r="DA343" i="4"/>
  <c r="CX343" i="4"/>
  <c r="CY343" i="4" s="1"/>
  <c r="CS343" i="4"/>
  <c r="CP343" i="4"/>
  <c r="CQ343" i="4" s="1"/>
  <c r="DI342" i="4"/>
  <c r="DF342" i="4"/>
  <c r="DG342" i="4" s="1"/>
  <c r="DA342" i="4"/>
  <c r="CX342" i="4"/>
  <c r="CY342" i="4" s="1"/>
  <c r="CS342" i="4"/>
  <c r="CP342" i="4"/>
  <c r="CQ342" i="4" s="1"/>
  <c r="DI341" i="4"/>
  <c r="DF341" i="4"/>
  <c r="DG341" i="4" s="1"/>
  <c r="DA341" i="4"/>
  <c r="CX341" i="4"/>
  <c r="CY341" i="4" s="1"/>
  <c r="CS341" i="4"/>
  <c r="CP341" i="4"/>
  <c r="CQ341" i="4" s="1"/>
  <c r="DI340" i="4"/>
  <c r="DF340" i="4"/>
  <c r="DG340" i="4" s="1"/>
  <c r="DA340" i="4"/>
  <c r="CX340" i="4"/>
  <c r="CY340" i="4" s="1"/>
  <c r="CS340" i="4"/>
  <c r="CP340" i="4"/>
  <c r="CQ340" i="4" s="1"/>
  <c r="DI339" i="4"/>
  <c r="DF339" i="4"/>
  <c r="DG339" i="4" s="1"/>
  <c r="DA339" i="4"/>
  <c r="CX339" i="4"/>
  <c r="CY339" i="4" s="1"/>
  <c r="CS339" i="4"/>
  <c r="CP339" i="4"/>
  <c r="CQ339" i="4" s="1"/>
  <c r="DI338" i="4"/>
  <c r="DF338" i="4"/>
  <c r="DG338" i="4" s="1"/>
  <c r="DA338" i="4"/>
  <c r="CX338" i="4"/>
  <c r="CY338" i="4" s="1"/>
  <c r="CS338" i="4"/>
  <c r="CP338" i="4"/>
  <c r="CQ338" i="4" s="1"/>
  <c r="DI337" i="4"/>
  <c r="DF337" i="4"/>
  <c r="DG337" i="4" s="1"/>
  <c r="DA337" i="4"/>
  <c r="CX337" i="4"/>
  <c r="CY337" i="4" s="1"/>
  <c r="CS337" i="4"/>
  <c r="CP337" i="4"/>
  <c r="CQ337" i="4" s="1"/>
  <c r="DI336" i="4"/>
  <c r="DF336" i="4"/>
  <c r="DG336" i="4" s="1"/>
  <c r="DA336" i="4"/>
  <c r="FV336" i="4" s="1"/>
  <c r="CX336" i="4"/>
  <c r="CY336" i="4" s="1"/>
  <c r="CS336" i="4"/>
  <c r="CP336" i="4"/>
  <c r="CQ336" i="4" s="1"/>
  <c r="DI335" i="4"/>
  <c r="DF335" i="4"/>
  <c r="DG335" i="4" s="1"/>
  <c r="DA335" i="4"/>
  <c r="CX335" i="4"/>
  <c r="CY335" i="4" s="1"/>
  <c r="CS335" i="4"/>
  <c r="CP335" i="4"/>
  <c r="CQ335" i="4" s="1"/>
  <c r="DI334" i="4"/>
  <c r="DF334" i="4"/>
  <c r="DG334" i="4" s="1"/>
  <c r="DA334" i="4"/>
  <c r="CX334" i="4"/>
  <c r="CY334" i="4" s="1"/>
  <c r="CS334" i="4"/>
  <c r="CP334" i="4"/>
  <c r="CQ334" i="4" s="1"/>
  <c r="DI333" i="4"/>
  <c r="DF333" i="4"/>
  <c r="DG333" i="4" s="1"/>
  <c r="DA333" i="4"/>
  <c r="CX333" i="4"/>
  <c r="CY333" i="4" s="1"/>
  <c r="CS333" i="4"/>
  <c r="CP333" i="4"/>
  <c r="CQ333" i="4" s="1"/>
  <c r="DI332" i="4"/>
  <c r="DF332" i="4"/>
  <c r="DG332" i="4" s="1"/>
  <c r="DA332" i="4"/>
  <c r="CX332" i="4"/>
  <c r="CY332" i="4" s="1"/>
  <c r="CS332" i="4"/>
  <c r="CP332" i="4"/>
  <c r="CQ332" i="4" s="1"/>
  <c r="DI331" i="4"/>
  <c r="DF331" i="4"/>
  <c r="DG331" i="4" s="1"/>
  <c r="DA331" i="4"/>
  <c r="CX331" i="4"/>
  <c r="CY331" i="4" s="1"/>
  <c r="CS331" i="4"/>
  <c r="CP331" i="4"/>
  <c r="CQ331" i="4" s="1"/>
  <c r="DI330" i="4"/>
  <c r="DF330" i="4"/>
  <c r="DG330" i="4" s="1"/>
  <c r="DA330" i="4"/>
  <c r="CX330" i="4"/>
  <c r="CY330" i="4" s="1"/>
  <c r="CS330" i="4"/>
  <c r="CP330" i="4"/>
  <c r="CQ330" i="4" s="1"/>
  <c r="DI329" i="4"/>
  <c r="DI328" i="4"/>
  <c r="DI327" i="4"/>
  <c r="DI326" i="4"/>
  <c r="DI325" i="4"/>
  <c r="CK389" i="4"/>
  <c r="CH389" i="4"/>
  <c r="CI389" i="4" s="1"/>
  <c r="CC389" i="4"/>
  <c r="BZ389" i="4"/>
  <c r="CA389" i="4" s="1"/>
  <c r="BU389" i="4"/>
  <c r="BR389" i="4"/>
  <c r="BS389" i="4" s="1"/>
  <c r="CK388" i="4"/>
  <c r="CH388" i="4"/>
  <c r="CI388" i="4" s="1"/>
  <c r="CC388" i="4"/>
  <c r="BZ388" i="4"/>
  <c r="CA388" i="4" s="1"/>
  <c r="BU388" i="4"/>
  <c r="BR388" i="4"/>
  <c r="BS388" i="4" s="1"/>
  <c r="CK387" i="4"/>
  <c r="CH387" i="4"/>
  <c r="CI387" i="4" s="1"/>
  <c r="CC387" i="4"/>
  <c r="BZ387" i="4"/>
  <c r="CA387" i="4" s="1"/>
  <c r="BU387" i="4"/>
  <c r="BR387" i="4"/>
  <c r="BS387" i="4" s="1"/>
  <c r="CK386" i="4"/>
  <c r="CH386" i="4"/>
  <c r="CI386" i="4" s="1"/>
  <c r="CC386" i="4"/>
  <c r="BZ386" i="4"/>
  <c r="CA386" i="4" s="1"/>
  <c r="BU386" i="4"/>
  <c r="BR386" i="4"/>
  <c r="BS386" i="4" s="1"/>
  <c r="CK385" i="4"/>
  <c r="CH385" i="4"/>
  <c r="CI385" i="4" s="1"/>
  <c r="CC385" i="4"/>
  <c r="BZ385" i="4"/>
  <c r="CA385" i="4" s="1"/>
  <c r="BU385" i="4"/>
  <c r="BR385" i="4"/>
  <c r="BS385" i="4" s="1"/>
  <c r="CK384" i="4"/>
  <c r="CH384" i="4"/>
  <c r="CI384" i="4" s="1"/>
  <c r="CC384" i="4"/>
  <c r="BZ384" i="4"/>
  <c r="CA384" i="4" s="1"/>
  <c r="BU384" i="4"/>
  <c r="BR384" i="4"/>
  <c r="BS384" i="4" s="1"/>
  <c r="CK383" i="4"/>
  <c r="CH383" i="4"/>
  <c r="CI383" i="4" s="1"/>
  <c r="CC383" i="4"/>
  <c r="BZ383" i="4"/>
  <c r="CA383" i="4" s="1"/>
  <c r="BU383" i="4"/>
  <c r="BR383" i="4"/>
  <c r="BS383" i="4" s="1"/>
  <c r="CK382" i="4"/>
  <c r="CH382" i="4"/>
  <c r="CI382" i="4" s="1"/>
  <c r="CC382" i="4"/>
  <c r="BZ382" i="4"/>
  <c r="CA382" i="4" s="1"/>
  <c r="BU382" i="4"/>
  <c r="BR382" i="4"/>
  <c r="BS382" i="4" s="1"/>
  <c r="CK381" i="4"/>
  <c r="CH381" i="4"/>
  <c r="CI381" i="4" s="1"/>
  <c r="CC381" i="4"/>
  <c r="BZ381" i="4"/>
  <c r="CA381" i="4" s="1"/>
  <c r="BU381" i="4"/>
  <c r="BR381" i="4"/>
  <c r="BS381" i="4" s="1"/>
  <c r="CK380" i="4"/>
  <c r="CH380" i="4"/>
  <c r="CI380" i="4" s="1"/>
  <c r="CC380" i="4"/>
  <c r="BZ380" i="4"/>
  <c r="CA380" i="4" s="1"/>
  <c r="BU380" i="4"/>
  <c r="BR380" i="4"/>
  <c r="BS380" i="4" s="1"/>
  <c r="CK379" i="4"/>
  <c r="CH379" i="4"/>
  <c r="CI379" i="4" s="1"/>
  <c r="CC379" i="4"/>
  <c r="BZ379" i="4"/>
  <c r="CA379" i="4" s="1"/>
  <c r="BU379" i="4"/>
  <c r="BR379" i="4"/>
  <c r="BS379" i="4" s="1"/>
  <c r="CK378" i="4"/>
  <c r="CH378" i="4"/>
  <c r="CI378" i="4" s="1"/>
  <c r="CC378" i="4"/>
  <c r="BZ378" i="4"/>
  <c r="CA378" i="4" s="1"/>
  <c r="BU378" i="4"/>
  <c r="BR378" i="4"/>
  <c r="BS378" i="4" s="1"/>
  <c r="CK377" i="4"/>
  <c r="CH377" i="4"/>
  <c r="CI377" i="4" s="1"/>
  <c r="CC377" i="4"/>
  <c r="BZ377" i="4"/>
  <c r="CA377" i="4" s="1"/>
  <c r="BU377" i="4"/>
  <c r="BR377" i="4"/>
  <c r="BS377" i="4" s="1"/>
  <c r="CK376" i="4"/>
  <c r="CH376" i="4"/>
  <c r="CI376" i="4" s="1"/>
  <c r="CC376" i="4"/>
  <c r="BZ376" i="4"/>
  <c r="CA376" i="4" s="1"/>
  <c r="BU376" i="4"/>
  <c r="BR376" i="4"/>
  <c r="BS376" i="4" s="1"/>
  <c r="CK375" i="4"/>
  <c r="CH375" i="4"/>
  <c r="CI375" i="4" s="1"/>
  <c r="CC375" i="4"/>
  <c r="BZ375" i="4"/>
  <c r="CA375" i="4" s="1"/>
  <c r="BU375" i="4"/>
  <c r="BR375" i="4"/>
  <c r="BS375" i="4" s="1"/>
  <c r="CK374" i="4"/>
  <c r="CH374" i="4"/>
  <c r="CI374" i="4" s="1"/>
  <c r="CC374" i="4"/>
  <c r="BZ374" i="4"/>
  <c r="CA374" i="4" s="1"/>
  <c r="BU374" i="4"/>
  <c r="BR374" i="4"/>
  <c r="BS374" i="4" s="1"/>
  <c r="CK373" i="4"/>
  <c r="CH373" i="4"/>
  <c r="CI373" i="4" s="1"/>
  <c r="CC373" i="4"/>
  <c r="BZ373" i="4"/>
  <c r="CA373" i="4" s="1"/>
  <c r="BU373" i="4"/>
  <c r="BR373" i="4"/>
  <c r="BS373" i="4" s="1"/>
  <c r="CK372" i="4"/>
  <c r="CH372" i="4"/>
  <c r="CI372" i="4" s="1"/>
  <c r="CC372" i="4"/>
  <c r="BZ372" i="4"/>
  <c r="CA372" i="4" s="1"/>
  <c r="BU372" i="4"/>
  <c r="BR372" i="4"/>
  <c r="BS372" i="4" s="1"/>
  <c r="CK371" i="4"/>
  <c r="CH371" i="4"/>
  <c r="CI371" i="4" s="1"/>
  <c r="CC371" i="4"/>
  <c r="BZ371" i="4"/>
  <c r="CA371" i="4" s="1"/>
  <c r="BU371" i="4"/>
  <c r="BR371" i="4"/>
  <c r="BS371" i="4" s="1"/>
  <c r="CK370" i="4"/>
  <c r="CH370" i="4"/>
  <c r="CI370" i="4" s="1"/>
  <c r="CC370" i="4"/>
  <c r="BZ370" i="4"/>
  <c r="CA370" i="4" s="1"/>
  <c r="BU370" i="4"/>
  <c r="BR370" i="4"/>
  <c r="BS370" i="4" s="1"/>
  <c r="CK369" i="4"/>
  <c r="CH369" i="4"/>
  <c r="CI369" i="4" s="1"/>
  <c r="CC369" i="4"/>
  <c r="BZ369" i="4"/>
  <c r="CA369" i="4" s="1"/>
  <c r="BU369" i="4"/>
  <c r="BR369" i="4"/>
  <c r="BS369" i="4" s="1"/>
  <c r="CK368" i="4"/>
  <c r="CH368" i="4"/>
  <c r="CI368" i="4" s="1"/>
  <c r="CC368" i="4"/>
  <c r="BZ368" i="4"/>
  <c r="CA368" i="4" s="1"/>
  <c r="BU368" i="4"/>
  <c r="BR368" i="4"/>
  <c r="BS368" i="4" s="1"/>
  <c r="CK367" i="4"/>
  <c r="CH367" i="4"/>
  <c r="CI367" i="4" s="1"/>
  <c r="CC367" i="4"/>
  <c r="BZ367" i="4"/>
  <c r="CA367" i="4" s="1"/>
  <c r="BU367" i="4"/>
  <c r="BR367" i="4"/>
  <c r="BS367" i="4" s="1"/>
  <c r="CK366" i="4"/>
  <c r="CH366" i="4"/>
  <c r="CI366" i="4" s="1"/>
  <c r="CC366" i="4"/>
  <c r="BZ366" i="4"/>
  <c r="CA366" i="4" s="1"/>
  <c r="BU366" i="4"/>
  <c r="BR366" i="4"/>
  <c r="BS366" i="4" s="1"/>
  <c r="CK365" i="4"/>
  <c r="CH365" i="4"/>
  <c r="CI365" i="4" s="1"/>
  <c r="CC365" i="4"/>
  <c r="BZ365" i="4"/>
  <c r="CA365" i="4" s="1"/>
  <c r="BU365" i="4"/>
  <c r="BR365" i="4"/>
  <c r="BS365" i="4" s="1"/>
  <c r="CK364" i="4"/>
  <c r="CH364" i="4"/>
  <c r="CI364" i="4" s="1"/>
  <c r="CC364" i="4"/>
  <c r="BZ364" i="4"/>
  <c r="CA364" i="4" s="1"/>
  <c r="BU364" i="4"/>
  <c r="BR364" i="4"/>
  <c r="BS364" i="4" s="1"/>
  <c r="CK363" i="4"/>
  <c r="CH363" i="4"/>
  <c r="CI363" i="4" s="1"/>
  <c r="CC363" i="4"/>
  <c r="BZ363" i="4"/>
  <c r="CA363" i="4" s="1"/>
  <c r="BU363" i="4"/>
  <c r="BR363" i="4"/>
  <c r="BS363" i="4" s="1"/>
  <c r="CK362" i="4"/>
  <c r="CH362" i="4"/>
  <c r="CI362" i="4" s="1"/>
  <c r="CC362" i="4"/>
  <c r="BZ362" i="4"/>
  <c r="CA362" i="4" s="1"/>
  <c r="BU362" i="4"/>
  <c r="BR362" i="4"/>
  <c r="BS362" i="4" s="1"/>
  <c r="CK361" i="4"/>
  <c r="CH361" i="4"/>
  <c r="CI361" i="4" s="1"/>
  <c r="CC361" i="4"/>
  <c r="BZ361" i="4"/>
  <c r="CA361" i="4" s="1"/>
  <c r="BU361" i="4"/>
  <c r="BR361" i="4"/>
  <c r="BS361" i="4" s="1"/>
  <c r="CK360" i="4"/>
  <c r="CH360" i="4"/>
  <c r="CI360" i="4" s="1"/>
  <c r="CC360" i="4"/>
  <c r="BZ360" i="4"/>
  <c r="CA360" i="4" s="1"/>
  <c r="BU360" i="4"/>
  <c r="BR360" i="4"/>
  <c r="BS360" i="4" s="1"/>
  <c r="CK359" i="4"/>
  <c r="CH359" i="4"/>
  <c r="CI359" i="4" s="1"/>
  <c r="CC359" i="4"/>
  <c r="BZ359" i="4"/>
  <c r="CA359" i="4" s="1"/>
  <c r="BU359" i="4"/>
  <c r="BR359" i="4"/>
  <c r="BS359" i="4" s="1"/>
  <c r="CK358" i="4"/>
  <c r="CH358" i="4"/>
  <c r="CI358" i="4" s="1"/>
  <c r="CC358" i="4"/>
  <c r="BZ358" i="4"/>
  <c r="CA358" i="4" s="1"/>
  <c r="BU358" i="4"/>
  <c r="BR358" i="4"/>
  <c r="BS358" i="4" s="1"/>
  <c r="CK357" i="4"/>
  <c r="CH357" i="4"/>
  <c r="CI357" i="4" s="1"/>
  <c r="CC357" i="4"/>
  <c r="BZ357" i="4"/>
  <c r="CA357" i="4" s="1"/>
  <c r="BU357" i="4"/>
  <c r="BR357" i="4"/>
  <c r="BS357" i="4" s="1"/>
  <c r="CK356" i="4"/>
  <c r="CH356" i="4"/>
  <c r="CI356" i="4" s="1"/>
  <c r="CC356" i="4"/>
  <c r="BZ356" i="4"/>
  <c r="CA356" i="4" s="1"/>
  <c r="BU356" i="4"/>
  <c r="BR356" i="4"/>
  <c r="BS356" i="4" s="1"/>
  <c r="CK355" i="4"/>
  <c r="CH355" i="4"/>
  <c r="CI355" i="4" s="1"/>
  <c r="CC355" i="4"/>
  <c r="BZ355" i="4"/>
  <c r="CA355" i="4" s="1"/>
  <c r="BU355" i="4"/>
  <c r="BR355" i="4"/>
  <c r="BS355" i="4" s="1"/>
  <c r="CK354" i="4"/>
  <c r="CH354" i="4"/>
  <c r="CI354" i="4" s="1"/>
  <c r="CC354" i="4"/>
  <c r="BZ354" i="4"/>
  <c r="CA354" i="4" s="1"/>
  <c r="BU354" i="4"/>
  <c r="BR354" i="4"/>
  <c r="BS354" i="4" s="1"/>
  <c r="CK353" i="4"/>
  <c r="CH353" i="4"/>
  <c r="CI353" i="4" s="1"/>
  <c r="CC353" i="4"/>
  <c r="BZ353" i="4"/>
  <c r="CA353" i="4" s="1"/>
  <c r="BU353" i="4"/>
  <c r="BR353" i="4"/>
  <c r="BS353" i="4" s="1"/>
  <c r="CK352" i="4"/>
  <c r="CH352" i="4"/>
  <c r="CI352" i="4" s="1"/>
  <c r="CC352" i="4"/>
  <c r="BZ352" i="4"/>
  <c r="CA352" i="4" s="1"/>
  <c r="BU352" i="4"/>
  <c r="BR352" i="4"/>
  <c r="BS352" i="4" s="1"/>
  <c r="CK351" i="4"/>
  <c r="CH351" i="4"/>
  <c r="CI351" i="4" s="1"/>
  <c r="CC351" i="4"/>
  <c r="BZ351" i="4"/>
  <c r="CA351" i="4" s="1"/>
  <c r="BU351" i="4"/>
  <c r="BR351" i="4"/>
  <c r="BS351" i="4" s="1"/>
  <c r="CK350" i="4"/>
  <c r="CH350" i="4"/>
  <c r="CI350" i="4" s="1"/>
  <c r="CC350" i="4"/>
  <c r="BZ350" i="4"/>
  <c r="CA350" i="4" s="1"/>
  <c r="BU350" i="4"/>
  <c r="BR350" i="4"/>
  <c r="BS350" i="4" s="1"/>
  <c r="CK349" i="4"/>
  <c r="CH349" i="4"/>
  <c r="CI349" i="4" s="1"/>
  <c r="CC349" i="4"/>
  <c r="BZ349" i="4"/>
  <c r="CA349" i="4" s="1"/>
  <c r="BU349" i="4"/>
  <c r="BR349" i="4"/>
  <c r="BS349" i="4" s="1"/>
  <c r="CK348" i="4"/>
  <c r="CH348" i="4"/>
  <c r="CI348" i="4" s="1"/>
  <c r="CC348" i="4"/>
  <c r="BZ348" i="4"/>
  <c r="CA348" i="4" s="1"/>
  <c r="BU348" i="4"/>
  <c r="BR348" i="4"/>
  <c r="BS348" i="4" s="1"/>
  <c r="CK347" i="4"/>
  <c r="CH347" i="4"/>
  <c r="CI347" i="4" s="1"/>
  <c r="CC347" i="4"/>
  <c r="BZ347" i="4"/>
  <c r="CA347" i="4" s="1"/>
  <c r="BU347" i="4"/>
  <c r="BR347" i="4"/>
  <c r="BS347" i="4" s="1"/>
  <c r="CK346" i="4"/>
  <c r="CH346" i="4"/>
  <c r="CI346" i="4" s="1"/>
  <c r="CC346" i="4"/>
  <c r="BZ346" i="4"/>
  <c r="CA346" i="4" s="1"/>
  <c r="BU346" i="4"/>
  <c r="BR346" i="4"/>
  <c r="BS346" i="4" s="1"/>
  <c r="CK345" i="4"/>
  <c r="CH345" i="4"/>
  <c r="CI345" i="4" s="1"/>
  <c r="CC345" i="4"/>
  <c r="BZ345" i="4"/>
  <c r="CA345" i="4" s="1"/>
  <c r="BU345" i="4"/>
  <c r="BR345" i="4"/>
  <c r="BS345" i="4" s="1"/>
  <c r="CK344" i="4"/>
  <c r="CH344" i="4"/>
  <c r="CI344" i="4" s="1"/>
  <c r="CC344" i="4"/>
  <c r="BZ344" i="4"/>
  <c r="CA344" i="4" s="1"/>
  <c r="BU344" i="4"/>
  <c r="BR344" i="4"/>
  <c r="BS344" i="4" s="1"/>
  <c r="CK343" i="4"/>
  <c r="CH343" i="4"/>
  <c r="CI343" i="4" s="1"/>
  <c r="CC343" i="4"/>
  <c r="BZ343" i="4"/>
  <c r="CA343" i="4" s="1"/>
  <c r="BU343" i="4"/>
  <c r="BR343" i="4"/>
  <c r="BS343" i="4" s="1"/>
  <c r="CK342" i="4"/>
  <c r="CH342" i="4"/>
  <c r="CI342" i="4" s="1"/>
  <c r="CC342" i="4"/>
  <c r="BZ342" i="4"/>
  <c r="CA342" i="4" s="1"/>
  <c r="BU342" i="4"/>
  <c r="BR342" i="4"/>
  <c r="BS342" i="4" s="1"/>
  <c r="CK341" i="4"/>
  <c r="CH341" i="4"/>
  <c r="CI341" i="4" s="1"/>
  <c r="CC341" i="4"/>
  <c r="BZ341" i="4"/>
  <c r="CA341" i="4" s="1"/>
  <c r="BU341" i="4"/>
  <c r="BR341" i="4"/>
  <c r="BS341" i="4" s="1"/>
  <c r="CK340" i="4"/>
  <c r="CH340" i="4"/>
  <c r="CI340" i="4" s="1"/>
  <c r="CC340" i="4"/>
  <c r="BZ340" i="4"/>
  <c r="CA340" i="4" s="1"/>
  <c r="BU340" i="4"/>
  <c r="BR340" i="4"/>
  <c r="BS340" i="4" s="1"/>
  <c r="CK339" i="4"/>
  <c r="CH339" i="4"/>
  <c r="CI339" i="4" s="1"/>
  <c r="CC339" i="4"/>
  <c r="BZ339" i="4"/>
  <c r="CA339" i="4" s="1"/>
  <c r="BU339" i="4"/>
  <c r="BR339" i="4"/>
  <c r="BS339" i="4" s="1"/>
  <c r="CK338" i="4"/>
  <c r="CH338" i="4"/>
  <c r="CI338" i="4" s="1"/>
  <c r="CC338" i="4"/>
  <c r="BZ338" i="4"/>
  <c r="CA338" i="4" s="1"/>
  <c r="BU338" i="4"/>
  <c r="BR338" i="4"/>
  <c r="BS338" i="4" s="1"/>
  <c r="CK337" i="4"/>
  <c r="CH337" i="4"/>
  <c r="CI337" i="4" s="1"/>
  <c r="CC337" i="4"/>
  <c r="BZ337" i="4"/>
  <c r="CA337" i="4" s="1"/>
  <c r="BU337" i="4"/>
  <c r="BR337" i="4"/>
  <c r="BS337" i="4" s="1"/>
  <c r="CK336" i="4"/>
  <c r="CH336" i="4"/>
  <c r="CI336" i="4" s="1"/>
  <c r="CC336" i="4"/>
  <c r="BZ336" i="4"/>
  <c r="CA336" i="4" s="1"/>
  <c r="BU336" i="4"/>
  <c r="BR336" i="4"/>
  <c r="BS336" i="4" s="1"/>
  <c r="CK335" i="4"/>
  <c r="CH335" i="4"/>
  <c r="CI335" i="4" s="1"/>
  <c r="CC335" i="4"/>
  <c r="BZ335" i="4"/>
  <c r="CA335" i="4" s="1"/>
  <c r="BU335" i="4"/>
  <c r="BR335" i="4"/>
  <c r="BS335" i="4" s="1"/>
  <c r="CK334" i="4"/>
  <c r="CH334" i="4"/>
  <c r="CI334" i="4" s="1"/>
  <c r="CC334" i="4"/>
  <c r="BZ334" i="4"/>
  <c r="CA334" i="4" s="1"/>
  <c r="BU334" i="4"/>
  <c r="BR334" i="4"/>
  <c r="BS334" i="4" s="1"/>
  <c r="CK333" i="4"/>
  <c r="CH333" i="4"/>
  <c r="CI333" i="4" s="1"/>
  <c r="CC333" i="4"/>
  <c r="BZ333" i="4"/>
  <c r="CA333" i="4" s="1"/>
  <c r="BU333" i="4"/>
  <c r="BR333" i="4"/>
  <c r="BS333" i="4" s="1"/>
  <c r="CK332" i="4"/>
  <c r="CH332" i="4"/>
  <c r="CI332" i="4" s="1"/>
  <c r="CC332" i="4"/>
  <c r="BZ332" i="4"/>
  <c r="CA332" i="4" s="1"/>
  <c r="BU332" i="4"/>
  <c r="BR332" i="4"/>
  <c r="BS332" i="4" s="1"/>
  <c r="CK331" i="4"/>
  <c r="CH331" i="4"/>
  <c r="CI331" i="4" s="1"/>
  <c r="CC331" i="4"/>
  <c r="BZ331" i="4"/>
  <c r="CA331" i="4" s="1"/>
  <c r="BU331" i="4"/>
  <c r="BR331" i="4"/>
  <c r="BS331" i="4" s="1"/>
  <c r="CK330" i="4"/>
  <c r="CH330" i="4"/>
  <c r="CI330" i="4" s="1"/>
  <c r="CC330" i="4"/>
  <c r="BZ330" i="4"/>
  <c r="CA330" i="4" s="1"/>
  <c r="BU330" i="4"/>
  <c r="BR330" i="4"/>
  <c r="BS330" i="4" s="1"/>
  <c r="BM389" i="4"/>
  <c r="BJ389" i="4"/>
  <c r="BK389" i="4" s="1"/>
  <c r="BM388" i="4"/>
  <c r="BJ388" i="4"/>
  <c r="BK388" i="4" s="1"/>
  <c r="BM387" i="4"/>
  <c r="BJ387" i="4"/>
  <c r="BK387" i="4" s="1"/>
  <c r="BM386" i="4"/>
  <c r="BJ386" i="4"/>
  <c r="BK386" i="4" s="1"/>
  <c r="BM385" i="4"/>
  <c r="BJ385" i="4"/>
  <c r="BK385" i="4" s="1"/>
  <c r="BM384" i="4"/>
  <c r="BJ384" i="4"/>
  <c r="BK384" i="4" s="1"/>
  <c r="BM383" i="4"/>
  <c r="BJ383" i="4"/>
  <c r="BK383" i="4" s="1"/>
  <c r="BM382" i="4"/>
  <c r="BJ382" i="4"/>
  <c r="BK382" i="4" s="1"/>
  <c r="BM381" i="4"/>
  <c r="BJ381" i="4"/>
  <c r="BK381" i="4" s="1"/>
  <c r="BM380" i="4"/>
  <c r="BJ380" i="4"/>
  <c r="BK380" i="4" s="1"/>
  <c r="BM379" i="4"/>
  <c r="BJ379" i="4"/>
  <c r="BK379" i="4" s="1"/>
  <c r="BM378" i="4"/>
  <c r="BJ378" i="4"/>
  <c r="BK378" i="4" s="1"/>
  <c r="BM377" i="4"/>
  <c r="BJ377" i="4"/>
  <c r="BK377" i="4" s="1"/>
  <c r="BM376" i="4"/>
  <c r="BJ376" i="4"/>
  <c r="BK376" i="4" s="1"/>
  <c r="BM375" i="4"/>
  <c r="BJ375" i="4"/>
  <c r="BK375" i="4" s="1"/>
  <c r="BM374" i="4"/>
  <c r="BJ374" i="4"/>
  <c r="BK374" i="4" s="1"/>
  <c r="BM373" i="4"/>
  <c r="BJ373" i="4"/>
  <c r="BK373" i="4" s="1"/>
  <c r="BM372" i="4"/>
  <c r="BJ372" i="4"/>
  <c r="BK372" i="4" s="1"/>
  <c r="BM371" i="4"/>
  <c r="BJ371" i="4"/>
  <c r="BK371" i="4" s="1"/>
  <c r="BM370" i="4"/>
  <c r="BJ370" i="4"/>
  <c r="BK370" i="4" s="1"/>
  <c r="BM369" i="4"/>
  <c r="BJ369" i="4"/>
  <c r="BK369" i="4" s="1"/>
  <c r="BM368" i="4"/>
  <c r="BJ368" i="4"/>
  <c r="BK368" i="4" s="1"/>
  <c r="BM367" i="4"/>
  <c r="BJ367" i="4"/>
  <c r="BK367" i="4" s="1"/>
  <c r="BM366" i="4"/>
  <c r="BJ366" i="4"/>
  <c r="BK366" i="4" s="1"/>
  <c r="BM365" i="4"/>
  <c r="BJ365" i="4"/>
  <c r="BK365" i="4" s="1"/>
  <c r="BM364" i="4"/>
  <c r="BJ364" i="4"/>
  <c r="BK364" i="4" s="1"/>
  <c r="BM363" i="4"/>
  <c r="BJ363" i="4"/>
  <c r="BK363" i="4" s="1"/>
  <c r="BM362" i="4"/>
  <c r="BJ362" i="4"/>
  <c r="BK362" i="4" s="1"/>
  <c r="BM361" i="4"/>
  <c r="BJ361" i="4"/>
  <c r="BK361" i="4" s="1"/>
  <c r="BM360" i="4"/>
  <c r="BJ360" i="4"/>
  <c r="BK360" i="4" s="1"/>
  <c r="BM359" i="4"/>
  <c r="BJ359" i="4"/>
  <c r="BK359" i="4" s="1"/>
  <c r="BM358" i="4"/>
  <c r="BJ358" i="4"/>
  <c r="BK358" i="4" s="1"/>
  <c r="BM357" i="4"/>
  <c r="BJ357" i="4"/>
  <c r="BK357" i="4" s="1"/>
  <c r="BM356" i="4"/>
  <c r="BJ356" i="4"/>
  <c r="BK356" i="4" s="1"/>
  <c r="BM355" i="4"/>
  <c r="BJ355" i="4"/>
  <c r="BK355" i="4" s="1"/>
  <c r="BM354" i="4"/>
  <c r="BJ354" i="4"/>
  <c r="BK354" i="4" s="1"/>
  <c r="BM353" i="4"/>
  <c r="BJ353" i="4"/>
  <c r="BK353" i="4" s="1"/>
  <c r="BM352" i="4"/>
  <c r="BJ352" i="4"/>
  <c r="BK352" i="4" s="1"/>
  <c r="BM351" i="4"/>
  <c r="BJ351" i="4"/>
  <c r="BK351" i="4" s="1"/>
  <c r="BM350" i="4"/>
  <c r="BJ350" i="4"/>
  <c r="BK350" i="4" s="1"/>
  <c r="BM349" i="4"/>
  <c r="BJ349" i="4"/>
  <c r="BK349" i="4" s="1"/>
  <c r="BM348" i="4"/>
  <c r="BJ348" i="4"/>
  <c r="BK348" i="4" s="1"/>
  <c r="BM347" i="4"/>
  <c r="BJ347" i="4"/>
  <c r="BK347" i="4" s="1"/>
  <c r="BM346" i="4"/>
  <c r="BJ346" i="4"/>
  <c r="BK346" i="4" s="1"/>
  <c r="BM345" i="4"/>
  <c r="BJ345" i="4"/>
  <c r="BK345" i="4" s="1"/>
  <c r="BM344" i="4"/>
  <c r="BJ344" i="4"/>
  <c r="BK344" i="4" s="1"/>
  <c r="BM343" i="4"/>
  <c r="BJ343" i="4"/>
  <c r="BK343" i="4" s="1"/>
  <c r="BM342" i="4"/>
  <c r="BJ342" i="4"/>
  <c r="BK342" i="4" s="1"/>
  <c r="BM341" i="4"/>
  <c r="BJ341" i="4"/>
  <c r="BK341" i="4" s="1"/>
  <c r="BM340" i="4"/>
  <c r="BJ340" i="4"/>
  <c r="BK340" i="4" s="1"/>
  <c r="BM339" i="4"/>
  <c r="BJ339" i="4"/>
  <c r="BK339" i="4" s="1"/>
  <c r="BM338" i="4"/>
  <c r="BJ338" i="4"/>
  <c r="BK338" i="4" s="1"/>
  <c r="BM337" i="4"/>
  <c r="BJ337" i="4"/>
  <c r="BK337" i="4" s="1"/>
  <c r="BM336" i="4"/>
  <c r="BJ336" i="4"/>
  <c r="BK336" i="4" s="1"/>
  <c r="BM335" i="4"/>
  <c r="BJ335" i="4"/>
  <c r="BK335" i="4" s="1"/>
  <c r="BM334" i="4"/>
  <c r="BJ334" i="4"/>
  <c r="BK334" i="4" s="1"/>
  <c r="BM333" i="4"/>
  <c r="BJ333" i="4"/>
  <c r="BK333" i="4" s="1"/>
  <c r="BM332" i="4"/>
  <c r="BJ332" i="4"/>
  <c r="BK332" i="4" s="1"/>
  <c r="BM331" i="4"/>
  <c r="BJ331" i="4"/>
  <c r="BK331" i="4" s="1"/>
  <c r="BM330" i="4"/>
  <c r="BJ330" i="4"/>
  <c r="BK330" i="4" s="1"/>
  <c r="BE389" i="4"/>
  <c r="BB389" i="4"/>
  <c r="BC389" i="4" s="1"/>
  <c r="BE388" i="4"/>
  <c r="BB388" i="4"/>
  <c r="BC388" i="4" s="1"/>
  <c r="BE387" i="4"/>
  <c r="BB387" i="4"/>
  <c r="BC387" i="4" s="1"/>
  <c r="BE386" i="4"/>
  <c r="BB386" i="4"/>
  <c r="BC386" i="4" s="1"/>
  <c r="BE385" i="4"/>
  <c r="BB385" i="4"/>
  <c r="BC385" i="4" s="1"/>
  <c r="BE384" i="4"/>
  <c r="BB384" i="4"/>
  <c r="BC384" i="4" s="1"/>
  <c r="BE383" i="4"/>
  <c r="BB383" i="4"/>
  <c r="BC383" i="4" s="1"/>
  <c r="BE382" i="4"/>
  <c r="BB382" i="4"/>
  <c r="BC382" i="4" s="1"/>
  <c r="BE381" i="4"/>
  <c r="BB381" i="4"/>
  <c r="BC381" i="4" s="1"/>
  <c r="BE380" i="4"/>
  <c r="BB380" i="4"/>
  <c r="BC380" i="4" s="1"/>
  <c r="BE379" i="4"/>
  <c r="BB379" i="4"/>
  <c r="BC379" i="4" s="1"/>
  <c r="BE378" i="4"/>
  <c r="BB378" i="4"/>
  <c r="BC378" i="4" s="1"/>
  <c r="BE377" i="4"/>
  <c r="BB377" i="4"/>
  <c r="BC377" i="4" s="1"/>
  <c r="BE376" i="4"/>
  <c r="BB376" i="4"/>
  <c r="BC376" i="4" s="1"/>
  <c r="BE375" i="4"/>
  <c r="BB375" i="4"/>
  <c r="BC375" i="4" s="1"/>
  <c r="BE374" i="4"/>
  <c r="BB374" i="4"/>
  <c r="BC374" i="4" s="1"/>
  <c r="BE373" i="4"/>
  <c r="BB373" i="4"/>
  <c r="BC373" i="4" s="1"/>
  <c r="BE372" i="4"/>
  <c r="BB372" i="4"/>
  <c r="BC372" i="4" s="1"/>
  <c r="BE371" i="4"/>
  <c r="BB371" i="4"/>
  <c r="BC371" i="4" s="1"/>
  <c r="BE370" i="4"/>
  <c r="BB370" i="4"/>
  <c r="BC370" i="4" s="1"/>
  <c r="BE369" i="4"/>
  <c r="BB369" i="4"/>
  <c r="BC369" i="4" s="1"/>
  <c r="BE368" i="4"/>
  <c r="BB368" i="4"/>
  <c r="BC368" i="4" s="1"/>
  <c r="BE367" i="4"/>
  <c r="BB367" i="4"/>
  <c r="BC367" i="4" s="1"/>
  <c r="BE366" i="4"/>
  <c r="BB366" i="4"/>
  <c r="BC366" i="4" s="1"/>
  <c r="BE365" i="4"/>
  <c r="BB365" i="4"/>
  <c r="BC365" i="4" s="1"/>
  <c r="BE364" i="4"/>
  <c r="BB364" i="4"/>
  <c r="BC364" i="4" s="1"/>
  <c r="BE363" i="4"/>
  <c r="BB363" i="4"/>
  <c r="BC363" i="4" s="1"/>
  <c r="BE362" i="4"/>
  <c r="BB362" i="4"/>
  <c r="BC362" i="4" s="1"/>
  <c r="BE361" i="4"/>
  <c r="BB361" i="4"/>
  <c r="BC361" i="4" s="1"/>
  <c r="BE360" i="4"/>
  <c r="BB360" i="4"/>
  <c r="BC360" i="4" s="1"/>
  <c r="BE359" i="4"/>
  <c r="BB359" i="4"/>
  <c r="BC359" i="4" s="1"/>
  <c r="BE358" i="4"/>
  <c r="BB358" i="4"/>
  <c r="BC358" i="4" s="1"/>
  <c r="BE357" i="4"/>
  <c r="BB357" i="4"/>
  <c r="BC357" i="4" s="1"/>
  <c r="BE356" i="4"/>
  <c r="BB356" i="4"/>
  <c r="BC356" i="4" s="1"/>
  <c r="BE355" i="4"/>
  <c r="BB355" i="4"/>
  <c r="BC355" i="4" s="1"/>
  <c r="BE354" i="4"/>
  <c r="BB354" i="4"/>
  <c r="BC354" i="4" s="1"/>
  <c r="BE353" i="4"/>
  <c r="BB353" i="4"/>
  <c r="BC353" i="4" s="1"/>
  <c r="BE352" i="4"/>
  <c r="BB352" i="4"/>
  <c r="BC352" i="4" s="1"/>
  <c r="BE351" i="4"/>
  <c r="BB351" i="4"/>
  <c r="BC351" i="4" s="1"/>
  <c r="BE350" i="4"/>
  <c r="BB350" i="4"/>
  <c r="BC350" i="4" s="1"/>
  <c r="BE349" i="4"/>
  <c r="BB349" i="4"/>
  <c r="BC349" i="4" s="1"/>
  <c r="BE348" i="4"/>
  <c r="BB348" i="4"/>
  <c r="BC348" i="4" s="1"/>
  <c r="BE347" i="4"/>
  <c r="BB347" i="4"/>
  <c r="BC347" i="4" s="1"/>
  <c r="BE346" i="4"/>
  <c r="BB346" i="4"/>
  <c r="BC346" i="4" s="1"/>
  <c r="BE345" i="4"/>
  <c r="BB345" i="4"/>
  <c r="BC345" i="4" s="1"/>
  <c r="BE344" i="4"/>
  <c r="BB344" i="4"/>
  <c r="BC344" i="4" s="1"/>
  <c r="BE343" i="4"/>
  <c r="BB343" i="4"/>
  <c r="BC343" i="4" s="1"/>
  <c r="BE342" i="4"/>
  <c r="BB342" i="4"/>
  <c r="BC342" i="4" s="1"/>
  <c r="BE341" i="4"/>
  <c r="BB341" i="4"/>
  <c r="BC341" i="4" s="1"/>
  <c r="BE340" i="4"/>
  <c r="BB340" i="4"/>
  <c r="BC340" i="4" s="1"/>
  <c r="BE339" i="4"/>
  <c r="BB339" i="4"/>
  <c r="BC339" i="4" s="1"/>
  <c r="BE338" i="4"/>
  <c r="BB338" i="4"/>
  <c r="BC338" i="4" s="1"/>
  <c r="BE337" i="4"/>
  <c r="BB337" i="4"/>
  <c r="BC337" i="4" s="1"/>
  <c r="BE336" i="4"/>
  <c r="BB336" i="4"/>
  <c r="BC336" i="4" s="1"/>
  <c r="BE335" i="4"/>
  <c r="BB335" i="4"/>
  <c r="BC335" i="4" s="1"/>
  <c r="BE334" i="4"/>
  <c r="BB334" i="4"/>
  <c r="BC334" i="4" s="1"/>
  <c r="BE333" i="4"/>
  <c r="BB333" i="4"/>
  <c r="BC333" i="4" s="1"/>
  <c r="BE332" i="4"/>
  <c r="BB332" i="4"/>
  <c r="BC332" i="4" s="1"/>
  <c r="BE331" i="4"/>
  <c r="BB331" i="4"/>
  <c r="BC331" i="4" s="1"/>
  <c r="BE330" i="4"/>
  <c r="BB330" i="4"/>
  <c r="BC330" i="4" s="1"/>
  <c r="AW389" i="4"/>
  <c r="AT389" i="4"/>
  <c r="AU389" i="4" s="1"/>
  <c r="AW388" i="4"/>
  <c r="AT388" i="4"/>
  <c r="AU388" i="4" s="1"/>
  <c r="AW387" i="4"/>
  <c r="AT387" i="4"/>
  <c r="AU387" i="4" s="1"/>
  <c r="AW386" i="4"/>
  <c r="AT386" i="4"/>
  <c r="AU386" i="4" s="1"/>
  <c r="AW385" i="4"/>
  <c r="AT385" i="4"/>
  <c r="AU385" i="4" s="1"/>
  <c r="AW384" i="4"/>
  <c r="AT384" i="4"/>
  <c r="AU384" i="4" s="1"/>
  <c r="AW383" i="4"/>
  <c r="AT383" i="4"/>
  <c r="AU383" i="4" s="1"/>
  <c r="AW382" i="4"/>
  <c r="AT382" i="4"/>
  <c r="AU382" i="4" s="1"/>
  <c r="AW381" i="4"/>
  <c r="AT381" i="4"/>
  <c r="AU381" i="4" s="1"/>
  <c r="AW380" i="4"/>
  <c r="AT380" i="4"/>
  <c r="AU380" i="4" s="1"/>
  <c r="AW379" i="4"/>
  <c r="AT379" i="4"/>
  <c r="AU379" i="4" s="1"/>
  <c r="AW378" i="4"/>
  <c r="AT378" i="4"/>
  <c r="AU378" i="4" s="1"/>
  <c r="AW377" i="4"/>
  <c r="AT377" i="4"/>
  <c r="AU377" i="4" s="1"/>
  <c r="AW376" i="4"/>
  <c r="AT376" i="4"/>
  <c r="AU376" i="4" s="1"/>
  <c r="AW375" i="4"/>
  <c r="AT375" i="4"/>
  <c r="AU375" i="4" s="1"/>
  <c r="AW374" i="4"/>
  <c r="AT374" i="4"/>
  <c r="AU374" i="4" s="1"/>
  <c r="AW373" i="4"/>
  <c r="AT373" i="4"/>
  <c r="AU373" i="4" s="1"/>
  <c r="AW372" i="4"/>
  <c r="AT372" i="4"/>
  <c r="AU372" i="4" s="1"/>
  <c r="AW371" i="4"/>
  <c r="AT371" i="4"/>
  <c r="AU371" i="4" s="1"/>
  <c r="AW370" i="4"/>
  <c r="AT370" i="4"/>
  <c r="AU370" i="4" s="1"/>
  <c r="AW369" i="4"/>
  <c r="AT369" i="4"/>
  <c r="AU369" i="4" s="1"/>
  <c r="AW368" i="4"/>
  <c r="AT368" i="4"/>
  <c r="AU368" i="4" s="1"/>
  <c r="AW367" i="4"/>
  <c r="AT367" i="4"/>
  <c r="AU367" i="4" s="1"/>
  <c r="AW366" i="4"/>
  <c r="AT366" i="4"/>
  <c r="AU366" i="4" s="1"/>
  <c r="AW365" i="4"/>
  <c r="AT365" i="4"/>
  <c r="AU365" i="4" s="1"/>
  <c r="AW364" i="4"/>
  <c r="AT364" i="4"/>
  <c r="AU364" i="4" s="1"/>
  <c r="AW363" i="4"/>
  <c r="AT363" i="4"/>
  <c r="AU363" i="4" s="1"/>
  <c r="AW362" i="4"/>
  <c r="AT362" i="4"/>
  <c r="AU362" i="4" s="1"/>
  <c r="AW361" i="4"/>
  <c r="AT361" i="4"/>
  <c r="AU361" i="4" s="1"/>
  <c r="AW360" i="4"/>
  <c r="AT360" i="4"/>
  <c r="AU360" i="4" s="1"/>
  <c r="AW359" i="4"/>
  <c r="AT359" i="4"/>
  <c r="AU359" i="4" s="1"/>
  <c r="AW358" i="4"/>
  <c r="AT358" i="4"/>
  <c r="AU358" i="4" s="1"/>
  <c r="AW357" i="4"/>
  <c r="AT357" i="4"/>
  <c r="AU357" i="4" s="1"/>
  <c r="AW356" i="4"/>
  <c r="AT356" i="4"/>
  <c r="AU356" i="4" s="1"/>
  <c r="AW355" i="4"/>
  <c r="AT355" i="4"/>
  <c r="AU355" i="4" s="1"/>
  <c r="AW354" i="4"/>
  <c r="AT354" i="4"/>
  <c r="AU354" i="4" s="1"/>
  <c r="AW353" i="4"/>
  <c r="AT353" i="4"/>
  <c r="AU353" i="4" s="1"/>
  <c r="AW352" i="4"/>
  <c r="AT352" i="4"/>
  <c r="AU352" i="4" s="1"/>
  <c r="AW351" i="4"/>
  <c r="AT351" i="4"/>
  <c r="AU351" i="4" s="1"/>
  <c r="AW350" i="4"/>
  <c r="AT350" i="4"/>
  <c r="AU350" i="4" s="1"/>
  <c r="AW349" i="4"/>
  <c r="AT349" i="4"/>
  <c r="AU349" i="4" s="1"/>
  <c r="AW348" i="4"/>
  <c r="AT348" i="4"/>
  <c r="AU348" i="4" s="1"/>
  <c r="AW347" i="4"/>
  <c r="AT347" i="4"/>
  <c r="AU347" i="4" s="1"/>
  <c r="AW346" i="4"/>
  <c r="AT346" i="4"/>
  <c r="AU346" i="4" s="1"/>
  <c r="AW345" i="4"/>
  <c r="AT345" i="4"/>
  <c r="AU345" i="4" s="1"/>
  <c r="AW344" i="4"/>
  <c r="AT344" i="4"/>
  <c r="AU344" i="4" s="1"/>
  <c r="AW343" i="4"/>
  <c r="AT343" i="4"/>
  <c r="AU343" i="4" s="1"/>
  <c r="AW342" i="4"/>
  <c r="AT342" i="4"/>
  <c r="AU342" i="4" s="1"/>
  <c r="AW341" i="4"/>
  <c r="AT341" i="4"/>
  <c r="AU341" i="4" s="1"/>
  <c r="AW340" i="4"/>
  <c r="AT340" i="4"/>
  <c r="AU340" i="4" s="1"/>
  <c r="AW339" i="4"/>
  <c r="AT339" i="4"/>
  <c r="AU339" i="4" s="1"/>
  <c r="AW338" i="4"/>
  <c r="AT338" i="4"/>
  <c r="AU338" i="4" s="1"/>
  <c r="AW337" i="4"/>
  <c r="AT337" i="4"/>
  <c r="AU337" i="4" s="1"/>
  <c r="AW336" i="4"/>
  <c r="AT336" i="4"/>
  <c r="AU336" i="4" s="1"/>
  <c r="AW335" i="4"/>
  <c r="AT335" i="4"/>
  <c r="AU335" i="4" s="1"/>
  <c r="AW334" i="4"/>
  <c r="AT334" i="4"/>
  <c r="AU334" i="4" s="1"/>
  <c r="AW333" i="4"/>
  <c r="AT333" i="4"/>
  <c r="AU333" i="4" s="1"/>
  <c r="AW332" i="4"/>
  <c r="AT332" i="4"/>
  <c r="AU332" i="4" s="1"/>
  <c r="AW331" i="4"/>
  <c r="AT331" i="4"/>
  <c r="AU331" i="4" s="1"/>
  <c r="AW330" i="4"/>
  <c r="AT330" i="4"/>
  <c r="AU330" i="4" s="1"/>
  <c r="AW329" i="4"/>
  <c r="AW328" i="4"/>
  <c r="AW327" i="4"/>
  <c r="AW326" i="4"/>
  <c r="AW325" i="4"/>
  <c r="AG389" i="4"/>
  <c r="AD389" i="4"/>
  <c r="AE389" i="4" s="1"/>
  <c r="AG388" i="4"/>
  <c r="AD388" i="4"/>
  <c r="AE388" i="4" s="1"/>
  <c r="AG387" i="4"/>
  <c r="AD387" i="4"/>
  <c r="AE387" i="4" s="1"/>
  <c r="AG386" i="4"/>
  <c r="AD386" i="4"/>
  <c r="AE386" i="4" s="1"/>
  <c r="AG385" i="4"/>
  <c r="AD385" i="4"/>
  <c r="AE385" i="4" s="1"/>
  <c r="AG384" i="4"/>
  <c r="AD384" i="4"/>
  <c r="AE384" i="4" s="1"/>
  <c r="AG383" i="4"/>
  <c r="AD383" i="4"/>
  <c r="AE383" i="4" s="1"/>
  <c r="AG382" i="4"/>
  <c r="AD382" i="4"/>
  <c r="AE382" i="4" s="1"/>
  <c r="AG381" i="4"/>
  <c r="AD381" i="4"/>
  <c r="AE381" i="4" s="1"/>
  <c r="AG380" i="4"/>
  <c r="AD380" i="4"/>
  <c r="AE380" i="4" s="1"/>
  <c r="AG379" i="4"/>
  <c r="AD379" i="4"/>
  <c r="AE379" i="4" s="1"/>
  <c r="AG378" i="4"/>
  <c r="AD378" i="4"/>
  <c r="AE378" i="4" s="1"/>
  <c r="AG377" i="4"/>
  <c r="AD377" i="4"/>
  <c r="AE377" i="4" s="1"/>
  <c r="AG376" i="4"/>
  <c r="AD376" i="4"/>
  <c r="AE376" i="4" s="1"/>
  <c r="AG375" i="4"/>
  <c r="AD375" i="4"/>
  <c r="AE375" i="4" s="1"/>
  <c r="AG374" i="4"/>
  <c r="AD374" i="4"/>
  <c r="AE374" i="4" s="1"/>
  <c r="AG373" i="4"/>
  <c r="AD373" i="4"/>
  <c r="AE373" i="4" s="1"/>
  <c r="AG372" i="4"/>
  <c r="AD372" i="4"/>
  <c r="AE372" i="4" s="1"/>
  <c r="AG371" i="4"/>
  <c r="AD371" i="4"/>
  <c r="AE371" i="4" s="1"/>
  <c r="AG370" i="4"/>
  <c r="AD370" i="4"/>
  <c r="AE370" i="4" s="1"/>
  <c r="AG369" i="4"/>
  <c r="AD369" i="4"/>
  <c r="AE369" i="4" s="1"/>
  <c r="AG368" i="4"/>
  <c r="AD368" i="4"/>
  <c r="AE368" i="4" s="1"/>
  <c r="AG367" i="4"/>
  <c r="AD367" i="4"/>
  <c r="AE367" i="4" s="1"/>
  <c r="AG366" i="4"/>
  <c r="AD366" i="4"/>
  <c r="AE366" i="4" s="1"/>
  <c r="AG365" i="4"/>
  <c r="AD365" i="4"/>
  <c r="AE365" i="4" s="1"/>
  <c r="AG364" i="4"/>
  <c r="AD364" i="4"/>
  <c r="AE364" i="4" s="1"/>
  <c r="AG363" i="4"/>
  <c r="AD363" i="4"/>
  <c r="AE363" i="4" s="1"/>
  <c r="AG362" i="4"/>
  <c r="AD362" i="4"/>
  <c r="AE362" i="4" s="1"/>
  <c r="AG361" i="4"/>
  <c r="AD361" i="4"/>
  <c r="AE361" i="4" s="1"/>
  <c r="AG360" i="4"/>
  <c r="AD360" i="4"/>
  <c r="AE360" i="4" s="1"/>
  <c r="AG359" i="4"/>
  <c r="AD359" i="4"/>
  <c r="AE359" i="4" s="1"/>
  <c r="AG358" i="4"/>
  <c r="AD358" i="4"/>
  <c r="AE358" i="4" s="1"/>
  <c r="AG357" i="4"/>
  <c r="AD357" i="4"/>
  <c r="AE357" i="4" s="1"/>
  <c r="AG356" i="4"/>
  <c r="AD356" i="4"/>
  <c r="AE356" i="4" s="1"/>
  <c r="AG355" i="4"/>
  <c r="AD355" i="4"/>
  <c r="AE355" i="4" s="1"/>
  <c r="AG354" i="4"/>
  <c r="AD354" i="4"/>
  <c r="AE354" i="4" s="1"/>
  <c r="AG353" i="4"/>
  <c r="AD353" i="4"/>
  <c r="AE353" i="4" s="1"/>
  <c r="AG352" i="4"/>
  <c r="AD352" i="4"/>
  <c r="AE352" i="4" s="1"/>
  <c r="AG351" i="4"/>
  <c r="AD351" i="4"/>
  <c r="AE351" i="4" s="1"/>
  <c r="AG350" i="4"/>
  <c r="AD350" i="4"/>
  <c r="AE350" i="4" s="1"/>
  <c r="Y389" i="4"/>
  <c r="Y388" i="4"/>
  <c r="Y387" i="4"/>
  <c r="Y386" i="4"/>
  <c r="Y385" i="4"/>
  <c r="Y384" i="4"/>
  <c r="Y383" i="4"/>
  <c r="Y382" i="4"/>
  <c r="Y381" i="4"/>
  <c r="Y380" i="4"/>
  <c r="Y379" i="4"/>
  <c r="Y378" i="4"/>
  <c r="Y377" i="4"/>
  <c r="Y376" i="4"/>
  <c r="Y375" i="4"/>
  <c r="Y374" i="4"/>
  <c r="Y373" i="4"/>
  <c r="Y372" i="4"/>
  <c r="Y371" i="4"/>
  <c r="Y370" i="4"/>
  <c r="Y369" i="4"/>
  <c r="Y368" i="4"/>
  <c r="Y367" i="4"/>
  <c r="Y366" i="4"/>
  <c r="Y365" i="4"/>
  <c r="Y364" i="4"/>
  <c r="Y363" i="4"/>
  <c r="Y362" i="4"/>
  <c r="Y361" i="4"/>
  <c r="Y360" i="4"/>
  <c r="Y359" i="4"/>
  <c r="Y358" i="4"/>
  <c r="Y356" i="4"/>
  <c r="Y355" i="4"/>
  <c r="Y354" i="4"/>
  <c r="Y353" i="4"/>
  <c r="Y352" i="4"/>
  <c r="Y351" i="4"/>
  <c r="Y350" i="4"/>
  <c r="V389" i="4"/>
  <c r="W389" i="4" s="1"/>
  <c r="V388" i="4"/>
  <c r="W388" i="4" s="1"/>
  <c r="V387" i="4"/>
  <c r="W387" i="4" s="1"/>
  <c r="V386" i="4"/>
  <c r="W386" i="4" s="1"/>
  <c r="V385" i="4"/>
  <c r="W385" i="4" s="1"/>
  <c r="V384" i="4"/>
  <c r="W384" i="4" s="1"/>
  <c r="V383" i="4"/>
  <c r="W383" i="4" s="1"/>
  <c r="V382" i="4"/>
  <c r="W382" i="4" s="1"/>
  <c r="V381" i="4"/>
  <c r="W381" i="4" s="1"/>
  <c r="V380" i="4"/>
  <c r="W380" i="4" s="1"/>
  <c r="V379" i="4"/>
  <c r="W379" i="4" s="1"/>
  <c r="V378" i="4"/>
  <c r="W378" i="4" s="1"/>
  <c r="V377" i="4"/>
  <c r="W377" i="4" s="1"/>
  <c r="V376" i="4"/>
  <c r="W376" i="4" s="1"/>
  <c r="V375" i="4"/>
  <c r="W375" i="4" s="1"/>
  <c r="V374" i="4"/>
  <c r="W374" i="4" s="1"/>
  <c r="W373" i="4"/>
  <c r="V372" i="4"/>
  <c r="W372" i="4" s="1"/>
  <c r="V371" i="4"/>
  <c r="W371" i="4" s="1"/>
  <c r="V370" i="4"/>
  <c r="W370" i="4" s="1"/>
  <c r="V369" i="4"/>
  <c r="W369" i="4" s="1"/>
  <c r="V368" i="4"/>
  <c r="W368" i="4" s="1"/>
  <c r="V367" i="4"/>
  <c r="W367" i="4" s="1"/>
  <c r="V366" i="4"/>
  <c r="W366" i="4" s="1"/>
  <c r="V365" i="4"/>
  <c r="W365" i="4" s="1"/>
  <c r="V364" i="4"/>
  <c r="W364" i="4" s="1"/>
  <c r="V363" i="4"/>
  <c r="W363" i="4" s="1"/>
  <c r="V362" i="4"/>
  <c r="W362" i="4" s="1"/>
  <c r="V361" i="4"/>
  <c r="W361" i="4" s="1"/>
  <c r="V360" i="4"/>
  <c r="W360" i="4" s="1"/>
  <c r="V359" i="4"/>
  <c r="W359" i="4" s="1"/>
  <c r="V358" i="4"/>
  <c r="W358" i="4" s="1"/>
  <c r="W357" i="4"/>
  <c r="V356" i="4"/>
  <c r="W356" i="4" s="1"/>
  <c r="V355" i="4"/>
  <c r="W355" i="4" s="1"/>
  <c r="V354" i="4"/>
  <c r="W354" i="4" s="1"/>
  <c r="V353" i="4"/>
  <c r="W353" i="4" s="1"/>
  <c r="V352" i="4"/>
  <c r="W352" i="4" s="1"/>
  <c r="V351" i="4"/>
  <c r="W351" i="4" s="1"/>
  <c r="V350" i="4"/>
  <c r="W350" i="4" s="1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N389" i="4"/>
  <c r="O389" i="4" s="1"/>
  <c r="N388" i="4"/>
  <c r="O388" i="4" s="1"/>
  <c r="N387" i="4"/>
  <c r="O387" i="4" s="1"/>
  <c r="N386" i="4"/>
  <c r="O386" i="4" s="1"/>
  <c r="N385" i="4"/>
  <c r="O385" i="4" s="1"/>
  <c r="N384" i="4"/>
  <c r="O384" i="4" s="1"/>
  <c r="N383" i="4"/>
  <c r="O383" i="4" s="1"/>
  <c r="N382" i="4"/>
  <c r="O382" i="4" s="1"/>
  <c r="N381" i="4"/>
  <c r="O381" i="4" s="1"/>
  <c r="N380" i="4"/>
  <c r="O380" i="4" s="1"/>
  <c r="N379" i="4"/>
  <c r="O379" i="4" s="1"/>
  <c r="N378" i="4"/>
  <c r="O378" i="4" s="1"/>
  <c r="N377" i="4"/>
  <c r="O377" i="4" s="1"/>
  <c r="N376" i="4"/>
  <c r="O376" i="4" s="1"/>
  <c r="N375" i="4"/>
  <c r="O375" i="4" s="1"/>
  <c r="N374" i="4"/>
  <c r="O374" i="4" s="1"/>
  <c r="N373" i="4"/>
  <c r="O373" i="4" s="1"/>
  <c r="N372" i="4"/>
  <c r="O372" i="4" s="1"/>
  <c r="N371" i="4"/>
  <c r="O371" i="4" s="1"/>
  <c r="N370" i="4"/>
  <c r="O370" i="4" s="1"/>
  <c r="N369" i="4"/>
  <c r="O369" i="4" s="1"/>
  <c r="N368" i="4"/>
  <c r="O368" i="4" s="1"/>
  <c r="N367" i="4"/>
  <c r="O367" i="4" s="1"/>
  <c r="N366" i="4"/>
  <c r="O366" i="4" s="1"/>
  <c r="N365" i="4"/>
  <c r="O365" i="4" s="1"/>
  <c r="N364" i="4"/>
  <c r="O364" i="4" s="1"/>
  <c r="N363" i="4"/>
  <c r="O363" i="4" s="1"/>
  <c r="N362" i="4"/>
  <c r="O362" i="4" s="1"/>
  <c r="N361" i="4"/>
  <c r="O361" i="4" s="1"/>
  <c r="N360" i="4"/>
  <c r="O360" i="4" s="1"/>
  <c r="N359" i="4"/>
  <c r="O359" i="4" s="1"/>
  <c r="N358" i="4"/>
  <c r="O358" i="4" s="1"/>
  <c r="I389" i="4"/>
  <c r="I388" i="4"/>
  <c r="I387" i="4"/>
  <c r="I386" i="4"/>
  <c r="I385" i="4"/>
  <c r="I384" i="4"/>
  <c r="I383" i="4"/>
  <c r="I382" i="4"/>
  <c r="I381" i="4"/>
  <c r="I380" i="4"/>
  <c r="I379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F389" i="4"/>
  <c r="F388" i="4"/>
  <c r="F387" i="4"/>
  <c r="F386" i="4"/>
  <c r="F385" i="4"/>
  <c r="F384" i="4"/>
  <c r="F383" i="4"/>
  <c r="F382" i="4"/>
  <c r="F381" i="4"/>
  <c r="F380" i="4"/>
  <c r="F379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G344" i="4" s="1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DG389" i="4" l="1"/>
  <c r="DG388" i="4"/>
  <c r="DG387" i="4"/>
  <c r="DG386" i="4"/>
  <c r="DG385" i="4"/>
  <c r="DG384" i="4"/>
  <c r="DG383" i="4"/>
  <c r="DG382" i="4"/>
  <c r="DG381" i="4"/>
  <c r="DG380" i="4"/>
  <c r="DG379" i="4"/>
  <c r="DG378" i="4"/>
  <c r="DG377" i="4"/>
  <c r="DG376" i="4"/>
  <c r="DG375" i="4"/>
  <c r="DG374" i="4"/>
  <c r="DG373" i="4"/>
  <c r="DG372" i="4"/>
  <c r="DG371" i="4"/>
  <c r="DG370" i="4"/>
  <c r="DG369" i="4"/>
  <c r="DG368" i="4"/>
  <c r="DG367" i="4"/>
  <c r="DG366" i="4"/>
  <c r="DG365" i="4"/>
  <c r="DG364" i="4"/>
  <c r="DG363" i="4"/>
  <c r="DG362" i="4"/>
  <c r="DG361" i="4"/>
  <c r="DG360" i="4"/>
  <c r="DG359" i="4"/>
  <c r="DG358" i="4"/>
  <c r="DG357" i="4"/>
  <c r="DG356" i="4"/>
  <c r="DG355" i="4"/>
  <c r="DG354" i="4"/>
  <c r="DG353" i="4"/>
  <c r="DG352" i="4"/>
  <c r="DG351" i="4"/>
  <c r="DG350" i="4"/>
  <c r="DG349" i="4"/>
  <c r="DG348" i="4"/>
  <c r="DG347" i="4"/>
  <c r="DG346" i="4"/>
  <c r="DG344" i="4"/>
  <c r="DG345" i="4"/>
  <c r="G318" i="4"/>
  <c r="G350" i="4"/>
  <c r="G366" i="4"/>
  <c r="G319" i="4"/>
  <c r="G335" i="4"/>
  <c r="G321" i="4"/>
  <c r="G329" i="4"/>
  <c r="G337" i="4"/>
  <c r="G345" i="4"/>
  <c r="G353" i="4"/>
  <c r="G361" i="4"/>
  <c r="G369" i="4"/>
  <c r="G377" i="4"/>
  <c r="G385" i="4"/>
  <c r="FV347" i="4"/>
  <c r="FV351" i="4"/>
  <c r="FV355" i="4"/>
  <c r="FV359" i="4"/>
  <c r="FV363" i="4"/>
  <c r="FV367" i="4"/>
  <c r="FV371" i="4"/>
  <c r="FV375" i="4"/>
  <c r="FV379" i="4"/>
  <c r="FV383" i="4"/>
  <c r="FV387" i="4"/>
  <c r="G338" i="4"/>
  <c r="G370" i="4"/>
  <c r="G330" i="4"/>
  <c r="G362" i="4"/>
  <c r="G323" i="4"/>
  <c r="G347" i="4"/>
  <c r="G355" i="4"/>
  <c r="G363" i="4"/>
  <c r="G371" i="4"/>
  <c r="G379" i="4"/>
  <c r="G387" i="4"/>
  <c r="FV348" i="4"/>
  <c r="FV352" i="4"/>
  <c r="FV356" i="4"/>
  <c r="FV360" i="4"/>
  <c r="FV364" i="4"/>
  <c r="FV368" i="4"/>
  <c r="FV372" i="4"/>
  <c r="FV376" i="4"/>
  <c r="FV380" i="4"/>
  <c r="FV384" i="4"/>
  <c r="FV388" i="4"/>
  <c r="G346" i="4"/>
  <c r="G378" i="4"/>
  <c r="G339" i="4"/>
  <c r="G316" i="4"/>
  <c r="G324" i="4"/>
  <c r="G332" i="4"/>
  <c r="G340" i="4"/>
  <c r="G348" i="4"/>
  <c r="G356" i="4"/>
  <c r="G364" i="4"/>
  <c r="G372" i="4"/>
  <c r="G380" i="4"/>
  <c r="G388" i="4"/>
  <c r="G322" i="4"/>
  <c r="G354" i="4"/>
  <c r="G386" i="4"/>
  <c r="G331" i="4"/>
  <c r="G317" i="4"/>
  <c r="G325" i="4"/>
  <c r="G333" i="4"/>
  <c r="G341" i="4"/>
  <c r="G349" i="4"/>
  <c r="G357" i="4"/>
  <c r="G365" i="4"/>
  <c r="G373" i="4"/>
  <c r="G381" i="4"/>
  <c r="G389" i="4"/>
  <c r="FV345" i="4"/>
  <c r="FV349" i="4"/>
  <c r="FV353" i="4"/>
  <c r="FV357" i="4"/>
  <c r="FV361" i="4"/>
  <c r="FV365" i="4"/>
  <c r="FV369" i="4"/>
  <c r="FV373" i="4"/>
  <c r="FV377" i="4"/>
  <c r="FV381" i="4"/>
  <c r="FV385" i="4"/>
  <c r="FV389" i="4"/>
  <c r="G334" i="4"/>
  <c r="G374" i="4"/>
  <c r="G326" i="4"/>
  <c r="G358" i="4"/>
  <c r="G327" i="4"/>
  <c r="G351" i="4"/>
  <c r="G359" i="4"/>
  <c r="G367" i="4"/>
  <c r="G375" i="4"/>
  <c r="G383" i="4"/>
  <c r="FV346" i="4"/>
  <c r="FV350" i="4"/>
  <c r="FV354" i="4"/>
  <c r="FV358" i="4"/>
  <c r="FV362" i="4"/>
  <c r="FV366" i="4"/>
  <c r="FV370" i="4"/>
  <c r="FV374" i="4"/>
  <c r="FV378" i="4"/>
  <c r="FV382" i="4"/>
  <c r="FV386" i="4"/>
  <c r="G342" i="4"/>
  <c r="G382" i="4"/>
  <c r="G343" i="4"/>
  <c r="G320" i="4"/>
  <c r="G328" i="4"/>
  <c r="G336" i="4"/>
  <c r="G352" i="4"/>
  <c r="G360" i="4"/>
  <c r="G368" i="4"/>
  <c r="G376" i="4"/>
  <c r="G384" i="4"/>
  <c r="FV344" i="4"/>
  <c r="FV343" i="4"/>
  <c r="FV342" i="4"/>
  <c r="FV341" i="4"/>
  <c r="FV340" i="4"/>
  <c r="FV339" i="4"/>
  <c r="FV338" i="4"/>
  <c r="FV337" i="4"/>
  <c r="DN313" i="4"/>
  <c r="DO313" i="4" s="1"/>
  <c r="DV295" i="4" l="1"/>
  <c r="DW295" i="4" s="1"/>
  <c r="EW295" i="4" l="1"/>
  <c r="FE329" i="4"/>
  <c r="FE328" i="4"/>
  <c r="FE327" i="4"/>
  <c r="FE326" i="4"/>
  <c r="FE325" i="4"/>
  <c r="FE324" i="4"/>
  <c r="FE323" i="4"/>
  <c r="FE322" i="4"/>
  <c r="FE321" i="4"/>
  <c r="FE320" i="4"/>
  <c r="FE319" i="4"/>
  <c r="FE318" i="4"/>
  <c r="FE317" i="4"/>
  <c r="FE316" i="4"/>
  <c r="FE315" i="4"/>
  <c r="FE314" i="4"/>
  <c r="FE313" i="4"/>
  <c r="FE312" i="4"/>
  <c r="FE311" i="4"/>
  <c r="FE310" i="4"/>
  <c r="FE309" i="4"/>
  <c r="FE308" i="4"/>
  <c r="FE307" i="4"/>
  <c r="FE306" i="4"/>
  <c r="FE305" i="4"/>
  <c r="FE304" i="4"/>
  <c r="FE303" i="4"/>
  <c r="FE302" i="4"/>
  <c r="FE301" i="4"/>
  <c r="FE300" i="4"/>
  <c r="FE299" i="4"/>
  <c r="FE298" i="4"/>
  <c r="FE297" i="4"/>
  <c r="FE296" i="4"/>
  <c r="FE295" i="4"/>
  <c r="FB329" i="4"/>
  <c r="FC329" i="4" s="1"/>
  <c r="FB328" i="4"/>
  <c r="FC328" i="4" s="1"/>
  <c r="FB327" i="4"/>
  <c r="FC327" i="4" s="1"/>
  <c r="FB326" i="4"/>
  <c r="FC326" i="4" s="1"/>
  <c r="FB325" i="4"/>
  <c r="FC325" i="4" s="1"/>
  <c r="FB324" i="4"/>
  <c r="FC324" i="4" s="1"/>
  <c r="FB323" i="4"/>
  <c r="FC323" i="4" s="1"/>
  <c r="FB322" i="4"/>
  <c r="FC322" i="4" s="1"/>
  <c r="FB321" i="4"/>
  <c r="FC321" i="4" s="1"/>
  <c r="FB320" i="4"/>
  <c r="FC320" i="4" s="1"/>
  <c r="FB319" i="4"/>
  <c r="FC319" i="4" s="1"/>
  <c r="FB318" i="4"/>
  <c r="FC318" i="4" s="1"/>
  <c r="FB317" i="4"/>
  <c r="FC317" i="4" s="1"/>
  <c r="FB316" i="4"/>
  <c r="FC316" i="4" s="1"/>
  <c r="FB315" i="4"/>
  <c r="FC315" i="4" s="1"/>
  <c r="FB314" i="4"/>
  <c r="FC314" i="4" s="1"/>
  <c r="FB313" i="4"/>
  <c r="FC313" i="4" s="1"/>
  <c r="FB312" i="4"/>
  <c r="FC312" i="4" s="1"/>
  <c r="FB311" i="4"/>
  <c r="FC311" i="4" s="1"/>
  <c r="FB310" i="4"/>
  <c r="FC310" i="4" s="1"/>
  <c r="FB309" i="4"/>
  <c r="FC309" i="4" s="1"/>
  <c r="FB308" i="4"/>
  <c r="FC308" i="4" s="1"/>
  <c r="FB307" i="4"/>
  <c r="FC307" i="4" s="1"/>
  <c r="FB306" i="4"/>
  <c r="FC306" i="4" s="1"/>
  <c r="FB305" i="4"/>
  <c r="FC305" i="4" s="1"/>
  <c r="FB304" i="4"/>
  <c r="FC304" i="4" s="1"/>
  <c r="FB303" i="4"/>
  <c r="FC303" i="4" s="1"/>
  <c r="FB302" i="4"/>
  <c r="FC302" i="4" s="1"/>
  <c r="FB301" i="4"/>
  <c r="FC301" i="4" s="1"/>
  <c r="FB300" i="4"/>
  <c r="FC300" i="4" s="1"/>
  <c r="FB299" i="4"/>
  <c r="FC299" i="4" s="1"/>
  <c r="FB298" i="4"/>
  <c r="FC298" i="4" s="1"/>
  <c r="FB297" i="4"/>
  <c r="FC297" i="4" s="1"/>
  <c r="FB296" i="4"/>
  <c r="FC296" i="4" s="1"/>
  <c r="FB295" i="4"/>
  <c r="FC295" i="4" s="1"/>
  <c r="EW324" i="4"/>
  <c r="EW323" i="4"/>
  <c r="EW322" i="4"/>
  <c r="EW321" i="4"/>
  <c r="EW320" i="4"/>
  <c r="EW319" i="4"/>
  <c r="EW318" i="4"/>
  <c r="EW317" i="4"/>
  <c r="EW316" i="4"/>
  <c r="EW315" i="4"/>
  <c r="EW314" i="4"/>
  <c r="EW313" i="4"/>
  <c r="EW312" i="4"/>
  <c r="EW311" i="4"/>
  <c r="EW310" i="4"/>
  <c r="EW309" i="4"/>
  <c r="EW308" i="4"/>
  <c r="EW307" i="4"/>
  <c r="EW306" i="4"/>
  <c r="EW305" i="4"/>
  <c r="EW304" i="4"/>
  <c r="EW303" i="4"/>
  <c r="EW302" i="4"/>
  <c r="EW301" i="4"/>
  <c r="EW300" i="4"/>
  <c r="EW299" i="4"/>
  <c r="EW298" i="4"/>
  <c r="EW297" i="4"/>
  <c r="EW296" i="4"/>
  <c r="ET324" i="4"/>
  <c r="EU324" i="4" s="1"/>
  <c r="ET323" i="4"/>
  <c r="EU323" i="4" s="1"/>
  <c r="ET322" i="4"/>
  <c r="EU322" i="4" s="1"/>
  <c r="ET321" i="4"/>
  <c r="EU321" i="4" s="1"/>
  <c r="ET320" i="4"/>
  <c r="EU320" i="4" s="1"/>
  <c r="ET319" i="4"/>
  <c r="EU319" i="4" s="1"/>
  <c r="ET318" i="4"/>
  <c r="EU318" i="4" s="1"/>
  <c r="ET317" i="4"/>
  <c r="EU317" i="4" s="1"/>
  <c r="ET316" i="4"/>
  <c r="EU316" i="4" s="1"/>
  <c r="ET315" i="4"/>
  <c r="EU315" i="4" s="1"/>
  <c r="ET314" i="4"/>
  <c r="EU314" i="4" s="1"/>
  <c r="ET313" i="4"/>
  <c r="EU313" i="4" s="1"/>
  <c r="ET312" i="4"/>
  <c r="EU312" i="4" s="1"/>
  <c r="ET311" i="4"/>
  <c r="EU311" i="4" s="1"/>
  <c r="ET310" i="4"/>
  <c r="EU310" i="4" s="1"/>
  <c r="ET309" i="4"/>
  <c r="EU309" i="4" s="1"/>
  <c r="ET308" i="4"/>
  <c r="EU308" i="4" s="1"/>
  <c r="ET307" i="4"/>
  <c r="EU307" i="4" s="1"/>
  <c r="ET306" i="4"/>
  <c r="EU306" i="4" s="1"/>
  <c r="ET305" i="4"/>
  <c r="EU305" i="4" s="1"/>
  <c r="ET304" i="4"/>
  <c r="EU304" i="4" s="1"/>
  <c r="ET303" i="4"/>
  <c r="EU303" i="4" s="1"/>
  <c r="ET302" i="4"/>
  <c r="EU302" i="4" s="1"/>
  <c r="ET301" i="4"/>
  <c r="EU301" i="4" s="1"/>
  <c r="ET300" i="4"/>
  <c r="EU300" i="4" s="1"/>
  <c r="ET299" i="4"/>
  <c r="EU299" i="4" s="1"/>
  <c r="ET298" i="4"/>
  <c r="EU298" i="4" s="1"/>
  <c r="ET297" i="4"/>
  <c r="EU297" i="4" s="1"/>
  <c r="ET296" i="4"/>
  <c r="EU296" i="4" s="1"/>
  <c r="ET295" i="4"/>
  <c r="EU295" i="4" s="1"/>
  <c r="EO324" i="4"/>
  <c r="EO323" i="4"/>
  <c r="EO322" i="4"/>
  <c r="EO321" i="4"/>
  <c r="EO320" i="4"/>
  <c r="EO319" i="4"/>
  <c r="EO318" i="4"/>
  <c r="EO317" i="4"/>
  <c r="EO316" i="4"/>
  <c r="EO315" i="4"/>
  <c r="EO314" i="4"/>
  <c r="EO313" i="4"/>
  <c r="EO312" i="4"/>
  <c r="EO311" i="4"/>
  <c r="EO310" i="4"/>
  <c r="EO309" i="4"/>
  <c r="EO308" i="4"/>
  <c r="EO307" i="4"/>
  <c r="EO306" i="4"/>
  <c r="EO305" i="4"/>
  <c r="EO304" i="4"/>
  <c r="EO303" i="4"/>
  <c r="EO302" i="4"/>
  <c r="EO301" i="4"/>
  <c r="EO300" i="4"/>
  <c r="EO299" i="4"/>
  <c r="EO298" i="4"/>
  <c r="EO297" i="4"/>
  <c r="EO296" i="4"/>
  <c r="EO295" i="4"/>
  <c r="EL324" i="4"/>
  <c r="EM324" i="4" s="1"/>
  <c r="EL323" i="4"/>
  <c r="EM323" i="4" s="1"/>
  <c r="EL322" i="4"/>
  <c r="EM322" i="4" s="1"/>
  <c r="EL321" i="4"/>
  <c r="EM321" i="4" s="1"/>
  <c r="EL320" i="4"/>
  <c r="EM320" i="4" s="1"/>
  <c r="EL319" i="4"/>
  <c r="EM319" i="4" s="1"/>
  <c r="EL318" i="4"/>
  <c r="EM318" i="4" s="1"/>
  <c r="EL317" i="4"/>
  <c r="EM317" i="4" s="1"/>
  <c r="EL316" i="4"/>
  <c r="EM316" i="4" s="1"/>
  <c r="EL315" i="4"/>
  <c r="EM315" i="4" s="1"/>
  <c r="EL314" i="4"/>
  <c r="EM314" i="4" s="1"/>
  <c r="EL313" i="4"/>
  <c r="EM313" i="4" s="1"/>
  <c r="EL312" i="4"/>
  <c r="EM312" i="4" s="1"/>
  <c r="EL311" i="4"/>
  <c r="EM311" i="4" s="1"/>
  <c r="EL310" i="4"/>
  <c r="EM310" i="4" s="1"/>
  <c r="EL309" i="4"/>
  <c r="EM309" i="4" s="1"/>
  <c r="EL308" i="4"/>
  <c r="EM308" i="4" s="1"/>
  <c r="EL307" i="4"/>
  <c r="EM307" i="4" s="1"/>
  <c r="EL306" i="4"/>
  <c r="EM306" i="4" s="1"/>
  <c r="EL305" i="4"/>
  <c r="EM305" i="4" s="1"/>
  <c r="EL304" i="4"/>
  <c r="EM304" i="4" s="1"/>
  <c r="EL303" i="4"/>
  <c r="EM303" i="4" s="1"/>
  <c r="EL302" i="4"/>
  <c r="EM302" i="4" s="1"/>
  <c r="EL301" i="4"/>
  <c r="EM301" i="4" s="1"/>
  <c r="EL300" i="4"/>
  <c r="EM300" i="4" s="1"/>
  <c r="EL299" i="4"/>
  <c r="EM299" i="4" s="1"/>
  <c r="EL298" i="4"/>
  <c r="EM298" i="4" s="1"/>
  <c r="EL297" i="4"/>
  <c r="EM297" i="4" s="1"/>
  <c r="EL296" i="4"/>
  <c r="EM296" i="4" s="1"/>
  <c r="EL295" i="4"/>
  <c r="EM295" i="4" s="1"/>
  <c r="EG324" i="4"/>
  <c r="EG323" i="4"/>
  <c r="EG322" i="4"/>
  <c r="EG321" i="4"/>
  <c r="EG320" i="4"/>
  <c r="EG319" i="4"/>
  <c r="EG318" i="4"/>
  <c r="EG317" i="4"/>
  <c r="EG316" i="4"/>
  <c r="EG315" i="4"/>
  <c r="EG314" i="4"/>
  <c r="EG313" i="4"/>
  <c r="EG312" i="4"/>
  <c r="EG311" i="4"/>
  <c r="EG310" i="4"/>
  <c r="EG309" i="4"/>
  <c r="EG308" i="4"/>
  <c r="EG307" i="4"/>
  <c r="EG306" i="4"/>
  <c r="EG305" i="4"/>
  <c r="EG304" i="4"/>
  <c r="EG303" i="4"/>
  <c r="EG302" i="4"/>
  <c r="EG301" i="4"/>
  <c r="EG300" i="4"/>
  <c r="EG299" i="4"/>
  <c r="EG298" i="4"/>
  <c r="EG297" i="4"/>
  <c r="EG296" i="4"/>
  <c r="EG295" i="4"/>
  <c r="ED324" i="4"/>
  <c r="EE324" i="4" s="1"/>
  <c r="ED323" i="4"/>
  <c r="EE323" i="4" s="1"/>
  <c r="ED322" i="4"/>
  <c r="EE322" i="4" s="1"/>
  <c r="ED321" i="4"/>
  <c r="EE321" i="4" s="1"/>
  <c r="ED320" i="4"/>
  <c r="EE320" i="4" s="1"/>
  <c r="ED319" i="4"/>
  <c r="EE319" i="4" s="1"/>
  <c r="ED318" i="4"/>
  <c r="EE318" i="4" s="1"/>
  <c r="ED317" i="4"/>
  <c r="EE317" i="4" s="1"/>
  <c r="ED316" i="4"/>
  <c r="EE316" i="4" s="1"/>
  <c r="ED315" i="4"/>
  <c r="EE315" i="4" s="1"/>
  <c r="ED314" i="4"/>
  <c r="EE314" i="4" s="1"/>
  <c r="ED313" i="4"/>
  <c r="EE313" i="4" s="1"/>
  <c r="ED312" i="4"/>
  <c r="EE312" i="4" s="1"/>
  <c r="ED311" i="4"/>
  <c r="EE311" i="4" s="1"/>
  <c r="ED310" i="4"/>
  <c r="EE310" i="4" s="1"/>
  <c r="ED309" i="4"/>
  <c r="EE309" i="4" s="1"/>
  <c r="ED308" i="4"/>
  <c r="EE308" i="4" s="1"/>
  <c r="ED307" i="4"/>
  <c r="EE307" i="4" s="1"/>
  <c r="ED306" i="4"/>
  <c r="EE306" i="4" s="1"/>
  <c r="ED305" i="4"/>
  <c r="EE305" i="4" s="1"/>
  <c r="ED304" i="4"/>
  <c r="EE304" i="4" s="1"/>
  <c r="ED303" i="4"/>
  <c r="EE303" i="4" s="1"/>
  <c r="ED302" i="4"/>
  <c r="EE302" i="4" s="1"/>
  <c r="ED301" i="4"/>
  <c r="EE301" i="4" s="1"/>
  <c r="ED300" i="4"/>
  <c r="EE300" i="4" s="1"/>
  <c r="ED299" i="4"/>
  <c r="EE299" i="4" s="1"/>
  <c r="ED298" i="4"/>
  <c r="EE298" i="4" s="1"/>
  <c r="ED297" i="4"/>
  <c r="EE297" i="4" s="1"/>
  <c r="ED296" i="4"/>
  <c r="EE296" i="4" s="1"/>
  <c r="ED295" i="4"/>
  <c r="EE295" i="4" s="1"/>
  <c r="EO294" i="4"/>
  <c r="EL294" i="4"/>
  <c r="EM294" i="4" s="1"/>
  <c r="EO293" i="4"/>
  <c r="EL293" i="4"/>
  <c r="EM293" i="4" s="1"/>
  <c r="EG294" i="4"/>
  <c r="ED294" i="4"/>
  <c r="EE294" i="4" s="1"/>
  <c r="EG293" i="4"/>
  <c r="ED293" i="4"/>
  <c r="EE293" i="4" s="1"/>
  <c r="EW294" i="4"/>
  <c r="ET294" i="4"/>
  <c r="EU294" i="4" s="1"/>
  <c r="EW293" i="4"/>
  <c r="ET293" i="4"/>
  <c r="EU293" i="4" s="1"/>
  <c r="FE294" i="4"/>
  <c r="FB294" i="4"/>
  <c r="FC294" i="4" s="1"/>
  <c r="FE293" i="4"/>
  <c r="FB293" i="4"/>
  <c r="FC293" i="4" s="1"/>
  <c r="CC329" i="4"/>
  <c r="CC328" i="4"/>
  <c r="CC327" i="4"/>
  <c r="CC326" i="4"/>
  <c r="CC325" i="4"/>
  <c r="CC324" i="4"/>
  <c r="CC323" i="4"/>
  <c r="CC322" i="4"/>
  <c r="CC321" i="4"/>
  <c r="CC320" i="4"/>
  <c r="CC319" i="4"/>
  <c r="CC318" i="4"/>
  <c r="CC317" i="4"/>
  <c r="CC316" i="4"/>
  <c r="CC315" i="4"/>
  <c r="CC314" i="4"/>
  <c r="CC313" i="4"/>
  <c r="CC312" i="4"/>
  <c r="CC311" i="4"/>
  <c r="CC310" i="4"/>
  <c r="CC309" i="4"/>
  <c r="CC308" i="4"/>
  <c r="CC307" i="4"/>
  <c r="CC306" i="4"/>
  <c r="CC305" i="4"/>
  <c r="CC304" i="4"/>
  <c r="CC303" i="4"/>
  <c r="CC302" i="4"/>
  <c r="CC301" i="4"/>
  <c r="CC300" i="4"/>
  <c r="CC299" i="4"/>
  <c r="CC298" i="4"/>
  <c r="CC297" i="4"/>
  <c r="CC296" i="4"/>
  <c r="CC295" i="4"/>
  <c r="BZ329" i="4"/>
  <c r="CA329" i="4" s="1"/>
  <c r="BZ328" i="4"/>
  <c r="CA328" i="4" s="1"/>
  <c r="BZ327" i="4"/>
  <c r="CA327" i="4" s="1"/>
  <c r="BZ326" i="4"/>
  <c r="CA326" i="4" s="1"/>
  <c r="BZ325" i="4"/>
  <c r="CA325" i="4" s="1"/>
  <c r="BZ324" i="4"/>
  <c r="CA324" i="4" s="1"/>
  <c r="BZ323" i="4"/>
  <c r="CA323" i="4" s="1"/>
  <c r="BZ322" i="4"/>
  <c r="CA322" i="4" s="1"/>
  <c r="BZ321" i="4"/>
  <c r="CA321" i="4" s="1"/>
  <c r="BZ320" i="4"/>
  <c r="CA320" i="4" s="1"/>
  <c r="BZ319" i="4"/>
  <c r="CA319" i="4" s="1"/>
  <c r="BZ318" i="4"/>
  <c r="CA318" i="4" s="1"/>
  <c r="BZ317" i="4"/>
  <c r="CA317" i="4" s="1"/>
  <c r="BZ316" i="4"/>
  <c r="CA316" i="4" s="1"/>
  <c r="BZ315" i="4"/>
  <c r="CA315" i="4" s="1"/>
  <c r="BZ314" i="4"/>
  <c r="CA314" i="4" s="1"/>
  <c r="BZ313" i="4"/>
  <c r="CA313" i="4" s="1"/>
  <c r="BZ312" i="4"/>
  <c r="CA312" i="4" s="1"/>
  <c r="BZ311" i="4"/>
  <c r="CA311" i="4" s="1"/>
  <c r="BZ310" i="4"/>
  <c r="CA310" i="4" s="1"/>
  <c r="BZ309" i="4"/>
  <c r="CA309" i="4" s="1"/>
  <c r="BZ308" i="4"/>
  <c r="CA308" i="4" s="1"/>
  <c r="BZ307" i="4"/>
  <c r="CA307" i="4" s="1"/>
  <c r="BZ306" i="4"/>
  <c r="CA306" i="4" s="1"/>
  <c r="BZ305" i="4"/>
  <c r="CA305" i="4" s="1"/>
  <c r="BZ304" i="4"/>
  <c r="CA304" i="4" s="1"/>
  <c r="BZ303" i="4"/>
  <c r="CA303" i="4" s="1"/>
  <c r="BZ302" i="4"/>
  <c r="CA302" i="4" s="1"/>
  <c r="BZ301" i="4"/>
  <c r="CA301" i="4" s="1"/>
  <c r="BZ300" i="4"/>
  <c r="CA300" i="4" s="1"/>
  <c r="BZ299" i="4"/>
  <c r="CA299" i="4" s="1"/>
  <c r="BZ298" i="4"/>
  <c r="CA298" i="4" s="1"/>
  <c r="BZ297" i="4"/>
  <c r="CA297" i="4" s="1"/>
  <c r="BZ296" i="4"/>
  <c r="CA296" i="4" s="1"/>
  <c r="BZ295" i="4"/>
  <c r="CA295" i="4" s="1"/>
  <c r="BU329" i="4"/>
  <c r="BU328" i="4"/>
  <c r="BU327" i="4"/>
  <c r="BU326" i="4"/>
  <c r="BU325" i="4"/>
  <c r="BU324" i="4"/>
  <c r="BU323" i="4"/>
  <c r="BU322" i="4"/>
  <c r="BU321" i="4"/>
  <c r="BU320" i="4"/>
  <c r="BU319" i="4"/>
  <c r="BU318" i="4"/>
  <c r="BU317" i="4"/>
  <c r="BU316" i="4"/>
  <c r="BU315" i="4"/>
  <c r="BU314" i="4"/>
  <c r="BU313" i="4"/>
  <c r="BU312" i="4"/>
  <c r="BU311" i="4"/>
  <c r="BU310" i="4"/>
  <c r="BU309" i="4"/>
  <c r="BU308" i="4"/>
  <c r="BU307" i="4"/>
  <c r="BU306" i="4"/>
  <c r="BU305" i="4"/>
  <c r="BU304" i="4"/>
  <c r="BU303" i="4"/>
  <c r="BU302" i="4"/>
  <c r="BU301" i="4"/>
  <c r="BU300" i="4"/>
  <c r="BU299" i="4"/>
  <c r="BU298" i="4"/>
  <c r="BU297" i="4"/>
  <c r="BU296" i="4"/>
  <c r="BU295" i="4"/>
  <c r="BR329" i="4"/>
  <c r="BS329" i="4" s="1"/>
  <c r="BR328" i="4"/>
  <c r="BS328" i="4" s="1"/>
  <c r="BR327" i="4"/>
  <c r="BS327" i="4" s="1"/>
  <c r="BR326" i="4"/>
  <c r="BS326" i="4" s="1"/>
  <c r="BR325" i="4"/>
  <c r="BS325" i="4" s="1"/>
  <c r="BR324" i="4"/>
  <c r="BS324" i="4" s="1"/>
  <c r="BR323" i="4"/>
  <c r="BS323" i="4" s="1"/>
  <c r="BR322" i="4"/>
  <c r="BS322" i="4" s="1"/>
  <c r="BR321" i="4"/>
  <c r="BS321" i="4" s="1"/>
  <c r="BR320" i="4"/>
  <c r="BS320" i="4" s="1"/>
  <c r="BR319" i="4"/>
  <c r="BS319" i="4" s="1"/>
  <c r="BR318" i="4"/>
  <c r="BS318" i="4" s="1"/>
  <c r="BR317" i="4"/>
  <c r="BS317" i="4" s="1"/>
  <c r="BR316" i="4"/>
  <c r="BS316" i="4" s="1"/>
  <c r="BR315" i="4"/>
  <c r="BS315" i="4" s="1"/>
  <c r="BR314" i="4"/>
  <c r="BS314" i="4" s="1"/>
  <c r="BR313" i="4"/>
  <c r="BS313" i="4" s="1"/>
  <c r="BR312" i="4"/>
  <c r="BS312" i="4" s="1"/>
  <c r="BR311" i="4"/>
  <c r="BS311" i="4" s="1"/>
  <c r="BR310" i="4"/>
  <c r="BS310" i="4" s="1"/>
  <c r="BR309" i="4"/>
  <c r="BS309" i="4" s="1"/>
  <c r="BR308" i="4"/>
  <c r="BS308" i="4" s="1"/>
  <c r="BR307" i="4"/>
  <c r="BS307" i="4" s="1"/>
  <c r="BR306" i="4"/>
  <c r="BS306" i="4" s="1"/>
  <c r="BR305" i="4"/>
  <c r="BS305" i="4" s="1"/>
  <c r="BR304" i="4"/>
  <c r="BS304" i="4" s="1"/>
  <c r="BR303" i="4"/>
  <c r="BS303" i="4" s="1"/>
  <c r="BR302" i="4"/>
  <c r="BS302" i="4" s="1"/>
  <c r="BR301" i="4"/>
  <c r="BS301" i="4" s="1"/>
  <c r="BR300" i="4"/>
  <c r="BS300" i="4" s="1"/>
  <c r="BR299" i="4"/>
  <c r="BS299" i="4" s="1"/>
  <c r="BR298" i="4"/>
  <c r="BS298" i="4" s="1"/>
  <c r="BR297" i="4"/>
  <c r="BS297" i="4" s="1"/>
  <c r="BR296" i="4"/>
  <c r="BS296" i="4" s="1"/>
  <c r="BR295" i="4"/>
  <c r="BS295" i="4" s="1"/>
  <c r="CC294" i="4" l="1"/>
  <c r="BU294" i="4"/>
  <c r="BZ294" i="4"/>
  <c r="CA294" i="4" s="1"/>
  <c r="BR294" i="4"/>
  <c r="BS294" i="4" s="1"/>
  <c r="AT282" i="4" l="1"/>
  <c r="AU282" i="4" s="1"/>
  <c r="FV335" i="4" l="1"/>
  <c r="FV334" i="4"/>
  <c r="FV333" i="4"/>
  <c r="FV332" i="4"/>
  <c r="FV331" i="4"/>
  <c r="DA329" i="4"/>
  <c r="DA328" i="4"/>
  <c r="DA327" i="4"/>
  <c r="DA326" i="4"/>
  <c r="DA325" i="4"/>
  <c r="DA324" i="4"/>
  <c r="DA323" i="4"/>
  <c r="DA322" i="4"/>
  <c r="DA321" i="4"/>
  <c r="DA320" i="4"/>
  <c r="DA319" i="4"/>
  <c r="DA318" i="4"/>
  <c r="DA317" i="4"/>
  <c r="DA316" i="4"/>
  <c r="DA315" i="4"/>
  <c r="DA314" i="4"/>
  <c r="DA313" i="4"/>
  <c r="DA312" i="4"/>
  <c r="DA311" i="4"/>
  <c r="DA310" i="4"/>
  <c r="DA309" i="4"/>
  <c r="DA308" i="4"/>
  <c r="DA307" i="4"/>
  <c r="DA306" i="4"/>
  <c r="DA305" i="4"/>
  <c r="DA304" i="4"/>
  <c r="DA303" i="4"/>
  <c r="DA302" i="4"/>
  <c r="DA301" i="4"/>
  <c r="DA300" i="4"/>
  <c r="DA299" i="4"/>
  <c r="DA298" i="4"/>
  <c r="DA297" i="4"/>
  <c r="DA296" i="4"/>
  <c r="DA295" i="4"/>
  <c r="DA294" i="4"/>
  <c r="DA293" i="4"/>
  <c r="DA292" i="4"/>
  <c r="DA291" i="4"/>
  <c r="DA290" i="4"/>
  <c r="DA289" i="4"/>
  <c r="DA288" i="4"/>
  <c r="DA287" i="4"/>
  <c r="DA286" i="4"/>
  <c r="DA285" i="4"/>
  <c r="DA284" i="4"/>
  <c r="DA283" i="4"/>
  <c r="DA282" i="4"/>
  <c r="DA281" i="4"/>
  <c r="DA280" i="4"/>
  <c r="DA279" i="4"/>
  <c r="DA278" i="4"/>
  <c r="DA277" i="4"/>
  <c r="DA276" i="4"/>
  <c r="DA275" i="4"/>
  <c r="DA274" i="4"/>
  <c r="DA273" i="4"/>
  <c r="DA272" i="4"/>
  <c r="DA271" i="4"/>
  <c r="DA270" i="4"/>
  <c r="DA269" i="4"/>
  <c r="DA268" i="4"/>
  <c r="DA267" i="4"/>
  <c r="DA266" i="4"/>
  <c r="CX329" i="4"/>
  <c r="CY329" i="4" s="1"/>
  <c r="CX328" i="4"/>
  <c r="CY328" i="4" s="1"/>
  <c r="CX327" i="4"/>
  <c r="CY327" i="4" s="1"/>
  <c r="CX326" i="4"/>
  <c r="CY326" i="4" s="1"/>
  <c r="CX325" i="4"/>
  <c r="CY325" i="4" s="1"/>
  <c r="CX324" i="4"/>
  <c r="CY324" i="4" s="1"/>
  <c r="CX323" i="4"/>
  <c r="CY323" i="4" s="1"/>
  <c r="CX322" i="4"/>
  <c r="CY322" i="4" s="1"/>
  <c r="CX321" i="4"/>
  <c r="CY321" i="4" s="1"/>
  <c r="CX320" i="4"/>
  <c r="CY320" i="4" s="1"/>
  <c r="CX319" i="4"/>
  <c r="CY319" i="4" s="1"/>
  <c r="CX318" i="4"/>
  <c r="CY318" i="4" s="1"/>
  <c r="CX317" i="4"/>
  <c r="CY317" i="4" s="1"/>
  <c r="CX316" i="4"/>
  <c r="CY316" i="4" s="1"/>
  <c r="CX315" i="4"/>
  <c r="CY315" i="4" s="1"/>
  <c r="CX314" i="4"/>
  <c r="CY314" i="4" s="1"/>
  <c r="CX313" i="4"/>
  <c r="CY313" i="4" s="1"/>
  <c r="CX312" i="4"/>
  <c r="CY312" i="4" s="1"/>
  <c r="CX311" i="4"/>
  <c r="CY311" i="4" s="1"/>
  <c r="CX310" i="4"/>
  <c r="CY310" i="4" s="1"/>
  <c r="CX309" i="4"/>
  <c r="CY309" i="4" s="1"/>
  <c r="CX308" i="4"/>
  <c r="CY308" i="4" s="1"/>
  <c r="CX307" i="4"/>
  <c r="CY307" i="4" s="1"/>
  <c r="CX306" i="4"/>
  <c r="CY306" i="4" s="1"/>
  <c r="CX305" i="4"/>
  <c r="CY305" i="4" s="1"/>
  <c r="CX304" i="4"/>
  <c r="CY304" i="4" s="1"/>
  <c r="CX303" i="4"/>
  <c r="CY303" i="4" s="1"/>
  <c r="CX302" i="4"/>
  <c r="CY302" i="4" s="1"/>
  <c r="CX301" i="4"/>
  <c r="CY301" i="4" s="1"/>
  <c r="CX300" i="4"/>
  <c r="CY300" i="4" s="1"/>
  <c r="CX299" i="4"/>
  <c r="CY299" i="4" s="1"/>
  <c r="CX298" i="4"/>
  <c r="CY298" i="4" s="1"/>
  <c r="CX297" i="4"/>
  <c r="CY297" i="4" s="1"/>
  <c r="CX296" i="4"/>
  <c r="CY296" i="4" s="1"/>
  <c r="CX295" i="4"/>
  <c r="CY295" i="4" s="1"/>
  <c r="CX294" i="4"/>
  <c r="CY294" i="4" s="1"/>
  <c r="CX293" i="4"/>
  <c r="CY293" i="4" s="1"/>
  <c r="CX292" i="4"/>
  <c r="CY292" i="4" s="1"/>
  <c r="CX291" i="4"/>
  <c r="CY291" i="4" s="1"/>
  <c r="CX290" i="4"/>
  <c r="CY290" i="4" s="1"/>
  <c r="CX289" i="4"/>
  <c r="CY289" i="4" s="1"/>
  <c r="CX288" i="4"/>
  <c r="CY288" i="4" s="1"/>
  <c r="CX287" i="4"/>
  <c r="CY287" i="4" s="1"/>
  <c r="CX286" i="4"/>
  <c r="CY286" i="4" s="1"/>
  <c r="CX285" i="4"/>
  <c r="CY285" i="4" s="1"/>
  <c r="CX284" i="4"/>
  <c r="CY284" i="4" s="1"/>
  <c r="CX283" i="4"/>
  <c r="CY283" i="4" s="1"/>
  <c r="CX282" i="4"/>
  <c r="CY282" i="4" s="1"/>
  <c r="CX281" i="4"/>
  <c r="CY281" i="4" s="1"/>
  <c r="CX280" i="4"/>
  <c r="CY280" i="4" s="1"/>
  <c r="CX279" i="4"/>
  <c r="CY279" i="4" s="1"/>
  <c r="CX278" i="4"/>
  <c r="CY278" i="4" s="1"/>
  <c r="CX277" i="4"/>
  <c r="CY277" i="4" s="1"/>
  <c r="CX276" i="4"/>
  <c r="CY276" i="4" s="1"/>
  <c r="CX275" i="4"/>
  <c r="CY275" i="4" s="1"/>
  <c r="CX274" i="4"/>
  <c r="CY274" i="4" s="1"/>
  <c r="CX273" i="4"/>
  <c r="CY273" i="4" s="1"/>
  <c r="CX272" i="4"/>
  <c r="CY272" i="4" s="1"/>
  <c r="CX271" i="4"/>
  <c r="CY271" i="4" s="1"/>
  <c r="CX270" i="4"/>
  <c r="CY270" i="4" s="1"/>
  <c r="CX269" i="4"/>
  <c r="CY269" i="4" s="1"/>
  <c r="CX268" i="4"/>
  <c r="CY268" i="4" s="1"/>
  <c r="CX267" i="4"/>
  <c r="CY267" i="4" s="1"/>
  <c r="CX266" i="4"/>
  <c r="CY266" i="4" s="1"/>
  <c r="DA265" i="4"/>
  <c r="CX265" i="4"/>
  <c r="CY265" i="4" s="1"/>
  <c r="FV330" i="4" l="1"/>
  <c r="FM329" i="4"/>
  <c r="FV329" i="4" s="1"/>
  <c r="FM328" i="4"/>
  <c r="FV328" i="4" s="1"/>
  <c r="FM327" i="4"/>
  <c r="FV327" i="4" s="1"/>
  <c r="FM326" i="4"/>
  <c r="FV326" i="4" s="1"/>
  <c r="FM325" i="4"/>
  <c r="FV325" i="4" s="1"/>
  <c r="FM324" i="4"/>
  <c r="FM323" i="4"/>
  <c r="FM322" i="4"/>
  <c r="FM321" i="4"/>
  <c r="FM320" i="4"/>
  <c r="FM319" i="4"/>
  <c r="FM318" i="4"/>
  <c r="FM317" i="4"/>
  <c r="FM316" i="4"/>
  <c r="FM315" i="4"/>
  <c r="FM314" i="4"/>
  <c r="FM313" i="4"/>
  <c r="FM312" i="4"/>
  <c r="FM311" i="4"/>
  <c r="FM310" i="4"/>
  <c r="FM309" i="4"/>
  <c r="FM308" i="4"/>
  <c r="FM307" i="4"/>
  <c r="FM306" i="4"/>
  <c r="FM305" i="4"/>
  <c r="FM304" i="4"/>
  <c r="FM303" i="4"/>
  <c r="FM302" i="4"/>
  <c r="FM301" i="4"/>
  <c r="FM300" i="4"/>
  <c r="FM299" i="4"/>
  <c r="FM298" i="4"/>
  <c r="FM297" i="4"/>
  <c r="FM296" i="4"/>
  <c r="FM295" i="4"/>
  <c r="FM294" i="4"/>
  <c r="FM293" i="4"/>
  <c r="FM292" i="4"/>
  <c r="FM291" i="4"/>
  <c r="FM290" i="4"/>
  <c r="FM289" i="4"/>
  <c r="FM288" i="4"/>
  <c r="FM287" i="4"/>
  <c r="FM286" i="4"/>
  <c r="FM285" i="4"/>
  <c r="FM284" i="4"/>
  <c r="FM283" i="4"/>
  <c r="FM282" i="4"/>
  <c r="FM281" i="4"/>
  <c r="FM280" i="4"/>
  <c r="FM279" i="4"/>
  <c r="FM278" i="4"/>
  <c r="FM277" i="4"/>
  <c r="FM276" i="4"/>
  <c r="FM275" i="4"/>
  <c r="FM274" i="4"/>
  <c r="FM273" i="4"/>
  <c r="FM272" i="4"/>
  <c r="FM271" i="4"/>
  <c r="FM270" i="4"/>
  <c r="FM269" i="4"/>
  <c r="FM268" i="4"/>
  <c r="FM267" i="4"/>
  <c r="FM266" i="4"/>
  <c r="FM265" i="4"/>
  <c r="FM264" i="4"/>
  <c r="FM263" i="4"/>
  <c r="FM262" i="4"/>
  <c r="FM261" i="4"/>
  <c r="FM260" i="4"/>
  <c r="FM259" i="4"/>
  <c r="FM258" i="4"/>
  <c r="FM257" i="4"/>
  <c r="FM256" i="4" l="1"/>
  <c r="FJ329" i="4"/>
  <c r="FK329" i="4" s="1"/>
  <c r="FJ328" i="4"/>
  <c r="FK328" i="4" s="1"/>
  <c r="FJ327" i="4"/>
  <c r="FK327" i="4" s="1"/>
  <c r="FJ326" i="4"/>
  <c r="FK326" i="4" s="1"/>
  <c r="FJ325" i="4"/>
  <c r="FK325" i="4" s="1"/>
  <c r="FJ324" i="4"/>
  <c r="FK324" i="4" s="1"/>
  <c r="FJ323" i="4"/>
  <c r="FK323" i="4" s="1"/>
  <c r="FJ322" i="4"/>
  <c r="FK322" i="4" s="1"/>
  <c r="FJ321" i="4"/>
  <c r="FK321" i="4" s="1"/>
  <c r="FJ320" i="4"/>
  <c r="FK320" i="4" s="1"/>
  <c r="FJ319" i="4"/>
  <c r="FK319" i="4" s="1"/>
  <c r="FJ318" i="4"/>
  <c r="FK318" i="4" s="1"/>
  <c r="FJ317" i="4"/>
  <c r="FK317" i="4" s="1"/>
  <c r="FJ316" i="4"/>
  <c r="FK316" i="4" s="1"/>
  <c r="FJ315" i="4"/>
  <c r="FK315" i="4" s="1"/>
  <c r="FJ314" i="4"/>
  <c r="FK314" i="4" s="1"/>
  <c r="FJ313" i="4"/>
  <c r="FK313" i="4" s="1"/>
  <c r="FJ312" i="4"/>
  <c r="FK312" i="4" s="1"/>
  <c r="FJ311" i="4"/>
  <c r="FK311" i="4" s="1"/>
  <c r="FJ310" i="4"/>
  <c r="FK310" i="4" s="1"/>
  <c r="FJ309" i="4"/>
  <c r="FK309" i="4" s="1"/>
  <c r="FJ308" i="4"/>
  <c r="FK308" i="4" s="1"/>
  <c r="FJ307" i="4"/>
  <c r="FK307" i="4" s="1"/>
  <c r="FJ306" i="4"/>
  <c r="FK306" i="4" s="1"/>
  <c r="FJ305" i="4"/>
  <c r="FK305" i="4" s="1"/>
  <c r="FJ304" i="4"/>
  <c r="FK304" i="4" s="1"/>
  <c r="FJ303" i="4"/>
  <c r="FK303" i="4" s="1"/>
  <c r="FJ302" i="4"/>
  <c r="FK302" i="4" s="1"/>
  <c r="FJ301" i="4"/>
  <c r="FK301" i="4" s="1"/>
  <c r="FJ300" i="4"/>
  <c r="FK300" i="4" s="1"/>
  <c r="FJ299" i="4"/>
  <c r="FK299" i="4" s="1"/>
  <c r="FJ298" i="4"/>
  <c r="FK298" i="4" s="1"/>
  <c r="FJ297" i="4"/>
  <c r="FK297" i="4" s="1"/>
  <c r="FJ296" i="4"/>
  <c r="FK296" i="4" s="1"/>
  <c r="FJ295" i="4"/>
  <c r="FK295" i="4" s="1"/>
  <c r="FJ294" i="4"/>
  <c r="FK294" i="4" s="1"/>
  <c r="FJ293" i="4"/>
  <c r="FK293" i="4" s="1"/>
  <c r="FJ292" i="4"/>
  <c r="FK292" i="4" s="1"/>
  <c r="FJ291" i="4"/>
  <c r="FK291" i="4" s="1"/>
  <c r="FJ290" i="4"/>
  <c r="FK290" i="4" s="1"/>
  <c r="FJ289" i="4"/>
  <c r="FK289" i="4" s="1"/>
  <c r="FJ288" i="4"/>
  <c r="FK288" i="4" s="1"/>
  <c r="FJ287" i="4"/>
  <c r="FK287" i="4" s="1"/>
  <c r="FJ286" i="4"/>
  <c r="FK286" i="4" s="1"/>
  <c r="FJ285" i="4"/>
  <c r="FK285" i="4" s="1"/>
  <c r="FJ284" i="4"/>
  <c r="FK284" i="4" s="1"/>
  <c r="FJ283" i="4"/>
  <c r="FK283" i="4" s="1"/>
  <c r="FJ282" i="4"/>
  <c r="FK282" i="4" s="1"/>
  <c r="FJ281" i="4"/>
  <c r="FK281" i="4" s="1"/>
  <c r="FJ280" i="4"/>
  <c r="FK280" i="4" s="1"/>
  <c r="FJ279" i="4"/>
  <c r="FK279" i="4" s="1"/>
  <c r="FJ278" i="4"/>
  <c r="FK278" i="4" s="1"/>
  <c r="FJ277" i="4"/>
  <c r="FK277" i="4" s="1"/>
  <c r="FJ276" i="4"/>
  <c r="FK276" i="4" s="1"/>
  <c r="FJ275" i="4"/>
  <c r="FK275" i="4" s="1"/>
  <c r="FJ274" i="4"/>
  <c r="FK274" i="4" s="1"/>
  <c r="FJ273" i="4"/>
  <c r="FK273" i="4" s="1"/>
  <c r="FJ272" i="4"/>
  <c r="FK272" i="4" s="1"/>
  <c r="FJ271" i="4"/>
  <c r="FK271" i="4" s="1"/>
  <c r="FJ270" i="4"/>
  <c r="FK270" i="4" s="1"/>
  <c r="FJ269" i="4"/>
  <c r="FK269" i="4" s="1"/>
  <c r="FJ268" i="4"/>
  <c r="FK268" i="4" s="1"/>
  <c r="FJ267" i="4"/>
  <c r="FK267" i="4" s="1"/>
  <c r="FJ266" i="4"/>
  <c r="FK266" i="4" s="1"/>
  <c r="FJ265" i="4"/>
  <c r="FK265" i="4" s="1"/>
  <c r="FJ264" i="4"/>
  <c r="FK264" i="4" s="1"/>
  <c r="FJ263" i="4"/>
  <c r="FK263" i="4" s="1"/>
  <c r="FJ262" i="4"/>
  <c r="FK262" i="4" s="1"/>
  <c r="FJ261" i="4"/>
  <c r="FK261" i="4" s="1"/>
  <c r="FJ260" i="4"/>
  <c r="FK260" i="4" s="1"/>
  <c r="FJ259" i="4"/>
  <c r="FK259" i="4" s="1"/>
  <c r="FJ258" i="4"/>
  <c r="FK258" i="4" s="1"/>
  <c r="FJ257" i="4"/>
  <c r="FK257" i="4" s="1"/>
  <c r="FJ256" i="4"/>
  <c r="FK256" i="4" s="1"/>
  <c r="BM329" i="4" l="1"/>
  <c r="BM328" i="4"/>
  <c r="BM327" i="4"/>
  <c r="BM326" i="4"/>
  <c r="BM325" i="4"/>
  <c r="BM324" i="4"/>
  <c r="BM323" i="4"/>
  <c r="BM322" i="4"/>
  <c r="BM321" i="4"/>
  <c r="BM320" i="4"/>
  <c r="BM319" i="4"/>
  <c r="BM318" i="4"/>
  <c r="BM317" i="4"/>
  <c r="BM316" i="4"/>
  <c r="BM315" i="4"/>
  <c r="BM314" i="4"/>
  <c r="BM313" i="4"/>
  <c r="BM312" i="4"/>
  <c r="BM311" i="4"/>
  <c r="BM310" i="4"/>
  <c r="BM309" i="4"/>
  <c r="BM308" i="4"/>
  <c r="BM307" i="4"/>
  <c r="BM306" i="4"/>
  <c r="BM305" i="4"/>
  <c r="BM304" i="4"/>
  <c r="BM303" i="4"/>
  <c r="BM302" i="4"/>
  <c r="BM301" i="4"/>
  <c r="BM300" i="4"/>
  <c r="BM299" i="4"/>
  <c r="BM298" i="4"/>
  <c r="BM297" i="4"/>
  <c r="BM296" i="4"/>
  <c r="BM295" i="4"/>
  <c r="BM294" i="4"/>
  <c r="BM293" i="4"/>
  <c r="BM292" i="4"/>
  <c r="BM291" i="4"/>
  <c r="BM290" i="4"/>
  <c r="BM289" i="4"/>
  <c r="BM288" i="4"/>
  <c r="BM287" i="4"/>
  <c r="BM286" i="4"/>
  <c r="BM285" i="4"/>
  <c r="BM284" i="4"/>
  <c r="BM283" i="4"/>
  <c r="BM282" i="4"/>
  <c r="BM281" i="4"/>
  <c r="BM280" i="4"/>
  <c r="BM279" i="4"/>
  <c r="BM278" i="4"/>
  <c r="BM277" i="4"/>
  <c r="BM276" i="4"/>
  <c r="BM275" i="4"/>
  <c r="BM274" i="4"/>
  <c r="BM273" i="4"/>
  <c r="BM272" i="4"/>
  <c r="BM271" i="4"/>
  <c r="BM270" i="4"/>
  <c r="BM269" i="4"/>
  <c r="BM268" i="4"/>
  <c r="BM267" i="4"/>
  <c r="BM266" i="4"/>
  <c r="BM265" i="4"/>
  <c r="BM264" i="4"/>
  <c r="BM263" i="4"/>
  <c r="BM262" i="4"/>
  <c r="BM261" i="4"/>
  <c r="BM260" i="4"/>
  <c r="BM259" i="4"/>
  <c r="BM258" i="4"/>
  <c r="BM257" i="4"/>
  <c r="BJ329" i="4"/>
  <c r="BK329" i="4" s="1"/>
  <c r="BJ328" i="4"/>
  <c r="BK328" i="4" s="1"/>
  <c r="BJ327" i="4"/>
  <c r="BK327" i="4" s="1"/>
  <c r="BJ326" i="4"/>
  <c r="BK326" i="4" s="1"/>
  <c r="BJ325" i="4"/>
  <c r="BK325" i="4" s="1"/>
  <c r="BJ324" i="4"/>
  <c r="BK324" i="4" s="1"/>
  <c r="BJ323" i="4"/>
  <c r="BK323" i="4" s="1"/>
  <c r="BJ322" i="4"/>
  <c r="BK322" i="4" s="1"/>
  <c r="BJ321" i="4"/>
  <c r="BK321" i="4" s="1"/>
  <c r="BJ320" i="4"/>
  <c r="BK320" i="4" s="1"/>
  <c r="BJ319" i="4"/>
  <c r="BK319" i="4" s="1"/>
  <c r="BJ318" i="4"/>
  <c r="BK318" i="4" s="1"/>
  <c r="BJ317" i="4"/>
  <c r="BK317" i="4" s="1"/>
  <c r="BJ316" i="4"/>
  <c r="BK316" i="4" s="1"/>
  <c r="BJ315" i="4"/>
  <c r="BK315" i="4" s="1"/>
  <c r="BJ314" i="4"/>
  <c r="BK314" i="4" s="1"/>
  <c r="BJ313" i="4"/>
  <c r="BK313" i="4" s="1"/>
  <c r="BJ312" i="4"/>
  <c r="BK312" i="4" s="1"/>
  <c r="BJ311" i="4"/>
  <c r="BK311" i="4" s="1"/>
  <c r="BJ310" i="4"/>
  <c r="BK310" i="4" s="1"/>
  <c r="BJ309" i="4"/>
  <c r="BK309" i="4" s="1"/>
  <c r="BJ308" i="4"/>
  <c r="BK308" i="4" s="1"/>
  <c r="BJ307" i="4"/>
  <c r="BK307" i="4" s="1"/>
  <c r="BJ306" i="4"/>
  <c r="BK306" i="4" s="1"/>
  <c r="BJ305" i="4"/>
  <c r="BK305" i="4" s="1"/>
  <c r="BJ304" i="4"/>
  <c r="BK304" i="4" s="1"/>
  <c r="BJ303" i="4"/>
  <c r="BK303" i="4" s="1"/>
  <c r="BJ302" i="4"/>
  <c r="BK302" i="4" s="1"/>
  <c r="BJ301" i="4"/>
  <c r="BK301" i="4" s="1"/>
  <c r="BJ300" i="4"/>
  <c r="BK300" i="4" s="1"/>
  <c r="BJ299" i="4"/>
  <c r="BK299" i="4" s="1"/>
  <c r="BJ298" i="4"/>
  <c r="BK298" i="4" s="1"/>
  <c r="BJ297" i="4"/>
  <c r="BK297" i="4" s="1"/>
  <c r="BJ296" i="4"/>
  <c r="BK296" i="4" s="1"/>
  <c r="BJ295" i="4"/>
  <c r="BK295" i="4" s="1"/>
  <c r="BJ294" i="4"/>
  <c r="BK294" i="4" s="1"/>
  <c r="BJ293" i="4"/>
  <c r="BK293" i="4" s="1"/>
  <c r="BJ292" i="4"/>
  <c r="BK292" i="4" s="1"/>
  <c r="BJ291" i="4"/>
  <c r="BK291" i="4" s="1"/>
  <c r="BJ290" i="4"/>
  <c r="BK290" i="4" s="1"/>
  <c r="BJ289" i="4"/>
  <c r="BK289" i="4" s="1"/>
  <c r="BJ288" i="4"/>
  <c r="BK288" i="4" s="1"/>
  <c r="BJ287" i="4"/>
  <c r="BK287" i="4" s="1"/>
  <c r="BJ286" i="4"/>
  <c r="BK286" i="4" s="1"/>
  <c r="BJ285" i="4"/>
  <c r="BK285" i="4" s="1"/>
  <c r="BJ284" i="4"/>
  <c r="BK284" i="4" s="1"/>
  <c r="BJ283" i="4"/>
  <c r="BK283" i="4" s="1"/>
  <c r="BJ282" i="4"/>
  <c r="BK282" i="4" s="1"/>
  <c r="BJ281" i="4"/>
  <c r="BK281" i="4" s="1"/>
  <c r="BJ280" i="4"/>
  <c r="BK280" i="4" s="1"/>
  <c r="BJ279" i="4"/>
  <c r="BK279" i="4" s="1"/>
  <c r="BJ278" i="4"/>
  <c r="BK278" i="4" s="1"/>
  <c r="BJ277" i="4"/>
  <c r="BK277" i="4" s="1"/>
  <c r="BJ276" i="4"/>
  <c r="BK276" i="4" s="1"/>
  <c r="BJ275" i="4"/>
  <c r="BK275" i="4" s="1"/>
  <c r="BJ274" i="4"/>
  <c r="BK274" i="4" s="1"/>
  <c r="BJ273" i="4"/>
  <c r="BK273" i="4" s="1"/>
  <c r="BJ272" i="4"/>
  <c r="BK272" i="4" s="1"/>
  <c r="BJ271" i="4"/>
  <c r="BK271" i="4" s="1"/>
  <c r="BJ270" i="4"/>
  <c r="BK270" i="4" s="1"/>
  <c r="BJ269" i="4"/>
  <c r="BK269" i="4" s="1"/>
  <c r="BJ268" i="4"/>
  <c r="BK268" i="4" s="1"/>
  <c r="BJ267" i="4"/>
  <c r="BK267" i="4" s="1"/>
  <c r="BJ266" i="4"/>
  <c r="BK266" i="4" s="1"/>
  <c r="BJ265" i="4"/>
  <c r="BK265" i="4" s="1"/>
  <c r="BJ264" i="4"/>
  <c r="BK264" i="4" s="1"/>
  <c r="BJ263" i="4"/>
  <c r="BK263" i="4" s="1"/>
  <c r="BJ262" i="4"/>
  <c r="BK262" i="4" s="1"/>
  <c r="BJ261" i="4"/>
  <c r="BK261" i="4" s="1"/>
  <c r="BJ260" i="4"/>
  <c r="BK260" i="4" s="1"/>
  <c r="BJ259" i="4"/>
  <c r="BK259" i="4" s="1"/>
  <c r="BJ258" i="4"/>
  <c r="BK258" i="4" s="1"/>
  <c r="BJ257" i="4"/>
  <c r="BK257" i="4" s="1"/>
  <c r="BJ256" i="4"/>
  <c r="BK256" i="4" s="1"/>
  <c r="BJ255" i="4"/>
  <c r="BK255" i="4" s="1"/>
  <c r="BJ254" i="4"/>
  <c r="BK254" i="4" s="1"/>
  <c r="BJ253" i="4"/>
  <c r="BK253" i="4" s="1"/>
  <c r="BJ252" i="4"/>
  <c r="BK252" i="4" s="1"/>
  <c r="BJ234" i="4" l="1"/>
  <c r="BK234" i="4" s="1"/>
  <c r="DY324" i="4" l="1"/>
  <c r="DY323" i="4"/>
  <c r="DY322" i="4"/>
  <c r="DY321" i="4"/>
  <c r="DY320" i="4"/>
  <c r="DY319" i="4"/>
  <c r="DY318" i="4"/>
  <c r="DY317" i="4"/>
  <c r="DY316" i="4"/>
  <c r="DY315" i="4"/>
  <c r="DY314" i="4"/>
  <c r="DY313" i="4"/>
  <c r="DY312" i="4"/>
  <c r="DY311" i="4"/>
  <c r="DY310" i="4"/>
  <c r="DY309" i="4"/>
  <c r="DY308" i="4"/>
  <c r="DY307" i="4"/>
  <c r="DY306" i="4"/>
  <c r="DY305" i="4"/>
  <c r="DY304" i="4"/>
  <c r="DY303" i="4"/>
  <c r="DY302" i="4"/>
  <c r="DY301" i="4"/>
  <c r="DY300" i="4"/>
  <c r="DY299" i="4"/>
  <c r="DY298" i="4"/>
  <c r="DY297" i="4"/>
  <c r="DY296" i="4"/>
  <c r="DY295" i="4"/>
  <c r="DY294" i="4"/>
  <c r="DY293" i="4"/>
  <c r="DY292" i="4"/>
  <c r="DY291" i="4"/>
  <c r="DY290" i="4"/>
  <c r="DY289" i="4"/>
  <c r="DY288" i="4"/>
  <c r="DY287" i="4"/>
  <c r="DY286" i="4"/>
  <c r="DY285" i="4"/>
  <c r="DY284" i="4"/>
  <c r="DY283" i="4"/>
  <c r="DY282" i="4"/>
  <c r="DY281" i="4"/>
  <c r="DY280" i="4"/>
  <c r="DY279" i="4"/>
  <c r="DY278" i="4"/>
  <c r="DY277" i="4"/>
  <c r="DY276" i="4"/>
  <c r="DY275" i="4"/>
  <c r="DY274" i="4"/>
  <c r="DY273" i="4"/>
  <c r="DY272" i="4"/>
  <c r="DY271" i="4"/>
  <c r="DY270" i="4"/>
  <c r="DY269" i="4"/>
  <c r="DY268" i="4"/>
  <c r="DY267" i="4"/>
  <c r="DY266" i="4"/>
  <c r="DY265" i="4"/>
  <c r="DY264" i="4"/>
  <c r="DY263" i="4"/>
  <c r="DY262" i="4"/>
  <c r="DY261" i="4"/>
  <c r="DY260" i="4"/>
  <c r="DY259" i="4"/>
  <c r="DY258" i="4"/>
  <c r="DY257" i="4"/>
  <c r="DY256" i="4"/>
  <c r="DY255" i="4"/>
  <c r="DY254" i="4"/>
  <c r="DY253" i="4"/>
  <c r="DY252" i="4"/>
  <c r="DY251" i="4"/>
  <c r="DY250" i="4"/>
  <c r="DY249" i="4"/>
  <c r="DY248" i="4"/>
  <c r="DY247" i="4"/>
  <c r="DY246" i="4"/>
  <c r="DY245" i="4"/>
  <c r="DY244" i="4"/>
  <c r="DY243" i="4"/>
  <c r="DY242" i="4"/>
  <c r="DY241" i="4"/>
  <c r="DY240" i="4"/>
  <c r="DY239" i="4"/>
  <c r="DY238" i="4"/>
  <c r="DY237" i="4"/>
  <c r="DY236" i="4"/>
  <c r="DY235" i="4"/>
  <c r="DY234" i="4"/>
  <c r="DY233" i="4"/>
  <c r="DY232" i="4"/>
  <c r="DV324" i="4"/>
  <c r="DW324" i="4" s="1"/>
  <c r="DV323" i="4"/>
  <c r="DW323" i="4" s="1"/>
  <c r="DV322" i="4"/>
  <c r="DW322" i="4" s="1"/>
  <c r="DV321" i="4"/>
  <c r="DW321" i="4" s="1"/>
  <c r="DV320" i="4"/>
  <c r="DW320" i="4" s="1"/>
  <c r="DV319" i="4"/>
  <c r="DW319" i="4" s="1"/>
  <c r="DV318" i="4"/>
  <c r="DW318" i="4" s="1"/>
  <c r="DV317" i="4"/>
  <c r="DW317" i="4" s="1"/>
  <c r="DV316" i="4"/>
  <c r="DW316" i="4" s="1"/>
  <c r="DV315" i="4"/>
  <c r="DW315" i="4" s="1"/>
  <c r="DV314" i="4"/>
  <c r="DW314" i="4" s="1"/>
  <c r="DV313" i="4"/>
  <c r="DW313" i="4" s="1"/>
  <c r="DV312" i="4"/>
  <c r="DW312" i="4" s="1"/>
  <c r="DV311" i="4"/>
  <c r="DW311" i="4" s="1"/>
  <c r="DV310" i="4"/>
  <c r="DW310" i="4" s="1"/>
  <c r="DV309" i="4"/>
  <c r="DW309" i="4" s="1"/>
  <c r="DV308" i="4"/>
  <c r="DW308" i="4" s="1"/>
  <c r="DV307" i="4"/>
  <c r="DW307" i="4" s="1"/>
  <c r="DV306" i="4"/>
  <c r="DW306" i="4" s="1"/>
  <c r="DV305" i="4"/>
  <c r="DW305" i="4" s="1"/>
  <c r="DV304" i="4"/>
  <c r="DW304" i="4" s="1"/>
  <c r="DV303" i="4"/>
  <c r="DW303" i="4" s="1"/>
  <c r="DV302" i="4"/>
  <c r="DW302" i="4" s="1"/>
  <c r="DV301" i="4"/>
  <c r="DW301" i="4" s="1"/>
  <c r="DV300" i="4"/>
  <c r="DW300" i="4" s="1"/>
  <c r="DV299" i="4"/>
  <c r="DW299" i="4" s="1"/>
  <c r="DV298" i="4"/>
  <c r="DW298" i="4" s="1"/>
  <c r="DV297" i="4"/>
  <c r="DW297" i="4" s="1"/>
  <c r="DV296" i="4"/>
  <c r="DW296" i="4" s="1"/>
  <c r="DV294" i="4"/>
  <c r="DW294" i="4" s="1"/>
  <c r="DV293" i="4"/>
  <c r="DW293" i="4" s="1"/>
  <c r="DV292" i="4"/>
  <c r="DW292" i="4" s="1"/>
  <c r="DV291" i="4"/>
  <c r="DW291" i="4" s="1"/>
  <c r="DV290" i="4"/>
  <c r="DW290" i="4" s="1"/>
  <c r="DV289" i="4"/>
  <c r="DW289" i="4" s="1"/>
  <c r="DV288" i="4"/>
  <c r="DW288" i="4" s="1"/>
  <c r="DV287" i="4"/>
  <c r="DW287" i="4" s="1"/>
  <c r="DV286" i="4"/>
  <c r="DW286" i="4" s="1"/>
  <c r="DV285" i="4"/>
  <c r="DW285" i="4" s="1"/>
  <c r="DV284" i="4"/>
  <c r="DW284" i="4" s="1"/>
  <c r="DV283" i="4"/>
  <c r="DW283" i="4" s="1"/>
  <c r="DV282" i="4"/>
  <c r="DW282" i="4" s="1"/>
  <c r="DV281" i="4"/>
  <c r="DW281" i="4" s="1"/>
  <c r="DV280" i="4"/>
  <c r="DW280" i="4" s="1"/>
  <c r="DV279" i="4"/>
  <c r="DW279" i="4" s="1"/>
  <c r="DV278" i="4"/>
  <c r="DW278" i="4" s="1"/>
  <c r="DV277" i="4"/>
  <c r="DW277" i="4" s="1"/>
  <c r="DV276" i="4"/>
  <c r="DW276" i="4" s="1"/>
  <c r="DV275" i="4"/>
  <c r="DW275" i="4" s="1"/>
  <c r="DV274" i="4"/>
  <c r="DW274" i="4" s="1"/>
  <c r="DV273" i="4"/>
  <c r="DW273" i="4" s="1"/>
  <c r="DV272" i="4"/>
  <c r="DW272" i="4" s="1"/>
  <c r="DV271" i="4"/>
  <c r="DW271" i="4" s="1"/>
  <c r="DV270" i="4"/>
  <c r="DW270" i="4" s="1"/>
  <c r="DV269" i="4"/>
  <c r="DW269" i="4" s="1"/>
  <c r="DV268" i="4"/>
  <c r="DW268" i="4" s="1"/>
  <c r="DV267" i="4"/>
  <c r="DW267" i="4" s="1"/>
  <c r="DV266" i="4"/>
  <c r="DW266" i="4" s="1"/>
  <c r="DV265" i="4"/>
  <c r="DW265" i="4" s="1"/>
  <c r="DV264" i="4"/>
  <c r="DW264" i="4" s="1"/>
  <c r="DV263" i="4"/>
  <c r="DW263" i="4" s="1"/>
  <c r="DV262" i="4"/>
  <c r="DW262" i="4" s="1"/>
  <c r="DV261" i="4"/>
  <c r="DW261" i="4" s="1"/>
  <c r="DV260" i="4"/>
  <c r="DW260" i="4" s="1"/>
  <c r="DV259" i="4"/>
  <c r="DW259" i="4" s="1"/>
  <c r="DV258" i="4"/>
  <c r="DW258" i="4" s="1"/>
  <c r="DV257" i="4"/>
  <c r="DW257" i="4" s="1"/>
  <c r="DV256" i="4"/>
  <c r="DW256" i="4" s="1"/>
  <c r="DV255" i="4"/>
  <c r="DW255" i="4" s="1"/>
  <c r="DV254" i="4"/>
  <c r="DW254" i="4" s="1"/>
  <c r="DV253" i="4"/>
  <c r="DW253" i="4" s="1"/>
  <c r="DV252" i="4"/>
  <c r="DW252" i="4" s="1"/>
  <c r="DV251" i="4"/>
  <c r="DW251" i="4" s="1"/>
  <c r="DV250" i="4"/>
  <c r="DW250" i="4" s="1"/>
  <c r="DV249" i="4"/>
  <c r="DW249" i="4" s="1"/>
  <c r="DV248" i="4"/>
  <c r="DW248" i="4" s="1"/>
  <c r="DV247" i="4"/>
  <c r="DW247" i="4" s="1"/>
  <c r="DV246" i="4"/>
  <c r="DW246" i="4" s="1"/>
  <c r="DV245" i="4"/>
  <c r="DW245" i="4" s="1"/>
  <c r="DV244" i="4"/>
  <c r="DW244" i="4" s="1"/>
  <c r="DV243" i="4"/>
  <c r="DW243" i="4" s="1"/>
  <c r="DV242" i="4"/>
  <c r="DW242" i="4" s="1"/>
  <c r="DV241" i="4"/>
  <c r="DW241" i="4" s="1"/>
  <c r="DV240" i="4"/>
  <c r="DW240" i="4" s="1"/>
  <c r="DV239" i="4"/>
  <c r="DW239" i="4" s="1"/>
  <c r="DV238" i="4"/>
  <c r="DW238" i="4" s="1"/>
  <c r="DV237" i="4"/>
  <c r="DW237" i="4" s="1"/>
  <c r="DV236" i="4"/>
  <c r="DW236" i="4" s="1"/>
  <c r="DV235" i="4"/>
  <c r="DW235" i="4" s="1"/>
  <c r="DV234" i="4"/>
  <c r="DW234" i="4" s="1"/>
  <c r="DV233" i="4"/>
  <c r="DW233" i="4" s="1"/>
  <c r="DV232" i="4"/>
  <c r="DW232" i="4" s="1"/>
  <c r="DY231" i="4"/>
  <c r="DV231" i="4"/>
  <c r="DW231" i="4" s="1"/>
  <c r="BJ218" i="4" l="1"/>
  <c r="BK218" i="4" s="1"/>
  <c r="DQ324" i="4" l="1"/>
  <c r="FV324" i="4" s="1"/>
  <c r="DQ323" i="4"/>
  <c r="FV323" i="4" s="1"/>
  <c r="DQ322" i="4"/>
  <c r="FV322" i="4" s="1"/>
  <c r="DQ321" i="4"/>
  <c r="FV321" i="4" s="1"/>
  <c r="DQ320" i="4"/>
  <c r="FV320" i="4" s="1"/>
  <c r="DQ319" i="4"/>
  <c r="FV319" i="4" s="1"/>
  <c r="DQ318" i="4"/>
  <c r="FV318" i="4" s="1"/>
  <c r="DQ317" i="4"/>
  <c r="FV317" i="4" s="1"/>
  <c r="DQ316" i="4"/>
  <c r="FV316" i="4" s="1"/>
  <c r="DQ315" i="4"/>
  <c r="FV315" i="4" s="1"/>
  <c r="DQ314" i="4"/>
  <c r="FV314" i="4" s="1"/>
  <c r="DQ313" i="4"/>
  <c r="FV313" i="4" s="1"/>
  <c r="DQ312" i="4"/>
  <c r="FV312" i="4" s="1"/>
  <c r="DQ311" i="4"/>
  <c r="FV311" i="4" s="1"/>
  <c r="DQ310" i="4"/>
  <c r="FV310" i="4" s="1"/>
  <c r="DQ309" i="4"/>
  <c r="FV309" i="4" s="1"/>
  <c r="DQ308" i="4"/>
  <c r="FV308" i="4" s="1"/>
  <c r="DQ307" i="4"/>
  <c r="FV307" i="4" s="1"/>
  <c r="DQ306" i="4"/>
  <c r="FV306" i="4" s="1"/>
  <c r="DQ305" i="4"/>
  <c r="FV305" i="4" s="1"/>
  <c r="DQ304" i="4"/>
  <c r="FV304" i="4" s="1"/>
  <c r="DQ303" i="4"/>
  <c r="FV303" i="4" s="1"/>
  <c r="DQ302" i="4"/>
  <c r="FV302" i="4" s="1"/>
  <c r="DQ301" i="4"/>
  <c r="FV301" i="4" s="1"/>
  <c r="DQ300" i="4"/>
  <c r="FV300" i="4" s="1"/>
  <c r="DQ299" i="4"/>
  <c r="FV299" i="4" s="1"/>
  <c r="DQ298" i="4"/>
  <c r="FV298" i="4" s="1"/>
  <c r="DQ297" i="4"/>
  <c r="FV297" i="4" s="1"/>
  <c r="DQ296" i="4"/>
  <c r="FV296" i="4" s="1"/>
  <c r="DQ295" i="4"/>
  <c r="FV295" i="4" s="1"/>
  <c r="DQ294" i="4"/>
  <c r="FV294" i="4" s="1"/>
  <c r="DQ293" i="4"/>
  <c r="FV293" i="4" s="1"/>
  <c r="DQ292" i="4"/>
  <c r="FV292" i="4" s="1"/>
  <c r="DQ291" i="4"/>
  <c r="FV291" i="4" s="1"/>
  <c r="DQ290" i="4"/>
  <c r="FV290" i="4" s="1"/>
  <c r="DQ289" i="4"/>
  <c r="FV289" i="4" s="1"/>
  <c r="DQ288" i="4"/>
  <c r="FV288" i="4" s="1"/>
  <c r="DQ287" i="4"/>
  <c r="FV287" i="4" s="1"/>
  <c r="DQ286" i="4"/>
  <c r="FV286" i="4" s="1"/>
  <c r="DQ285" i="4"/>
  <c r="FV285" i="4" s="1"/>
  <c r="DQ284" i="4"/>
  <c r="FV284" i="4" s="1"/>
  <c r="DQ283" i="4"/>
  <c r="FV283" i="4" s="1"/>
  <c r="DQ282" i="4"/>
  <c r="FV282" i="4" s="1"/>
  <c r="DQ281" i="4"/>
  <c r="FV281" i="4" s="1"/>
  <c r="DQ280" i="4"/>
  <c r="FV280" i="4" s="1"/>
  <c r="DQ279" i="4"/>
  <c r="FV279" i="4" s="1"/>
  <c r="DQ278" i="4"/>
  <c r="FV278" i="4" s="1"/>
  <c r="DQ277" i="4"/>
  <c r="FV277" i="4" s="1"/>
  <c r="DQ276" i="4"/>
  <c r="FV276" i="4" s="1"/>
  <c r="DQ275" i="4"/>
  <c r="FV275" i="4" s="1"/>
  <c r="DQ274" i="4"/>
  <c r="FV274" i="4" s="1"/>
  <c r="DQ273" i="4"/>
  <c r="FV273" i="4" s="1"/>
  <c r="DQ272" i="4"/>
  <c r="FV272" i="4" s="1"/>
  <c r="DQ271" i="4"/>
  <c r="FV271" i="4" s="1"/>
  <c r="DQ270" i="4"/>
  <c r="FV270" i="4" s="1"/>
  <c r="DQ269" i="4"/>
  <c r="FV269" i="4" s="1"/>
  <c r="DQ268" i="4"/>
  <c r="FV268" i="4" s="1"/>
  <c r="DQ267" i="4"/>
  <c r="FV267" i="4" s="1"/>
  <c r="DQ266" i="4"/>
  <c r="FV266" i="4" s="1"/>
  <c r="DQ265" i="4"/>
  <c r="FV265" i="4" s="1"/>
  <c r="DQ264" i="4"/>
  <c r="FV264" i="4" s="1"/>
  <c r="DQ263" i="4"/>
  <c r="FV263" i="4" s="1"/>
  <c r="DQ262" i="4"/>
  <c r="FV262" i="4" s="1"/>
  <c r="DQ261" i="4"/>
  <c r="FV261" i="4" s="1"/>
  <c r="DQ260" i="4"/>
  <c r="FV260" i="4" s="1"/>
  <c r="DQ259" i="4"/>
  <c r="FV259" i="4" s="1"/>
  <c r="DQ258" i="4"/>
  <c r="FV258" i="4" s="1"/>
  <c r="DQ257" i="4"/>
  <c r="FV257" i="4" s="1"/>
  <c r="DQ256" i="4"/>
  <c r="FV256" i="4" s="1"/>
  <c r="DQ255" i="4"/>
  <c r="FV255" i="4" s="1"/>
  <c r="DQ254" i="4"/>
  <c r="FV254" i="4" s="1"/>
  <c r="DQ253" i="4"/>
  <c r="FV253" i="4" s="1"/>
  <c r="DQ252" i="4"/>
  <c r="FV252" i="4" s="1"/>
  <c r="DQ251" i="4"/>
  <c r="FV251" i="4" s="1"/>
  <c r="DQ250" i="4"/>
  <c r="FV250" i="4" s="1"/>
  <c r="DQ249" i="4"/>
  <c r="FV249" i="4" s="1"/>
  <c r="DQ248" i="4"/>
  <c r="FV248" i="4" s="1"/>
  <c r="DQ247" i="4"/>
  <c r="FV247" i="4" s="1"/>
  <c r="DQ246" i="4"/>
  <c r="FV246" i="4" s="1"/>
  <c r="DQ245" i="4"/>
  <c r="FV245" i="4" s="1"/>
  <c r="DQ244" i="4"/>
  <c r="FV244" i="4" s="1"/>
  <c r="DQ243" i="4"/>
  <c r="FV243" i="4" s="1"/>
  <c r="DQ242" i="4"/>
  <c r="FV242" i="4" s="1"/>
  <c r="DQ241" i="4"/>
  <c r="FV241" i="4" s="1"/>
  <c r="DQ240" i="4"/>
  <c r="FV240" i="4" s="1"/>
  <c r="DQ239" i="4"/>
  <c r="FV239" i="4" s="1"/>
  <c r="DQ238" i="4"/>
  <c r="FV238" i="4" s="1"/>
  <c r="DQ237" i="4"/>
  <c r="FV237" i="4" s="1"/>
  <c r="DQ236" i="4"/>
  <c r="FV236" i="4" s="1"/>
  <c r="DQ235" i="4"/>
  <c r="FV235" i="4" s="1"/>
  <c r="DQ234" i="4"/>
  <c r="FV234" i="4" s="1"/>
  <c r="DQ233" i="4"/>
  <c r="FV233" i="4" s="1"/>
  <c r="DQ232" i="4"/>
  <c r="FV232" i="4" s="1"/>
  <c r="DQ231" i="4"/>
  <c r="FV231" i="4" s="1"/>
  <c r="DQ230" i="4"/>
  <c r="FV230" i="4" s="1"/>
  <c r="DQ229" i="4"/>
  <c r="FV229" i="4" s="1"/>
  <c r="DQ228" i="4"/>
  <c r="FV228" i="4" s="1"/>
  <c r="DQ227" i="4"/>
  <c r="FV227" i="4" s="1"/>
  <c r="DQ226" i="4"/>
  <c r="FV226" i="4" s="1"/>
  <c r="DQ225" i="4"/>
  <c r="FV225" i="4" s="1"/>
  <c r="DQ224" i="4"/>
  <c r="FV224" i="4" s="1"/>
  <c r="DQ223" i="4"/>
  <c r="FV223" i="4" s="1"/>
  <c r="DQ222" i="4"/>
  <c r="FV222" i="4" s="1"/>
  <c r="DQ221" i="4"/>
  <c r="FV221" i="4" s="1"/>
  <c r="DQ220" i="4"/>
  <c r="FV220" i="4" s="1"/>
  <c r="DQ219" i="4"/>
  <c r="FV219" i="4" s="1"/>
  <c r="DQ218" i="4"/>
  <c r="FV218" i="4" s="1"/>
  <c r="DQ217" i="4"/>
  <c r="FV217" i="4" s="1"/>
  <c r="DQ216" i="4"/>
  <c r="FV216" i="4" s="1"/>
  <c r="DQ215" i="4"/>
  <c r="FV215" i="4" s="1"/>
  <c r="DQ214" i="4"/>
  <c r="FV214" i="4" s="1"/>
  <c r="DQ213" i="4"/>
  <c r="FV213" i="4" s="1"/>
  <c r="DQ212" i="4"/>
  <c r="FV212" i="4" s="1"/>
  <c r="DQ211" i="4"/>
  <c r="FV211" i="4" s="1"/>
  <c r="DQ210" i="4"/>
  <c r="FV210" i="4" s="1"/>
  <c r="DQ209" i="4"/>
  <c r="FV209" i="4" s="1"/>
  <c r="DQ208" i="4"/>
  <c r="FV208" i="4" s="1"/>
  <c r="DN324" i="4"/>
  <c r="DO324" i="4" s="1"/>
  <c r="DN323" i="4"/>
  <c r="DO323" i="4" s="1"/>
  <c r="DN322" i="4"/>
  <c r="DO322" i="4" s="1"/>
  <c r="DN321" i="4"/>
  <c r="DO321" i="4" s="1"/>
  <c r="DN320" i="4"/>
  <c r="DO320" i="4" s="1"/>
  <c r="DN319" i="4"/>
  <c r="DO319" i="4" s="1"/>
  <c r="DN318" i="4"/>
  <c r="DO318" i="4" s="1"/>
  <c r="DN317" i="4"/>
  <c r="DO317" i="4" s="1"/>
  <c r="DN316" i="4"/>
  <c r="DO316" i="4" s="1"/>
  <c r="DN315" i="4"/>
  <c r="DO315" i="4" s="1"/>
  <c r="DN314" i="4"/>
  <c r="DO314" i="4" s="1"/>
  <c r="DN312" i="4"/>
  <c r="DO312" i="4" s="1"/>
  <c r="DN311" i="4"/>
  <c r="DO311" i="4" s="1"/>
  <c r="DN310" i="4"/>
  <c r="DO310" i="4" s="1"/>
  <c r="DN309" i="4"/>
  <c r="DO309" i="4" s="1"/>
  <c r="DN308" i="4"/>
  <c r="DO308" i="4" s="1"/>
  <c r="DN307" i="4"/>
  <c r="DO307" i="4" s="1"/>
  <c r="DN306" i="4"/>
  <c r="DO306" i="4" s="1"/>
  <c r="DN305" i="4"/>
  <c r="DO305" i="4" s="1"/>
  <c r="DN304" i="4"/>
  <c r="DO304" i="4" s="1"/>
  <c r="DN303" i="4"/>
  <c r="DO303" i="4" s="1"/>
  <c r="DN302" i="4"/>
  <c r="DO302" i="4" s="1"/>
  <c r="DN301" i="4"/>
  <c r="DO301" i="4" s="1"/>
  <c r="DN300" i="4"/>
  <c r="DO300" i="4" s="1"/>
  <c r="DN299" i="4"/>
  <c r="DO299" i="4" s="1"/>
  <c r="DN298" i="4"/>
  <c r="DO298" i="4" s="1"/>
  <c r="DN297" i="4"/>
  <c r="DO297" i="4" s="1"/>
  <c r="DN296" i="4"/>
  <c r="DO296" i="4" s="1"/>
  <c r="DN295" i="4"/>
  <c r="DO295" i="4" s="1"/>
  <c r="DN294" i="4"/>
  <c r="DO294" i="4" s="1"/>
  <c r="DN293" i="4"/>
  <c r="DO293" i="4" s="1"/>
  <c r="DN292" i="4"/>
  <c r="DO292" i="4" s="1"/>
  <c r="DN291" i="4"/>
  <c r="DO291" i="4" s="1"/>
  <c r="DN290" i="4"/>
  <c r="DO290" i="4" s="1"/>
  <c r="DN289" i="4"/>
  <c r="DO289" i="4" s="1"/>
  <c r="DN288" i="4"/>
  <c r="DO288" i="4" s="1"/>
  <c r="DN287" i="4"/>
  <c r="DO287" i="4" s="1"/>
  <c r="DN286" i="4"/>
  <c r="DO286" i="4" s="1"/>
  <c r="DN285" i="4"/>
  <c r="DO285" i="4" s="1"/>
  <c r="DN284" i="4"/>
  <c r="DO284" i="4" s="1"/>
  <c r="DN283" i="4"/>
  <c r="DO283" i="4" s="1"/>
  <c r="DN282" i="4"/>
  <c r="DO282" i="4" s="1"/>
  <c r="DN281" i="4"/>
  <c r="DO281" i="4" s="1"/>
  <c r="DN280" i="4"/>
  <c r="DO280" i="4" s="1"/>
  <c r="DN279" i="4"/>
  <c r="DO279" i="4" s="1"/>
  <c r="DN278" i="4"/>
  <c r="DO278" i="4" s="1"/>
  <c r="DN277" i="4"/>
  <c r="DO277" i="4" s="1"/>
  <c r="DN276" i="4"/>
  <c r="DO276" i="4" s="1"/>
  <c r="DN275" i="4"/>
  <c r="DO275" i="4" s="1"/>
  <c r="DN274" i="4"/>
  <c r="DO274" i="4" s="1"/>
  <c r="DN273" i="4"/>
  <c r="DO273" i="4" s="1"/>
  <c r="DN272" i="4"/>
  <c r="DO272" i="4" s="1"/>
  <c r="DN271" i="4"/>
  <c r="DO271" i="4" s="1"/>
  <c r="DN270" i="4"/>
  <c r="DO270" i="4" s="1"/>
  <c r="DN269" i="4"/>
  <c r="DO269" i="4" s="1"/>
  <c r="DN268" i="4"/>
  <c r="DO268" i="4" s="1"/>
  <c r="DN267" i="4"/>
  <c r="DO267" i="4" s="1"/>
  <c r="DN266" i="4"/>
  <c r="DO266" i="4" s="1"/>
  <c r="DN265" i="4"/>
  <c r="DO265" i="4" s="1"/>
  <c r="DN264" i="4"/>
  <c r="DO264" i="4" s="1"/>
  <c r="DN263" i="4"/>
  <c r="DO263" i="4" s="1"/>
  <c r="DN262" i="4"/>
  <c r="DO262" i="4" s="1"/>
  <c r="DN261" i="4"/>
  <c r="DO261" i="4" s="1"/>
  <c r="DN260" i="4"/>
  <c r="DO260" i="4" s="1"/>
  <c r="DN259" i="4"/>
  <c r="DO259" i="4" s="1"/>
  <c r="DN258" i="4"/>
  <c r="DO258" i="4" s="1"/>
  <c r="DN257" i="4"/>
  <c r="DO257" i="4" s="1"/>
  <c r="DN256" i="4"/>
  <c r="DO256" i="4" s="1"/>
  <c r="DN255" i="4"/>
  <c r="DO255" i="4" s="1"/>
  <c r="DN254" i="4"/>
  <c r="DO254" i="4" s="1"/>
  <c r="DN253" i="4"/>
  <c r="DO253" i="4" s="1"/>
  <c r="DN252" i="4"/>
  <c r="DO252" i="4" s="1"/>
  <c r="DN251" i="4"/>
  <c r="DO251" i="4" s="1"/>
  <c r="DN250" i="4"/>
  <c r="DO250" i="4" s="1"/>
  <c r="DN249" i="4"/>
  <c r="DO249" i="4" s="1"/>
  <c r="DN248" i="4"/>
  <c r="DO248" i="4" s="1"/>
  <c r="DN247" i="4"/>
  <c r="DO247" i="4" s="1"/>
  <c r="DN246" i="4"/>
  <c r="DO246" i="4" s="1"/>
  <c r="DN245" i="4"/>
  <c r="DO245" i="4" s="1"/>
  <c r="DN244" i="4"/>
  <c r="DO244" i="4" s="1"/>
  <c r="DN243" i="4"/>
  <c r="DO243" i="4" s="1"/>
  <c r="DN242" i="4"/>
  <c r="DO242" i="4" s="1"/>
  <c r="DN241" i="4"/>
  <c r="DO241" i="4" s="1"/>
  <c r="DN240" i="4"/>
  <c r="DO240" i="4" s="1"/>
  <c r="DN239" i="4"/>
  <c r="DO239" i="4" s="1"/>
  <c r="DN238" i="4"/>
  <c r="DO238" i="4" s="1"/>
  <c r="DN237" i="4"/>
  <c r="DO237" i="4" s="1"/>
  <c r="DN236" i="4"/>
  <c r="DO236" i="4" s="1"/>
  <c r="DN235" i="4"/>
  <c r="DO235" i="4" s="1"/>
  <c r="DN234" i="4"/>
  <c r="DO234" i="4" s="1"/>
  <c r="DN233" i="4"/>
  <c r="DO233" i="4" s="1"/>
  <c r="DN232" i="4"/>
  <c r="DO232" i="4" s="1"/>
  <c r="DN231" i="4"/>
  <c r="DO231" i="4" s="1"/>
  <c r="DN230" i="4"/>
  <c r="DO230" i="4" s="1"/>
  <c r="DN229" i="4"/>
  <c r="DO229" i="4" s="1"/>
  <c r="DN228" i="4"/>
  <c r="DO228" i="4" s="1"/>
  <c r="DN227" i="4"/>
  <c r="DO227" i="4" s="1"/>
  <c r="DN226" i="4"/>
  <c r="DO226" i="4" s="1"/>
  <c r="DN225" i="4"/>
  <c r="DO225" i="4" s="1"/>
  <c r="DN224" i="4"/>
  <c r="DO224" i="4" s="1"/>
  <c r="DN223" i="4"/>
  <c r="DO223" i="4" s="1"/>
  <c r="DN222" i="4"/>
  <c r="DO222" i="4" s="1"/>
  <c r="DN221" i="4"/>
  <c r="DO221" i="4" s="1"/>
  <c r="DN220" i="4"/>
  <c r="DO220" i="4" s="1"/>
  <c r="DN219" i="4"/>
  <c r="DO219" i="4" s="1"/>
  <c r="DN218" i="4"/>
  <c r="DO218" i="4" s="1"/>
  <c r="DN217" i="4"/>
  <c r="DO217" i="4" s="1"/>
  <c r="DN216" i="4"/>
  <c r="DO216" i="4" s="1"/>
  <c r="DN215" i="4"/>
  <c r="DO215" i="4" s="1"/>
  <c r="DN214" i="4"/>
  <c r="DO214" i="4" s="1"/>
  <c r="DN213" i="4"/>
  <c r="DO213" i="4" s="1"/>
  <c r="DN212" i="4"/>
  <c r="DO212" i="4" s="1"/>
  <c r="DN211" i="4"/>
  <c r="DO211" i="4" s="1"/>
  <c r="DN210" i="4"/>
  <c r="DO210" i="4" s="1"/>
  <c r="DN209" i="4"/>
  <c r="DO209" i="4" s="1"/>
  <c r="DN208" i="4"/>
  <c r="DO208" i="4" s="1"/>
  <c r="DQ207" i="4"/>
  <c r="FV207" i="4" s="1"/>
  <c r="DN207" i="4"/>
  <c r="AG349" i="4" l="1"/>
  <c r="AG348" i="4"/>
  <c r="AG347" i="4"/>
  <c r="AG346" i="4"/>
  <c r="AG345" i="4"/>
  <c r="AG344" i="4"/>
  <c r="AG343" i="4"/>
  <c r="AG342" i="4"/>
  <c r="AG341" i="4"/>
  <c r="AG340" i="4"/>
  <c r="AG339" i="4"/>
  <c r="AG338" i="4"/>
  <c r="AG337" i="4"/>
  <c r="AG336" i="4"/>
  <c r="AG335" i="4"/>
  <c r="AG334" i="4"/>
  <c r="AG333" i="4"/>
  <c r="AG332" i="4"/>
  <c r="AG331" i="4"/>
  <c r="AG330" i="4"/>
  <c r="AG329" i="4"/>
  <c r="AG328" i="4"/>
  <c r="AG327" i="4"/>
  <c r="AG326" i="4"/>
  <c r="AG325" i="4"/>
  <c r="AG324" i="4"/>
  <c r="AG323" i="4"/>
  <c r="AG322" i="4"/>
  <c r="AG321" i="4"/>
  <c r="AG320" i="4"/>
  <c r="AG319" i="4"/>
  <c r="AG318" i="4"/>
  <c r="AG317" i="4"/>
  <c r="AG316" i="4"/>
  <c r="AG315" i="4"/>
  <c r="AG314" i="4"/>
  <c r="AG313" i="4"/>
  <c r="AG312" i="4"/>
  <c r="AG311" i="4"/>
  <c r="AG310" i="4"/>
  <c r="AG309" i="4"/>
  <c r="AG308" i="4"/>
  <c r="AG307" i="4"/>
  <c r="AG306" i="4"/>
  <c r="AG305" i="4"/>
  <c r="AG304" i="4"/>
  <c r="AG303" i="4"/>
  <c r="AG302" i="4"/>
  <c r="AG301" i="4"/>
  <c r="AG300" i="4"/>
  <c r="AG299" i="4"/>
  <c r="AG298" i="4"/>
  <c r="AG297" i="4"/>
  <c r="AG296" i="4"/>
  <c r="AG295" i="4"/>
  <c r="AG294" i="4"/>
  <c r="AG293" i="4"/>
  <c r="AG292" i="4"/>
  <c r="AG291" i="4"/>
  <c r="AG290" i="4"/>
  <c r="AG289" i="4"/>
  <c r="AG288" i="4"/>
  <c r="AG287" i="4"/>
  <c r="AG286" i="4"/>
  <c r="AG285" i="4"/>
  <c r="AG284" i="4"/>
  <c r="AG283" i="4"/>
  <c r="AG282" i="4"/>
  <c r="AG281" i="4"/>
  <c r="AG280" i="4"/>
  <c r="AG279" i="4"/>
  <c r="AG278" i="4"/>
  <c r="AG277" i="4"/>
  <c r="AG276" i="4"/>
  <c r="AG275" i="4"/>
  <c r="AG274" i="4"/>
  <c r="AG273" i="4"/>
  <c r="AG272" i="4"/>
  <c r="AG271" i="4"/>
  <c r="AG270" i="4"/>
  <c r="AG269" i="4"/>
  <c r="AG268" i="4"/>
  <c r="AG267" i="4"/>
  <c r="AG266" i="4"/>
  <c r="AG265" i="4"/>
  <c r="AG264" i="4"/>
  <c r="AG263" i="4"/>
  <c r="AG262" i="4"/>
  <c r="AG261" i="4"/>
  <c r="AG260" i="4"/>
  <c r="AG259" i="4"/>
  <c r="AG258" i="4"/>
  <c r="AG257" i="4"/>
  <c r="AG256" i="4"/>
  <c r="AG255" i="4"/>
  <c r="AG254" i="4"/>
  <c r="AG253" i="4"/>
  <c r="AG252" i="4"/>
  <c r="AG251" i="4"/>
  <c r="AG250" i="4"/>
  <c r="AG249" i="4"/>
  <c r="AG248" i="4"/>
  <c r="AG247" i="4"/>
  <c r="AG246" i="4"/>
  <c r="AG245" i="4"/>
  <c r="AG244" i="4"/>
  <c r="AG243" i="4"/>
  <c r="AG242" i="4"/>
  <c r="AG241" i="4"/>
  <c r="AG240" i="4"/>
  <c r="AG239" i="4"/>
  <c r="AG238" i="4"/>
  <c r="AG237" i="4"/>
  <c r="AG236" i="4"/>
  <c r="AG235" i="4"/>
  <c r="AG234" i="4"/>
  <c r="AG233" i="4"/>
  <c r="AG232" i="4"/>
  <c r="AG231" i="4"/>
  <c r="AG230" i="4"/>
  <c r="AG229" i="4"/>
  <c r="AG228" i="4"/>
  <c r="AG227" i="4"/>
  <c r="AG226" i="4"/>
  <c r="AG225" i="4"/>
  <c r="AG224" i="4"/>
  <c r="AG223" i="4"/>
  <c r="AG222" i="4"/>
  <c r="AG221" i="4"/>
  <c r="AG220" i="4"/>
  <c r="AG219" i="4"/>
  <c r="AG218" i="4"/>
  <c r="AG217" i="4"/>
  <c r="AG216" i="4"/>
  <c r="AG215" i="4"/>
  <c r="AG214" i="4"/>
  <c r="AG213" i="4"/>
  <c r="AG212" i="4"/>
  <c r="AG211" i="4"/>
  <c r="AG210" i="4"/>
  <c r="AG209" i="4"/>
  <c r="AG208" i="4"/>
  <c r="AG207" i="4"/>
  <c r="AG206" i="4"/>
  <c r="AD349" i="4"/>
  <c r="AE349" i="4" s="1"/>
  <c r="AD348" i="4"/>
  <c r="AE348" i="4" s="1"/>
  <c r="AD347" i="4"/>
  <c r="AE347" i="4" s="1"/>
  <c r="AD346" i="4"/>
  <c r="AE346" i="4" s="1"/>
  <c r="AD345" i="4"/>
  <c r="AE345" i="4" s="1"/>
  <c r="AD344" i="4"/>
  <c r="AE344" i="4" s="1"/>
  <c r="AD343" i="4"/>
  <c r="AE343" i="4" s="1"/>
  <c r="AD342" i="4"/>
  <c r="AE342" i="4" s="1"/>
  <c r="AD341" i="4"/>
  <c r="AE341" i="4" s="1"/>
  <c r="AD340" i="4"/>
  <c r="AE340" i="4" s="1"/>
  <c r="AD339" i="4"/>
  <c r="AE339" i="4" s="1"/>
  <c r="AD338" i="4"/>
  <c r="AE338" i="4" s="1"/>
  <c r="AD337" i="4"/>
  <c r="AE337" i="4" s="1"/>
  <c r="AD336" i="4"/>
  <c r="AE336" i="4" s="1"/>
  <c r="AD335" i="4"/>
  <c r="AE335" i="4" s="1"/>
  <c r="AD334" i="4"/>
  <c r="AE334" i="4" s="1"/>
  <c r="AD333" i="4"/>
  <c r="AE333" i="4" s="1"/>
  <c r="AD332" i="4"/>
  <c r="AE332" i="4" s="1"/>
  <c r="AD331" i="4"/>
  <c r="AE331" i="4" s="1"/>
  <c r="AD330" i="4"/>
  <c r="AE330" i="4" s="1"/>
  <c r="AD329" i="4"/>
  <c r="AE329" i="4" s="1"/>
  <c r="AD328" i="4"/>
  <c r="AE328" i="4" s="1"/>
  <c r="AD327" i="4"/>
  <c r="AE327" i="4" s="1"/>
  <c r="AD326" i="4"/>
  <c r="AE326" i="4" s="1"/>
  <c r="AD325" i="4"/>
  <c r="AE325" i="4" s="1"/>
  <c r="AD324" i="4"/>
  <c r="AE324" i="4" s="1"/>
  <c r="AD323" i="4"/>
  <c r="AE323" i="4" s="1"/>
  <c r="AD322" i="4"/>
  <c r="AE322" i="4" s="1"/>
  <c r="AD321" i="4"/>
  <c r="AE321" i="4" s="1"/>
  <c r="AD320" i="4"/>
  <c r="AE320" i="4" s="1"/>
  <c r="AD319" i="4"/>
  <c r="AE319" i="4" s="1"/>
  <c r="AD318" i="4"/>
  <c r="AE318" i="4" s="1"/>
  <c r="AD317" i="4"/>
  <c r="AE317" i="4" s="1"/>
  <c r="AD316" i="4"/>
  <c r="AE316" i="4" s="1"/>
  <c r="AD315" i="4"/>
  <c r="AE315" i="4" s="1"/>
  <c r="AD314" i="4"/>
  <c r="AE314" i="4" s="1"/>
  <c r="AD313" i="4"/>
  <c r="AE313" i="4" s="1"/>
  <c r="AD312" i="4"/>
  <c r="AE312" i="4" s="1"/>
  <c r="AD311" i="4"/>
  <c r="AE311" i="4" s="1"/>
  <c r="AD310" i="4"/>
  <c r="AE310" i="4" s="1"/>
  <c r="AD309" i="4"/>
  <c r="AE309" i="4" s="1"/>
  <c r="AD308" i="4"/>
  <c r="AE308" i="4" s="1"/>
  <c r="AD307" i="4"/>
  <c r="AE307" i="4" s="1"/>
  <c r="AD306" i="4"/>
  <c r="AE306" i="4" s="1"/>
  <c r="AD305" i="4"/>
  <c r="AE305" i="4" s="1"/>
  <c r="AD304" i="4"/>
  <c r="AE304" i="4" s="1"/>
  <c r="AD303" i="4"/>
  <c r="AE303" i="4" s="1"/>
  <c r="AD302" i="4"/>
  <c r="AE302" i="4" s="1"/>
  <c r="AD301" i="4"/>
  <c r="AE301" i="4" s="1"/>
  <c r="AD300" i="4"/>
  <c r="AE300" i="4" s="1"/>
  <c r="AD299" i="4"/>
  <c r="AE299" i="4" s="1"/>
  <c r="AD298" i="4"/>
  <c r="AE298" i="4" s="1"/>
  <c r="AD297" i="4"/>
  <c r="AE297" i="4" s="1"/>
  <c r="AD296" i="4"/>
  <c r="AE296" i="4" s="1"/>
  <c r="AD295" i="4"/>
  <c r="AE295" i="4" s="1"/>
  <c r="AD294" i="4"/>
  <c r="AE294" i="4" s="1"/>
  <c r="AD293" i="4"/>
  <c r="AE293" i="4" s="1"/>
  <c r="AD292" i="4"/>
  <c r="AE292" i="4" s="1"/>
  <c r="AD291" i="4"/>
  <c r="AE291" i="4" s="1"/>
  <c r="AD290" i="4"/>
  <c r="AE290" i="4" s="1"/>
  <c r="AD289" i="4"/>
  <c r="AE289" i="4" s="1"/>
  <c r="AD288" i="4"/>
  <c r="AE288" i="4" s="1"/>
  <c r="AD287" i="4"/>
  <c r="AE287" i="4" s="1"/>
  <c r="AD286" i="4"/>
  <c r="AE286" i="4" s="1"/>
  <c r="AD285" i="4"/>
  <c r="AE285" i="4" s="1"/>
  <c r="AD284" i="4"/>
  <c r="AE284" i="4" s="1"/>
  <c r="AD283" i="4"/>
  <c r="AE283" i="4" s="1"/>
  <c r="AD282" i="4"/>
  <c r="AE282" i="4" s="1"/>
  <c r="AD281" i="4"/>
  <c r="AE281" i="4" s="1"/>
  <c r="AD280" i="4"/>
  <c r="AE280" i="4" s="1"/>
  <c r="AD279" i="4"/>
  <c r="AE279" i="4" s="1"/>
  <c r="AD278" i="4"/>
  <c r="AE278" i="4" s="1"/>
  <c r="AD277" i="4"/>
  <c r="AE277" i="4" s="1"/>
  <c r="AD276" i="4"/>
  <c r="AE276" i="4" s="1"/>
  <c r="AD275" i="4"/>
  <c r="AE275" i="4" s="1"/>
  <c r="AD274" i="4"/>
  <c r="AE274" i="4" s="1"/>
  <c r="AD273" i="4"/>
  <c r="AE273" i="4" s="1"/>
  <c r="AD272" i="4"/>
  <c r="AE272" i="4" s="1"/>
  <c r="AD271" i="4"/>
  <c r="AE271" i="4" s="1"/>
  <c r="AD270" i="4"/>
  <c r="AE270" i="4" s="1"/>
  <c r="AD269" i="4"/>
  <c r="AE269" i="4" s="1"/>
  <c r="AD268" i="4"/>
  <c r="AE268" i="4" s="1"/>
  <c r="AD267" i="4"/>
  <c r="AE267" i="4" s="1"/>
  <c r="AD266" i="4"/>
  <c r="AE266" i="4" s="1"/>
  <c r="AD265" i="4"/>
  <c r="AE265" i="4" s="1"/>
  <c r="AD264" i="4"/>
  <c r="AE264" i="4" s="1"/>
  <c r="AD263" i="4"/>
  <c r="AE263" i="4" s="1"/>
  <c r="AD262" i="4"/>
  <c r="AE262" i="4" s="1"/>
  <c r="AD261" i="4"/>
  <c r="AE261" i="4" s="1"/>
  <c r="AD260" i="4"/>
  <c r="AE260" i="4" s="1"/>
  <c r="AD259" i="4"/>
  <c r="AE259" i="4" s="1"/>
  <c r="AD258" i="4"/>
  <c r="AE258" i="4" s="1"/>
  <c r="AD257" i="4"/>
  <c r="AE257" i="4" s="1"/>
  <c r="AD256" i="4"/>
  <c r="AE256" i="4" s="1"/>
  <c r="AD255" i="4"/>
  <c r="AE255" i="4" s="1"/>
  <c r="AD254" i="4"/>
  <c r="AE254" i="4" s="1"/>
  <c r="AD253" i="4"/>
  <c r="AE253" i="4" s="1"/>
  <c r="AD252" i="4"/>
  <c r="AE252" i="4" s="1"/>
  <c r="AD251" i="4"/>
  <c r="AE251" i="4" s="1"/>
  <c r="AD250" i="4"/>
  <c r="AE250" i="4" s="1"/>
  <c r="AD249" i="4"/>
  <c r="AE249" i="4" s="1"/>
  <c r="AD248" i="4"/>
  <c r="AE248" i="4" s="1"/>
  <c r="AD247" i="4"/>
  <c r="AE247" i="4" s="1"/>
  <c r="AD246" i="4"/>
  <c r="AE246" i="4" s="1"/>
  <c r="AD245" i="4"/>
  <c r="AE245" i="4" s="1"/>
  <c r="AD244" i="4"/>
  <c r="AE244" i="4" s="1"/>
  <c r="AD243" i="4"/>
  <c r="AE243" i="4" s="1"/>
  <c r="AD242" i="4"/>
  <c r="AE242" i="4" s="1"/>
  <c r="AD241" i="4"/>
  <c r="AE241" i="4" s="1"/>
  <c r="AD240" i="4"/>
  <c r="AE240" i="4" s="1"/>
  <c r="AD239" i="4"/>
  <c r="AE239" i="4" s="1"/>
  <c r="AD238" i="4"/>
  <c r="AE238" i="4" s="1"/>
  <c r="AD237" i="4"/>
  <c r="AE237" i="4" s="1"/>
  <c r="AD236" i="4"/>
  <c r="AE236" i="4" s="1"/>
  <c r="AD235" i="4"/>
  <c r="AE235" i="4" s="1"/>
  <c r="AD234" i="4"/>
  <c r="AE234" i="4" s="1"/>
  <c r="AD233" i="4"/>
  <c r="AE233" i="4" s="1"/>
  <c r="AD232" i="4"/>
  <c r="AE232" i="4" s="1"/>
  <c r="AD231" i="4"/>
  <c r="AE231" i="4" s="1"/>
  <c r="AD230" i="4"/>
  <c r="AE230" i="4" s="1"/>
  <c r="AD229" i="4"/>
  <c r="AE229" i="4" s="1"/>
  <c r="AD228" i="4"/>
  <c r="AE228" i="4" s="1"/>
  <c r="AD227" i="4"/>
  <c r="AE227" i="4" s="1"/>
  <c r="AD226" i="4"/>
  <c r="AE226" i="4" s="1"/>
  <c r="AD225" i="4"/>
  <c r="AE225" i="4" s="1"/>
  <c r="AD224" i="4"/>
  <c r="AE224" i="4" s="1"/>
  <c r="AD223" i="4"/>
  <c r="AE223" i="4" s="1"/>
  <c r="AD222" i="4"/>
  <c r="AE222" i="4" s="1"/>
  <c r="AD221" i="4"/>
  <c r="AE221" i="4" s="1"/>
  <c r="AD220" i="4"/>
  <c r="AE220" i="4" s="1"/>
  <c r="AD219" i="4"/>
  <c r="AE219" i="4" s="1"/>
  <c r="AD218" i="4"/>
  <c r="AE218" i="4" s="1"/>
  <c r="AD217" i="4"/>
  <c r="AE217" i="4" s="1"/>
  <c r="AD216" i="4"/>
  <c r="AE216" i="4" s="1"/>
  <c r="AD215" i="4"/>
  <c r="AE215" i="4" s="1"/>
  <c r="AD214" i="4"/>
  <c r="AE214" i="4" s="1"/>
  <c r="AD213" i="4"/>
  <c r="AE213" i="4" s="1"/>
  <c r="AD212" i="4"/>
  <c r="AE212" i="4" s="1"/>
  <c r="AD211" i="4"/>
  <c r="AE211" i="4" s="1"/>
  <c r="AD210" i="4"/>
  <c r="AE210" i="4" s="1"/>
  <c r="AD209" i="4"/>
  <c r="AE209" i="4" s="1"/>
  <c r="AD208" i="4"/>
  <c r="AE208" i="4" s="1"/>
  <c r="AD207" i="4"/>
  <c r="AE207" i="4" s="1"/>
  <c r="AD206" i="4"/>
  <c r="AE206" i="4" s="1"/>
  <c r="Y349" i="4"/>
  <c r="Y348" i="4"/>
  <c r="Y347" i="4"/>
  <c r="Y346" i="4"/>
  <c r="Y345" i="4"/>
  <c r="Y344" i="4"/>
  <c r="Y343" i="4"/>
  <c r="Y342" i="4"/>
  <c r="Y341" i="4"/>
  <c r="Y340" i="4"/>
  <c r="Y339" i="4"/>
  <c r="Y338" i="4"/>
  <c r="Y337" i="4"/>
  <c r="Y336" i="4"/>
  <c r="Y335" i="4"/>
  <c r="Y334" i="4"/>
  <c r="Y333" i="4"/>
  <c r="Y332" i="4"/>
  <c r="Y331" i="4"/>
  <c r="Y330" i="4"/>
  <c r="Y329" i="4"/>
  <c r="Y328" i="4"/>
  <c r="Y327" i="4"/>
  <c r="Y326" i="4"/>
  <c r="Y325" i="4"/>
  <c r="Y324" i="4"/>
  <c r="Y323" i="4"/>
  <c r="Y322" i="4"/>
  <c r="Y321" i="4"/>
  <c r="Y320" i="4"/>
  <c r="Y319" i="4"/>
  <c r="Y318" i="4"/>
  <c r="Y317" i="4"/>
  <c r="Y316" i="4"/>
  <c r="Y315" i="4"/>
  <c r="Y314" i="4"/>
  <c r="Y313" i="4"/>
  <c r="Y312" i="4"/>
  <c r="Y311" i="4"/>
  <c r="Y310" i="4"/>
  <c r="Y309" i="4"/>
  <c r="Y308" i="4"/>
  <c r="Y307" i="4"/>
  <c r="Y306" i="4"/>
  <c r="Y305" i="4"/>
  <c r="Y304" i="4"/>
  <c r="Y303" i="4"/>
  <c r="Y302" i="4"/>
  <c r="Y301" i="4"/>
  <c r="Y300" i="4"/>
  <c r="Y299" i="4"/>
  <c r="Y298" i="4"/>
  <c r="Y297" i="4"/>
  <c r="Y296" i="4"/>
  <c r="Y295" i="4"/>
  <c r="Y294" i="4"/>
  <c r="Y293" i="4"/>
  <c r="Y292" i="4"/>
  <c r="Y291" i="4"/>
  <c r="Y290" i="4"/>
  <c r="Y289" i="4"/>
  <c r="Y288" i="4"/>
  <c r="Y287" i="4"/>
  <c r="Y286" i="4"/>
  <c r="Y285" i="4"/>
  <c r="Y284" i="4"/>
  <c r="Y283" i="4"/>
  <c r="Y282" i="4"/>
  <c r="Y281" i="4"/>
  <c r="Y280" i="4"/>
  <c r="Y279" i="4"/>
  <c r="Y278" i="4"/>
  <c r="Y277" i="4"/>
  <c r="Y276" i="4"/>
  <c r="Y275" i="4"/>
  <c r="Y274" i="4"/>
  <c r="Y273" i="4"/>
  <c r="Y272" i="4"/>
  <c r="Y271" i="4"/>
  <c r="Y270" i="4"/>
  <c r="Y269" i="4"/>
  <c r="Y268" i="4"/>
  <c r="Y267" i="4"/>
  <c r="Y266" i="4"/>
  <c r="Y265" i="4"/>
  <c r="Y264" i="4"/>
  <c r="Y263" i="4"/>
  <c r="Y262" i="4"/>
  <c r="Y261" i="4"/>
  <c r="Y260" i="4"/>
  <c r="Y259" i="4"/>
  <c r="Y258" i="4"/>
  <c r="Y257" i="4"/>
  <c r="Y256" i="4"/>
  <c r="Y255" i="4"/>
  <c r="Y254" i="4"/>
  <c r="Y253" i="4"/>
  <c r="Y252" i="4"/>
  <c r="Y251" i="4"/>
  <c r="Y250" i="4"/>
  <c r="Y249" i="4"/>
  <c r="Y248" i="4"/>
  <c r="Y247" i="4"/>
  <c r="Y246" i="4"/>
  <c r="Y245" i="4"/>
  <c r="Y244" i="4"/>
  <c r="Y243" i="4"/>
  <c r="Y242" i="4"/>
  <c r="Y241" i="4"/>
  <c r="Y240" i="4"/>
  <c r="Y239" i="4"/>
  <c r="Y238" i="4"/>
  <c r="Y237" i="4"/>
  <c r="Y236" i="4"/>
  <c r="Y235" i="4"/>
  <c r="Y234" i="4"/>
  <c r="Y233" i="4"/>
  <c r="Y232" i="4"/>
  <c r="Y231" i="4"/>
  <c r="Y230" i="4"/>
  <c r="Y229" i="4"/>
  <c r="Y228" i="4"/>
  <c r="Y227" i="4"/>
  <c r="Y226" i="4"/>
  <c r="Y225" i="4"/>
  <c r="Y224" i="4"/>
  <c r="Y223" i="4"/>
  <c r="Y222" i="4"/>
  <c r="Y221" i="4"/>
  <c r="Y220" i="4"/>
  <c r="Y219" i="4"/>
  <c r="Y218" i="4"/>
  <c r="Y217" i="4"/>
  <c r="Y216" i="4"/>
  <c r="Y215" i="4"/>
  <c r="Y214" i="4"/>
  <c r="Y213" i="4"/>
  <c r="Y212" i="4"/>
  <c r="Y211" i="4"/>
  <c r="Y210" i="4"/>
  <c r="Y209" i="4"/>
  <c r="Y208" i="4"/>
  <c r="Y207" i="4"/>
  <c r="Y206" i="4"/>
  <c r="V349" i="4"/>
  <c r="W349" i="4" s="1"/>
  <c r="V348" i="4"/>
  <c r="W348" i="4" s="1"/>
  <c r="V347" i="4"/>
  <c r="W347" i="4" s="1"/>
  <c r="V346" i="4"/>
  <c r="W346" i="4" s="1"/>
  <c r="V345" i="4"/>
  <c r="W345" i="4" s="1"/>
  <c r="V344" i="4"/>
  <c r="W344" i="4" s="1"/>
  <c r="V343" i="4"/>
  <c r="W343" i="4" s="1"/>
  <c r="V342" i="4"/>
  <c r="W342" i="4" s="1"/>
  <c r="V341" i="4"/>
  <c r="W341" i="4" s="1"/>
  <c r="V340" i="4"/>
  <c r="W340" i="4" s="1"/>
  <c r="V339" i="4"/>
  <c r="W339" i="4" s="1"/>
  <c r="V338" i="4"/>
  <c r="W338" i="4" s="1"/>
  <c r="V337" i="4"/>
  <c r="W337" i="4" s="1"/>
  <c r="V336" i="4"/>
  <c r="W336" i="4" s="1"/>
  <c r="V335" i="4"/>
  <c r="W335" i="4" s="1"/>
  <c r="V334" i="4"/>
  <c r="W334" i="4" s="1"/>
  <c r="V333" i="4"/>
  <c r="W333" i="4" s="1"/>
  <c r="V332" i="4"/>
  <c r="W332" i="4" s="1"/>
  <c r="V331" i="4"/>
  <c r="W331" i="4" s="1"/>
  <c r="V330" i="4"/>
  <c r="W330" i="4" s="1"/>
  <c r="V329" i="4"/>
  <c r="W329" i="4" s="1"/>
  <c r="V328" i="4"/>
  <c r="W328" i="4" s="1"/>
  <c r="V327" i="4"/>
  <c r="W327" i="4" s="1"/>
  <c r="V326" i="4"/>
  <c r="W326" i="4" s="1"/>
  <c r="V325" i="4"/>
  <c r="W325" i="4" s="1"/>
  <c r="V324" i="4"/>
  <c r="W324" i="4" s="1"/>
  <c r="V323" i="4"/>
  <c r="W323" i="4" s="1"/>
  <c r="V322" i="4"/>
  <c r="W322" i="4" s="1"/>
  <c r="V321" i="4"/>
  <c r="W321" i="4" s="1"/>
  <c r="V320" i="4"/>
  <c r="W320" i="4" s="1"/>
  <c r="V319" i="4"/>
  <c r="W319" i="4" s="1"/>
  <c r="V318" i="4"/>
  <c r="W318" i="4" s="1"/>
  <c r="V317" i="4"/>
  <c r="W317" i="4" s="1"/>
  <c r="V316" i="4"/>
  <c r="W316" i="4" s="1"/>
  <c r="V315" i="4"/>
  <c r="W315" i="4" s="1"/>
  <c r="V314" i="4"/>
  <c r="W314" i="4" s="1"/>
  <c r="V313" i="4"/>
  <c r="W313" i="4" s="1"/>
  <c r="V312" i="4"/>
  <c r="W312" i="4" s="1"/>
  <c r="V311" i="4"/>
  <c r="W311" i="4" s="1"/>
  <c r="V310" i="4"/>
  <c r="W310" i="4" s="1"/>
  <c r="V309" i="4"/>
  <c r="W309" i="4" s="1"/>
  <c r="V308" i="4"/>
  <c r="W308" i="4" s="1"/>
  <c r="V307" i="4"/>
  <c r="W307" i="4" s="1"/>
  <c r="V306" i="4"/>
  <c r="W306" i="4" s="1"/>
  <c r="V305" i="4"/>
  <c r="W305" i="4" s="1"/>
  <c r="V304" i="4"/>
  <c r="W304" i="4" s="1"/>
  <c r="V303" i="4"/>
  <c r="W303" i="4" s="1"/>
  <c r="V302" i="4"/>
  <c r="W302" i="4" s="1"/>
  <c r="V301" i="4"/>
  <c r="W301" i="4" s="1"/>
  <c r="V300" i="4"/>
  <c r="W300" i="4" s="1"/>
  <c r="V299" i="4"/>
  <c r="W299" i="4" s="1"/>
  <c r="V298" i="4"/>
  <c r="W298" i="4" s="1"/>
  <c r="V297" i="4"/>
  <c r="W297" i="4" s="1"/>
  <c r="V296" i="4"/>
  <c r="W296" i="4" s="1"/>
  <c r="V295" i="4"/>
  <c r="W295" i="4" s="1"/>
  <c r="V294" i="4"/>
  <c r="W294" i="4" s="1"/>
  <c r="V293" i="4"/>
  <c r="W293" i="4" s="1"/>
  <c r="V292" i="4"/>
  <c r="W292" i="4" s="1"/>
  <c r="V291" i="4"/>
  <c r="W291" i="4" s="1"/>
  <c r="V290" i="4"/>
  <c r="W290" i="4" s="1"/>
  <c r="V289" i="4"/>
  <c r="W289" i="4" s="1"/>
  <c r="V288" i="4"/>
  <c r="W288" i="4" s="1"/>
  <c r="V287" i="4"/>
  <c r="W287" i="4" s="1"/>
  <c r="V286" i="4"/>
  <c r="W286" i="4" s="1"/>
  <c r="V285" i="4"/>
  <c r="W285" i="4" s="1"/>
  <c r="V284" i="4"/>
  <c r="W284" i="4" s="1"/>
  <c r="V283" i="4"/>
  <c r="W283" i="4" s="1"/>
  <c r="V282" i="4"/>
  <c r="W282" i="4" s="1"/>
  <c r="V281" i="4"/>
  <c r="W281" i="4" s="1"/>
  <c r="V280" i="4"/>
  <c r="W280" i="4" s="1"/>
  <c r="V279" i="4"/>
  <c r="W279" i="4" s="1"/>
  <c r="V278" i="4"/>
  <c r="W278" i="4" s="1"/>
  <c r="V277" i="4"/>
  <c r="W277" i="4" s="1"/>
  <c r="V276" i="4"/>
  <c r="W276" i="4" s="1"/>
  <c r="V275" i="4"/>
  <c r="W275" i="4" s="1"/>
  <c r="V274" i="4"/>
  <c r="W274" i="4" s="1"/>
  <c r="V273" i="4"/>
  <c r="W273" i="4" s="1"/>
  <c r="V272" i="4"/>
  <c r="W272" i="4" s="1"/>
  <c r="V271" i="4"/>
  <c r="W271" i="4" s="1"/>
  <c r="V270" i="4"/>
  <c r="W270" i="4" s="1"/>
  <c r="V269" i="4"/>
  <c r="W269" i="4" s="1"/>
  <c r="V268" i="4"/>
  <c r="W268" i="4" s="1"/>
  <c r="V267" i="4"/>
  <c r="W267" i="4" s="1"/>
  <c r="V266" i="4"/>
  <c r="W266" i="4" s="1"/>
  <c r="V265" i="4"/>
  <c r="W265" i="4" s="1"/>
  <c r="V264" i="4"/>
  <c r="W264" i="4" s="1"/>
  <c r="V263" i="4"/>
  <c r="W263" i="4" s="1"/>
  <c r="V262" i="4"/>
  <c r="W262" i="4" s="1"/>
  <c r="V261" i="4"/>
  <c r="W261" i="4" s="1"/>
  <c r="V260" i="4"/>
  <c r="W260" i="4" s="1"/>
  <c r="V259" i="4"/>
  <c r="W259" i="4" s="1"/>
  <c r="V258" i="4"/>
  <c r="W258" i="4" s="1"/>
  <c r="V257" i="4"/>
  <c r="W257" i="4" s="1"/>
  <c r="V256" i="4"/>
  <c r="W256" i="4" s="1"/>
  <c r="V255" i="4"/>
  <c r="W255" i="4" s="1"/>
  <c r="V254" i="4"/>
  <c r="W254" i="4" s="1"/>
  <c r="V253" i="4"/>
  <c r="W253" i="4" s="1"/>
  <c r="V252" i="4"/>
  <c r="W252" i="4" s="1"/>
  <c r="V251" i="4"/>
  <c r="W251" i="4" s="1"/>
  <c r="V250" i="4"/>
  <c r="W250" i="4" s="1"/>
  <c r="V249" i="4"/>
  <c r="W249" i="4" s="1"/>
  <c r="V248" i="4"/>
  <c r="W248" i="4" s="1"/>
  <c r="V247" i="4"/>
  <c r="W247" i="4" s="1"/>
  <c r="V246" i="4"/>
  <c r="W246" i="4" s="1"/>
  <c r="V245" i="4"/>
  <c r="W245" i="4" s="1"/>
  <c r="V244" i="4"/>
  <c r="W244" i="4" s="1"/>
  <c r="V243" i="4"/>
  <c r="W243" i="4" s="1"/>
  <c r="V242" i="4"/>
  <c r="W242" i="4" s="1"/>
  <c r="V241" i="4"/>
  <c r="W241" i="4" s="1"/>
  <c r="V240" i="4"/>
  <c r="W240" i="4" s="1"/>
  <c r="V239" i="4"/>
  <c r="W239" i="4" s="1"/>
  <c r="V238" i="4"/>
  <c r="W238" i="4" s="1"/>
  <c r="V237" i="4"/>
  <c r="W237" i="4" s="1"/>
  <c r="V236" i="4"/>
  <c r="W236" i="4" s="1"/>
  <c r="V235" i="4"/>
  <c r="W235" i="4" s="1"/>
  <c r="V234" i="4"/>
  <c r="W234" i="4" s="1"/>
  <c r="V233" i="4"/>
  <c r="W233" i="4" s="1"/>
  <c r="V232" i="4"/>
  <c r="W232" i="4" s="1"/>
  <c r="V231" i="4"/>
  <c r="W231" i="4" s="1"/>
  <c r="V230" i="4"/>
  <c r="W230" i="4" s="1"/>
  <c r="V229" i="4"/>
  <c r="W229" i="4" s="1"/>
  <c r="V228" i="4"/>
  <c r="W228" i="4" s="1"/>
  <c r="V227" i="4"/>
  <c r="W227" i="4" s="1"/>
  <c r="V226" i="4"/>
  <c r="W226" i="4" s="1"/>
  <c r="V225" i="4"/>
  <c r="W225" i="4" s="1"/>
  <c r="V224" i="4"/>
  <c r="W224" i="4" s="1"/>
  <c r="V223" i="4"/>
  <c r="W223" i="4" s="1"/>
  <c r="V222" i="4"/>
  <c r="W222" i="4" s="1"/>
  <c r="V221" i="4"/>
  <c r="W221" i="4" s="1"/>
  <c r="V220" i="4"/>
  <c r="W220" i="4" s="1"/>
  <c r="V219" i="4"/>
  <c r="W219" i="4" s="1"/>
  <c r="V218" i="4"/>
  <c r="W218" i="4" s="1"/>
  <c r="V217" i="4"/>
  <c r="W217" i="4" s="1"/>
  <c r="V216" i="4"/>
  <c r="W216" i="4" s="1"/>
  <c r="V215" i="4"/>
  <c r="W215" i="4" s="1"/>
  <c r="V214" i="4"/>
  <c r="W214" i="4" s="1"/>
  <c r="V213" i="4"/>
  <c r="W213" i="4" s="1"/>
  <c r="V212" i="4"/>
  <c r="W212" i="4" s="1"/>
  <c r="V211" i="4"/>
  <c r="W211" i="4" s="1"/>
  <c r="V210" i="4"/>
  <c r="W210" i="4" s="1"/>
  <c r="V209" i="4"/>
  <c r="W209" i="4" s="1"/>
  <c r="V208" i="4"/>
  <c r="W208" i="4" s="1"/>
  <c r="V207" i="4"/>
  <c r="W207" i="4" s="1"/>
  <c r="V206" i="4"/>
  <c r="W206" i="4" s="1"/>
  <c r="AG205" i="4" l="1"/>
  <c r="Y205" i="4"/>
  <c r="AD205" i="4"/>
  <c r="AE205" i="4" s="1"/>
  <c r="V205" i="4"/>
  <c r="W205" i="4" s="1"/>
  <c r="FV206" i="4"/>
  <c r="FV205" i="4"/>
  <c r="FV204" i="4"/>
  <c r="BM256" i="4" l="1"/>
  <c r="BM255" i="4"/>
  <c r="BM254" i="4"/>
  <c r="BM253" i="4"/>
  <c r="BM252" i="4"/>
  <c r="BM251" i="4"/>
  <c r="BM250" i="4"/>
  <c r="BM249" i="4"/>
  <c r="BM248" i="4"/>
  <c r="BM247" i="4"/>
  <c r="BM246" i="4"/>
  <c r="BM245" i="4"/>
  <c r="BM244" i="4"/>
  <c r="BM243" i="4"/>
  <c r="BM242" i="4"/>
  <c r="BM241" i="4"/>
  <c r="BM240" i="4"/>
  <c r="BM239" i="4"/>
  <c r="BM238" i="4"/>
  <c r="BM237" i="4"/>
  <c r="BM236" i="4"/>
  <c r="BM235" i="4"/>
  <c r="BM234" i="4"/>
  <c r="BM233" i="4"/>
  <c r="BM232" i="4"/>
  <c r="BM231" i="4"/>
  <c r="BM230" i="4"/>
  <c r="BM229" i="4"/>
  <c r="BM228" i="4"/>
  <c r="BM227" i="4"/>
  <c r="BM226" i="4"/>
  <c r="BM225" i="4"/>
  <c r="BM224" i="4"/>
  <c r="BM223" i="4"/>
  <c r="BM222" i="4"/>
  <c r="BM221" i="4"/>
  <c r="BM220" i="4"/>
  <c r="BM219" i="4"/>
  <c r="BM218" i="4"/>
  <c r="BM217" i="4"/>
  <c r="BM216" i="4"/>
  <c r="BM215" i="4"/>
  <c r="BM214" i="4"/>
  <c r="BM213" i="4"/>
  <c r="BM212" i="4"/>
  <c r="BM211" i="4"/>
  <c r="BM210" i="4"/>
  <c r="BM209" i="4"/>
  <c r="BM208" i="4"/>
  <c r="BM207" i="4"/>
  <c r="BM206" i="4"/>
  <c r="BM205" i="4"/>
  <c r="BM204" i="4"/>
  <c r="BM203" i="4"/>
  <c r="BJ251" i="4"/>
  <c r="BK251" i="4" s="1"/>
  <c r="BJ250" i="4"/>
  <c r="BK250" i="4" s="1"/>
  <c r="BJ249" i="4"/>
  <c r="BK249" i="4" s="1"/>
  <c r="BJ248" i="4"/>
  <c r="BK248" i="4" s="1"/>
  <c r="BJ247" i="4"/>
  <c r="BK247" i="4" s="1"/>
  <c r="BJ246" i="4"/>
  <c r="BK246" i="4" s="1"/>
  <c r="BJ245" i="4"/>
  <c r="BK245" i="4" s="1"/>
  <c r="BJ244" i="4"/>
  <c r="BK244" i="4" s="1"/>
  <c r="BJ243" i="4"/>
  <c r="BK243" i="4" s="1"/>
  <c r="BJ242" i="4"/>
  <c r="BK242" i="4" s="1"/>
  <c r="BJ241" i="4"/>
  <c r="BK241" i="4" s="1"/>
  <c r="BJ240" i="4"/>
  <c r="BK240" i="4" s="1"/>
  <c r="BJ239" i="4"/>
  <c r="BK239" i="4" s="1"/>
  <c r="BJ238" i="4"/>
  <c r="BK238" i="4" s="1"/>
  <c r="BJ237" i="4"/>
  <c r="BK237" i="4" s="1"/>
  <c r="BJ236" i="4"/>
  <c r="BK236" i="4" s="1"/>
  <c r="BJ235" i="4"/>
  <c r="BK235" i="4" s="1"/>
  <c r="BJ233" i="4"/>
  <c r="BK233" i="4" s="1"/>
  <c r="BJ232" i="4"/>
  <c r="BK232" i="4" s="1"/>
  <c r="BJ231" i="4"/>
  <c r="BK231" i="4" s="1"/>
  <c r="BJ230" i="4"/>
  <c r="BK230" i="4" s="1"/>
  <c r="BJ229" i="4"/>
  <c r="BK229" i="4" s="1"/>
  <c r="BJ228" i="4"/>
  <c r="BK228" i="4" s="1"/>
  <c r="BJ227" i="4"/>
  <c r="BK227" i="4" s="1"/>
  <c r="BJ226" i="4"/>
  <c r="BK226" i="4" s="1"/>
  <c r="BJ225" i="4"/>
  <c r="BK225" i="4" s="1"/>
  <c r="BJ224" i="4"/>
  <c r="BK224" i="4" s="1"/>
  <c r="BJ223" i="4"/>
  <c r="BK223" i="4" s="1"/>
  <c r="BJ222" i="4"/>
  <c r="BK222" i="4" s="1"/>
  <c r="BJ221" i="4"/>
  <c r="BK221" i="4" s="1"/>
  <c r="BJ220" i="4"/>
  <c r="BK220" i="4" s="1"/>
  <c r="BJ219" i="4"/>
  <c r="BK219" i="4" s="1"/>
  <c r="BJ217" i="4"/>
  <c r="BK217" i="4" s="1"/>
  <c r="BJ216" i="4"/>
  <c r="BK216" i="4" s="1"/>
  <c r="BJ215" i="4"/>
  <c r="BK215" i="4" s="1"/>
  <c r="BJ214" i="4"/>
  <c r="BK214" i="4" s="1"/>
  <c r="BJ213" i="4"/>
  <c r="BK213" i="4" s="1"/>
  <c r="BJ212" i="4"/>
  <c r="BK212" i="4" s="1"/>
  <c r="BJ211" i="4"/>
  <c r="BK211" i="4" s="1"/>
  <c r="BJ210" i="4"/>
  <c r="BK210" i="4" s="1"/>
  <c r="BJ209" i="4"/>
  <c r="BK209" i="4" s="1"/>
  <c r="BJ208" i="4"/>
  <c r="BK208" i="4" s="1"/>
  <c r="BJ207" i="4"/>
  <c r="BK207" i="4" s="1"/>
  <c r="BJ206" i="4"/>
  <c r="BK206" i="4" s="1"/>
  <c r="BJ205" i="4"/>
  <c r="BK205" i="4" s="1"/>
  <c r="BJ204" i="4"/>
  <c r="BK204" i="4" s="1"/>
  <c r="BJ203" i="4"/>
  <c r="BK203" i="4" s="1"/>
  <c r="BM202" i="4" l="1"/>
  <c r="BJ202" i="4"/>
  <c r="BK202" i="4" s="1"/>
  <c r="FW203" i="4"/>
  <c r="FV203" i="4"/>
  <c r="FW202" i="4"/>
  <c r="FV202" i="4"/>
  <c r="FW201" i="4"/>
  <c r="FV201" i="4"/>
  <c r="FW200" i="4" l="1"/>
  <c r="FW199" i="4"/>
  <c r="FW198" i="4"/>
  <c r="FW197" i="4"/>
  <c r="FW196" i="4"/>
  <c r="FW195" i="4"/>
  <c r="FV200" i="4"/>
  <c r="FV199" i="4"/>
  <c r="FV198" i="4"/>
  <c r="FV197" i="4"/>
  <c r="FV196" i="4"/>
  <c r="FV195" i="4"/>
  <c r="FW194" i="4"/>
  <c r="FV194" i="4"/>
  <c r="BE329" i="4"/>
  <c r="BE328" i="4"/>
  <c r="BE327" i="4"/>
  <c r="BE326" i="4"/>
  <c r="BE325" i="4"/>
  <c r="BE324" i="4"/>
  <c r="BE323" i="4"/>
  <c r="BE322" i="4"/>
  <c r="BE321" i="4"/>
  <c r="BE320" i="4"/>
  <c r="BE319" i="4"/>
  <c r="BE318" i="4"/>
  <c r="BE317" i="4"/>
  <c r="BE316" i="4"/>
  <c r="BE315" i="4"/>
  <c r="BE314" i="4"/>
  <c r="BE313" i="4"/>
  <c r="BE312" i="4"/>
  <c r="BE311" i="4"/>
  <c r="BE310" i="4"/>
  <c r="BE309" i="4"/>
  <c r="BE308" i="4"/>
  <c r="BE307" i="4"/>
  <c r="BE306" i="4"/>
  <c r="BE305" i="4"/>
  <c r="BE304" i="4"/>
  <c r="BE303" i="4"/>
  <c r="BE302" i="4"/>
  <c r="BE301" i="4"/>
  <c r="BE300" i="4"/>
  <c r="BE299" i="4"/>
  <c r="BE298" i="4"/>
  <c r="BE297" i="4"/>
  <c r="BE296" i="4"/>
  <c r="BE295" i="4"/>
  <c r="BE294" i="4"/>
  <c r="BE293" i="4"/>
  <c r="BE292" i="4"/>
  <c r="BE291" i="4"/>
  <c r="BE290" i="4"/>
  <c r="BE289" i="4"/>
  <c r="BE288" i="4"/>
  <c r="BE287" i="4"/>
  <c r="BE286" i="4"/>
  <c r="BE285" i="4"/>
  <c r="BE284" i="4"/>
  <c r="BE283" i="4"/>
  <c r="BE282" i="4"/>
  <c r="BE281" i="4"/>
  <c r="BE280" i="4"/>
  <c r="BE279" i="4"/>
  <c r="BE278" i="4"/>
  <c r="BE277" i="4"/>
  <c r="BE276" i="4"/>
  <c r="BE275" i="4"/>
  <c r="BE274" i="4"/>
  <c r="BE273" i="4"/>
  <c r="BE272" i="4"/>
  <c r="BE271" i="4"/>
  <c r="BE270" i="4"/>
  <c r="BE269" i="4"/>
  <c r="BE268" i="4"/>
  <c r="BE267" i="4"/>
  <c r="BE266" i="4"/>
  <c r="BE265" i="4"/>
  <c r="BE264" i="4"/>
  <c r="BE263" i="4"/>
  <c r="BE262" i="4"/>
  <c r="BE261" i="4"/>
  <c r="BE260" i="4"/>
  <c r="BE259" i="4"/>
  <c r="BE258" i="4"/>
  <c r="BE257" i="4"/>
  <c r="BE256" i="4"/>
  <c r="BE255" i="4"/>
  <c r="BE254" i="4"/>
  <c r="BE253" i="4"/>
  <c r="BE252" i="4"/>
  <c r="BE251" i="4"/>
  <c r="BE250" i="4"/>
  <c r="BE249" i="4"/>
  <c r="BE248" i="4"/>
  <c r="BE247" i="4"/>
  <c r="BE246" i="4"/>
  <c r="BE245" i="4"/>
  <c r="BE244" i="4"/>
  <c r="BE243" i="4"/>
  <c r="BE242" i="4"/>
  <c r="BE241" i="4"/>
  <c r="BE240" i="4"/>
  <c r="BE239" i="4"/>
  <c r="BE238" i="4"/>
  <c r="BE237" i="4"/>
  <c r="BE236" i="4"/>
  <c r="BE235" i="4"/>
  <c r="BE234" i="4"/>
  <c r="BE233" i="4"/>
  <c r="BE232" i="4"/>
  <c r="BE231" i="4"/>
  <c r="BE230" i="4"/>
  <c r="BE229" i="4"/>
  <c r="BE228" i="4"/>
  <c r="BE227" i="4"/>
  <c r="BE226" i="4"/>
  <c r="BE225" i="4"/>
  <c r="BE224" i="4"/>
  <c r="BE223" i="4"/>
  <c r="BE222" i="4"/>
  <c r="BE221" i="4"/>
  <c r="BE220" i="4"/>
  <c r="BE219" i="4"/>
  <c r="BE218" i="4"/>
  <c r="BE217" i="4"/>
  <c r="BE216" i="4"/>
  <c r="BE215" i="4"/>
  <c r="BE214" i="4"/>
  <c r="BE213" i="4"/>
  <c r="BE212" i="4"/>
  <c r="BE211" i="4"/>
  <c r="BE210" i="4"/>
  <c r="BE209" i="4"/>
  <c r="BE208" i="4"/>
  <c r="BE207" i="4"/>
  <c r="BE206" i="4"/>
  <c r="BE205" i="4"/>
  <c r="BE204" i="4"/>
  <c r="BE203" i="4"/>
  <c r="BE202" i="4"/>
  <c r="BE201" i="4"/>
  <c r="BE200" i="4"/>
  <c r="BE199" i="4"/>
  <c r="BE198" i="4"/>
  <c r="BE197" i="4"/>
  <c r="BE196" i="4"/>
  <c r="BE195" i="4"/>
  <c r="BB329" i="4"/>
  <c r="BC329" i="4" s="1"/>
  <c r="BB328" i="4"/>
  <c r="BC328" i="4" s="1"/>
  <c r="BB327" i="4"/>
  <c r="BC327" i="4" s="1"/>
  <c r="BB326" i="4"/>
  <c r="BC326" i="4" s="1"/>
  <c r="BB325" i="4"/>
  <c r="BC325" i="4" s="1"/>
  <c r="BB324" i="4"/>
  <c r="BC324" i="4" s="1"/>
  <c r="BB323" i="4"/>
  <c r="BC323" i="4" s="1"/>
  <c r="BB322" i="4"/>
  <c r="BC322" i="4" s="1"/>
  <c r="BB321" i="4"/>
  <c r="BC321" i="4" s="1"/>
  <c r="BB320" i="4"/>
  <c r="BC320" i="4" s="1"/>
  <c r="BB319" i="4"/>
  <c r="BC319" i="4" s="1"/>
  <c r="BB318" i="4"/>
  <c r="BC318" i="4" s="1"/>
  <c r="BB317" i="4"/>
  <c r="BC317" i="4" s="1"/>
  <c r="BB316" i="4"/>
  <c r="BC316" i="4" s="1"/>
  <c r="BB315" i="4"/>
  <c r="BC315" i="4" s="1"/>
  <c r="BB314" i="4"/>
  <c r="BC314" i="4" s="1"/>
  <c r="BB313" i="4"/>
  <c r="BC313" i="4" s="1"/>
  <c r="BB312" i="4"/>
  <c r="BC312" i="4" s="1"/>
  <c r="BB311" i="4"/>
  <c r="BC311" i="4" s="1"/>
  <c r="BB310" i="4"/>
  <c r="BC310" i="4" s="1"/>
  <c r="BB309" i="4"/>
  <c r="BC309" i="4" s="1"/>
  <c r="BB308" i="4"/>
  <c r="BC308" i="4" s="1"/>
  <c r="BB307" i="4"/>
  <c r="BC307" i="4" s="1"/>
  <c r="BB306" i="4"/>
  <c r="BC306" i="4" s="1"/>
  <c r="BB305" i="4"/>
  <c r="BC305" i="4" s="1"/>
  <c r="BB304" i="4"/>
  <c r="BC304" i="4" s="1"/>
  <c r="BB303" i="4"/>
  <c r="BC303" i="4" s="1"/>
  <c r="BB302" i="4"/>
  <c r="BC302" i="4" s="1"/>
  <c r="BB301" i="4"/>
  <c r="BC301" i="4" s="1"/>
  <c r="BB300" i="4"/>
  <c r="BC300" i="4" s="1"/>
  <c r="BB299" i="4"/>
  <c r="BC299" i="4" s="1"/>
  <c r="BB298" i="4"/>
  <c r="BC298" i="4" s="1"/>
  <c r="BB297" i="4"/>
  <c r="BC297" i="4" s="1"/>
  <c r="BB296" i="4"/>
  <c r="BC296" i="4" s="1"/>
  <c r="BB295" i="4"/>
  <c r="BC295" i="4" s="1"/>
  <c r="BB294" i="4"/>
  <c r="BC294" i="4" s="1"/>
  <c r="BB293" i="4"/>
  <c r="BC293" i="4" s="1"/>
  <c r="BB292" i="4"/>
  <c r="BC292" i="4" s="1"/>
  <c r="BB291" i="4"/>
  <c r="BC291" i="4" s="1"/>
  <c r="BB290" i="4"/>
  <c r="BC290" i="4" s="1"/>
  <c r="BB289" i="4"/>
  <c r="BC289" i="4" s="1"/>
  <c r="BB288" i="4"/>
  <c r="BC288" i="4" s="1"/>
  <c r="BB287" i="4"/>
  <c r="BC287" i="4" s="1"/>
  <c r="BB286" i="4"/>
  <c r="BC286" i="4" s="1"/>
  <c r="BB285" i="4"/>
  <c r="BC285" i="4" s="1"/>
  <c r="BB284" i="4"/>
  <c r="BC284" i="4" s="1"/>
  <c r="BB283" i="4"/>
  <c r="BC283" i="4" s="1"/>
  <c r="BB282" i="4"/>
  <c r="BC282" i="4" s="1"/>
  <c r="BB281" i="4"/>
  <c r="BC281" i="4" s="1"/>
  <c r="BB280" i="4"/>
  <c r="BC280" i="4" s="1"/>
  <c r="BB279" i="4"/>
  <c r="BC279" i="4" s="1"/>
  <c r="BB278" i="4"/>
  <c r="BC278" i="4" s="1"/>
  <c r="BB277" i="4"/>
  <c r="BC277" i="4" s="1"/>
  <c r="BB276" i="4"/>
  <c r="BC276" i="4" s="1"/>
  <c r="BB275" i="4"/>
  <c r="BC275" i="4" s="1"/>
  <c r="BB274" i="4"/>
  <c r="BC274" i="4" s="1"/>
  <c r="BB273" i="4"/>
  <c r="BC273" i="4" s="1"/>
  <c r="BB272" i="4"/>
  <c r="BC272" i="4" s="1"/>
  <c r="BB271" i="4"/>
  <c r="BC271" i="4" s="1"/>
  <c r="BB270" i="4"/>
  <c r="BC270" i="4" s="1"/>
  <c r="BB269" i="4"/>
  <c r="BC269" i="4" s="1"/>
  <c r="BB268" i="4"/>
  <c r="BC268" i="4" s="1"/>
  <c r="BB267" i="4"/>
  <c r="BC267" i="4" s="1"/>
  <c r="BB266" i="4"/>
  <c r="BC266" i="4" s="1"/>
  <c r="BB265" i="4"/>
  <c r="BC265" i="4" s="1"/>
  <c r="BB264" i="4"/>
  <c r="BC264" i="4" s="1"/>
  <c r="BB263" i="4"/>
  <c r="BC263" i="4" s="1"/>
  <c r="BB262" i="4"/>
  <c r="BC262" i="4" s="1"/>
  <c r="BB261" i="4"/>
  <c r="BC261" i="4" s="1"/>
  <c r="BB260" i="4"/>
  <c r="BC260" i="4" s="1"/>
  <c r="BB259" i="4"/>
  <c r="BC259" i="4" s="1"/>
  <c r="BB258" i="4"/>
  <c r="BC258" i="4" s="1"/>
  <c r="BB257" i="4"/>
  <c r="BC257" i="4" s="1"/>
  <c r="BB256" i="4"/>
  <c r="BC256" i="4" s="1"/>
  <c r="BB255" i="4"/>
  <c r="BC255" i="4" s="1"/>
  <c r="BB254" i="4"/>
  <c r="BC254" i="4" s="1"/>
  <c r="BB253" i="4"/>
  <c r="BC253" i="4" s="1"/>
  <c r="BB252" i="4"/>
  <c r="BC252" i="4" s="1"/>
  <c r="BB251" i="4"/>
  <c r="BC251" i="4" s="1"/>
  <c r="BB250" i="4"/>
  <c r="BC250" i="4" s="1"/>
  <c r="BB249" i="4"/>
  <c r="BC249" i="4" s="1"/>
  <c r="BB248" i="4"/>
  <c r="BC248" i="4" s="1"/>
  <c r="BB247" i="4"/>
  <c r="BC247" i="4" s="1"/>
  <c r="BB246" i="4"/>
  <c r="BC246" i="4" s="1"/>
  <c r="BB245" i="4"/>
  <c r="BC245" i="4" s="1"/>
  <c r="BB244" i="4"/>
  <c r="BC244" i="4" s="1"/>
  <c r="BB243" i="4"/>
  <c r="BC243" i="4" s="1"/>
  <c r="BB242" i="4"/>
  <c r="BC242" i="4" s="1"/>
  <c r="BB241" i="4"/>
  <c r="BC241" i="4" s="1"/>
  <c r="BB240" i="4"/>
  <c r="BC240" i="4" s="1"/>
  <c r="BB239" i="4"/>
  <c r="BC239" i="4" s="1"/>
  <c r="BB238" i="4"/>
  <c r="BC238" i="4" s="1"/>
  <c r="BB237" i="4"/>
  <c r="BC237" i="4" s="1"/>
  <c r="BB236" i="4"/>
  <c r="BC236" i="4" s="1"/>
  <c r="BB235" i="4"/>
  <c r="BC235" i="4" s="1"/>
  <c r="BB234" i="4"/>
  <c r="BC234" i="4" s="1"/>
  <c r="BB233" i="4"/>
  <c r="BC233" i="4" s="1"/>
  <c r="BB232" i="4"/>
  <c r="BC232" i="4" s="1"/>
  <c r="BB231" i="4"/>
  <c r="BC231" i="4" s="1"/>
  <c r="BB230" i="4"/>
  <c r="BC230" i="4" s="1"/>
  <c r="BB229" i="4"/>
  <c r="BC229" i="4" s="1"/>
  <c r="BB228" i="4"/>
  <c r="BC228" i="4" s="1"/>
  <c r="BB227" i="4"/>
  <c r="BC227" i="4" s="1"/>
  <c r="BB226" i="4"/>
  <c r="BC226" i="4" s="1"/>
  <c r="BB225" i="4"/>
  <c r="BC225" i="4" s="1"/>
  <c r="BB224" i="4"/>
  <c r="BC224" i="4" s="1"/>
  <c r="BB223" i="4"/>
  <c r="BC223" i="4" s="1"/>
  <c r="BB222" i="4"/>
  <c r="BC222" i="4" s="1"/>
  <c r="BB221" i="4"/>
  <c r="BC221" i="4" s="1"/>
  <c r="BB220" i="4"/>
  <c r="BC220" i="4" s="1"/>
  <c r="BB219" i="4"/>
  <c r="BC219" i="4" s="1"/>
  <c r="BB218" i="4"/>
  <c r="BC218" i="4" s="1"/>
  <c r="BB217" i="4"/>
  <c r="BC217" i="4" s="1"/>
  <c r="BB216" i="4"/>
  <c r="BC216" i="4" s="1"/>
  <c r="BB215" i="4"/>
  <c r="BC215" i="4" s="1"/>
  <c r="BB214" i="4"/>
  <c r="BC214" i="4" s="1"/>
  <c r="BB213" i="4"/>
  <c r="BC213" i="4" s="1"/>
  <c r="BB212" i="4"/>
  <c r="BC212" i="4" s="1"/>
  <c r="BB211" i="4"/>
  <c r="BC211" i="4" s="1"/>
  <c r="BB210" i="4"/>
  <c r="BC210" i="4" s="1"/>
  <c r="BB209" i="4"/>
  <c r="BC209" i="4" s="1"/>
  <c r="BB208" i="4"/>
  <c r="BC208" i="4" s="1"/>
  <c r="BB207" i="4"/>
  <c r="BC207" i="4" s="1"/>
  <c r="BB206" i="4"/>
  <c r="BC206" i="4" s="1"/>
  <c r="BB205" i="4"/>
  <c r="BC205" i="4" s="1"/>
  <c r="BB204" i="4"/>
  <c r="BC204" i="4" s="1"/>
  <c r="BB203" i="4"/>
  <c r="BC203" i="4" s="1"/>
  <c r="BB202" i="4"/>
  <c r="BC202" i="4" s="1"/>
  <c r="BB201" i="4"/>
  <c r="BC201" i="4" s="1"/>
  <c r="BB200" i="4"/>
  <c r="BC200" i="4" s="1"/>
  <c r="BB199" i="4"/>
  <c r="BC199" i="4" s="1"/>
  <c r="BB198" i="4"/>
  <c r="BC198" i="4" s="1"/>
  <c r="BB197" i="4"/>
  <c r="BC197" i="4" s="1"/>
  <c r="BB196" i="4"/>
  <c r="BC196" i="4" s="1"/>
  <c r="BB195" i="4"/>
  <c r="BC195" i="4" s="1"/>
  <c r="BE194" i="4"/>
  <c r="BB194" i="4"/>
  <c r="BC194" i="4" s="1"/>
  <c r="DI324" i="4" l="1"/>
  <c r="DI323" i="4"/>
  <c r="DI322" i="4"/>
  <c r="DI321" i="4"/>
  <c r="DI320" i="4"/>
  <c r="DI319" i="4"/>
  <c r="DI318" i="4"/>
  <c r="DI317" i="4"/>
  <c r="DI316" i="4"/>
  <c r="DI315" i="4"/>
  <c r="DI314" i="4"/>
  <c r="DI313" i="4"/>
  <c r="DI312" i="4"/>
  <c r="DI311" i="4"/>
  <c r="DI310" i="4"/>
  <c r="DI309" i="4"/>
  <c r="DI308" i="4"/>
  <c r="DI307" i="4"/>
  <c r="DI306" i="4"/>
  <c r="DI305" i="4"/>
  <c r="DI304" i="4"/>
  <c r="DI303" i="4"/>
  <c r="DI302" i="4"/>
  <c r="DI301" i="4"/>
  <c r="DI300" i="4"/>
  <c r="DI299" i="4"/>
  <c r="DI298" i="4"/>
  <c r="DI297" i="4"/>
  <c r="DI296" i="4"/>
  <c r="DI295" i="4"/>
  <c r="DI294" i="4"/>
  <c r="DI293" i="4"/>
  <c r="DI292" i="4"/>
  <c r="DI291" i="4"/>
  <c r="DI290" i="4"/>
  <c r="DI289" i="4"/>
  <c r="DI288" i="4"/>
  <c r="DI287" i="4"/>
  <c r="DI286" i="4"/>
  <c r="DI285" i="4"/>
  <c r="DI284" i="4"/>
  <c r="DI283" i="4"/>
  <c r="DI282" i="4"/>
  <c r="DI281" i="4"/>
  <c r="DI280" i="4"/>
  <c r="DI279" i="4"/>
  <c r="DI278" i="4"/>
  <c r="DI277" i="4"/>
  <c r="DI276" i="4"/>
  <c r="DI275" i="4"/>
  <c r="DI274" i="4"/>
  <c r="DI273" i="4"/>
  <c r="DI272" i="4"/>
  <c r="DI271" i="4"/>
  <c r="DI270" i="4"/>
  <c r="DI269" i="4"/>
  <c r="DI268" i="4"/>
  <c r="DI267" i="4"/>
  <c r="DI266" i="4"/>
  <c r="DI265" i="4"/>
  <c r="DI264" i="4"/>
  <c r="DI263" i="4"/>
  <c r="DI262" i="4"/>
  <c r="DI261" i="4"/>
  <c r="DI260" i="4"/>
  <c r="DI259" i="4"/>
  <c r="DI258" i="4"/>
  <c r="DI257" i="4"/>
  <c r="DI256" i="4"/>
  <c r="DI255" i="4"/>
  <c r="DI254" i="4"/>
  <c r="DI253" i="4"/>
  <c r="DI252" i="4"/>
  <c r="DI251" i="4"/>
  <c r="DI250" i="4"/>
  <c r="DI249" i="4"/>
  <c r="DI248" i="4"/>
  <c r="DI247" i="4"/>
  <c r="DI246" i="4"/>
  <c r="DI245" i="4"/>
  <c r="DI244" i="4"/>
  <c r="DI243" i="4"/>
  <c r="DI242" i="4"/>
  <c r="DI241" i="4"/>
  <c r="DI240" i="4"/>
  <c r="DI239" i="4"/>
  <c r="DI238" i="4"/>
  <c r="DI237" i="4"/>
  <c r="DI236" i="4"/>
  <c r="DI235" i="4"/>
  <c r="DI234" i="4"/>
  <c r="DI233" i="4"/>
  <c r="DI232" i="4"/>
  <c r="DI231" i="4"/>
  <c r="DI230" i="4"/>
  <c r="DI229" i="4"/>
  <c r="DI228" i="4"/>
  <c r="DI227" i="4"/>
  <c r="DI226" i="4"/>
  <c r="DI225" i="4"/>
  <c r="DI224" i="4"/>
  <c r="DI223" i="4"/>
  <c r="DI222" i="4"/>
  <c r="DI221" i="4"/>
  <c r="DI220" i="4"/>
  <c r="DI219" i="4"/>
  <c r="DI218" i="4"/>
  <c r="DI217" i="4"/>
  <c r="DI216" i="4"/>
  <c r="DI215" i="4"/>
  <c r="DI214" i="4"/>
  <c r="DI213" i="4"/>
  <c r="DI212" i="4"/>
  <c r="DI211" i="4"/>
  <c r="DI210" i="4"/>
  <c r="DI209" i="4"/>
  <c r="DI208" i="4"/>
  <c r="DI207" i="4"/>
  <c r="DI206" i="4"/>
  <c r="DI205" i="4"/>
  <c r="DI204" i="4"/>
  <c r="DI203" i="4"/>
  <c r="DI202" i="4"/>
  <c r="DI201" i="4"/>
  <c r="DI200" i="4"/>
  <c r="DI199" i="4"/>
  <c r="DI198" i="4"/>
  <c r="DI197" i="4"/>
  <c r="DI196" i="4"/>
  <c r="DI195" i="4"/>
  <c r="DI194" i="4"/>
  <c r="DI193" i="4"/>
  <c r="DI192" i="4"/>
  <c r="DF329" i="4"/>
  <c r="DG329" i="4" s="1"/>
  <c r="DF328" i="4"/>
  <c r="DG328" i="4" s="1"/>
  <c r="DF327" i="4"/>
  <c r="DG327" i="4" s="1"/>
  <c r="DF326" i="4"/>
  <c r="DG326" i="4" s="1"/>
  <c r="DF325" i="4"/>
  <c r="DG325" i="4" s="1"/>
  <c r="DF324" i="4"/>
  <c r="DG324" i="4" s="1"/>
  <c r="DF323" i="4"/>
  <c r="DG323" i="4" s="1"/>
  <c r="DF322" i="4"/>
  <c r="DG322" i="4" s="1"/>
  <c r="DF321" i="4"/>
  <c r="DG321" i="4" s="1"/>
  <c r="DF320" i="4"/>
  <c r="DG320" i="4" s="1"/>
  <c r="DF319" i="4"/>
  <c r="DG319" i="4" s="1"/>
  <c r="DF318" i="4"/>
  <c r="DG318" i="4" s="1"/>
  <c r="DF317" i="4"/>
  <c r="DG317" i="4" s="1"/>
  <c r="DF316" i="4"/>
  <c r="DG316" i="4" s="1"/>
  <c r="DF315" i="4"/>
  <c r="DG315" i="4" s="1"/>
  <c r="DF314" i="4"/>
  <c r="DG314" i="4" s="1"/>
  <c r="DF313" i="4"/>
  <c r="DG313" i="4" s="1"/>
  <c r="DF312" i="4"/>
  <c r="DG312" i="4" s="1"/>
  <c r="DF311" i="4"/>
  <c r="DG311" i="4" s="1"/>
  <c r="DF310" i="4"/>
  <c r="DG310" i="4" s="1"/>
  <c r="DF309" i="4"/>
  <c r="DG309" i="4" s="1"/>
  <c r="DF308" i="4"/>
  <c r="DG308" i="4" s="1"/>
  <c r="DF307" i="4"/>
  <c r="DG307" i="4" s="1"/>
  <c r="DF306" i="4"/>
  <c r="DG306" i="4" s="1"/>
  <c r="DF305" i="4"/>
  <c r="DG305" i="4" s="1"/>
  <c r="DF304" i="4"/>
  <c r="DG304" i="4" s="1"/>
  <c r="DF303" i="4"/>
  <c r="DG303" i="4" s="1"/>
  <c r="DF302" i="4"/>
  <c r="DG302" i="4" s="1"/>
  <c r="DF301" i="4"/>
  <c r="DG301" i="4" s="1"/>
  <c r="DF300" i="4"/>
  <c r="DG300" i="4" s="1"/>
  <c r="DF299" i="4"/>
  <c r="DG299" i="4" s="1"/>
  <c r="DF298" i="4"/>
  <c r="DG298" i="4" s="1"/>
  <c r="DF297" i="4"/>
  <c r="DG297" i="4" s="1"/>
  <c r="DF296" i="4"/>
  <c r="DG296" i="4" s="1"/>
  <c r="DF295" i="4"/>
  <c r="DG295" i="4" s="1"/>
  <c r="DF294" i="4"/>
  <c r="DG294" i="4" s="1"/>
  <c r="DF293" i="4"/>
  <c r="DG293" i="4" s="1"/>
  <c r="DF292" i="4"/>
  <c r="DG292" i="4" s="1"/>
  <c r="DF291" i="4"/>
  <c r="DG291" i="4" s="1"/>
  <c r="DF290" i="4"/>
  <c r="DG290" i="4" s="1"/>
  <c r="DF289" i="4"/>
  <c r="DG289" i="4" s="1"/>
  <c r="DF288" i="4"/>
  <c r="DG288" i="4" s="1"/>
  <c r="DF287" i="4"/>
  <c r="DG287" i="4" s="1"/>
  <c r="DF286" i="4"/>
  <c r="DG286" i="4" s="1"/>
  <c r="DF285" i="4"/>
  <c r="DG285" i="4" s="1"/>
  <c r="DF284" i="4"/>
  <c r="DG284" i="4" s="1"/>
  <c r="DF283" i="4"/>
  <c r="DG283" i="4" s="1"/>
  <c r="DF282" i="4"/>
  <c r="DG282" i="4" s="1"/>
  <c r="DF281" i="4"/>
  <c r="DG281" i="4" s="1"/>
  <c r="DF280" i="4"/>
  <c r="DG280" i="4" s="1"/>
  <c r="DF279" i="4"/>
  <c r="DG279" i="4" s="1"/>
  <c r="DF278" i="4"/>
  <c r="DG278" i="4" s="1"/>
  <c r="DF277" i="4"/>
  <c r="DG277" i="4" s="1"/>
  <c r="DF276" i="4"/>
  <c r="DG276" i="4" s="1"/>
  <c r="DF275" i="4"/>
  <c r="DG275" i="4" s="1"/>
  <c r="DF274" i="4"/>
  <c r="DG274" i="4" s="1"/>
  <c r="DF273" i="4"/>
  <c r="DG273" i="4" s="1"/>
  <c r="DF272" i="4"/>
  <c r="DG272" i="4" s="1"/>
  <c r="DF271" i="4"/>
  <c r="DG271" i="4" s="1"/>
  <c r="DF270" i="4"/>
  <c r="DG270" i="4" s="1"/>
  <c r="DF269" i="4"/>
  <c r="DG269" i="4" s="1"/>
  <c r="DF268" i="4"/>
  <c r="DG268" i="4" s="1"/>
  <c r="DF267" i="4"/>
  <c r="DG267" i="4" s="1"/>
  <c r="DF266" i="4"/>
  <c r="DG266" i="4" s="1"/>
  <c r="DF265" i="4"/>
  <c r="DG265" i="4" s="1"/>
  <c r="DF264" i="4"/>
  <c r="DG264" i="4" s="1"/>
  <c r="DF263" i="4"/>
  <c r="DG263" i="4" s="1"/>
  <c r="DF262" i="4"/>
  <c r="DG262" i="4" s="1"/>
  <c r="DF261" i="4"/>
  <c r="DG261" i="4" s="1"/>
  <c r="DF260" i="4"/>
  <c r="DG260" i="4" s="1"/>
  <c r="DF259" i="4"/>
  <c r="DG259" i="4" s="1"/>
  <c r="DF258" i="4"/>
  <c r="DG258" i="4" s="1"/>
  <c r="DF257" i="4"/>
  <c r="DG257" i="4" s="1"/>
  <c r="DF256" i="4"/>
  <c r="DG256" i="4" s="1"/>
  <c r="DF255" i="4"/>
  <c r="DG255" i="4" s="1"/>
  <c r="DF254" i="4"/>
  <c r="DG254" i="4" s="1"/>
  <c r="DF253" i="4"/>
  <c r="DG253" i="4" s="1"/>
  <c r="DF252" i="4"/>
  <c r="DG252" i="4" s="1"/>
  <c r="DF251" i="4"/>
  <c r="DG251" i="4" s="1"/>
  <c r="DF250" i="4"/>
  <c r="DG250" i="4" s="1"/>
  <c r="DF249" i="4"/>
  <c r="DG249" i="4" s="1"/>
  <c r="DF248" i="4"/>
  <c r="DG248" i="4" s="1"/>
  <c r="DF247" i="4"/>
  <c r="DG247" i="4" s="1"/>
  <c r="DF246" i="4"/>
  <c r="DG246" i="4" s="1"/>
  <c r="DF245" i="4"/>
  <c r="DG245" i="4" s="1"/>
  <c r="DF244" i="4"/>
  <c r="DG244" i="4" s="1"/>
  <c r="DF243" i="4"/>
  <c r="DG243" i="4" s="1"/>
  <c r="DF242" i="4"/>
  <c r="DG242" i="4" s="1"/>
  <c r="DF241" i="4"/>
  <c r="DG241" i="4" s="1"/>
  <c r="DF240" i="4"/>
  <c r="DG240" i="4" s="1"/>
  <c r="DF239" i="4"/>
  <c r="DG239" i="4" s="1"/>
  <c r="DF238" i="4"/>
  <c r="DG238" i="4" s="1"/>
  <c r="DF237" i="4"/>
  <c r="DG237" i="4" s="1"/>
  <c r="DF236" i="4"/>
  <c r="DG236" i="4" s="1"/>
  <c r="DF235" i="4"/>
  <c r="DG235" i="4" s="1"/>
  <c r="DF234" i="4"/>
  <c r="DG234" i="4" s="1"/>
  <c r="DF233" i="4"/>
  <c r="DG233" i="4" s="1"/>
  <c r="DF232" i="4"/>
  <c r="DG232" i="4" s="1"/>
  <c r="DF231" i="4"/>
  <c r="DG231" i="4" s="1"/>
  <c r="DF230" i="4"/>
  <c r="DG230" i="4" s="1"/>
  <c r="DF229" i="4"/>
  <c r="DG229" i="4" s="1"/>
  <c r="DF228" i="4"/>
  <c r="DG228" i="4" s="1"/>
  <c r="DF227" i="4"/>
  <c r="DG227" i="4" s="1"/>
  <c r="DF226" i="4"/>
  <c r="DG226" i="4" s="1"/>
  <c r="DF225" i="4"/>
  <c r="DG225" i="4" s="1"/>
  <c r="DF224" i="4"/>
  <c r="DG224" i="4" s="1"/>
  <c r="DF223" i="4"/>
  <c r="DG223" i="4" s="1"/>
  <c r="DF222" i="4"/>
  <c r="DG222" i="4" s="1"/>
  <c r="DF221" i="4"/>
  <c r="DG221" i="4" s="1"/>
  <c r="DF220" i="4"/>
  <c r="DG220" i="4" s="1"/>
  <c r="DF219" i="4"/>
  <c r="DG219" i="4" s="1"/>
  <c r="DF218" i="4"/>
  <c r="DG218" i="4" s="1"/>
  <c r="DF217" i="4"/>
  <c r="DG217" i="4" s="1"/>
  <c r="DF216" i="4"/>
  <c r="DG216" i="4" s="1"/>
  <c r="DF215" i="4"/>
  <c r="DG215" i="4" s="1"/>
  <c r="DF214" i="4"/>
  <c r="DG214" i="4" s="1"/>
  <c r="DF213" i="4"/>
  <c r="DG213" i="4" s="1"/>
  <c r="DF212" i="4"/>
  <c r="DG212" i="4" s="1"/>
  <c r="DF211" i="4"/>
  <c r="DG211" i="4" s="1"/>
  <c r="DF210" i="4"/>
  <c r="DG210" i="4" s="1"/>
  <c r="DF209" i="4"/>
  <c r="DG209" i="4" s="1"/>
  <c r="DF208" i="4"/>
  <c r="DG208" i="4" s="1"/>
  <c r="DF207" i="4"/>
  <c r="DG207" i="4" s="1"/>
  <c r="DF206" i="4"/>
  <c r="DG206" i="4" s="1"/>
  <c r="DF205" i="4"/>
  <c r="DG205" i="4" s="1"/>
  <c r="DF204" i="4"/>
  <c r="DG204" i="4" s="1"/>
  <c r="DF203" i="4"/>
  <c r="DG203" i="4" s="1"/>
  <c r="DF202" i="4"/>
  <c r="DG202" i="4" s="1"/>
  <c r="DF201" i="4"/>
  <c r="DG201" i="4" s="1"/>
  <c r="DF200" i="4"/>
  <c r="DG200" i="4" s="1"/>
  <c r="DF199" i="4"/>
  <c r="DG199" i="4" s="1"/>
  <c r="DF198" i="4"/>
  <c r="DG198" i="4" s="1"/>
  <c r="DF197" i="4"/>
  <c r="DG197" i="4" s="1"/>
  <c r="DF196" i="4"/>
  <c r="DG196" i="4" s="1"/>
  <c r="DF195" i="4"/>
  <c r="DG195" i="4" s="1"/>
  <c r="DF194" i="4"/>
  <c r="DG194" i="4" s="1"/>
  <c r="DF193" i="4"/>
  <c r="DG193" i="4" s="1"/>
  <c r="DF192" i="4"/>
  <c r="DG192" i="4" s="1"/>
  <c r="CS329" i="4"/>
  <c r="CS328" i="4"/>
  <c r="CS327" i="4"/>
  <c r="CS326" i="4"/>
  <c r="CS325" i="4"/>
  <c r="CS324" i="4"/>
  <c r="CS323" i="4"/>
  <c r="CS322" i="4"/>
  <c r="CS321" i="4"/>
  <c r="CS320" i="4"/>
  <c r="CS319" i="4"/>
  <c r="CS318" i="4"/>
  <c r="CS317" i="4"/>
  <c r="CS316" i="4"/>
  <c r="CS315" i="4"/>
  <c r="CS314" i="4"/>
  <c r="CS313" i="4"/>
  <c r="CS312" i="4"/>
  <c r="CS311" i="4"/>
  <c r="CS310" i="4"/>
  <c r="CS309" i="4"/>
  <c r="CS308" i="4"/>
  <c r="CS307" i="4"/>
  <c r="CS306" i="4"/>
  <c r="CS305" i="4"/>
  <c r="CS304" i="4"/>
  <c r="CS303" i="4"/>
  <c r="CS302" i="4"/>
  <c r="CS301" i="4"/>
  <c r="CS300" i="4"/>
  <c r="CS299" i="4"/>
  <c r="CS298" i="4"/>
  <c r="CS297" i="4"/>
  <c r="CS296" i="4"/>
  <c r="CS295" i="4"/>
  <c r="CS294" i="4"/>
  <c r="CS293" i="4"/>
  <c r="CS292" i="4"/>
  <c r="CS291" i="4"/>
  <c r="CS290" i="4"/>
  <c r="CS289" i="4"/>
  <c r="CS288" i="4"/>
  <c r="CS287" i="4"/>
  <c r="CS286" i="4"/>
  <c r="CS285" i="4"/>
  <c r="CS284" i="4"/>
  <c r="CS283" i="4"/>
  <c r="CS282" i="4"/>
  <c r="CS281" i="4"/>
  <c r="CS280" i="4"/>
  <c r="CS279" i="4"/>
  <c r="CS278" i="4"/>
  <c r="CS277" i="4"/>
  <c r="CS276" i="4"/>
  <c r="CS275" i="4"/>
  <c r="CS274" i="4"/>
  <c r="CS273" i="4"/>
  <c r="CS272" i="4"/>
  <c r="CS271" i="4"/>
  <c r="CS270" i="4"/>
  <c r="CS269" i="4"/>
  <c r="CS268" i="4"/>
  <c r="CS267" i="4"/>
  <c r="CS266" i="4"/>
  <c r="CS265" i="4"/>
  <c r="CS264" i="4"/>
  <c r="CS263" i="4"/>
  <c r="CS262" i="4"/>
  <c r="CS261" i="4"/>
  <c r="CS260" i="4"/>
  <c r="CS259" i="4"/>
  <c r="CS258" i="4"/>
  <c r="CS257" i="4"/>
  <c r="CS256" i="4"/>
  <c r="CS255" i="4"/>
  <c r="CS254" i="4"/>
  <c r="CS253" i="4"/>
  <c r="CS252" i="4"/>
  <c r="CS251" i="4"/>
  <c r="CS250" i="4"/>
  <c r="CS249" i="4"/>
  <c r="CS248" i="4"/>
  <c r="CS247" i="4"/>
  <c r="CS246" i="4"/>
  <c r="CS245" i="4"/>
  <c r="CS244" i="4"/>
  <c r="CS243" i="4"/>
  <c r="CS242" i="4"/>
  <c r="CS241" i="4"/>
  <c r="CS240" i="4"/>
  <c r="CS239" i="4"/>
  <c r="CS238" i="4"/>
  <c r="CS237" i="4"/>
  <c r="CS236" i="4"/>
  <c r="CS235" i="4"/>
  <c r="CS234" i="4"/>
  <c r="CS233" i="4"/>
  <c r="CS232" i="4"/>
  <c r="CS231" i="4"/>
  <c r="CS230" i="4"/>
  <c r="CS229" i="4"/>
  <c r="CS228" i="4"/>
  <c r="CS227" i="4"/>
  <c r="CS226" i="4"/>
  <c r="CS225" i="4"/>
  <c r="CS224" i="4"/>
  <c r="CS223" i="4"/>
  <c r="CS222" i="4"/>
  <c r="CS221" i="4"/>
  <c r="CS220" i="4"/>
  <c r="CS219" i="4"/>
  <c r="CS218" i="4"/>
  <c r="CS217" i="4"/>
  <c r="CS216" i="4"/>
  <c r="CS215" i="4"/>
  <c r="CS214" i="4"/>
  <c r="CS213" i="4"/>
  <c r="CS212" i="4"/>
  <c r="CS211" i="4"/>
  <c r="CS210" i="4"/>
  <c r="CS209" i="4"/>
  <c r="CS208" i="4"/>
  <c r="CS207" i="4"/>
  <c r="CS206" i="4"/>
  <c r="CS205" i="4"/>
  <c r="CS204" i="4"/>
  <c r="CS203" i="4"/>
  <c r="CS202" i="4"/>
  <c r="CS201" i="4"/>
  <c r="CS200" i="4"/>
  <c r="CS199" i="4"/>
  <c r="CS198" i="4"/>
  <c r="CS197" i="4"/>
  <c r="CS196" i="4"/>
  <c r="CS195" i="4"/>
  <c r="CS194" i="4"/>
  <c r="CS193" i="4"/>
  <c r="CS192" i="4"/>
  <c r="CP329" i="4"/>
  <c r="CQ329" i="4" s="1"/>
  <c r="CP328" i="4"/>
  <c r="CQ328" i="4" s="1"/>
  <c r="CP327" i="4"/>
  <c r="CQ327" i="4" s="1"/>
  <c r="CP326" i="4"/>
  <c r="CQ326" i="4" s="1"/>
  <c r="CP325" i="4"/>
  <c r="CQ325" i="4" s="1"/>
  <c r="CP324" i="4"/>
  <c r="CQ324" i="4" s="1"/>
  <c r="CP323" i="4"/>
  <c r="CQ323" i="4" s="1"/>
  <c r="CP322" i="4"/>
  <c r="CQ322" i="4" s="1"/>
  <c r="CP321" i="4"/>
  <c r="CQ321" i="4" s="1"/>
  <c r="CP320" i="4"/>
  <c r="CQ320" i="4" s="1"/>
  <c r="CP319" i="4"/>
  <c r="CQ319" i="4" s="1"/>
  <c r="CP318" i="4"/>
  <c r="CQ318" i="4" s="1"/>
  <c r="CP317" i="4"/>
  <c r="CQ317" i="4" s="1"/>
  <c r="CP316" i="4"/>
  <c r="CQ316" i="4" s="1"/>
  <c r="CP315" i="4"/>
  <c r="CQ315" i="4" s="1"/>
  <c r="CP314" i="4"/>
  <c r="CQ314" i="4" s="1"/>
  <c r="CP313" i="4"/>
  <c r="CQ313" i="4" s="1"/>
  <c r="CP312" i="4"/>
  <c r="CQ312" i="4" s="1"/>
  <c r="CP311" i="4"/>
  <c r="CQ311" i="4" s="1"/>
  <c r="CP310" i="4"/>
  <c r="CQ310" i="4" s="1"/>
  <c r="CP309" i="4"/>
  <c r="CQ309" i="4" s="1"/>
  <c r="CP308" i="4"/>
  <c r="CQ308" i="4" s="1"/>
  <c r="CP307" i="4"/>
  <c r="CQ307" i="4" s="1"/>
  <c r="CP306" i="4"/>
  <c r="CQ306" i="4" s="1"/>
  <c r="CP305" i="4"/>
  <c r="CQ305" i="4" s="1"/>
  <c r="CP304" i="4"/>
  <c r="CQ304" i="4" s="1"/>
  <c r="CP303" i="4"/>
  <c r="CQ303" i="4" s="1"/>
  <c r="CP302" i="4"/>
  <c r="CQ302" i="4" s="1"/>
  <c r="CP301" i="4"/>
  <c r="CQ301" i="4" s="1"/>
  <c r="CP300" i="4"/>
  <c r="CQ300" i="4" s="1"/>
  <c r="CP299" i="4"/>
  <c r="CQ299" i="4" s="1"/>
  <c r="CP298" i="4"/>
  <c r="CQ298" i="4" s="1"/>
  <c r="CP297" i="4"/>
  <c r="CQ297" i="4" s="1"/>
  <c r="CP296" i="4"/>
  <c r="CQ296" i="4" s="1"/>
  <c r="CP295" i="4"/>
  <c r="CQ295" i="4" s="1"/>
  <c r="CP294" i="4"/>
  <c r="CQ294" i="4" s="1"/>
  <c r="CP293" i="4"/>
  <c r="CQ293" i="4" s="1"/>
  <c r="CP292" i="4"/>
  <c r="CQ292" i="4" s="1"/>
  <c r="CP291" i="4"/>
  <c r="CQ291" i="4" s="1"/>
  <c r="CP290" i="4"/>
  <c r="CQ290" i="4" s="1"/>
  <c r="CP289" i="4"/>
  <c r="CQ289" i="4" s="1"/>
  <c r="CP288" i="4"/>
  <c r="CQ288" i="4" s="1"/>
  <c r="CP287" i="4"/>
  <c r="CQ287" i="4" s="1"/>
  <c r="CP286" i="4"/>
  <c r="CQ286" i="4" s="1"/>
  <c r="CP285" i="4"/>
  <c r="CQ285" i="4" s="1"/>
  <c r="CP284" i="4"/>
  <c r="CQ284" i="4" s="1"/>
  <c r="CP283" i="4"/>
  <c r="CQ283" i="4" s="1"/>
  <c r="CP282" i="4"/>
  <c r="CQ282" i="4" s="1"/>
  <c r="CP281" i="4"/>
  <c r="CQ281" i="4" s="1"/>
  <c r="CP280" i="4"/>
  <c r="CQ280" i="4" s="1"/>
  <c r="CP279" i="4"/>
  <c r="CQ279" i="4" s="1"/>
  <c r="CP278" i="4"/>
  <c r="CQ278" i="4" s="1"/>
  <c r="CP277" i="4"/>
  <c r="CQ277" i="4" s="1"/>
  <c r="CP276" i="4"/>
  <c r="CQ276" i="4" s="1"/>
  <c r="CP275" i="4"/>
  <c r="CQ275" i="4" s="1"/>
  <c r="CP274" i="4"/>
  <c r="CQ274" i="4" s="1"/>
  <c r="CP273" i="4"/>
  <c r="CQ273" i="4" s="1"/>
  <c r="CP272" i="4"/>
  <c r="CQ272" i="4" s="1"/>
  <c r="CP271" i="4"/>
  <c r="CQ271" i="4" s="1"/>
  <c r="CP270" i="4"/>
  <c r="CQ270" i="4" s="1"/>
  <c r="CP269" i="4"/>
  <c r="CQ269" i="4" s="1"/>
  <c r="CP268" i="4"/>
  <c r="CQ268" i="4" s="1"/>
  <c r="CP267" i="4"/>
  <c r="CQ267" i="4" s="1"/>
  <c r="CP266" i="4"/>
  <c r="CQ266" i="4" s="1"/>
  <c r="CP265" i="4"/>
  <c r="CQ265" i="4" s="1"/>
  <c r="CP264" i="4"/>
  <c r="CQ264" i="4" s="1"/>
  <c r="CP263" i="4"/>
  <c r="CQ263" i="4" s="1"/>
  <c r="CP262" i="4"/>
  <c r="CQ262" i="4" s="1"/>
  <c r="CP261" i="4"/>
  <c r="CQ261" i="4" s="1"/>
  <c r="CP260" i="4"/>
  <c r="CQ260" i="4" s="1"/>
  <c r="CP259" i="4"/>
  <c r="CQ259" i="4" s="1"/>
  <c r="CP258" i="4"/>
  <c r="CQ258" i="4" s="1"/>
  <c r="CP257" i="4"/>
  <c r="CQ257" i="4" s="1"/>
  <c r="CP256" i="4"/>
  <c r="CQ256" i="4" s="1"/>
  <c r="CP255" i="4"/>
  <c r="CQ255" i="4" s="1"/>
  <c r="CP254" i="4"/>
  <c r="CQ254" i="4" s="1"/>
  <c r="CP253" i="4"/>
  <c r="CQ253" i="4" s="1"/>
  <c r="CP252" i="4"/>
  <c r="CQ252" i="4" s="1"/>
  <c r="CP251" i="4"/>
  <c r="CQ251" i="4" s="1"/>
  <c r="CP250" i="4"/>
  <c r="CQ250" i="4" s="1"/>
  <c r="CP249" i="4"/>
  <c r="CQ249" i="4" s="1"/>
  <c r="CP248" i="4"/>
  <c r="CQ248" i="4" s="1"/>
  <c r="CP247" i="4"/>
  <c r="CQ247" i="4" s="1"/>
  <c r="CP246" i="4"/>
  <c r="CQ246" i="4" s="1"/>
  <c r="CP245" i="4"/>
  <c r="CQ245" i="4" s="1"/>
  <c r="CP244" i="4"/>
  <c r="CQ244" i="4" s="1"/>
  <c r="CP243" i="4"/>
  <c r="CQ243" i="4" s="1"/>
  <c r="CP242" i="4"/>
  <c r="CQ242" i="4" s="1"/>
  <c r="CP241" i="4"/>
  <c r="CQ241" i="4" s="1"/>
  <c r="CP240" i="4"/>
  <c r="CQ240" i="4" s="1"/>
  <c r="CP239" i="4"/>
  <c r="CQ239" i="4" s="1"/>
  <c r="CP238" i="4"/>
  <c r="CQ238" i="4" s="1"/>
  <c r="CP237" i="4"/>
  <c r="CQ237" i="4" s="1"/>
  <c r="CP236" i="4"/>
  <c r="CQ236" i="4" s="1"/>
  <c r="CP235" i="4"/>
  <c r="CQ235" i="4" s="1"/>
  <c r="CP234" i="4"/>
  <c r="CQ234" i="4" s="1"/>
  <c r="CP233" i="4"/>
  <c r="CQ233" i="4" s="1"/>
  <c r="CP232" i="4"/>
  <c r="CQ232" i="4" s="1"/>
  <c r="CP231" i="4"/>
  <c r="CQ231" i="4" s="1"/>
  <c r="CP230" i="4"/>
  <c r="CQ230" i="4" s="1"/>
  <c r="CP229" i="4"/>
  <c r="CQ229" i="4" s="1"/>
  <c r="CP228" i="4"/>
  <c r="CQ228" i="4" s="1"/>
  <c r="CP227" i="4"/>
  <c r="CQ227" i="4" s="1"/>
  <c r="CP226" i="4"/>
  <c r="CQ226" i="4" s="1"/>
  <c r="CP225" i="4"/>
  <c r="CQ225" i="4" s="1"/>
  <c r="CP224" i="4"/>
  <c r="CQ224" i="4" s="1"/>
  <c r="CP223" i="4"/>
  <c r="CQ223" i="4" s="1"/>
  <c r="CP222" i="4"/>
  <c r="CQ222" i="4" s="1"/>
  <c r="CP221" i="4"/>
  <c r="CQ221" i="4" s="1"/>
  <c r="CP220" i="4"/>
  <c r="CQ220" i="4" s="1"/>
  <c r="CP219" i="4"/>
  <c r="CQ219" i="4" s="1"/>
  <c r="CP218" i="4"/>
  <c r="CQ218" i="4" s="1"/>
  <c r="CP217" i="4"/>
  <c r="CQ217" i="4" s="1"/>
  <c r="CP216" i="4"/>
  <c r="CQ216" i="4" s="1"/>
  <c r="CP215" i="4"/>
  <c r="CQ215" i="4" s="1"/>
  <c r="CP214" i="4"/>
  <c r="CQ214" i="4" s="1"/>
  <c r="CP213" i="4"/>
  <c r="CQ213" i="4" s="1"/>
  <c r="CP212" i="4"/>
  <c r="CQ212" i="4" s="1"/>
  <c r="CP211" i="4"/>
  <c r="CQ211" i="4" s="1"/>
  <c r="CP210" i="4"/>
  <c r="CQ210" i="4" s="1"/>
  <c r="CP209" i="4"/>
  <c r="CQ209" i="4" s="1"/>
  <c r="CP208" i="4"/>
  <c r="CQ208" i="4" s="1"/>
  <c r="CP207" i="4"/>
  <c r="CQ207" i="4" s="1"/>
  <c r="CP206" i="4"/>
  <c r="CQ206" i="4" s="1"/>
  <c r="CP205" i="4"/>
  <c r="CQ205" i="4" s="1"/>
  <c r="CP204" i="4"/>
  <c r="CQ204" i="4" s="1"/>
  <c r="CP203" i="4"/>
  <c r="CQ203" i="4" s="1"/>
  <c r="CP202" i="4"/>
  <c r="CQ202" i="4" s="1"/>
  <c r="CP201" i="4"/>
  <c r="CQ201" i="4" s="1"/>
  <c r="CP200" i="4"/>
  <c r="CQ200" i="4" s="1"/>
  <c r="CP199" i="4"/>
  <c r="CQ199" i="4" s="1"/>
  <c r="CP198" i="4"/>
  <c r="CQ198" i="4" s="1"/>
  <c r="CP197" i="4"/>
  <c r="CQ197" i="4" s="1"/>
  <c r="CP196" i="4"/>
  <c r="CQ196" i="4" s="1"/>
  <c r="CP195" i="4"/>
  <c r="CQ195" i="4" s="1"/>
  <c r="CP194" i="4"/>
  <c r="CQ194" i="4" s="1"/>
  <c r="CP193" i="4"/>
  <c r="CQ193" i="4" s="1"/>
  <c r="CP192" i="4"/>
  <c r="CQ192" i="4" s="1"/>
  <c r="CK329" i="4"/>
  <c r="CK328" i="4"/>
  <c r="CK327" i="4"/>
  <c r="CK326" i="4"/>
  <c r="CK325" i="4"/>
  <c r="CK324" i="4"/>
  <c r="CK323" i="4"/>
  <c r="CK322" i="4"/>
  <c r="CK321" i="4"/>
  <c r="CK320" i="4"/>
  <c r="CK319" i="4"/>
  <c r="CK318" i="4"/>
  <c r="CK317" i="4"/>
  <c r="CK316" i="4"/>
  <c r="CK315" i="4"/>
  <c r="CK314" i="4"/>
  <c r="CK313" i="4"/>
  <c r="CK312" i="4"/>
  <c r="CK311" i="4"/>
  <c r="CK310" i="4"/>
  <c r="CK309" i="4"/>
  <c r="CK308" i="4"/>
  <c r="CK307" i="4"/>
  <c r="CK306" i="4"/>
  <c r="CK305" i="4"/>
  <c r="CK304" i="4"/>
  <c r="CK303" i="4"/>
  <c r="CK302" i="4"/>
  <c r="CK301" i="4"/>
  <c r="CK300" i="4"/>
  <c r="CK299" i="4"/>
  <c r="CK298" i="4"/>
  <c r="CK297" i="4"/>
  <c r="CK296" i="4"/>
  <c r="CK295" i="4"/>
  <c r="CK294" i="4"/>
  <c r="CK293" i="4"/>
  <c r="CK292" i="4"/>
  <c r="CK291" i="4"/>
  <c r="CK290" i="4"/>
  <c r="CK289" i="4"/>
  <c r="CK288" i="4"/>
  <c r="CK287" i="4"/>
  <c r="CK286" i="4"/>
  <c r="CK285" i="4"/>
  <c r="CK284" i="4"/>
  <c r="CK283" i="4"/>
  <c r="CK282" i="4"/>
  <c r="CK281" i="4"/>
  <c r="CK280" i="4"/>
  <c r="CK279" i="4"/>
  <c r="CK278" i="4"/>
  <c r="CK277" i="4"/>
  <c r="CK276" i="4"/>
  <c r="CK275" i="4"/>
  <c r="CK274" i="4"/>
  <c r="CK273" i="4"/>
  <c r="CK272" i="4"/>
  <c r="CK271" i="4"/>
  <c r="CK270" i="4"/>
  <c r="CK269" i="4"/>
  <c r="CK268" i="4"/>
  <c r="CK267" i="4"/>
  <c r="CK266" i="4"/>
  <c r="CK265" i="4"/>
  <c r="CK264" i="4"/>
  <c r="CK263" i="4"/>
  <c r="CK262" i="4"/>
  <c r="CK261" i="4"/>
  <c r="CK260" i="4"/>
  <c r="CK259" i="4"/>
  <c r="CK258" i="4"/>
  <c r="CK257" i="4"/>
  <c r="CK256" i="4"/>
  <c r="CK255" i="4"/>
  <c r="CK254" i="4"/>
  <c r="CK253" i="4"/>
  <c r="CK252" i="4"/>
  <c r="CK251" i="4"/>
  <c r="CK250" i="4"/>
  <c r="CK249" i="4"/>
  <c r="CK248" i="4"/>
  <c r="CK247" i="4"/>
  <c r="CK246" i="4"/>
  <c r="CK245" i="4"/>
  <c r="CK244" i="4"/>
  <c r="CK243" i="4"/>
  <c r="CK242" i="4"/>
  <c r="CK241" i="4"/>
  <c r="CK240" i="4"/>
  <c r="CK239" i="4"/>
  <c r="CK238" i="4"/>
  <c r="CK237" i="4"/>
  <c r="CK236" i="4"/>
  <c r="CK235" i="4"/>
  <c r="CK234" i="4"/>
  <c r="CK233" i="4"/>
  <c r="CK232" i="4"/>
  <c r="CK231" i="4"/>
  <c r="CK230" i="4"/>
  <c r="CK229" i="4"/>
  <c r="CK228" i="4"/>
  <c r="CK227" i="4"/>
  <c r="CK226" i="4"/>
  <c r="CK225" i="4"/>
  <c r="CK224" i="4"/>
  <c r="CK223" i="4"/>
  <c r="CK222" i="4"/>
  <c r="CK221" i="4"/>
  <c r="CK220" i="4"/>
  <c r="CK219" i="4"/>
  <c r="CK218" i="4"/>
  <c r="CK217" i="4"/>
  <c r="CK216" i="4"/>
  <c r="CK215" i="4"/>
  <c r="CK214" i="4"/>
  <c r="CK213" i="4"/>
  <c r="CK212" i="4"/>
  <c r="CK211" i="4"/>
  <c r="CK210" i="4"/>
  <c r="CK209" i="4"/>
  <c r="CK208" i="4"/>
  <c r="CK207" i="4"/>
  <c r="CK206" i="4"/>
  <c r="CK205" i="4"/>
  <c r="CK204" i="4"/>
  <c r="CK203" i="4"/>
  <c r="CK202" i="4"/>
  <c r="CK201" i="4"/>
  <c r="CK200" i="4"/>
  <c r="CK199" i="4"/>
  <c r="CK198" i="4"/>
  <c r="CK197" i="4"/>
  <c r="CK196" i="4"/>
  <c r="CK195" i="4"/>
  <c r="CK194" i="4"/>
  <c r="CK193" i="4"/>
  <c r="CK192" i="4"/>
  <c r="CH329" i="4"/>
  <c r="CI329" i="4" s="1"/>
  <c r="CH328" i="4"/>
  <c r="CI328" i="4" s="1"/>
  <c r="CH327" i="4"/>
  <c r="CI327" i="4" s="1"/>
  <c r="CH326" i="4"/>
  <c r="CI326" i="4" s="1"/>
  <c r="CH325" i="4"/>
  <c r="CI325" i="4" s="1"/>
  <c r="CH324" i="4"/>
  <c r="CI324" i="4" s="1"/>
  <c r="CH323" i="4"/>
  <c r="CI323" i="4" s="1"/>
  <c r="CH322" i="4"/>
  <c r="CI322" i="4" s="1"/>
  <c r="CH321" i="4"/>
  <c r="CI321" i="4" s="1"/>
  <c r="CH320" i="4"/>
  <c r="CI320" i="4" s="1"/>
  <c r="CH319" i="4"/>
  <c r="CI319" i="4" s="1"/>
  <c r="CH318" i="4"/>
  <c r="CI318" i="4" s="1"/>
  <c r="CH317" i="4"/>
  <c r="CI317" i="4" s="1"/>
  <c r="CH316" i="4"/>
  <c r="CI316" i="4" s="1"/>
  <c r="CH315" i="4"/>
  <c r="CI315" i="4" s="1"/>
  <c r="CH314" i="4"/>
  <c r="CI314" i="4" s="1"/>
  <c r="CH313" i="4"/>
  <c r="CI313" i="4" s="1"/>
  <c r="CH312" i="4"/>
  <c r="CI312" i="4" s="1"/>
  <c r="CH311" i="4"/>
  <c r="CI311" i="4" s="1"/>
  <c r="CH310" i="4"/>
  <c r="CI310" i="4" s="1"/>
  <c r="CH309" i="4"/>
  <c r="CI309" i="4" s="1"/>
  <c r="CH308" i="4"/>
  <c r="CI308" i="4" s="1"/>
  <c r="CH307" i="4"/>
  <c r="CI307" i="4" s="1"/>
  <c r="CH306" i="4"/>
  <c r="CI306" i="4" s="1"/>
  <c r="CH305" i="4"/>
  <c r="CI305" i="4" s="1"/>
  <c r="CH304" i="4"/>
  <c r="CI304" i="4" s="1"/>
  <c r="CH303" i="4"/>
  <c r="CI303" i="4" s="1"/>
  <c r="CH302" i="4"/>
  <c r="CI302" i="4" s="1"/>
  <c r="CH301" i="4"/>
  <c r="CI301" i="4" s="1"/>
  <c r="CH300" i="4"/>
  <c r="CI300" i="4" s="1"/>
  <c r="CH299" i="4"/>
  <c r="CI299" i="4" s="1"/>
  <c r="CH298" i="4"/>
  <c r="CI298" i="4" s="1"/>
  <c r="CH297" i="4"/>
  <c r="CI297" i="4" s="1"/>
  <c r="CH296" i="4"/>
  <c r="CI296" i="4" s="1"/>
  <c r="CH295" i="4"/>
  <c r="CI295" i="4" s="1"/>
  <c r="CH294" i="4"/>
  <c r="CI294" i="4" s="1"/>
  <c r="CH293" i="4"/>
  <c r="CI293" i="4" s="1"/>
  <c r="CH292" i="4"/>
  <c r="CI292" i="4" s="1"/>
  <c r="CH291" i="4"/>
  <c r="CI291" i="4" s="1"/>
  <c r="CH290" i="4"/>
  <c r="CI290" i="4" s="1"/>
  <c r="CH289" i="4"/>
  <c r="CI289" i="4" s="1"/>
  <c r="CH288" i="4"/>
  <c r="CI288" i="4" s="1"/>
  <c r="CH287" i="4"/>
  <c r="CI287" i="4" s="1"/>
  <c r="CH286" i="4"/>
  <c r="CI286" i="4" s="1"/>
  <c r="CH285" i="4"/>
  <c r="CI285" i="4" s="1"/>
  <c r="CH284" i="4"/>
  <c r="CI284" i="4" s="1"/>
  <c r="CH283" i="4"/>
  <c r="CI283" i="4" s="1"/>
  <c r="CH282" i="4"/>
  <c r="CI282" i="4" s="1"/>
  <c r="CH281" i="4"/>
  <c r="CI281" i="4" s="1"/>
  <c r="CH280" i="4"/>
  <c r="CI280" i="4" s="1"/>
  <c r="CH279" i="4"/>
  <c r="CI279" i="4" s="1"/>
  <c r="CH278" i="4"/>
  <c r="CI278" i="4" s="1"/>
  <c r="CH277" i="4"/>
  <c r="CI277" i="4" s="1"/>
  <c r="CH276" i="4"/>
  <c r="CI276" i="4" s="1"/>
  <c r="CH275" i="4"/>
  <c r="CI275" i="4" s="1"/>
  <c r="CH274" i="4"/>
  <c r="CI274" i="4" s="1"/>
  <c r="CH273" i="4"/>
  <c r="CI273" i="4" s="1"/>
  <c r="CH272" i="4"/>
  <c r="CI272" i="4" s="1"/>
  <c r="CH271" i="4"/>
  <c r="CI271" i="4" s="1"/>
  <c r="CH270" i="4"/>
  <c r="CI270" i="4" s="1"/>
  <c r="CH269" i="4"/>
  <c r="CI269" i="4" s="1"/>
  <c r="CH268" i="4"/>
  <c r="CI268" i="4" s="1"/>
  <c r="CH267" i="4"/>
  <c r="CI267" i="4" s="1"/>
  <c r="CH266" i="4"/>
  <c r="CI266" i="4" s="1"/>
  <c r="CH265" i="4"/>
  <c r="CI265" i="4" s="1"/>
  <c r="CH264" i="4"/>
  <c r="CI264" i="4" s="1"/>
  <c r="CH263" i="4"/>
  <c r="CI263" i="4" s="1"/>
  <c r="CH262" i="4"/>
  <c r="CI262" i="4" s="1"/>
  <c r="CH261" i="4"/>
  <c r="CI261" i="4" s="1"/>
  <c r="CH260" i="4"/>
  <c r="CI260" i="4" s="1"/>
  <c r="CH259" i="4"/>
  <c r="CI259" i="4" s="1"/>
  <c r="CH258" i="4"/>
  <c r="CI258" i="4" s="1"/>
  <c r="CH257" i="4"/>
  <c r="CI257" i="4" s="1"/>
  <c r="CH256" i="4"/>
  <c r="CI256" i="4" s="1"/>
  <c r="CH255" i="4"/>
  <c r="CI255" i="4" s="1"/>
  <c r="CH254" i="4"/>
  <c r="CI254" i="4" s="1"/>
  <c r="CH253" i="4"/>
  <c r="CI253" i="4" s="1"/>
  <c r="CH252" i="4"/>
  <c r="CI252" i="4" s="1"/>
  <c r="CH251" i="4"/>
  <c r="CI251" i="4" s="1"/>
  <c r="CH250" i="4"/>
  <c r="CI250" i="4" s="1"/>
  <c r="CH249" i="4"/>
  <c r="CI249" i="4" s="1"/>
  <c r="CH248" i="4"/>
  <c r="CI248" i="4" s="1"/>
  <c r="CH247" i="4"/>
  <c r="CI247" i="4" s="1"/>
  <c r="CH246" i="4"/>
  <c r="CI246" i="4" s="1"/>
  <c r="CH245" i="4"/>
  <c r="CI245" i="4" s="1"/>
  <c r="CH244" i="4"/>
  <c r="CI244" i="4" s="1"/>
  <c r="CH243" i="4"/>
  <c r="CI243" i="4" s="1"/>
  <c r="CH242" i="4"/>
  <c r="CI242" i="4" s="1"/>
  <c r="CH241" i="4"/>
  <c r="CI241" i="4" s="1"/>
  <c r="CH240" i="4"/>
  <c r="CI240" i="4" s="1"/>
  <c r="CH239" i="4"/>
  <c r="CI239" i="4" s="1"/>
  <c r="CH238" i="4"/>
  <c r="CI238" i="4" s="1"/>
  <c r="CH237" i="4"/>
  <c r="CI237" i="4" s="1"/>
  <c r="CH236" i="4"/>
  <c r="CI236" i="4" s="1"/>
  <c r="CH235" i="4"/>
  <c r="CI235" i="4" s="1"/>
  <c r="CH234" i="4"/>
  <c r="CI234" i="4" s="1"/>
  <c r="CH233" i="4"/>
  <c r="CI233" i="4" s="1"/>
  <c r="CH232" i="4"/>
  <c r="CI232" i="4" s="1"/>
  <c r="CH231" i="4"/>
  <c r="CI231" i="4" s="1"/>
  <c r="CH230" i="4"/>
  <c r="CI230" i="4" s="1"/>
  <c r="CH229" i="4"/>
  <c r="CI229" i="4" s="1"/>
  <c r="CH228" i="4"/>
  <c r="CI228" i="4" s="1"/>
  <c r="CH227" i="4"/>
  <c r="CI227" i="4" s="1"/>
  <c r="CH226" i="4"/>
  <c r="CI226" i="4" s="1"/>
  <c r="CH225" i="4"/>
  <c r="CI225" i="4" s="1"/>
  <c r="CH224" i="4"/>
  <c r="CI224" i="4" s="1"/>
  <c r="CH223" i="4"/>
  <c r="CI223" i="4" s="1"/>
  <c r="CH222" i="4"/>
  <c r="CI222" i="4" s="1"/>
  <c r="CH221" i="4"/>
  <c r="CI221" i="4" s="1"/>
  <c r="CH220" i="4"/>
  <c r="CI220" i="4" s="1"/>
  <c r="CH219" i="4"/>
  <c r="CI219" i="4" s="1"/>
  <c r="CH218" i="4"/>
  <c r="CI218" i="4" s="1"/>
  <c r="CH217" i="4"/>
  <c r="CI217" i="4" s="1"/>
  <c r="CH216" i="4"/>
  <c r="CI216" i="4" s="1"/>
  <c r="CH215" i="4"/>
  <c r="CI215" i="4" s="1"/>
  <c r="CH214" i="4"/>
  <c r="CI214" i="4" s="1"/>
  <c r="CH213" i="4"/>
  <c r="CI213" i="4" s="1"/>
  <c r="CH212" i="4"/>
  <c r="CI212" i="4" s="1"/>
  <c r="CH211" i="4"/>
  <c r="CI211" i="4" s="1"/>
  <c r="CH210" i="4"/>
  <c r="CI210" i="4" s="1"/>
  <c r="CH209" i="4"/>
  <c r="CI209" i="4" s="1"/>
  <c r="CH208" i="4"/>
  <c r="CI208" i="4" s="1"/>
  <c r="CH207" i="4"/>
  <c r="CI207" i="4" s="1"/>
  <c r="CH206" i="4"/>
  <c r="CI206" i="4" s="1"/>
  <c r="CH205" i="4"/>
  <c r="CI205" i="4" s="1"/>
  <c r="CH204" i="4"/>
  <c r="CI204" i="4" s="1"/>
  <c r="CH203" i="4"/>
  <c r="CI203" i="4" s="1"/>
  <c r="CH202" i="4"/>
  <c r="CI202" i="4" s="1"/>
  <c r="CH201" i="4"/>
  <c r="CI201" i="4" s="1"/>
  <c r="CH200" i="4"/>
  <c r="CI200" i="4" s="1"/>
  <c r="CH199" i="4"/>
  <c r="CI199" i="4" s="1"/>
  <c r="CH198" i="4"/>
  <c r="CI198" i="4" s="1"/>
  <c r="CH197" i="4"/>
  <c r="CI197" i="4" s="1"/>
  <c r="CH196" i="4"/>
  <c r="CI196" i="4" s="1"/>
  <c r="CH195" i="4"/>
  <c r="CI195" i="4" s="1"/>
  <c r="CH194" i="4"/>
  <c r="CI194" i="4" s="1"/>
  <c r="CH193" i="4"/>
  <c r="CI193" i="4" s="1"/>
  <c r="CH192" i="4"/>
  <c r="CI192" i="4" s="1"/>
  <c r="AW324" i="4"/>
  <c r="AW323" i="4"/>
  <c r="AW322" i="4"/>
  <c r="AW321" i="4"/>
  <c r="AW320" i="4"/>
  <c r="AW319" i="4"/>
  <c r="AW318" i="4"/>
  <c r="AW317" i="4"/>
  <c r="AW316" i="4"/>
  <c r="AW315" i="4"/>
  <c r="AW314" i="4"/>
  <c r="AW313" i="4"/>
  <c r="AW312" i="4"/>
  <c r="AW311" i="4"/>
  <c r="AW310" i="4"/>
  <c r="AW309" i="4"/>
  <c r="AW308" i="4"/>
  <c r="AW307" i="4"/>
  <c r="AW306" i="4"/>
  <c r="AW305" i="4"/>
  <c r="AW304" i="4"/>
  <c r="AW303" i="4"/>
  <c r="AW302" i="4"/>
  <c r="AW301" i="4"/>
  <c r="AW300" i="4"/>
  <c r="AW299" i="4"/>
  <c r="AW298" i="4"/>
  <c r="AW297" i="4"/>
  <c r="AW296" i="4"/>
  <c r="AW295" i="4"/>
  <c r="AW294" i="4"/>
  <c r="AW293" i="4"/>
  <c r="AW292" i="4"/>
  <c r="AW291" i="4"/>
  <c r="AW290" i="4"/>
  <c r="AW289" i="4"/>
  <c r="AW288" i="4"/>
  <c r="AW287" i="4"/>
  <c r="AW286" i="4"/>
  <c r="AW285" i="4"/>
  <c r="AW284" i="4"/>
  <c r="AW283" i="4"/>
  <c r="AW282" i="4"/>
  <c r="AW281" i="4"/>
  <c r="AW280" i="4"/>
  <c r="AW279" i="4"/>
  <c r="AW278" i="4"/>
  <c r="AW277" i="4"/>
  <c r="AW276" i="4"/>
  <c r="AW275" i="4"/>
  <c r="AW274" i="4"/>
  <c r="AW273" i="4"/>
  <c r="AW272" i="4"/>
  <c r="AW271" i="4"/>
  <c r="AW270" i="4"/>
  <c r="AW269" i="4"/>
  <c r="AW268" i="4"/>
  <c r="AW267" i="4"/>
  <c r="AW266" i="4"/>
  <c r="AW265" i="4"/>
  <c r="AW264" i="4"/>
  <c r="AW263" i="4"/>
  <c r="AW262" i="4"/>
  <c r="AW261" i="4"/>
  <c r="AW260" i="4"/>
  <c r="AW259" i="4"/>
  <c r="AW258" i="4"/>
  <c r="AW257" i="4"/>
  <c r="AW256" i="4"/>
  <c r="AW255" i="4"/>
  <c r="AW254" i="4"/>
  <c r="AW253" i="4"/>
  <c r="AW252" i="4"/>
  <c r="AW251" i="4"/>
  <c r="AW250" i="4"/>
  <c r="AW249" i="4"/>
  <c r="AW248" i="4"/>
  <c r="AW247" i="4"/>
  <c r="AW246" i="4"/>
  <c r="AW245" i="4"/>
  <c r="AW244" i="4"/>
  <c r="AW243" i="4"/>
  <c r="AW242" i="4"/>
  <c r="AW241" i="4"/>
  <c r="AW240" i="4"/>
  <c r="AW239" i="4"/>
  <c r="AW238" i="4"/>
  <c r="AW237" i="4"/>
  <c r="AW236" i="4"/>
  <c r="AW235" i="4"/>
  <c r="AW234" i="4"/>
  <c r="AW233" i="4"/>
  <c r="AW232" i="4"/>
  <c r="AW231" i="4"/>
  <c r="AW230" i="4"/>
  <c r="AW229" i="4"/>
  <c r="AW228" i="4"/>
  <c r="AW227" i="4"/>
  <c r="AW226" i="4"/>
  <c r="AW225" i="4"/>
  <c r="AW224" i="4"/>
  <c r="AW223" i="4"/>
  <c r="AW222" i="4"/>
  <c r="AW221" i="4"/>
  <c r="AW220" i="4"/>
  <c r="AW219" i="4"/>
  <c r="AW218" i="4"/>
  <c r="AW217" i="4"/>
  <c r="AW216" i="4"/>
  <c r="AW215" i="4"/>
  <c r="AW214" i="4"/>
  <c r="AW213" i="4"/>
  <c r="AW212" i="4"/>
  <c r="AW211" i="4"/>
  <c r="AW210" i="4"/>
  <c r="AW209" i="4"/>
  <c r="AW208" i="4"/>
  <c r="AW207" i="4"/>
  <c r="AW206" i="4"/>
  <c r="AW205" i="4"/>
  <c r="AW204" i="4"/>
  <c r="AW203" i="4"/>
  <c r="AW202" i="4"/>
  <c r="AW201" i="4"/>
  <c r="AW200" i="4"/>
  <c r="AW199" i="4"/>
  <c r="AW198" i="4"/>
  <c r="AW197" i="4"/>
  <c r="AW196" i="4"/>
  <c r="AW195" i="4"/>
  <c r="AW194" i="4"/>
  <c r="AW193" i="4"/>
  <c r="AW192" i="4"/>
  <c r="AT329" i="4"/>
  <c r="AU329" i="4" s="1"/>
  <c r="AT328" i="4"/>
  <c r="AU328" i="4" s="1"/>
  <c r="AT327" i="4"/>
  <c r="AU327" i="4" s="1"/>
  <c r="AT326" i="4"/>
  <c r="AU326" i="4" s="1"/>
  <c r="AT325" i="4"/>
  <c r="AU325" i="4" s="1"/>
  <c r="AT324" i="4"/>
  <c r="AU324" i="4" s="1"/>
  <c r="AT323" i="4"/>
  <c r="AU323" i="4" s="1"/>
  <c r="AT322" i="4"/>
  <c r="AU322" i="4" s="1"/>
  <c r="AT321" i="4"/>
  <c r="AU321" i="4" s="1"/>
  <c r="AT320" i="4"/>
  <c r="AU320" i="4" s="1"/>
  <c r="AT319" i="4"/>
  <c r="AU319" i="4" s="1"/>
  <c r="AT318" i="4"/>
  <c r="AU318" i="4" s="1"/>
  <c r="AT317" i="4"/>
  <c r="AU317" i="4" s="1"/>
  <c r="AT316" i="4"/>
  <c r="AU316" i="4" s="1"/>
  <c r="AT315" i="4"/>
  <c r="AU315" i="4" s="1"/>
  <c r="AT314" i="4"/>
  <c r="AU314" i="4" s="1"/>
  <c r="AT313" i="4"/>
  <c r="AU313" i="4" s="1"/>
  <c r="AT312" i="4"/>
  <c r="AU312" i="4" s="1"/>
  <c r="AT311" i="4"/>
  <c r="AU311" i="4" s="1"/>
  <c r="AT310" i="4"/>
  <c r="AU310" i="4" s="1"/>
  <c r="AT309" i="4"/>
  <c r="AU309" i="4" s="1"/>
  <c r="AT308" i="4"/>
  <c r="AU308" i="4" s="1"/>
  <c r="AT307" i="4"/>
  <c r="AU307" i="4" s="1"/>
  <c r="AT306" i="4"/>
  <c r="AU306" i="4" s="1"/>
  <c r="AT305" i="4"/>
  <c r="AU305" i="4" s="1"/>
  <c r="AT304" i="4"/>
  <c r="AU304" i="4" s="1"/>
  <c r="AT303" i="4"/>
  <c r="AU303" i="4" s="1"/>
  <c r="AT302" i="4"/>
  <c r="AU302" i="4" s="1"/>
  <c r="AT301" i="4"/>
  <c r="AU301" i="4" s="1"/>
  <c r="AT300" i="4"/>
  <c r="AU300" i="4" s="1"/>
  <c r="AT299" i="4"/>
  <c r="AU299" i="4" s="1"/>
  <c r="AT298" i="4"/>
  <c r="AU298" i="4" s="1"/>
  <c r="AT297" i="4"/>
  <c r="AU297" i="4" s="1"/>
  <c r="AT296" i="4"/>
  <c r="AU296" i="4" s="1"/>
  <c r="AT295" i="4"/>
  <c r="AU295" i="4" s="1"/>
  <c r="AT294" i="4"/>
  <c r="AU294" i="4" s="1"/>
  <c r="AT293" i="4"/>
  <c r="AU293" i="4" s="1"/>
  <c r="AT292" i="4"/>
  <c r="AU292" i="4" s="1"/>
  <c r="AT291" i="4"/>
  <c r="AU291" i="4" s="1"/>
  <c r="AT290" i="4"/>
  <c r="AU290" i="4" s="1"/>
  <c r="AT289" i="4"/>
  <c r="AU289" i="4" s="1"/>
  <c r="AT288" i="4"/>
  <c r="AU288" i="4" s="1"/>
  <c r="AT287" i="4"/>
  <c r="AU287" i="4" s="1"/>
  <c r="AT286" i="4"/>
  <c r="AU286" i="4" s="1"/>
  <c r="AT285" i="4"/>
  <c r="AU285" i="4" s="1"/>
  <c r="AT284" i="4"/>
  <c r="AU284" i="4" s="1"/>
  <c r="AT283" i="4"/>
  <c r="AU283" i="4" s="1"/>
  <c r="AT281" i="4"/>
  <c r="AU281" i="4" s="1"/>
  <c r="AT280" i="4"/>
  <c r="AU280" i="4" s="1"/>
  <c r="AT279" i="4"/>
  <c r="AU279" i="4" s="1"/>
  <c r="AT278" i="4"/>
  <c r="AU278" i="4" s="1"/>
  <c r="AT277" i="4"/>
  <c r="AU277" i="4" s="1"/>
  <c r="AT276" i="4"/>
  <c r="AU276" i="4" s="1"/>
  <c r="AT275" i="4"/>
  <c r="AU275" i="4" s="1"/>
  <c r="AT274" i="4"/>
  <c r="AU274" i="4" s="1"/>
  <c r="AT273" i="4"/>
  <c r="AU273" i="4" s="1"/>
  <c r="AT272" i="4"/>
  <c r="AU272" i="4" s="1"/>
  <c r="AT271" i="4"/>
  <c r="AU271" i="4" s="1"/>
  <c r="AT270" i="4"/>
  <c r="AU270" i="4" s="1"/>
  <c r="AT269" i="4"/>
  <c r="AU269" i="4" s="1"/>
  <c r="AT268" i="4"/>
  <c r="AU268" i="4" s="1"/>
  <c r="AT267" i="4"/>
  <c r="AU267" i="4" s="1"/>
  <c r="AT266" i="4"/>
  <c r="AU266" i="4" s="1"/>
  <c r="AT265" i="4"/>
  <c r="AU265" i="4" s="1"/>
  <c r="AT264" i="4"/>
  <c r="AU264" i="4" s="1"/>
  <c r="AT263" i="4"/>
  <c r="AU263" i="4" s="1"/>
  <c r="AT262" i="4"/>
  <c r="AU262" i="4" s="1"/>
  <c r="AT261" i="4"/>
  <c r="AU261" i="4" s="1"/>
  <c r="AT260" i="4"/>
  <c r="AU260" i="4" s="1"/>
  <c r="AT259" i="4"/>
  <c r="AU259" i="4" s="1"/>
  <c r="AT258" i="4"/>
  <c r="AU258" i="4" s="1"/>
  <c r="AT257" i="4"/>
  <c r="AU257" i="4" s="1"/>
  <c r="AT256" i="4"/>
  <c r="AU256" i="4" s="1"/>
  <c r="AT255" i="4"/>
  <c r="AU255" i="4" s="1"/>
  <c r="AT254" i="4"/>
  <c r="AU254" i="4" s="1"/>
  <c r="AT253" i="4"/>
  <c r="AU253" i="4" s="1"/>
  <c r="AT252" i="4"/>
  <c r="AU252" i="4" s="1"/>
  <c r="AT251" i="4"/>
  <c r="AU251" i="4" s="1"/>
  <c r="AT250" i="4"/>
  <c r="AU250" i="4" s="1"/>
  <c r="AT249" i="4"/>
  <c r="AU249" i="4" s="1"/>
  <c r="AT248" i="4"/>
  <c r="AU248" i="4" s="1"/>
  <c r="AT247" i="4"/>
  <c r="AU247" i="4" s="1"/>
  <c r="AT246" i="4"/>
  <c r="AU246" i="4" s="1"/>
  <c r="AT245" i="4"/>
  <c r="AU245" i="4" s="1"/>
  <c r="AT244" i="4"/>
  <c r="AU244" i="4" s="1"/>
  <c r="AT243" i="4"/>
  <c r="AU243" i="4" s="1"/>
  <c r="AT242" i="4"/>
  <c r="AU242" i="4" s="1"/>
  <c r="AT241" i="4"/>
  <c r="AU241" i="4" s="1"/>
  <c r="AT240" i="4"/>
  <c r="AU240" i="4" s="1"/>
  <c r="AT239" i="4"/>
  <c r="AU239" i="4" s="1"/>
  <c r="AT238" i="4"/>
  <c r="AU238" i="4" s="1"/>
  <c r="AT237" i="4"/>
  <c r="AU237" i="4" s="1"/>
  <c r="AT236" i="4"/>
  <c r="AU236" i="4" s="1"/>
  <c r="AT235" i="4"/>
  <c r="AU235" i="4" s="1"/>
  <c r="AT234" i="4"/>
  <c r="AU234" i="4" s="1"/>
  <c r="AT233" i="4"/>
  <c r="AU233" i="4" s="1"/>
  <c r="AT232" i="4"/>
  <c r="AU232" i="4" s="1"/>
  <c r="AT231" i="4"/>
  <c r="AU231" i="4" s="1"/>
  <c r="AT230" i="4"/>
  <c r="AU230" i="4" s="1"/>
  <c r="AT229" i="4"/>
  <c r="AU229" i="4" s="1"/>
  <c r="AT228" i="4"/>
  <c r="AU228" i="4" s="1"/>
  <c r="AT227" i="4"/>
  <c r="AU227" i="4" s="1"/>
  <c r="AT226" i="4"/>
  <c r="AU226" i="4" s="1"/>
  <c r="AT225" i="4"/>
  <c r="AU225" i="4" s="1"/>
  <c r="AT224" i="4"/>
  <c r="AU224" i="4" s="1"/>
  <c r="AT223" i="4"/>
  <c r="AU223" i="4" s="1"/>
  <c r="AT222" i="4"/>
  <c r="AU222" i="4" s="1"/>
  <c r="AT221" i="4"/>
  <c r="AU221" i="4" s="1"/>
  <c r="AT220" i="4"/>
  <c r="AU220" i="4" s="1"/>
  <c r="AT219" i="4"/>
  <c r="AU219" i="4" s="1"/>
  <c r="AT218" i="4"/>
  <c r="AU218" i="4" s="1"/>
  <c r="AT217" i="4"/>
  <c r="AU217" i="4" s="1"/>
  <c r="AT216" i="4"/>
  <c r="AU216" i="4" s="1"/>
  <c r="AT215" i="4"/>
  <c r="AU215" i="4" s="1"/>
  <c r="AT214" i="4"/>
  <c r="AU214" i="4" s="1"/>
  <c r="AT213" i="4"/>
  <c r="AU213" i="4" s="1"/>
  <c r="AT212" i="4"/>
  <c r="AU212" i="4" s="1"/>
  <c r="AT211" i="4"/>
  <c r="AU211" i="4" s="1"/>
  <c r="AT210" i="4"/>
  <c r="AU210" i="4" s="1"/>
  <c r="AT209" i="4"/>
  <c r="AU209" i="4" s="1"/>
  <c r="AT208" i="4"/>
  <c r="AU208" i="4" s="1"/>
  <c r="AT207" i="4"/>
  <c r="AU207" i="4" s="1"/>
  <c r="AT206" i="4"/>
  <c r="AU206" i="4" s="1"/>
  <c r="AT205" i="4"/>
  <c r="AU205" i="4" s="1"/>
  <c r="AT204" i="4"/>
  <c r="AU204" i="4" s="1"/>
  <c r="AT203" i="4"/>
  <c r="AU203" i="4" s="1"/>
  <c r="AT202" i="4"/>
  <c r="AU202" i="4" s="1"/>
  <c r="AT201" i="4"/>
  <c r="AU201" i="4" s="1"/>
  <c r="AT200" i="4"/>
  <c r="AU200" i="4" s="1"/>
  <c r="AT199" i="4"/>
  <c r="AU199" i="4" s="1"/>
  <c r="AT198" i="4"/>
  <c r="AU198" i="4" s="1"/>
  <c r="AT197" i="4"/>
  <c r="AU197" i="4" s="1"/>
  <c r="AT196" i="4"/>
  <c r="AU196" i="4" s="1"/>
  <c r="AT195" i="4"/>
  <c r="AU195" i="4" s="1"/>
  <c r="AT194" i="4"/>
  <c r="AU194" i="4" s="1"/>
  <c r="AT193" i="4"/>
  <c r="AU193" i="4" s="1"/>
  <c r="AT192" i="4"/>
  <c r="AU192" i="4" s="1"/>
  <c r="AO389" i="4"/>
  <c r="FX389" i="4" s="1"/>
  <c r="AO388" i="4"/>
  <c r="FX388" i="4" s="1"/>
  <c r="AO387" i="4"/>
  <c r="FX387" i="4" s="1"/>
  <c r="AO386" i="4"/>
  <c r="FX386" i="4" s="1"/>
  <c r="AO385" i="4"/>
  <c r="FX385" i="4" s="1"/>
  <c r="AO384" i="4"/>
  <c r="FX384" i="4" s="1"/>
  <c r="AO383" i="4"/>
  <c r="FX383" i="4" s="1"/>
  <c r="AO382" i="4"/>
  <c r="FX382" i="4" s="1"/>
  <c r="AO381" i="4"/>
  <c r="FX381" i="4" s="1"/>
  <c r="AO380" i="4"/>
  <c r="FX380" i="4" s="1"/>
  <c r="AO379" i="4"/>
  <c r="FX379" i="4" s="1"/>
  <c r="AO378" i="4"/>
  <c r="FX378" i="4" s="1"/>
  <c r="AO377" i="4"/>
  <c r="FX377" i="4" s="1"/>
  <c r="AO376" i="4"/>
  <c r="FX376" i="4" s="1"/>
  <c r="AO375" i="4"/>
  <c r="FX375" i="4" s="1"/>
  <c r="AO374" i="4"/>
  <c r="FX374" i="4" s="1"/>
  <c r="AO373" i="4"/>
  <c r="FX373" i="4" s="1"/>
  <c r="AO372" i="4"/>
  <c r="FX372" i="4" s="1"/>
  <c r="AO371" i="4"/>
  <c r="FX371" i="4" s="1"/>
  <c r="AO370" i="4"/>
  <c r="FX370" i="4" s="1"/>
  <c r="AO369" i="4"/>
  <c r="FX369" i="4" s="1"/>
  <c r="AO368" i="4"/>
  <c r="FX368" i="4" s="1"/>
  <c r="AO367" i="4"/>
  <c r="FX367" i="4" s="1"/>
  <c r="AO366" i="4"/>
  <c r="FX366" i="4" s="1"/>
  <c r="AO365" i="4"/>
  <c r="FX365" i="4" s="1"/>
  <c r="AO364" i="4"/>
  <c r="FX364" i="4" s="1"/>
  <c r="AO363" i="4"/>
  <c r="FX363" i="4" s="1"/>
  <c r="AO362" i="4"/>
  <c r="FX362" i="4" s="1"/>
  <c r="AO361" i="4"/>
  <c r="FX361" i="4" s="1"/>
  <c r="AO360" i="4"/>
  <c r="FX360" i="4" s="1"/>
  <c r="AO359" i="4"/>
  <c r="FX359" i="4" s="1"/>
  <c r="AO358" i="4"/>
  <c r="FX358" i="4" s="1"/>
  <c r="AO357" i="4"/>
  <c r="FX357" i="4" s="1"/>
  <c r="AO356" i="4"/>
  <c r="FX356" i="4" s="1"/>
  <c r="AO355" i="4"/>
  <c r="FX355" i="4" s="1"/>
  <c r="AO354" i="4"/>
  <c r="FX354" i="4" s="1"/>
  <c r="AO353" i="4"/>
  <c r="FX353" i="4" s="1"/>
  <c r="AO352" i="4"/>
  <c r="FX352" i="4" s="1"/>
  <c r="AO351" i="4"/>
  <c r="FX351" i="4" s="1"/>
  <c r="AO350" i="4"/>
  <c r="FX350" i="4" s="1"/>
  <c r="AO349" i="4"/>
  <c r="AO348" i="4"/>
  <c r="AO347" i="4"/>
  <c r="AO346" i="4"/>
  <c r="AO345" i="4"/>
  <c r="AO344" i="4"/>
  <c r="AO343" i="4"/>
  <c r="AO342" i="4"/>
  <c r="AO341" i="4"/>
  <c r="AO340" i="4"/>
  <c r="AO339" i="4"/>
  <c r="AO338" i="4"/>
  <c r="AO337" i="4"/>
  <c r="AO336" i="4"/>
  <c r="AO335" i="4"/>
  <c r="AO334" i="4"/>
  <c r="AO333" i="4"/>
  <c r="AO332" i="4"/>
  <c r="AO331" i="4"/>
  <c r="AO330" i="4"/>
  <c r="AO329" i="4"/>
  <c r="AO328" i="4"/>
  <c r="AO327" i="4"/>
  <c r="AO326" i="4"/>
  <c r="AO325" i="4"/>
  <c r="AO324" i="4"/>
  <c r="AO323" i="4"/>
  <c r="AO322" i="4"/>
  <c r="AO321" i="4"/>
  <c r="AO320" i="4"/>
  <c r="AO319" i="4"/>
  <c r="AO318" i="4"/>
  <c r="AO317" i="4"/>
  <c r="AO316" i="4"/>
  <c r="AO315" i="4"/>
  <c r="AO314" i="4"/>
  <c r="AO313" i="4"/>
  <c r="AO312" i="4"/>
  <c r="AO311" i="4"/>
  <c r="AO310" i="4"/>
  <c r="AO309" i="4"/>
  <c r="AO308" i="4"/>
  <c r="AO307" i="4"/>
  <c r="AO306" i="4"/>
  <c r="AO305" i="4"/>
  <c r="AO304" i="4"/>
  <c r="AO303" i="4"/>
  <c r="AO302" i="4"/>
  <c r="AO301" i="4"/>
  <c r="AO300" i="4"/>
  <c r="AO299" i="4"/>
  <c r="AO298" i="4"/>
  <c r="AO297" i="4"/>
  <c r="AO296" i="4"/>
  <c r="AO295" i="4"/>
  <c r="AO294" i="4"/>
  <c r="AO293" i="4"/>
  <c r="AO292" i="4"/>
  <c r="AO291" i="4"/>
  <c r="AO290" i="4"/>
  <c r="AO289" i="4"/>
  <c r="AO288" i="4"/>
  <c r="AO287" i="4"/>
  <c r="AO286" i="4"/>
  <c r="AO285" i="4"/>
  <c r="AO284" i="4"/>
  <c r="AO283" i="4"/>
  <c r="AO282" i="4"/>
  <c r="AO281" i="4"/>
  <c r="AO280" i="4"/>
  <c r="AO279" i="4"/>
  <c r="AO278" i="4"/>
  <c r="AO277" i="4"/>
  <c r="AO276" i="4"/>
  <c r="AO275" i="4"/>
  <c r="AO274" i="4"/>
  <c r="AO273" i="4"/>
  <c r="AO272" i="4"/>
  <c r="AO271" i="4"/>
  <c r="AO270" i="4"/>
  <c r="AO269" i="4"/>
  <c r="AO268" i="4"/>
  <c r="AO267" i="4"/>
  <c r="AO266" i="4"/>
  <c r="AO265" i="4"/>
  <c r="AO264" i="4"/>
  <c r="AO263" i="4"/>
  <c r="AO262" i="4"/>
  <c r="AO261" i="4"/>
  <c r="AO260" i="4"/>
  <c r="AO259" i="4"/>
  <c r="AO258" i="4"/>
  <c r="AO257" i="4"/>
  <c r="AO256" i="4"/>
  <c r="AO255" i="4"/>
  <c r="AO254" i="4"/>
  <c r="AO253" i="4"/>
  <c r="AO252" i="4"/>
  <c r="AO251" i="4"/>
  <c r="AO250" i="4"/>
  <c r="AO249" i="4"/>
  <c r="AO248" i="4"/>
  <c r="AO247" i="4"/>
  <c r="AO246" i="4"/>
  <c r="AO245" i="4"/>
  <c r="AO244" i="4"/>
  <c r="AO243" i="4"/>
  <c r="AO242" i="4"/>
  <c r="AO241" i="4"/>
  <c r="AO240" i="4"/>
  <c r="AO239" i="4"/>
  <c r="AO238" i="4"/>
  <c r="AO237" i="4"/>
  <c r="AO236" i="4"/>
  <c r="AO235" i="4"/>
  <c r="AO234" i="4"/>
  <c r="AO233" i="4"/>
  <c r="AO232" i="4"/>
  <c r="AO231" i="4"/>
  <c r="AO230" i="4"/>
  <c r="AO229" i="4"/>
  <c r="AO228" i="4"/>
  <c r="AO227" i="4"/>
  <c r="AO226" i="4"/>
  <c r="AO225" i="4"/>
  <c r="AO224" i="4"/>
  <c r="AO223" i="4"/>
  <c r="AO222" i="4"/>
  <c r="AO221" i="4"/>
  <c r="AO220" i="4"/>
  <c r="AO219" i="4"/>
  <c r="AO218" i="4"/>
  <c r="AO217" i="4"/>
  <c r="AO216" i="4"/>
  <c r="AO215" i="4"/>
  <c r="AO214" i="4"/>
  <c r="AO213" i="4"/>
  <c r="AO212" i="4"/>
  <c r="AO211" i="4"/>
  <c r="AO210" i="4"/>
  <c r="AO209" i="4"/>
  <c r="AO208" i="4"/>
  <c r="AO207" i="4"/>
  <c r="AO206" i="4"/>
  <c r="AO205" i="4"/>
  <c r="AO204" i="4"/>
  <c r="AO203" i="4"/>
  <c r="AO202" i="4"/>
  <c r="AO201" i="4"/>
  <c r="AO200" i="4"/>
  <c r="AO199" i="4"/>
  <c r="AO198" i="4"/>
  <c r="AO197" i="4"/>
  <c r="AO196" i="4"/>
  <c r="AO195" i="4"/>
  <c r="AO194" i="4"/>
  <c r="AO193" i="4"/>
  <c r="AO192" i="4"/>
  <c r="AL389" i="4"/>
  <c r="AL388" i="4"/>
  <c r="AL387" i="4"/>
  <c r="AL386" i="4"/>
  <c r="AL385" i="4"/>
  <c r="AL384" i="4"/>
  <c r="AL383" i="4"/>
  <c r="AL382" i="4"/>
  <c r="AL381" i="4"/>
  <c r="AL380" i="4"/>
  <c r="AL379" i="4"/>
  <c r="AL378" i="4"/>
  <c r="AL377" i="4"/>
  <c r="AL376" i="4"/>
  <c r="AL375" i="4"/>
  <c r="AL374" i="4"/>
  <c r="AL373" i="4"/>
  <c r="AL372" i="4"/>
  <c r="AL371" i="4"/>
  <c r="AL370" i="4"/>
  <c r="AL369" i="4"/>
  <c r="AL368" i="4"/>
  <c r="AL367" i="4"/>
  <c r="AL366" i="4"/>
  <c r="AL365" i="4"/>
  <c r="AL364" i="4"/>
  <c r="AL363" i="4"/>
  <c r="AL362" i="4"/>
  <c r="AL361" i="4"/>
  <c r="AL360" i="4"/>
  <c r="AL359" i="4"/>
  <c r="AL358" i="4"/>
  <c r="AL357" i="4"/>
  <c r="AL356" i="4"/>
  <c r="AL355" i="4"/>
  <c r="AL354" i="4"/>
  <c r="AL353" i="4"/>
  <c r="AL352" i="4"/>
  <c r="AL351" i="4"/>
  <c r="AL350" i="4"/>
  <c r="AL349" i="4"/>
  <c r="AL348" i="4"/>
  <c r="AL347" i="4"/>
  <c r="AL346" i="4"/>
  <c r="AL345" i="4"/>
  <c r="AL344" i="4"/>
  <c r="AL343" i="4"/>
  <c r="AM343" i="4" s="1"/>
  <c r="AL342" i="4"/>
  <c r="AM342" i="4" s="1"/>
  <c r="AL341" i="4"/>
  <c r="AM341" i="4" s="1"/>
  <c r="AL340" i="4"/>
  <c r="AM340" i="4" s="1"/>
  <c r="AL339" i="4"/>
  <c r="AM339" i="4" s="1"/>
  <c r="AL338" i="4"/>
  <c r="AM338" i="4" s="1"/>
  <c r="AL337" i="4"/>
  <c r="AM337" i="4" s="1"/>
  <c r="AL336" i="4"/>
  <c r="AM336" i="4" s="1"/>
  <c r="AL335" i="4"/>
  <c r="AM335" i="4" s="1"/>
  <c r="AL334" i="4"/>
  <c r="AM334" i="4" s="1"/>
  <c r="AL333" i="4"/>
  <c r="AM333" i="4" s="1"/>
  <c r="AL332" i="4"/>
  <c r="AM332" i="4" s="1"/>
  <c r="AL331" i="4"/>
  <c r="AM331" i="4" s="1"/>
  <c r="AL330" i="4"/>
  <c r="AM330" i="4" s="1"/>
  <c r="AL329" i="4"/>
  <c r="AM329" i="4" s="1"/>
  <c r="AL328" i="4"/>
  <c r="AM328" i="4" s="1"/>
  <c r="AL327" i="4"/>
  <c r="AM327" i="4" s="1"/>
  <c r="AL326" i="4"/>
  <c r="AM326" i="4" s="1"/>
  <c r="AL325" i="4"/>
  <c r="AM325" i="4" s="1"/>
  <c r="AL324" i="4"/>
  <c r="AM324" i="4" s="1"/>
  <c r="AL323" i="4"/>
  <c r="AM323" i="4" s="1"/>
  <c r="AL322" i="4"/>
  <c r="AM322" i="4" s="1"/>
  <c r="AL321" i="4"/>
  <c r="AM321" i="4" s="1"/>
  <c r="AL320" i="4"/>
  <c r="AM320" i="4" s="1"/>
  <c r="AL319" i="4"/>
  <c r="AM319" i="4" s="1"/>
  <c r="AL318" i="4"/>
  <c r="AM318" i="4" s="1"/>
  <c r="AL317" i="4"/>
  <c r="AM317" i="4" s="1"/>
  <c r="AL316" i="4"/>
  <c r="AM316" i="4" s="1"/>
  <c r="AL315" i="4"/>
  <c r="AM315" i="4" s="1"/>
  <c r="AL314" i="4"/>
  <c r="AM314" i="4" s="1"/>
  <c r="AL313" i="4"/>
  <c r="AM313" i="4" s="1"/>
  <c r="AL312" i="4"/>
  <c r="AM312" i="4" s="1"/>
  <c r="AL311" i="4"/>
  <c r="AM311" i="4" s="1"/>
  <c r="AL310" i="4"/>
  <c r="AM310" i="4" s="1"/>
  <c r="AL309" i="4"/>
  <c r="AM309" i="4" s="1"/>
  <c r="AL308" i="4"/>
  <c r="AM308" i="4" s="1"/>
  <c r="AL307" i="4"/>
  <c r="AM307" i="4" s="1"/>
  <c r="AL306" i="4"/>
  <c r="AM306" i="4" s="1"/>
  <c r="AL305" i="4"/>
  <c r="AM305" i="4" s="1"/>
  <c r="AL304" i="4"/>
  <c r="AM304" i="4" s="1"/>
  <c r="AL303" i="4"/>
  <c r="AM303" i="4" s="1"/>
  <c r="AL302" i="4"/>
  <c r="AM302" i="4" s="1"/>
  <c r="AL301" i="4"/>
  <c r="AM301" i="4" s="1"/>
  <c r="AL300" i="4"/>
  <c r="AM300" i="4" s="1"/>
  <c r="AL299" i="4"/>
  <c r="AM299" i="4" s="1"/>
  <c r="AL298" i="4"/>
  <c r="AM298" i="4" s="1"/>
  <c r="AL297" i="4"/>
  <c r="AM297" i="4" s="1"/>
  <c r="AL296" i="4"/>
  <c r="AM296" i="4" s="1"/>
  <c r="AL295" i="4"/>
  <c r="AM295" i="4" s="1"/>
  <c r="AL294" i="4"/>
  <c r="AM294" i="4" s="1"/>
  <c r="AL293" i="4"/>
  <c r="AM293" i="4" s="1"/>
  <c r="AL292" i="4"/>
  <c r="AM292" i="4" s="1"/>
  <c r="AL291" i="4"/>
  <c r="AM291" i="4" s="1"/>
  <c r="AL290" i="4"/>
  <c r="AM290" i="4" s="1"/>
  <c r="AL289" i="4"/>
  <c r="AM289" i="4" s="1"/>
  <c r="AL288" i="4"/>
  <c r="AM288" i="4" s="1"/>
  <c r="AL287" i="4"/>
  <c r="AM287" i="4" s="1"/>
  <c r="AL286" i="4"/>
  <c r="AM286" i="4" s="1"/>
  <c r="AL285" i="4"/>
  <c r="AM285" i="4" s="1"/>
  <c r="AL284" i="4"/>
  <c r="AM284" i="4" s="1"/>
  <c r="AL283" i="4"/>
  <c r="AM283" i="4" s="1"/>
  <c r="AL282" i="4"/>
  <c r="AM282" i="4" s="1"/>
  <c r="AL281" i="4"/>
  <c r="AM281" i="4" s="1"/>
  <c r="AL280" i="4"/>
  <c r="AM280" i="4" s="1"/>
  <c r="AL279" i="4"/>
  <c r="AM279" i="4" s="1"/>
  <c r="AL278" i="4"/>
  <c r="AM278" i="4" s="1"/>
  <c r="AL277" i="4"/>
  <c r="AM277" i="4" s="1"/>
  <c r="AL276" i="4"/>
  <c r="AM276" i="4" s="1"/>
  <c r="AL275" i="4"/>
  <c r="AM275" i="4" s="1"/>
  <c r="AL274" i="4"/>
  <c r="AM274" i="4" s="1"/>
  <c r="AL273" i="4"/>
  <c r="AM273" i="4" s="1"/>
  <c r="AL272" i="4"/>
  <c r="AM272" i="4" s="1"/>
  <c r="AL271" i="4"/>
  <c r="AM271" i="4" s="1"/>
  <c r="AL270" i="4"/>
  <c r="AM270" i="4" s="1"/>
  <c r="AL269" i="4"/>
  <c r="AM269" i="4" s="1"/>
  <c r="AL268" i="4"/>
  <c r="AM268" i="4" s="1"/>
  <c r="AL267" i="4"/>
  <c r="AM267" i="4" s="1"/>
  <c r="AL266" i="4"/>
  <c r="AM266" i="4" s="1"/>
  <c r="AL265" i="4"/>
  <c r="AM265" i="4" s="1"/>
  <c r="AL264" i="4"/>
  <c r="AM264" i="4" s="1"/>
  <c r="AL263" i="4"/>
  <c r="AM263" i="4" s="1"/>
  <c r="AL262" i="4"/>
  <c r="AM262" i="4" s="1"/>
  <c r="AL261" i="4"/>
  <c r="AM261" i="4" s="1"/>
  <c r="AL260" i="4"/>
  <c r="AM260" i="4" s="1"/>
  <c r="AL259" i="4"/>
  <c r="AM259" i="4" s="1"/>
  <c r="AL258" i="4"/>
  <c r="AM258" i="4" s="1"/>
  <c r="AL257" i="4"/>
  <c r="AM257" i="4" s="1"/>
  <c r="AL256" i="4"/>
  <c r="AM256" i="4" s="1"/>
  <c r="AL255" i="4"/>
  <c r="AM255" i="4" s="1"/>
  <c r="AL254" i="4"/>
  <c r="AM254" i="4" s="1"/>
  <c r="AL253" i="4"/>
  <c r="AM253" i="4" s="1"/>
  <c r="AL252" i="4"/>
  <c r="AM252" i="4" s="1"/>
  <c r="AL251" i="4"/>
  <c r="AM251" i="4" s="1"/>
  <c r="AL250" i="4"/>
  <c r="AM250" i="4" s="1"/>
  <c r="AL249" i="4"/>
  <c r="AM249" i="4" s="1"/>
  <c r="AL248" i="4"/>
  <c r="AM248" i="4" s="1"/>
  <c r="AL247" i="4"/>
  <c r="AM247" i="4" s="1"/>
  <c r="AL246" i="4"/>
  <c r="AM246" i="4" s="1"/>
  <c r="AL245" i="4"/>
  <c r="AM245" i="4" s="1"/>
  <c r="AL244" i="4"/>
  <c r="AM244" i="4" s="1"/>
  <c r="AL243" i="4"/>
  <c r="AM243" i="4" s="1"/>
  <c r="AL242" i="4"/>
  <c r="AM242" i="4" s="1"/>
  <c r="AL241" i="4"/>
  <c r="AM241" i="4" s="1"/>
  <c r="AL240" i="4"/>
  <c r="AM240" i="4" s="1"/>
  <c r="AL239" i="4"/>
  <c r="AM239" i="4" s="1"/>
  <c r="AL238" i="4"/>
  <c r="AM238" i="4" s="1"/>
  <c r="AL237" i="4"/>
  <c r="AM237" i="4" s="1"/>
  <c r="AL236" i="4"/>
  <c r="AM236" i="4" s="1"/>
  <c r="AL235" i="4"/>
  <c r="AM235" i="4" s="1"/>
  <c r="AL234" i="4"/>
  <c r="AM234" i="4" s="1"/>
  <c r="AL233" i="4"/>
  <c r="AM233" i="4" s="1"/>
  <c r="AL232" i="4"/>
  <c r="AM232" i="4" s="1"/>
  <c r="AL231" i="4"/>
  <c r="AM231" i="4" s="1"/>
  <c r="AL230" i="4"/>
  <c r="AM230" i="4" s="1"/>
  <c r="AL229" i="4"/>
  <c r="AM229" i="4" s="1"/>
  <c r="AL228" i="4"/>
  <c r="AM228" i="4" s="1"/>
  <c r="AL227" i="4"/>
  <c r="AM227" i="4" s="1"/>
  <c r="AL226" i="4"/>
  <c r="AM226" i="4" s="1"/>
  <c r="AL225" i="4"/>
  <c r="AM225" i="4" s="1"/>
  <c r="AL224" i="4"/>
  <c r="AM224" i="4" s="1"/>
  <c r="AL223" i="4"/>
  <c r="AM223" i="4" s="1"/>
  <c r="AL222" i="4"/>
  <c r="AM222" i="4" s="1"/>
  <c r="AL221" i="4"/>
  <c r="AM221" i="4" s="1"/>
  <c r="AL220" i="4"/>
  <c r="AM220" i="4" s="1"/>
  <c r="AL219" i="4"/>
  <c r="AM219" i="4" s="1"/>
  <c r="AL218" i="4"/>
  <c r="AM218" i="4" s="1"/>
  <c r="AL217" i="4"/>
  <c r="AM217" i="4" s="1"/>
  <c r="AL216" i="4"/>
  <c r="AM216" i="4" s="1"/>
  <c r="AL215" i="4"/>
  <c r="AM215" i="4" s="1"/>
  <c r="AL214" i="4"/>
  <c r="AM214" i="4" s="1"/>
  <c r="AL213" i="4"/>
  <c r="AM213" i="4" s="1"/>
  <c r="AL212" i="4"/>
  <c r="AM212" i="4" s="1"/>
  <c r="AL211" i="4"/>
  <c r="AM211" i="4" s="1"/>
  <c r="AL210" i="4"/>
  <c r="AM210" i="4" s="1"/>
  <c r="AL209" i="4"/>
  <c r="AM209" i="4" s="1"/>
  <c r="AL208" i="4"/>
  <c r="AM208" i="4" s="1"/>
  <c r="AL207" i="4"/>
  <c r="AM207" i="4" s="1"/>
  <c r="AL206" i="4"/>
  <c r="AM206" i="4" s="1"/>
  <c r="AL205" i="4"/>
  <c r="AM205" i="4" s="1"/>
  <c r="AL204" i="4"/>
  <c r="AM204" i="4" s="1"/>
  <c r="AL203" i="4"/>
  <c r="AM203" i="4" s="1"/>
  <c r="AL202" i="4"/>
  <c r="AM202" i="4" s="1"/>
  <c r="AL201" i="4"/>
  <c r="AM201" i="4" s="1"/>
  <c r="AL200" i="4"/>
  <c r="AM200" i="4" s="1"/>
  <c r="AL199" i="4"/>
  <c r="AM199" i="4" s="1"/>
  <c r="AL198" i="4"/>
  <c r="AM198" i="4" s="1"/>
  <c r="AL197" i="4"/>
  <c r="AM197" i="4" s="1"/>
  <c r="AL196" i="4"/>
  <c r="AM196" i="4" s="1"/>
  <c r="AL195" i="4"/>
  <c r="AM195" i="4" s="1"/>
  <c r="AL194" i="4"/>
  <c r="AM194" i="4" s="1"/>
  <c r="AL193" i="4"/>
  <c r="AM193" i="4" s="1"/>
  <c r="AL192" i="4"/>
  <c r="AM192" i="4" s="1"/>
  <c r="Q349" i="4"/>
  <c r="Q348" i="4"/>
  <c r="FX348" i="4" s="1"/>
  <c r="Q347" i="4"/>
  <c r="FX347" i="4" s="1"/>
  <c r="Q346" i="4"/>
  <c r="FX346" i="4" s="1"/>
  <c r="Q345" i="4"/>
  <c r="FX345" i="4" s="1"/>
  <c r="Q344" i="4"/>
  <c r="FX344" i="4" s="1"/>
  <c r="Q343" i="4"/>
  <c r="FX343" i="4" s="1"/>
  <c r="Q342" i="4"/>
  <c r="FX342" i="4" s="1"/>
  <c r="Q341" i="4"/>
  <c r="FX341" i="4" s="1"/>
  <c r="Q340" i="4"/>
  <c r="FX340" i="4" s="1"/>
  <c r="Q339" i="4"/>
  <c r="FX339" i="4" s="1"/>
  <c r="Q338" i="4"/>
  <c r="FX338" i="4" s="1"/>
  <c r="Q337" i="4"/>
  <c r="FX337" i="4" s="1"/>
  <c r="Q336" i="4"/>
  <c r="FX336" i="4" s="1"/>
  <c r="Q335" i="4"/>
  <c r="FX335" i="4" s="1"/>
  <c r="Q334" i="4"/>
  <c r="FX334" i="4" s="1"/>
  <c r="Q333" i="4"/>
  <c r="FX333" i="4" s="1"/>
  <c r="Q332" i="4"/>
  <c r="FX332" i="4" s="1"/>
  <c r="Q331" i="4"/>
  <c r="FX331" i="4" s="1"/>
  <c r="Q330" i="4"/>
  <c r="FX330" i="4" s="1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N357" i="4"/>
  <c r="N356" i="4"/>
  <c r="FZ356" i="4" s="1"/>
  <c r="GA356" i="4" s="1"/>
  <c r="N355" i="4"/>
  <c r="FZ355" i="4" s="1"/>
  <c r="GA355" i="4" s="1"/>
  <c r="N354" i="4"/>
  <c r="FZ354" i="4" s="1"/>
  <c r="GA354" i="4" s="1"/>
  <c r="N353" i="4"/>
  <c r="FZ353" i="4" s="1"/>
  <c r="GA353" i="4" s="1"/>
  <c r="N352" i="4"/>
  <c r="FZ352" i="4" s="1"/>
  <c r="GA352" i="4" s="1"/>
  <c r="N351" i="4"/>
  <c r="FZ351" i="4" s="1"/>
  <c r="GA351" i="4" s="1"/>
  <c r="N350" i="4"/>
  <c r="FZ350" i="4" s="1"/>
  <c r="GA350" i="4" s="1"/>
  <c r="N349" i="4"/>
  <c r="N348" i="4"/>
  <c r="FZ348" i="4" s="1"/>
  <c r="GA348" i="4" s="1"/>
  <c r="N347" i="4"/>
  <c r="FZ347" i="4" s="1"/>
  <c r="GA347" i="4" s="1"/>
  <c r="N346" i="4"/>
  <c r="FZ346" i="4" s="1"/>
  <c r="GA346" i="4" s="1"/>
  <c r="N345" i="4"/>
  <c r="FZ345" i="4" s="1"/>
  <c r="GA345" i="4" s="1"/>
  <c r="N344" i="4"/>
  <c r="FZ344" i="4" s="1"/>
  <c r="GA344" i="4" s="1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O315" i="4" s="1"/>
  <c r="N314" i="4"/>
  <c r="O314" i="4" s="1"/>
  <c r="N313" i="4"/>
  <c r="O313" i="4" s="1"/>
  <c r="N312" i="4"/>
  <c r="O312" i="4" s="1"/>
  <c r="N311" i="4"/>
  <c r="O311" i="4" s="1"/>
  <c r="N310" i="4"/>
  <c r="O310" i="4" s="1"/>
  <c r="N309" i="4"/>
  <c r="O309" i="4" s="1"/>
  <c r="N308" i="4"/>
  <c r="O308" i="4" s="1"/>
  <c r="N307" i="4"/>
  <c r="O307" i="4" s="1"/>
  <c r="N306" i="4"/>
  <c r="O306" i="4" s="1"/>
  <c r="N305" i="4"/>
  <c r="O305" i="4" s="1"/>
  <c r="N304" i="4"/>
  <c r="O304" i="4" s="1"/>
  <c r="N303" i="4"/>
  <c r="O303" i="4" s="1"/>
  <c r="N302" i="4"/>
  <c r="O302" i="4" s="1"/>
  <c r="N301" i="4"/>
  <c r="O301" i="4" s="1"/>
  <c r="N300" i="4"/>
  <c r="O300" i="4" s="1"/>
  <c r="N299" i="4"/>
  <c r="O299" i="4" s="1"/>
  <c r="N298" i="4"/>
  <c r="O298" i="4" s="1"/>
  <c r="N297" i="4"/>
  <c r="O297" i="4" s="1"/>
  <c r="N296" i="4"/>
  <c r="O296" i="4" s="1"/>
  <c r="N295" i="4"/>
  <c r="O295" i="4" s="1"/>
  <c r="N294" i="4"/>
  <c r="O294" i="4" s="1"/>
  <c r="N293" i="4"/>
  <c r="O293" i="4" s="1"/>
  <c r="N292" i="4"/>
  <c r="O292" i="4" s="1"/>
  <c r="N291" i="4"/>
  <c r="O291" i="4" s="1"/>
  <c r="N290" i="4"/>
  <c r="O290" i="4" s="1"/>
  <c r="N289" i="4"/>
  <c r="O289" i="4" s="1"/>
  <c r="N288" i="4"/>
  <c r="O288" i="4" s="1"/>
  <c r="N287" i="4"/>
  <c r="O287" i="4" s="1"/>
  <c r="N286" i="4"/>
  <c r="O286" i="4" s="1"/>
  <c r="N285" i="4"/>
  <c r="O285" i="4" s="1"/>
  <c r="N284" i="4"/>
  <c r="O284" i="4" s="1"/>
  <c r="N283" i="4"/>
  <c r="O283" i="4" s="1"/>
  <c r="N282" i="4"/>
  <c r="O282" i="4" s="1"/>
  <c r="N281" i="4"/>
  <c r="O281" i="4" s="1"/>
  <c r="N280" i="4"/>
  <c r="O280" i="4" s="1"/>
  <c r="N279" i="4"/>
  <c r="O279" i="4" s="1"/>
  <c r="N278" i="4"/>
  <c r="O278" i="4" s="1"/>
  <c r="N277" i="4"/>
  <c r="O277" i="4" s="1"/>
  <c r="N276" i="4"/>
  <c r="O276" i="4" s="1"/>
  <c r="N275" i="4"/>
  <c r="O275" i="4" s="1"/>
  <c r="N274" i="4"/>
  <c r="O274" i="4" s="1"/>
  <c r="N273" i="4"/>
  <c r="O273" i="4" s="1"/>
  <c r="N272" i="4"/>
  <c r="O272" i="4" s="1"/>
  <c r="N271" i="4"/>
  <c r="O271" i="4" s="1"/>
  <c r="N270" i="4"/>
  <c r="O270" i="4" s="1"/>
  <c r="N269" i="4"/>
  <c r="O269" i="4" s="1"/>
  <c r="N268" i="4"/>
  <c r="O268" i="4" s="1"/>
  <c r="N267" i="4"/>
  <c r="O267" i="4" s="1"/>
  <c r="N266" i="4"/>
  <c r="O266" i="4" s="1"/>
  <c r="N265" i="4"/>
  <c r="O265" i="4" s="1"/>
  <c r="N264" i="4"/>
  <c r="O264" i="4" s="1"/>
  <c r="N263" i="4"/>
  <c r="O263" i="4" s="1"/>
  <c r="N262" i="4"/>
  <c r="O262" i="4" s="1"/>
  <c r="N261" i="4"/>
  <c r="O261" i="4" s="1"/>
  <c r="N260" i="4"/>
  <c r="O260" i="4" s="1"/>
  <c r="N259" i="4"/>
  <c r="O259" i="4" s="1"/>
  <c r="N258" i="4"/>
  <c r="O258" i="4" s="1"/>
  <c r="N257" i="4"/>
  <c r="O257" i="4" s="1"/>
  <c r="N256" i="4"/>
  <c r="O256" i="4" s="1"/>
  <c r="N255" i="4"/>
  <c r="O255" i="4" s="1"/>
  <c r="N254" i="4"/>
  <c r="O254" i="4" s="1"/>
  <c r="N253" i="4"/>
  <c r="O253" i="4" s="1"/>
  <c r="N252" i="4"/>
  <c r="O252" i="4" s="1"/>
  <c r="N251" i="4"/>
  <c r="O251" i="4" s="1"/>
  <c r="N250" i="4"/>
  <c r="O250" i="4" s="1"/>
  <c r="N249" i="4"/>
  <c r="O249" i="4" s="1"/>
  <c r="N248" i="4"/>
  <c r="O248" i="4" s="1"/>
  <c r="N247" i="4"/>
  <c r="O247" i="4" s="1"/>
  <c r="N246" i="4"/>
  <c r="O246" i="4" s="1"/>
  <c r="N245" i="4"/>
  <c r="O245" i="4" s="1"/>
  <c r="N244" i="4"/>
  <c r="O244" i="4" s="1"/>
  <c r="N243" i="4"/>
  <c r="O243" i="4" s="1"/>
  <c r="N242" i="4"/>
  <c r="O242" i="4" s="1"/>
  <c r="N241" i="4"/>
  <c r="O241" i="4" s="1"/>
  <c r="N240" i="4"/>
  <c r="O240" i="4" s="1"/>
  <c r="N239" i="4"/>
  <c r="O239" i="4" s="1"/>
  <c r="N238" i="4"/>
  <c r="O238" i="4" s="1"/>
  <c r="N237" i="4"/>
  <c r="O237" i="4" s="1"/>
  <c r="N236" i="4"/>
  <c r="O236" i="4" s="1"/>
  <c r="N235" i="4"/>
  <c r="O235" i="4" s="1"/>
  <c r="N234" i="4"/>
  <c r="O234" i="4" s="1"/>
  <c r="N233" i="4"/>
  <c r="O233" i="4" s="1"/>
  <c r="N232" i="4"/>
  <c r="O232" i="4" s="1"/>
  <c r="N231" i="4"/>
  <c r="O231" i="4" s="1"/>
  <c r="N230" i="4"/>
  <c r="O230" i="4" s="1"/>
  <c r="N229" i="4"/>
  <c r="O229" i="4" s="1"/>
  <c r="N228" i="4"/>
  <c r="O228" i="4" s="1"/>
  <c r="N227" i="4"/>
  <c r="O227" i="4" s="1"/>
  <c r="N226" i="4"/>
  <c r="O226" i="4" s="1"/>
  <c r="N225" i="4"/>
  <c r="O225" i="4" s="1"/>
  <c r="N224" i="4"/>
  <c r="O224" i="4" s="1"/>
  <c r="N223" i="4"/>
  <c r="O223" i="4" s="1"/>
  <c r="N222" i="4"/>
  <c r="O222" i="4" s="1"/>
  <c r="N221" i="4"/>
  <c r="O221" i="4" s="1"/>
  <c r="N220" i="4"/>
  <c r="O220" i="4" s="1"/>
  <c r="N219" i="4"/>
  <c r="O219" i="4" s="1"/>
  <c r="N218" i="4"/>
  <c r="O218" i="4" s="1"/>
  <c r="N217" i="4"/>
  <c r="O217" i="4" s="1"/>
  <c r="N216" i="4"/>
  <c r="O216" i="4" s="1"/>
  <c r="N215" i="4"/>
  <c r="O215" i="4" s="1"/>
  <c r="N214" i="4"/>
  <c r="O214" i="4" s="1"/>
  <c r="N213" i="4"/>
  <c r="O213" i="4" s="1"/>
  <c r="N212" i="4"/>
  <c r="O212" i="4" s="1"/>
  <c r="N211" i="4"/>
  <c r="O211" i="4" s="1"/>
  <c r="N210" i="4"/>
  <c r="O210" i="4" s="1"/>
  <c r="N209" i="4"/>
  <c r="O209" i="4" s="1"/>
  <c r="N208" i="4"/>
  <c r="O208" i="4" s="1"/>
  <c r="N207" i="4"/>
  <c r="O207" i="4" s="1"/>
  <c r="N206" i="4"/>
  <c r="O206" i="4" s="1"/>
  <c r="N205" i="4"/>
  <c r="O205" i="4" s="1"/>
  <c r="N204" i="4"/>
  <c r="O204" i="4" s="1"/>
  <c r="N203" i="4"/>
  <c r="O203" i="4" s="1"/>
  <c r="N202" i="4"/>
  <c r="O202" i="4" s="1"/>
  <c r="N201" i="4"/>
  <c r="O201" i="4" s="1"/>
  <c r="N200" i="4"/>
  <c r="O200" i="4" s="1"/>
  <c r="N199" i="4"/>
  <c r="O199" i="4" s="1"/>
  <c r="N198" i="4"/>
  <c r="O198" i="4" s="1"/>
  <c r="N197" i="4"/>
  <c r="O197" i="4" s="1"/>
  <c r="N196" i="4"/>
  <c r="O196" i="4" s="1"/>
  <c r="N195" i="4"/>
  <c r="O195" i="4" s="1"/>
  <c r="N194" i="4"/>
  <c r="O194" i="4" s="1"/>
  <c r="N193" i="4"/>
  <c r="O193" i="4" s="1"/>
  <c r="N192" i="4"/>
  <c r="O192" i="4" s="1"/>
  <c r="I329" i="4"/>
  <c r="FX329" i="4" s="1"/>
  <c r="I328" i="4"/>
  <c r="FX328" i="4" s="1"/>
  <c r="I327" i="4"/>
  <c r="FX327" i="4" s="1"/>
  <c r="I326" i="4"/>
  <c r="FX326" i="4" s="1"/>
  <c r="I325" i="4"/>
  <c r="FX325" i="4" s="1"/>
  <c r="I324" i="4"/>
  <c r="FX324" i="4" s="1"/>
  <c r="I323" i="4"/>
  <c r="FX323" i="4" s="1"/>
  <c r="I322" i="4"/>
  <c r="FX322" i="4" s="1"/>
  <c r="I321" i="4"/>
  <c r="FX321" i="4" s="1"/>
  <c r="I320" i="4"/>
  <c r="FX320" i="4" s="1"/>
  <c r="I319" i="4"/>
  <c r="FX319" i="4" s="1"/>
  <c r="I318" i="4"/>
  <c r="FX318" i="4" s="1"/>
  <c r="I317" i="4"/>
  <c r="FX317" i="4" s="1"/>
  <c r="I316" i="4"/>
  <c r="FX316" i="4" s="1"/>
  <c r="I315" i="4"/>
  <c r="FX315" i="4" s="1"/>
  <c r="I314" i="4"/>
  <c r="FX314" i="4" s="1"/>
  <c r="I313" i="4"/>
  <c r="FX313" i="4" s="1"/>
  <c r="I312" i="4"/>
  <c r="FX312" i="4" s="1"/>
  <c r="I311" i="4"/>
  <c r="FX311" i="4" s="1"/>
  <c r="I310" i="4"/>
  <c r="FX310" i="4" s="1"/>
  <c r="I309" i="4"/>
  <c r="FX309" i="4" s="1"/>
  <c r="I308" i="4"/>
  <c r="FX308" i="4" s="1"/>
  <c r="I307" i="4"/>
  <c r="FX307" i="4" s="1"/>
  <c r="I306" i="4"/>
  <c r="FX306" i="4" s="1"/>
  <c r="I305" i="4"/>
  <c r="FX305" i="4" s="1"/>
  <c r="I304" i="4"/>
  <c r="FX304" i="4" s="1"/>
  <c r="I303" i="4"/>
  <c r="FX303" i="4" s="1"/>
  <c r="I302" i="4"/>
  <c r="FX302" i="4" s="1"/>
  <c r="I301" i="4"/>
  <c r="FX301" i="4" s="1"/>
  <c r="I300" i="4"/>
  <c r="FX300" i="4" s="1"/>
  <c r="I299" i="4"/>
  <c r="FX299" i="4" s="1"/>
  <c r="I298" i="4"/>
  <c r="FX298" i="4" s="1"/>
  <c r="I297" i="4"/>
  <c r="FX297" i="4" s="1"/>
  <c r="I296" i="4"/>
  <c r="FX296" i="4" s="1"/>
  <c r="I295" i="4"/>
  <c r="FX295" i="4" s="1"/>
  <c r="I294" i="4"/>
  <c r="FX294" i="4" s="1"/>
  <c r="I293" i="4"/>
  <c r="FX293" i="4" s="1"/>
  <c r="I292" i="4"/>
  <c r="FX292" i="4" s="1"/>
  <c r="I291" i="4"/>
  <c r="FX291" i="4" s="1"/>
  <c r="I290" i="4"/>
  <c r="FX290" i="4" s="1"/>
  <c r="I289" i="4"/>
  <c r="FX289" i="4" s="1"/>
  <c r="I288" i="4"/>
  <c r="FX288" i="4" s="1"/>
  <c r="I287" i="4"/>
  <c r="FX287" i="4" s="1"/>
  <c r="I286" i="4"/>
  <c r="FX286" i="4" s="1"/>
  <c r="I285" i="4"/>
  <c r="FX285" i="4" s="1"/>
  <c r="I284" i="4"/>
  <c r="FX284" i="4" s="1"/>
  <c r="I283" i="4"/>
  <c r="FX283" i="4" s="1"/>
  <c r="I282" i="4"/>
  <c r="FX282" i="4" s="1"/>
  <c r="I281" i="4"/>
  <c r="FX281" i="4" s="1"/>
  <c r="I280" i="4"/>
  <c r="FX280" i="4" s="1"/>
  <c r="I279" i="4"/>
  <c r="FX279" i="4" s="1"/>
  <c r="I278" i="4"/>
  <c r="FX278" i="4" s="1"/>
  <c r="I277" i="4"/>
  <c r="FX277" i="4" s="1"/>
  <c r="I276" i="4"/>
  <c r="FX276" i="4" s="1"/>
  <c r="I275" i="4"/>
  <c r="FX275" i="4" s="1"/>
  <c r="I274" i="4"/>
  <c r="FX274" i="4" s="1"/>
  <c r="I273" i="4"/>
  <c r="FX273" i="4" s="1"/>
  <c r="I272" i="4"/>
  <c r="FX272" i="4" s="1"/>
  <c r="I271" i="4"/>
  <c r="FX271" i="4" s="1"/>
  <c r="I270" i="4"/>
  <c r="FX270" i="4" s="1"/>
  <c r="I269" i="4"/>
  <c r="FX269" i="4" s="1"/>
  <c r="I268" i="4"/>
  <c r="FX268" i="4" s="1"/>
  <c r="I267" i="4"/>
  <c r="FX267" i="4" s="1"/>
  <c r="I266" i="4"/>
  <c r="FX266" i="4" s="1"/>
  <c r="I265" i="4"/>
  <c r="FX265" i="4" s="1"/>
  <c r="I264" i="4"/>
  <c r="FX264" i="4" s="1"/>
  <c r="I263" i="4"/>
  <c r="FX263" i="4" s="1"/>
  <c r="I262" i="4"/>
  <c r="FX262" i="4" s="1"/>
  <c r="I261" i="4"/>
  <c r="FX261" i="4" s="1"/>
  <c r="I260" i="4"/>
  <c r="FX260" i="4" s="1"/>
  <c r="I259" i="4"/>
  <c r="FX259" i="4" s="1"/>
  <c r="I258" i="4"/>
  <c r="FX258" i="4" s="1"/>
  <c r="I257" i="4"/>
  <c r="FX257" i="4" s="1"/>
  <c r="I256" i="4"/>
  <c r="FX256" i="4" s="1"/>
  <c r="I255" i="4"/>
  <c r="FX255" i="4" s="1"/>
  <c r="I254" i="4"/>
  <c r="FX254" i="4" s="1"/>
  <c r="I253" i="4"/>
  <c r="FX253" i="4" s="1"/>
  <c r="I252" i="4"/>
  <c r="FX252" i="4" s="1"/>
  <c r="I251" i="4"/>
  <c r="FX251" i="4" s="1"/>
  <c r="I250" i="4"/>
  <c r="FX250" i="4" s="1"/>
  <c r="I249" i="4"/>
  <c r="FX249" i="4" s="1"/>
  <c r="I248" i="4"/>
  <c r="FX248" i="4" s="1"/>
  <c r="I247" i="4"/>
  <c r="FX247" i="4" s="1"/>
  <c r="I246" i="4"/>
  <c r="FX246" i="4" s="1"/>
  <c r="I245" i="4"/>
  <c r="FX245" i="4" s="1"/>
  <c r="I244" i="4"/>
  <c r="FX244" i="4" s="1"/>
  <c r="I243" i="4"/>
  <c r="FX243" i="4" s="1"/>
  <c r="I242" i="4"/>
  <c r="FX242" i="4" s="1"/>
  <c r="I241" i="4"/>
  <c r="FX241" i="4" s="1"/>
  <c r="I240" i="4"/>
  <c r="FX240" i="4" s="1"/>
  <c r="I239" i="4"/>
  <c r="FX239" i="4" s="1"/>
  <c r="I238" i="4"/>
  <c r="FX238" i="4" s="1"/>
  <c r="I237" i="4"/>
  <c r="FX237" i="4" s="1"/>
  <c r="I236" i="4"/>
  <c r="FX236" i="4" s="1"/>
  <c r="I235" i="4"/>
  <c r="FX235" i="4" s="1"/>
  <c r="I234" i="4"/>
  <c r="FX234" i="4" s="1"/>
  <c r="I233" i="4"/>
  <c r="FX233" i="4" s="1"/>
  <c r="I232" i="4"/>
  <c r="FX232" i="4" s="1"/>
  <c r="I231" i="4"/>
  <c r="FX231" i="4" s="1"/>
  <c r="I230" i="4"/>
  <c r="FX230" i="4" s="1"/>
  <c r="I229" i="4"/>
  <c r="FX229" i="4" s="1"/>
  <c r="I228" i="4"/>
  <c r="FX228" i="4" s="1"/>
  <c r="I227" i="4"/>
  <c r="FX227" i="4" s="1"/>
  <c r="I226" i="4"/>
  <c r="FX226" i="4" s="1"/>
  <c r="I225" i="4"/>
  <c r="FX225" i="4" s="1"/>
  <c r="I224" i="4"/>
  <c r="FX224" i="4" s="1"/>
  <c r="I223" i="4"/>
  <c r="FX223" i="4" s="1"/>
  <c r="I222" i="4"/>
  <c r="FX222" i="4" s="1"/>
  <c r="I221" i="4"/>
  <c r="FX221" i="4" s="1"/>
  <c r="I220" i="4"/>
  <c r="FX220" i="4" s="1"/>
  <c r="I219" i="4"/>
  <c r="FX219" i="4" s="1"/>
  <c r="I218" i="4"/>
  <c r="FX218" i="4" s="1"/>
  <c r="I217" i="4"/>
  <c r="FX217" i="4" s="1"/>
  <c r="I216" i="4"/>
  <c r="FX216" i="4" s="1"/>
  <c r="I215" i="4"/>
  <c r="FX215" i="4" s="1"/>
  <c r="I214" i="4"/>
  <c r="FX214" i="4" s="1"/>
  <c r="I213" i="4"/>
  <c r="FX213" i="4" s="1"/>
  <c r="I212" i="4"/>
  <c r="FX212" i="4" s="1"/>
  <c r="I211" i="4"/>
  <c r="FX211" i="4" s="1"/>
  <c r="I210" i="4"/>
  <c r="FX210" i="4" s="1"/>
  <c r="I209" i="4"/>
  <c r="FX209" i="4" s="1"/>
  <c r="I208" i="4"/>
  <c r="FX208" i="4" s="1"/>
  <c r="I207" i="4"/>
  <c r="FX207" i="4" s="1"/>
  <c r="I206" i="4"/>
  <c r="FX206" i="4" s="1"/>
  <c r="I205" i="4"/>
  <c r="FX205" i="4" s="1"/>
  <c r="I204" i="4"/>
  <c r="FX204" i="4" s="1"/>
  <c r="I203" i="4"/>
  <c r="FX203" i="4" s="1"/>
  <c r="I202" i="4"/>
  <c r="FX202" i="4" s="1"/>
  <c r="I201" i="4"/>
  <c r="FX201" i="4" s="1"/>
  <c r="I200" i="4"/>
  <c r="FX200" i="4" s="1"/>
  <c r="I199" i="4"/>
  <c r="FX199" i="4" s="1"/>
  <c r="I198" i="4"/>
  <c r="FX198" i="4" s="1"/>
  <c r="I197" i="4"/>
  <c r="FX197" i="4" s="1"/>
  <c r="I196" i="4"/>
  <c r="FX196" i="4" s="1"/>
  <c r="I195" i="4"/>
  <c r="FX195" i="4" s="1"/>
  <c r="I194" i="4"/>
  <c r="FX194" i="4" s="1"/>
  <c r="I193" i="4"/>
  <c r="FX193" i="4" s="1"/>
  <c r="I192" i="4"/>
  <c r="FX192" i="4" s="1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GH389" i="4" l="1"/>
  <c r="GI389" i="4" s="1"/>
  <c r="GD389" i="4"/>
  <c r="GE389" i="4" s="1"/>
  <c r="FZ389" i="4"/>
  <c r="GA389" i="4" s="1"/>
  <c r="GD388" i="4"/>
  <c r="GE388" i="4" s="1"/>
  <c r="FZ388" i="4"/>
  <c r="GA388" i="4" s="1"/>
  <c r="GH388" i="4"/>
  <c r="GI388" i="4" s="1"/>
  <c r="FZ387" i="4"/>
  <c r="GA387" i="4" s="1"/>
  <c r="GD387" i="4"/>
  <c r="GE387" i="4" s="1"/>
  <c r="GH387" i="4"/>
  <c r="GI387" i="4" s="1"/>
  <c r="FZ386" i="4"/>
  <c r="GA386" i="4" s="1"/>
  <c r="GD386" i="4"/>
  <c r="GE386" i="4" s="1"/>
  <c r="GH386" i="4"/>
  <c r="GI386" i="4" s="1"/>
  <c r="FZ385" i="4"/>
  <c r="GA385" i="4" s="1"/>
  <c r="GH385" i="4"/>
  <c r="GI385" i="4" s="1"/>
  <c r="GD385" i="4"/>
  <c r="GE385" i="4" s="1"/>
  <c r="FZ384" i="4"/>
  <c r="GA384" i="4" s="1"/>
  <c r="GH384" i="4"/>
  <c r="GI384" i="4" s="1"/>
  <c r="GD384" i="4"/>
  <c r="GE384" i="4" s="1"/>
  <c r="GH383" i="4"/>
  <c r="GI383" i="4" s="1"/>
  <c r="GD383" i="4"/>
  <c r="GE383" i="4" s="1"/>
  <c r="FZ383" i="4"/>
  <c r="GA383" i="4" s="1"/>
  <c r="GH382" i="4"/>
  <c r="GI382" i="4" s="1"/>
  <c r="GD382" i="4"/>
  <c r="GE382" i="4" s="1"/>
  <c r="FZ382" i="4"/>
  <c r="GA382" i="4" s="1"/>
  <c r="GH381" i="4"/>
  <c r="GI381" i="4" s="1"/>
  <c r="GD381" i="4"/>
  <c r="GE381" i="4" s="1"/>
  <c r="FZ381" i="4"/>
  <c r="GA381" i="4" s="1"/>
  <c r="GD380" i="4"/>
  <c r="GE380" i="4" s="1"/>
  <c r="FZ380" i="4"/>
  <c r="GA380" i="4" s="1"/>
  <c r="GH380" i="4"/>
  <c r="GI380" i="4" s="1"/>
  <c r="GD379" i="4"/>
  <c r="GE379" i="4" s="1"/>
  <c r="FZ379" i="4"/>
  <c r="GA379" i="4" s="1"/>
  <c r="GH379" i="4"/>
  <c r="GI379" i="4" s="1"/>
  <c r="FZ378" i="4"/>
  <c r="GA378" i="4" s="1"/>
  <c r="GD378" i="4"/>
  <c r="GE378" i="4" s="1"/>
  <c r="GH378" i="4"/>
  <c r="GI378" i="4" s="1"/>
  <c r="FZ377" i="4"/>
  <c r="GA377" i="4" s="1"/>
  <c r="GH377" i="4"/>
  <c r="GI377" i="4" s="1"/>
  <c r="GD377" i="4"/>
  <c r="GE377" i="4" s="1"/>
  <c r="GD376" i="4"/>
  <c r="GE376" i="4" s="1"/>
  <c r="GH376" i="4"/>
  <c r="GI376" i="4" s="1"/>
  <c r="FZ376" i="4"/>
  <c r="GA376" i="4" s="1"/>
  <c r="GH375" i="4"/>
  <c r="GI375" i="4" s="1"/>
  <c r="GD375" i="4"/>
  <c r="GE375" i="4" s="1"/>
  <c r="FZ375" i="4"/>
  <c r="GA375" i="4" s="1"/>
  <c r="GH374" i="4"/>
  <c r="GI374" i="4" s="1"/>
  <c r="GD374" i="4"/>
  <c r="GE374" i="4" s="1"/>
  <c r="FZ374" i="4"/>
  <c r="GA374" i="4" s="1"/>
  <c r="GH373" i="4"/>
  <c r="GI373" i="4" s="1"/>
  <c r="GD373" i="4"/>
  <c r="GE373" i="4" s="1"/>
  <c r="FZ373" i="4"/>
  <c r="GA373" i="4" s="1"/>
  <c r="GD372" i="4"/>
  <c r="GE372" i="4" s="1"/>
  <c r="GH372" i="4"/>
  <c r="GI372" i="4" s="1"/>
  <c r="FZ372" i="4"/>
  <c r="GA372" i="4" s="1"/>
  <c r="GD371" i="4"/>
  <c r="GE371" i="4" s="1"/>
  <c r="GH371" i="4"/>
  <c r="GI371" i="4" s="1"/>
  <c r="FZ371" i="4"/>
  <c r="GA371" i="4" s="1"/>
  <c r="FZ370" i="4"/>
  <c r="GA370" i="4" s="1"/>
  <c r="GD370" i="4"/>
  <c r="GE370" i="4" s="1"/>
  <c r="GH370" i="4"/>
  <c r="GI370" i="4" s="1"/>
  <c r="FZ369" i="4"/>
  <c r="GA369" i="4" s="1"/>
  <c r="GH369" i="4"/>
  <c r="GI369" i="4" s="1"/>
  <c r="GD369" i="4"/>
  <c r="GE369" i="4" s="1"/>
  <c r="GD368" i="4"/>
  <c r="GE368" i="4" s="1"/>
  <c r="FZ368" i="4"/>
  <c r="GA368" i="4" s="1"/>
  <c r="GH368" i="4"/>
  <c r="GI368" i="4" s="1"/>
  <c r="GH367" i="4"/>
  <c r="GI367" i="4" s="1"/>
  <c r="GD367" i="4"/>
  <c r="GE367" i="4" s="1"/>
  <c r="FZ367" i="4"/>
  <c r="GA367" i="4" s="1"/>
  <c r="FZ366" i="4"/>
  <c r="GA366" i="4" s="1"/>
  <c r="GD366" i="4"/>
  <c r="GE366" i="4" s="1"/>
  <c r="GH366" i="4"/>
  <c r="GI366" i="4" s="1"/>
  <c r="FZ365" i="4"/>
  <c r="GA365" i="4" s="1"/>
  <c r="GH365" i="4"/>
  <c r="GI365" i="4" s="1"/>
  <c r="GD365" i="4"/>
  <c r="GE365" i="4" s="1"/>
  <c r="GD364" i="4"/>
  <c r="GE364" i="4" s="1"/>
  <c r="FZ364" i="4"/>
  <c r="GA364" i="4" s="1"/>
  <c r="GH364" i="4"/>
  <c r="GI364" i="4" s="1"/>
  <c r="GH363" i="4"/>
  <c r="GI363" i="4" s="1"/>
  <c r="GD363" i="4"/>
  <c r="GE363" i="4" s="1"/>
  <c r="FZ363" i="4"/>
  <c r="GA363" i="4" s="1"/>
  <c r="FZ362" i="4"/>
  <c r="GA362" i="4" s="1"/>
  <c r="GH362" i="4"/>
  <c r="GI362" i="4" s="1"/>
  <c r="GD362" i="4"/>
  <c r="GE362" i="4" s="1"/>
  <c r="FZ361" i="4"/>
  <c r="GA361" i="4" s="1"/>
  <c r="GH361" i="4"/>
  <c r="GI361" i="4" s="1"/>
  <c r="GD361" i="4"/>
  <c r="GE361" i="4" s="1"/>
  <c r="FZ360" i="4"/>
  <c r="GA360" i="4" s="1"/>
  <c r="GH360" i="4"/>
  <c r="GI360" i="4" s="1"/>
  <c r="GD360" i="4"/>
  <c r="GE360" i="4" s="1"/>
  <c r="GH359" i="4"/>
  <c r="GI359" i="4" s="1"/>
  <c r="GD359" i="4"/>
  <c r="GE359" i="4" s="1"/>
  <c r="FZ359" i="4"/>
  <c r="GA359" i="4" s="1"/>
  <c r="GH358" i="4"/>
  <c r="GI358" i="4" s="1"/>
  <c r="FZ358" i="4"/>
  <c r="GA358" i="4" s="1"/>
  <c r="GD358" i="4"/>
  <c r="GE358" i="4" s="1"/>
  <c r="FZ357" i="4"/>
  <c r="GA357" i="4" s="1"/>
  <c r="AM357" i="4"/>
  <c r="GH357" i="4"/>
  <c r="GI357" i="4" s="1"/>
  <c r="GD357" i="4"/>
  <c r="GE357" i="4" s="1"/>
  <c r="AM356" i="4"/>
  <c r="GD356" i="4"/>
  <c r="GE356" i="4" s="1"/>
  <c r="GH356" i="4"/>
  <c r="GI356" i="4" s="1"/>
  <c r="AM355" i="4"/>
  <c r="GD355" i="4"/>
  <c r="GE355" i="4" s="1"/>
  <c r="GH355" i="4"/>
  <c r="GI355" i="4" s="1"/>
  <c r="AM354" i="4"/>
  <c r="GD354" i="4"/>
  <c r="GE354" i="4" s="1"/>
  <c r="GH354" i="4"/>
  <c r="GI354" i="4" s="1"/>
  <c r="AM353" i="4"/>
  <c r="GH353" i="4"/>
  <c r="GI353" i="4" s="1"/>
  <c r="GD353" i="4"/>
  <c r="GE353" i="4" s="1"/>
  <c r="AM352" i="4"/>
  <c r="GH352" i="4"/>
  <c r="GI352" i="4" s="1"/>
  <c r="GD352" i="4"/>
  <c r="GE352" i="4" s="1"/>
  <c r="AM351" i="4"/>
  <c r="GH351" i="4"/>
  <c r="GI351" i="4" s="1"/>
  <c r="GD351" i="4"/>
  <c r="GE351" i="4" s="1"/>
  <c r="AM350" i="4"/>
  <c r="GH350" i="4"/>
  <c r="GI350" i="4" s="1"/>
  <c r="GD350" i="4"/>
  <c r="GE350" i="4" s="1"/>
  <c r="FX349" i="4"/>
  <c r="AM349" i="4"/>
  <c r="GH349" i="4"/>
  <c r="GI349" i="4" s="1"/>
  <c r="GD349" i="4"/>
  <c r="GE349" i="4" s="1"/>
  <c r="FZ349" i="4"/>
  <c r="GA349" i="4" s="1"/>
  <c r="AM348" i="4"/>
  <c r="GD348" i="4"/>
  <c r="GE348" i="4" s="1"/>
  <c r="GH348" i="4"/>
  <c r="GI348" i="4" s="1"/>
  <c r="AM347" i="4"/>
  <c r="GD347" i="4"/>
  <c r="GE347" i="4" s="1"/>
  <c r="GH347" i="4"/>
  <c r="GI347" i="4" s="1"/>
  <c r="AM346" i="4"/>
  <c r="GH346" i="4"/>
  <c r="GI346" i="4" s="1"/>
  <c r="GD346" i="4"/>
  <c r="GE346" i="4" s="1"/>
  <c r="AM344" i="4"/>
  <c r="GH344" i="4"/>
  <c r="GI344" i="4" s="1"/>
  <c r="GD344" i="4"/>
  <c r="GE344" i="4" s="1"/>
  <c r="AM345" i="4"/>
  <c r="GD345" i="4"/>
  <c r="GE345" i="4" s="1"/>
  <c r="GH345" i="4"/>
  <c r="GI345" i="4" s="1"/>
  <c r="FZ199" i="4"/>
  <c r="GA199" i="4" s="1"/>
  <c r="G199" i="4"/>
  <c r="FZ207" i="4"/>
  <c r="GA207" i="4" s="1"/>
  <c r="G207" i="4"/>
  <c r="FZ215" i="4"/>
  <c r="GA215" i="4" s="1"/>
  <c r="G215" i="4"/>
  <c r="FZ223" i="4"/>
  <c r="GA223" i="4" s="1"/>
  <c r="G223" i="4"/>
  <c r="FZ231" i="4"/>
  <c r="GA231" i="4" s="1"/>
  <c r="G231" i="4"/>
  <c r="FZ239" i="4"/>
  <c r="GA239" i="4" s="1"/>
  <c r="G239" i="4"/>
  <c r="FZ247" i="4"/>
  <c r="GA247" i="4" s="1"/>
  <c r="G247" i="4"/>
  <c r="FZ255" i="4"/>
  <c r="GA255" i="4" s="1"/>
  <c r="G255" i="4"/>
  <c r="FZ263" i="4"/>
  <c r="GA263" i="4" s="1"/>
  <c r="G263" i="4"/>
  <c r="FZ271" i="4"/>
  <c r="GA271" i="4" s="1"/>
  <c r="G271" i="4"/>
  <c r="FZ279" i="4"/>
  <c r="GA279" i="4" s="1"/>
  <c r="G279" i="4"/>
  <c r="FZ287" i="4"/>
  <c r="GA287" i="4" s="1"/>
  <c r="G287" i="4"/>
  <c r="FZ295" i="4"/>
  <c r="GA295" i="4" s="1"/>
  <c r="G295" i="4"/>
  <c r="FZ303" i="4"/>
  <c r="GA303" i="4" s="1"/>
  <c r="G303" i="4"/>
  <c r="FZ311" i="4"/>
  <c r="GA311" i="4" s="1"/>
  <c r="G311" i="4"/>
  <c r="O321" i="4"/>
  <c r="FZ321" i="4"/>
  <c r="GA321" i="4" s="1"/>
  <c r="O329" i="4"/>
  <c r="FZ329" i="4"/>
  <c r="GA329" i="4" s="1"/>
  <c r="FW337" i="4"/>
  <c r="O337" i="4"/>
  <c r="FZ337" i="4"/>
  <c r="GA337" i="4" s="1"/>
  <c r="O345" i="4"/>
  <c r="FW345" i="4"/>
  <c r="O353" i="4"/>
  <c r="FW353" i="4"/>
  <c r="AM365" i="4"/>
  <c r="FW365" i="4"/>
  <c r="AM373" i="4"/>
  <c r="FW373" i="4"/>
  <c r="AM381" i="4"/>
  <c r="FW381" i="4"/>
  <c r="AM389" i="4"/>
  <c r="FW389" i="4"/>
  <c r="FZ192" i="4"/>
  <c r="GA192" i="4" s="1"/>
  <c r="G192" i="4"/>
  <c r="FZ200" i="4"/>
  <c r="GA200" i="4" s="1"/>
  <c r="G200" i="4"/>
  <c r="FZ208" i="4"/>
  <c r="GA208" i="4" s="1"/>
  <c r="G208" i="4"/>
  <c r="FZ216" i="4"/>
  <c r="GA216" i="4" s="1"/>
  <c r="G216" i="4"/>
  <c r="FZ224" i="4"/>
  <c r="GA224" i="4" s="1"/>
  <c r="G224" i="4"/>
  <c r="FZ232" i="4"/>
  <c r="GA232" i="4" s="1"/>
  <c r="G232" i="4"/>
  <c r="FZ240" i="4"/>
  <c r="GA240" i="4" s="1"/>
  <c r="G240" i="4"/>
  <c r="FZ248" i="4"/>
  <c r="GA248" i="4" s="1"/>
  <c r="G248" i="4"/>
  <c r="FZ256" i="4"/>
  <c r="GA256" i="4" s="1"/>
  <c r="G256" i="4"/>
  <c r="FZ264" i="4"/>
  <c r="GA264" i="4" s="1"/>
  <c r="G264" i="4"/>
  <c r="FZ272" i="4"/>
  <c r="GA272" i="4" s="1"/>
  <c r="G272" i="4"/>
  <c r="FZ280" i="4"/>
  <c r="GA280" i="4" s="1"/>
  <c r="G280" i="4"/>
  <c r="FZ288" i="4"/>
  <c r="GA288" i="4" s="1"/>
  <c r="G288" i="4"/>
  <c r="FZ296" i="4"/>
  <c r="GA296" i="4" s="1"/>
  <c r="G296" i="4"/>
  <c r="FZ304" i="4"/>
  <c r="GA304" i="4" s="1"/>
  <c r="G304" i="4"/>
  <c r="FZ312" i="4"/>
  <c r="GA312" i="4" s="1"/>
  <c r="G312" i="4"/>
  <c r="O322" i="4"/>
  <c r="FZ322" i="4"/>
  <c r="GA322" i="4" s="1"/>
  <c r="O330" i="4"/>
  <c r="FZ330" i="4"/>
  <c r="GA330" i="4" s="1"/>
  <c r="FW338" i="4"/>
  <c r="O338" i="4"/>
  <c r="FZ338" i="4"/>
  <c r="GA338" i="4" s="1"/>
  <c r="O346" i="4"/>
  <c r="FW346" i="4"/>
  <c r="O354" i="4"/>
  <c r="FW354" i="4"/>
  <c r="AM358" i="4"/>
  <c r="FW358" i="4"/>
  <c r="AM366" i="4"/>
  <c r="FW366" i="4"/>
  <c r="AM374" i="4"/>
  <c r="FW374" i="4"/>
  <c r="AM382" i="4"/>
  <c r="FW382" i="4"/>
  <c r="FZ193" i="4"/>
  <c r="GA193" i="4" s="1"/>
  <c r="G193" i="4"/>
  <c r="FZ201" i="4"/>
  <c r="GA201" i="4" s="1"/>
  <c r="G201" i="4"/>
  <c r="FZ209" i="4"/>
  <c r="GA209" i="4" s="1"/>
  <c r="G209" i="4"/>
  <c r="FZ217" i="4"/>
  <c r="GA217" i="4" s="1"/>
  <c r="G217" i="4"/>
  <c r="FZ225" i="4"/>
  <c r="GA225" i="4" s="1"/>
  <c r="G225" i="4"/>
  <c r="FZ233" i="4"/>
  <c r="GA233" i="4" s="1"/>
  <c r="G233" i="4"/>
  <c r="FZ241" i="4"/>
  <c r="GA241" i="4" s="1"/>
  <c r="G241" i="4"/>
  <c r="FZ249" i="4"/>
  <c r="GA249" i="4" s="1"/>
  <c r="G249" i="4"/>
  <c r="FZ257" i="4"/>
  <c r="GA257" i="4" s="1"/>
  <c r="G257" i="4"/>
  <c r="FZ265" i="4"/>
  <c r="GA265" i="4" s="1"/>
  <c r="G265" i="4"/>
  <c r="FZ273" i="4"/>
  <c r="GA273" i="4" s="1"/>
  <c r="G273" i="4"/>
  <c r="FZ281" i="4"/>
  <c r="GA281" i="4" s="1"/>
  <c r="G281" i="4"/>
  <c r="FZ289" i="4"/>
  <c r="GA289" i="4" s="1"/>
  <c r="G289" i="4"/>
  <c r="FZ297" i="4"/>
  <c r="GA297" i="4" s="1"/>
  <c r="G297" i="4"/>
  <c r="FZ305" i="4"/>
  <c r="GA305" i="4" s="1"/>
  <c r="G305" i="4"/>
  <c r="FZ313" i="4"/>
  <c r="GA313" i="4" s="1"/>
  <c r="G313" i="4"/>
  <c r="O323" i="4"/>
  <c r="FZ323" i="4"/>
  <c r="GA323" i="4" s="1"/>
  <c r="FW331" i="4"/>
  <c r="O331" i="4"/>
  <c r="FZ331" i="4"/>
  <c r="GA331" i="4" s="1"/>
  <c r="FW339" i="4"/>
  <c r="O339" i="4"/>
  <c r="FZ339" i="4"/>
  <c r="GA339" i="4" s="1"/>
  <c r="O347" i="4"/>
  <c r="FW347" i="4"/>
  <c r="O355" i="4"/>
  <c r="FW355" i="4"/>
  <c r="AM359" i="4"/>
  <c r="FW359" i="4"/>
  <c r="AM367" i="4"/>
  <c r="FW367" i="4"/>
  <c r="AM375" i="4"/>
  <c r="FW375" i="4"/>
  <c r="AM383" i="4"/>
  <c r="FW383" i="4"/>
  <c r="FZ194" i="4"/>
  <c r="GA194" i="4" s="1"/>
  <c r="G194" i="4"/>
  <c r="FZ202" i="4"/>
  <c r="GA202" i="4" s="1"/>
  <c r="G202" i="4"/>
  <c r="FZ210" i="4"/>
  <c r="GA210" i="4" s="1"/>
  <c r="G210" i="4"/>
  <c r="FZ218" i="4"/>
  <c r="GA218" i="4" s="1"/>
  <c r="G218" i="4"/>
  <c r="FZ226" i="4"/>
  <c r="GA226" i="4" s="1"/>
  <c r="G226" i="4"/>
  <c r="FZ234" i="4"/>
  <c r="GA234" i="4" s="1"/>
  <c r="G234" i="4"/>
  <c r="FZ242" i="4"/>
  <c r="GA242" i="4" s="1"/>
  <c r="G242" i="4"/>
  <c r="FZ250" i="4"/>
  <c r="GA250" i="4" s="1"/>
  <c r="G250" i="4"/>
  <c r="FZ258" i="4"/>
  <c r="GA258" i="4" s="1"/>
  <c r="G258" i="4"/>
  <c r="FZ266" i="4"/>
  <c r="GA266" i="4" s="1"/>
  <c r="G266" i="4"/>
  <c r="FZ274" i="4"/>
  <c r="GA274" i="4" s="1"/>
  <c r="G274" i="4"/>
  <c r="FZ282" i="4"/>
  <c r="GA282" i="4" s="1"/>
  <c r="G282" i="4"/>
  <c r="FZ290" i="4"/>
  <c r="GA290" i="4" s="1"/>
  <c r="G290" i="4"/>
  <c r="FZ298" i="4"/>
  <c r="GA298" i="4" s="1"/>
  <c r="G298" i="4"/>
  <c r="FZ306" i="4"/>
  <c r="GA306" i="4" s="1"/>
  <c r="G306" i="4"/>
  <c r="FZ314" i="4"/>
  <c r="GA314" i="4" s="1"/>
  <c r="G314" i="4"/>
  <c r="O316" i="4"/>
  <c r="FZ316" i="4"/>
  <c r="GA316" i="4" s="1"/>
  <c r="O324" i="4"/>
  <c r="FZ324" i="4"/>
  <c r="GA324" i="4" s="1"/>
  <c r="FW332" i="4"/>
  <c r="O332" i="4"/>
  <c r="FZ332" i="4"/>
  <c r="GA332" i="4" s="1"/>
  <c r="FW340" i="4"/>
  <c r="O340" i="4"/>
  <c r="FZ340" i="4"/>
  <c r="GA340" i="4" s="1"/>
  <c r="O348" i="4"/>
  <c r="FW348" i="4"/>
  <c r="O356" i="4"/>
  <c r="FW356" i="4"/>
  <c r="AM360" i="4"/>
  <c r="FW360" i="4"/>
  <c r="AM368" i="4"/>
  <c r="FW368" i="4"/>
  <c r="AM376" i="4"/>
  <c r="FW376" i="4"/>
  <c r="AM384" i="4"/>
  <c r="FW384" i="4"/>
  <c r="FZ195" i="4"/>
  <c r="GA195" i="4" s="1"/>
  <c r="G195" i="4"/>
  <c r="FZ203" i="4"/>
  <c r="GA203" i="4" s="1"/>
  <c r="G203" i="4"/>
  <c r="FZ211" i="4"/>
  <c r="GA211" i="4" s="1"/>
  <c r="G211" i="4"/>
  <c r="FZ219" i="4"/>
  <c r="GA219" i="4" s="1"/>
  <c r="G219" i="4"/>
  <c r="FZ227" i="4"/>
  <c r="GA227" i="4" s="1"/>
  <c r="G227" i="4"/>
  <c r="FZ235" i="4"/>
  <c r="GA235" i="4" s="1"/>
  <c r="G235" i="4"/>
  <c r="FZ243" i="4"/>
  <c r="GA243" i="4" s="1"/>
  <c r="G243" i="4"/>
  <c r="FZ251" i="4"/>
  <c r="GA251" i="4" s="1"/>
  <c r="G251" i="4"/>
  <c r="FZ259" i="4"/>
  <c r="GA259" i="4" s="1"/>
  <c r="G259" i="4"/>
  <c r="FZ267" i="4"/>
  <c r="GA267" i="4" s="1"/>
  <c r="G267" i="4"/>
  <c r="FZ275" i="4"/>
  <c r="GA275" i="4" s="1"/>
  <c r="G275" i="4"/>
  <c r="FZ283" i="4"/>
  <c r="GA283" i="4" s="1"/>
  <c r="G283" i="4"/>
  <c r="FZ291" i="4"/>
  <c r="GA291" i="4" s="1"/>
  <c r="G291" i="4"/>
  <c r="FZ299" i="4"/>
  <c r="GA299" i="4" s="1"/>
  <c r="G299" i="4"/>
  <c r="FZ307" i="4"/>
  <c r="GA307" i="4" s="1"/>
  <c r="G307" i="4"/>
  <c r="FZ315" i="4"/>
  <c r="GA315" i="4" s="1"/>
  <c r="G315" i="4"/>
  <c r="O317" i="4"/>
  <c r="FZ317" i="4"/>
  <c r="GA317" i="4" s="1"/>
  <c r="O325" i="4"/>
  <c r="FZ325" i="4"/>
  <c r="GA325" i="4" s="1"/>
  <c r="O333" i="4"/>
  <c r="FZ333" i="4"/>
  <c r="GA333" i="4" s="1"/>
  <c r="O341" i="4"/>
  <c r="FZ341" i="4"/>
  <c r="GA341" i="4" s="1"/>
  <c r="O349" i="4"/>
  <c r="FW349" i="4"/>
  <c r="O357" i="4"/>
  <c r="FW357" i="4"/>
  <c r="AM361" i="4"/>
  <c r="FW361" i="4"/>
  <c r="AM369" i="4"/>
  <c r="FW369" i="4"/>
  <c r="AM377" i="4"/>
  <c r="FW377" i="4"/>
  <c r="AM385" i="4"/>
  <c r="FW385" i="4"/>
  <c r="FZ196" i="4"/>
  <c r="GA196" i="4" s="1"/>
  <c r="G196" i="4"/>
  <c r="FZ204" i="4"/>
  <c r="GA204" i="4" s="1"/>
  <c r="G204" i="4"/>
  <c r="FZ212" i="4"/>
  <c r="GA212" i="4" s="1"/>
  <c r="G212" i="4"/>
  <c r="FZ220" i="4"/>
  <c r="GA220" i="4" s="1"/>
  <c r="G220" i="4"/>
  <c r="FZ228" i="4"/>
  <c r="GA228" i="4" s="1"/>
  <c r="G228" i="4"/>
  <c r="FZ236" i="4"/>
  <c r="GA236" i="4" s="1"/>
  <c r="G236" i="4"/>
  <c r="FZ244" i="4"/>
  <c r="GA244" i="4" s="1"/>
  <c r="G244" i="4"/>
  <c r="FZ252" i="4"/>
  <c r="GA252" i="4" s="1"/>
  <c r="G252" i="4"/>
  <c r="FZ260" i="4"/>
  <c r="GA260" i="4" s="1"/>
  <c r="G260" i="4"/>
  <c r="FZ268" i="4"/>
  <c r="GA268" i="4" s="1"/>
  <c r="G268" i="4"/>
  <c r="FZ276" i="4"/>
  <c r="GA276" i="4" s="1"/>
  <c r="G276" i="4"/>
  <c r="FZ284" i="4"/>
  <c r="GA284" i="4" s="1"/>
  <c r="G284" i="4"/>
  <c r="FZ292" i="4"/>
  <c r="GA292" i="4" s="1"/>
  <c r="G292" i="4"/>
  <c r="FZ300" i="4"/>
  <c r="GA300" i="4" s="1"/>
  <c r="G300" i="4"/>
  <c r="FZ308" i="4"/>
  <c r="GA308" i="4" s="1"/>
  <c r="G308" i="4"/>
  <c r="O318" i="4"/>
  <c r="FZ318" i="4"/>
  <c r="GA318" i="4" s="1"/>
  <c r="O326" i="4"/>
  <c r="FZ326" i="4"/>
  <c r="GA326" i="4" s="1"/>
  <c r="O334" i="4"/>
  <c r="FZ334" i="4"/>
  <c r="GA334" i="4" s="1"/>
  <c r="FW342" i="4"/>
  <c r="O342" i="4"/>
  <c r="FZ342" i="4"/>
  <c r="GA342" i="4" s="1"/>
  <c r="O350" i="4"/>
  <c r="FW350" i="4"/>
  <c r="AM362" i="4"/>
  <c r="FW362" i="4"/>
  <c r="AM370" i="4"/>
  <c r="FW370" i="4"/>
  <c r="AM378" i="4"/>
  <c r="FW378" i="4"/>
  <c r="AM386" i="4"/>
  <c r="FW386" i="4"/>
  <c r="FZ205" i="4"/>
  <c r="GA205" i="4" s="1"/>
  <c r="G205" i="4"/>
  <c r="FZ213" i="4"/>
  <c r="GA213" i="4" s="1"/>
  <c r="G213" i="4"/>
  <c r="FZ221" i="4"/>
  <c r="GA221" i="4" s="1"/>
  <c r="G221" i="4"/>
  <c r="FZ229" i="4"/>
  <c r="GA229" i="4" s="1"/>
  <c r="G229" i="4"/>
  <c r="FZ237" i="4"/>
  <c r="GA237" i="4" s="1"/>
  <c r="G237" i="4"/>
  <c r="FZ245" i="4"/>
  <c r="GA245" i="4" s="1"/>
  <c r="G245" i="4"/>
  <c r="FZ253" i="4"/>
  <c r="GA253" i="4" s="1"/>
  <c r="G253" i="4"/>
  <c r="FZ261" i="4"/>
  <c r="GA261" i="4" s="1"/>
  <c r="G261" i="4"/>
  <c r="FZ269" i="4"/>
  <c r="GA269" i="4" s="1"/>
  <c r="G269" i="4"/>
  <c r="FZ277" i="4"/>
  <c r="GA277" i="4" s="1"/>
  <c r="G277" i="4"/>
  <c r="FZ285" i="4"/>
  <c r="GA285" i="4" s="1"/>
  <c r="G285" i="4"/>
  <c r="FZ293" i="4"/>
  <c r="GA293" i="4" s="1"/>
  <c r="G293" i="4"/>
  <c r="FZ301" i="4"/>
  <c r="GA301" i="4" s="1"/>
  <c r="G301" i="4"/>
  <c r="FZ309" i="4"/>
  <c r="GA309" i="4" s="1"/>
  <c r="G309" i="4"/>
  <c r="O319" i="4"/>
  <c r="FZ319" i="4"/>
  <c r="GA319" i="4" s="1"/>
  <c r="O327" i="4"/>
  <c r="FZ327" i="4"/>
  <c r="GA327" i="4" s="1"/>
  <c r="O335" i="4"/>
  <c r="FZ335" i="4"/>
  <c r="GA335" i="4" s="1"/>
  <c r="O343" i="4"/>
  <c r="FW343" i="4"/>
  <c r="FZ343" i="4"/>
  <c r="GA343" i="4" s="1"/>
  <c r="O351" i="4"/>
  <c r="FW351" i="4"/>
  <c r="AM363" i="4"/>
  <c r="FW363" i="4"/>
  <c r="AM371" i="4"/>
  <c r="FW371" i="4"/>
  <c r="AM379" i="4"/>
  <c r="FW379" i="4"/>
  <c r="AM387" i="4"/>
  <c r="FW387" i="4"/>
  <c r="FZ197" i="4"/>
  <c r="GA197" i="4" s="1"/>
  <c r="G197" i="4"/>
  <c r="FZ198" i="4"/>
  <c r="GA198" i="4" s="1"/>
  <c r="G198" i="4"/>
  <c r="FZ206" i="4"/>
  <c r="GA206" i="4" s="1"/>
  <c r="G206" i="4"/>
  <c r="FZ214" i="4"/>
  <c r="GA214" i="4" s="1"/>
  <c r="G214" i="4"/>
  <c r="FZ222" i="4"/>
  <c r="GA222" i="4" s="1"/>
  <c r="G222" i="4"/>
  <c r="FZ230" i="4"/>
  <c r="GA230" i="4" s="1"/>
  <c r="G230" i="4"/>
  <c r="FZ238" i="4"/>
  <c r="GA238" i="4" s="1"/>
  <c r="G238" i="4"/>
  <c r="FZ246" i="4"/>
  <c r="GA246" i="4" s="1"/>
  <c r="G246" i="4"/>
  <c r="FZ254" i="4"/>
  <c r="GA254" i="4" s="1"/>
  <c r="G254" i="4"/>
  <c r="FZ262" i="4"/>
  <c r="GA262" i="4" s="1"/>
  <c r="G262" i="4"/>
  <c r="FZ270" i="4"/>
  <c r="GA270" i="4" s="1"/>
  <c r="G270" i="4"/>
  <c r="FZ278" i="4"/>
  <c r="GA278" i="4" s="1"/>
  <c r="G278" i="4"/>
  <c r="FZ286" i="4"/>
  <c r="GA286" i="4" s="1"/>
  <c r="G286" i="4"/>
  <c r="FZ294" i="4"/>
  <c r="GA294" i="4" s="1"/>
  <c r="G294" i="4"/>
  <c r="FZ302" i="4"/>
  <c r="GA302" i="4" s="1"/>
  <c r="G302" i="4"/>
  <c r="FZ310" i="4"/>
  <c r="GA310" i="4" s="1"/>
  <c r="G310" i="4"/>
  <c r="O320" i="4"/>
  <c r="FZ320" i="4"/>
  <c r="GA320" i="4" s="1"/>
  <c r="O328" i="4"/>
  <c r="FZ328" i="4"/>
  <c r="GA328" i="4" s="1"/>
  <c r="FW336" i="4"/>
  <c r="O336" i="4"/>
  <c r="FZ336" i="4"/>
  <c r="GA336" i="4" s="1"/>
  <c r="FW344" i="4"/>
  <c r="O344" i="4"/>
  <c r="O352" i="4"/>
  <c r="FW352" i="4"/>
  <c r="AM364" i="4"/>
  <c r="FW364" i="4"/>
  <c r="AM372" i="4"/>
  <c r="FW372" i="4"/>
  <c r="AM380" i="4"/>
  <c r="FW380" i="4"/>
  <c r="AM388" i="4"/>
  <c r="FW388" i="4"/>
  <c r="FW341" i="4"/>
  <c r="FW316" i="4"/>
  <c r="FW204" i="4"/>
  <c r="FW326" i="4"/>
  <c r="FW334" i="4"/>
  <c r="FW265" i="4"/>
  <c r="FW333" i="4"/>
  <c r="FW313" i="4"/>
  <c r="FW297" i="4"/>
  <c r="FW207" i="4"/>
  <c r="FW215" i="4"/>
  <c r="FW223" i="4"/>
  <c r="FW231" i="4"/>
  <c r="FW239" i="4"/>
  <c r="FW321" i="4"/>
  <c r="FW329" i="4"/>
  <c r="FW229" i="4"/>
  <c r="FW237" i="4"/>
  <c r="FW335" i="4"/>
  <c r="FW330" i="4"/>
  <c r="FW256" i="4"/>
  <c r="FW226" i="4"/>
  <c r="FW234" i="4"/>
  <c r="FW242" i="4"/>
  <c r="FW214" i="4"/>
  <c r="FW230" i="4"/>
  <c r="FW302" i="4"/>
  <c r="FW310" i="4"/>
  <c r="FW328" i="4"/>
  <c r="FW327" i="4"/>
  <c r="FW325" i="4"/>
  <c r="FW324" i="4"/>
  <c r="FW323" i="4"/>
  <c r="FW322" i="4"/>
  <c r="FW320" i="4"/>
  <c r="FW319" i="4"/>
  <c r="FW318" i="4"/>
  <c r="FW317" i="4"/>
  <c r="FW315" i="4"/>
  <c r="FW314" i="4"/>
  <c r="FW312" i="4"/>
  <c r="FW311" i="4"/>
  <c r="FW309" i="4"/>
  <c r="FW308" i="4"/>
  <c r="FW307" i="4"/>
  <c r="FW306" i="4"/>
  <c r="FW305" i="4"/>
  <c r="FW304" i="4"/>
  <c r="FW303" i="4"/>
  <c r="FW301" i="4"/>
  <c r="FW300" i="4"/>
  <c r="FW299" i="4"/>
  <c r="FW298" i="4"/>
  <c r="FW296" i="4"/>
  <c r="FW294" i="4"/>
  <c r="FW295" i="4"/>
  <c r="FW293" i="4"/>
  <c r="FW292" i="4"/>
  <c r="FW291" i="4"/>
  <c r="FW290" i="4"/>
  <c r="FW289" i="4"/>
  <c r="FW288" i="4"/>
  <c r="FW287" i="4"/>
  <c r="FW286" i="4"/>
  <c r="FW285" i="4"/>
  <c r="FW284" i="4"/>
  <c r="FW283" i="4"/>
  <c r="FW282" i="4"/>
  <c r="FW281" i="4"/>
  <c r="FW280" i="4"/>
  <c r="FW279" i="4"/>
  <c r="FW278" i="4"/>
  <c r="FW277" i="4"/>
  <c r="FW276" i="4"/>
  <c r="FW275" i="4"/>
  <c r="FW274" i="4"/>
  <c r="FW273" i="4"/>
  <c r="FW272" i="4"/>
  <c r="FW271" i="4"/>
  <c r="FW270" i="4"/>
  <c r="FW269" i="4"/>
  <c r="FW268" i="4"/>
  <c r="FW266" i="4"/>
  <c r="FW267" i="4"/>
  <c r="FW264" i="4"/>
  <c r="FW263" i="4"/>
  <c r="FW262" i="4"/>
  <c r="FW261" i="4"/>
  <c r="FW260" i="4"/>
  <c r="FW259" i="4"/>
  <c r="FW257" i="4"/>
  <c r="FW258" i="4"/>
  <c r="FW255" i="4"/>
  <c r="FW254" i="4"/>
  <c r="FW253" i="4"/>
  <c r="FW252" i="4"/>
  <c r="FW251" i="4"/>
  <c r="FW250" i="4"/>
  <c r="FW249" i="4"/>
  <c r="FW248" i="4"/>
  <c r="FW247" i="4"/>
  <c r="FW246" i="4"/>
  <c r="FW245" i="4"/>
  <c r="FW244" i="4"/>
  <c r="FW243" i="4"/>
  <c r="FW241" i="4"/>
  <c r="FW240" i="4"/>
  <c r="FW238" i="4"/>
  <c r="FW236" i="4"/>
  <c r="FW235" i="4"/>
  <c r="FW232" i="4"/>
  <c r="FW233" i="4"/>
  <c r="FW228" i="4"/>
  <c r="FW227" i="4"/>
  <c r="FW225" i="4"/>
  <c r="FW224" i="4"/>
  <c r="FW221" i="4"/>
  <c r="FW222" i="4"/>
  <c r="FW220" i="4"/>
  <c r="FW219" i="4"/>
  <c r="FW218" i="4"/>
  <c r="FW217" i="4"/>
  <c r="FW216" i="4"/>
  <c r="FW213" i="4"/>
  <c r="FW212" i="4"/>
  <c r="FW211" i="4"/>
  <c r="FW210" i="4"/>
  <c r="FW209" i="4"/>
  <c r="FW208" i="4"/>
  <c r="FW206" i="4"/>
  <c r="FW205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FX36" i="4" s="1"/>
  <c r="Q35" i="4"/>
  <c r="FX35" i="4" s="1"/>
  <c r="Q34" i="4"/>
  <c r="FX34" i="4" s="1"/>
  <c r="Q33" i="4"/>
  <c r="FX33" i="4" s="1"/>
  <c r="Q32" i="4"/>
  <c r="FX32" i="4" s="1"/>
  <c r="Q31" i="4"/>
  <c r="FX31" i="4" s="1"/>
  <c r="Q30" i="4"/>
  <c r="FX30" i="4" s="1"/>
  <c r="Q29" i="4"/>
  <c r="FX29" i="4" s="1"/>
  <c r="Q28" i="4"/>
  <c r="FX28" i="4" s="1"/>
  <c r="Q27" i="4"/>
  <c r="FX27" i="4" s="1"/>
  <c r="Q191" i="4"/>
  <c r="N190" i="4"/>
  <c r="O190" i="4" s="1"/>
  <c r="N189" i="4"/>
  <c r="O189" i="4" s="1"/>
  <c r="N188" i="4"/>
  <c r="O188" i="4" s="1"/>
  <c r="N187" i="4"/>
  <c r="O187" i="4" s="1"/>
  <c r="N186" i="4"/>
  <c r="O186" i="4" s="1"/>
  <c r="N185" i="4"/>
  <c r="O185" i="4" s="1"/>
  <c r="N184" i="4"/>
  <c r="O184" i="4" s="1"/>
  <c r="N183" i="4"/>
  <c r="O183" i="4" s="1"/>
  <c r="N182" i="4"/>
  <c r="O182" i="4" s="1"/>
  <c r="N181" i="4"/>
  <c r="O181" i="4" s="1"/>
  <c r="N180" i="4"/>
  <c r="O180" i="4" s="1"/>
  <c r="N179" i="4"/>
  <c r="O179" i="4" s="1"/>
  <c r="N178" i="4"/>
  <c r="O178" i="4" s="1"/>
  <c r="N177" i="4"/>
  <c r="O177" i="4" s="1"/>
  <c r="N176" i="4"/>
  <c r="O176" i="4" s="1"/>
  <c r="N175" i="4"/>
  <c r="O175" i="4" s="1"/>
  <c r="N174" i="4"/>
  <c r="O174" i="4" s="1"/>
  <c r="N173" i="4"/>
  <c r="O173" i="4" s="1"/>
  <c r="N172" i="4"/>
  <c r="O172" i="4" s="1"/>
  <c r="N171" i="4"/>
  <c r="O171" i="4" s="1"/>
  <c r="N170" i="4"/>
  <c r="O170" i="4" s="1"/>
  <c r="N169" i="4"/>
  <c r="O169" i="4" s="1"/>
  <c r="N168" i="4"/>
  <c r="O168" i="4" s="1"/>
  <c r="N167" i="4"/>
  <c r="O167" i="4" s="1"/>
  <c r="N166" i="4"/>
  <c r="O166" i="4" s="1"/>
  <c r="N165" i="4"/>
  <c r="O165" i="4" s="1"/>
  <c r="N164" i="4"/>
  <c r="O164" i="4" s="1"/>
  <c r="N163" i="4"/>
  <c r="O163" i="4" s="1"/>
  <c r="N162" i="4"/>
  <c r="O162" i="4" s="1"/>
  <c r="N161" i="4"/>
  <c r="O161" i="4" s="1"/>
  <c r="N160" i="4"/>
  <c r="O160" i="4" s="1"/>
  <c r="N159" i="4"/>
  <c r="O159" i="4" s="1"/>
  <c r="N158" i="4"/>
  <c r="O158" i="4" s="1"/>
  <c r="N157" i="4"/>
  <c r="O157" i="4" s="1"/>
  <c r="N156" i="4"/>
  <c r="O156" i="4" s="1"/>
  <c r="N155" i="4"/>
  <c r="O155" i="4" s="1"/>
  <c r="N154" i="4"/>
  <c r="O154" i="4" s="1"/>
  <c r="N153" i="4"/>
  <c r="O153" i="4" s="1"/>
  <c r="N152" i="4"/>
  <c r="O152" i="4" s="1"/>
  <c r="N151" i="4"/>
  <c r="O151" i="4" s="1"/>
  <c r="N150" i="4"/>
  <c r="O150" i="4" s="1"/>
  <c r="N149" i="4"/>
  <c r="O149" i="4" s="1"/>
  <c r="N148" i="4"/>
  <c r="O148" i="4" s="1"/>
  <c r="N147" i="4"/>
  <c r="O147" i="4" s="1"/>
  <c r="N146" i="4"/>
  <c r="O146" i="4" s="1"/>
  <c r="N145" i="4"/>
  <c r="O145" i="4" s="1"/>
  <c r="N144" i="4"/>
  <c r="O144" i="4" s="1"/>
  <c r="N143" i="4"/>
  <c r="O143" i="4" s="1"/>
  <c r="N142" i="4"/>
  <c r="O142" i="4" s="1"/>
  <c r="N141" i="4"/>
  <c r="O141" i="4" s="1"/>
  <c r="N140" i="4"/>
  <c r="O140" i="4" s="1"/>
  <c r="N139" i="4"/>
  <c r="O139" i="4" s="1"/>
  <c r="N138" i="4"/>
  <c r="O138" i="4" s="1"/>
  <c r="N137" i="4"/>
  <c r="O137" i="4" s="1"/>
  <c r="N136" i="4"/>
  <c r="O136" i="4" s="1"/>
  <c r="N135" i="4"/>
  <c r="O135" i="4" s="1"/>
  <c r="N134" i="4"/>
  <c r="O134" i="4" s="1"/>
  <c r="N133" i="4"/>
  <c r="O133" i="4" s="1"/>
  <c r="N132" i="4"/>
  <c r="O132" i="4" s="1"/>
  <c r="N131" i="4"/>
  <c r="O131" i="4" s="1"/>
  <c r="N130" i="4"/>
  <c r="O130" i="4" s="1"/>
  <c r="N129" i="4"/>
  <c r="O129" i="4" s="1"/>
  <c r="N128" i="4"/>
  <c r="O128" i="4" s="1"/>
  <c r="N127" i="4"/>
  <c r="O127" i="4" s="1"/>
  <c r="N126" i="4"/>
  <c r="O126" i="4" s="1"/>
  <c r="N125" i="4"/>
  <c r="O125" i="4" s="1"/>
  <c r="N124" i="4"/>
  <c r="O124" i="4" s="1"/>
  <c r="N123" i="4"/>
  <c r="O123" i="4" s="1"/>
  <c r="N122" i="4"/>
  <c r="O122" i="4" s="1"/>
  <c r="N121" i="4"/>
  <c r="O121" i="4" s="1"/>
  <c r="N120" i="4"/>
  <c r="O120" i="4" s="1"/>
  <c r="N119" i="4"/>
  <c r="O119" i="4" s="1"/>
  <c r="N118" i="4"/>
  <c r="O118" i="4" s="1"/>
  <c r="N117" i="4"/>
  <c r="O117" i="4" s="1"/>
  <c r="N116" i="4"/>
  <c r="O116" i="4" s="1"/>
  <c r="N115" i="4"/>
  <c r="O115" i="4" s="1"/>
  <c r="N114" i="4"/>
  <c r="O114" i="4" s="1"/>
  <c r="N113" i="4"/>
  <c r="O113" i="4" s="1"/>
  <c r="N112" i="4"/>
  <c r="O112" i="4" s="1"/>
  <c r="N111" i="4"/>
  <c r="O111" i="4" s="1"/>
  <c r="N110" i="4"/>
  <c r="O110" i="4" s="1"/>
  <c r="N109" i="4"/>
  <c r="O109" i="4" s="1"/>
  <c r="N108" i="4"/>
  <c r="O108" i="4" s="1"/>
  <c r="N107" i="4"/>
  <c r="O107" i="4" s="1"/>
  <c r="N106" i="4"/>
  <c r="O106" i="4" s="1"/>
  <c r="N105" i="4"/>
  <c r="O105" i="4" s="1"/>
  <c r="N104" i="4"/>
  <c r="O104" i="4" s="1"/>
  <c r="N103" i="4"/>
  <c r="O103" i="4" s="1"/>
  <c r="N102" i="4"/>
  <c r="O102" i="4" s="1"/>
  <c r="N101" i="4"/>
  <c r="O101" i="4" s="1"/>
  <c r="N100" i="4"/>
  <c r="O100" i="4" s="1"/>
  <c r="N99" i="4"/>
  <c r="O99" i="4" s="1"/>
  <c r="N98" i="4"/>
  <c r="O98" i="4" s="1"/>
  <c r="N97" i="4"/>
  <c r="O97" i="4" s="1"/>
  <c r="N96" i="4"/>
  <c r="O96" i="4" s="1"/>
  <c r="N95" i="4"/>
  <c r="O95" i="4" s="1"/>
  <c r="N94" i="4"/>
  <c r="O94" i="4" s="1"/>
  <c r="N93" i="4"/>
  <c r="O93" i="4" s="1"/>
  <c r="N92" i="4"/>
  <c r="O92" i="4" s="1"/>
  <c r="N91" i="4"/>
  <c r="O91" i="4" s="1"/>
  <c r="N90" i="4"/>
  <c r="O90" i="4" s="1"/>
  <c r="N89" i="4"/>
  <c r="O89" i="4" s="1"/>
  <c r="N88" i="4"/>
  <c r="O88" i="4" s="1"/>
  <c r="N87" i="4"/>
  <c r="O87" i="4" s="1"/>
  <c r="N86" i="4"/>
  <c r="O86" i="4" s="1"/>
  <c r="N85" i="4"/>
  <c r="O85" i="4" s="1"/>
  <c r="N84" i="4"/>
  <c r="O84" i="4" s="1"/>
  <c r="N83" i="4"/>
  <c r="O83" i="4" s="1"/>
  <c r="N82" i="4"/>
  <c r="O82" i="4" s="1"/>
  <c r="N81" i="4"/>
  <c r="O81" i="4" s="1"/>
  <c r="N80" i="4"/>
  <c r="O80" i="4" s="1"/>
  <c r="N79" i="4"/>
  <c r="O79" i="4" s="1"/>
  <c r="N78" i="4"/>
  <c r="O78" i="4" s="1"/>
  <c r="N77" i="4"/>
  <c r="O77" i="4" s="1"/>
  <c r="N76" i="4"/>
  <c r="O76" i="4" s="1"/>
  <c r="N75" i="4"/>
  <c r="O75" i="4" s="1"/>
  <c r="N74" i="4"/>
  <c r="O74" i="4" s="1"/>
  <c r="N73" i="4"/>
  <c r="O73" i="4" s="1"/>
  <c r="N72" i="4"/>
  <c r="O72" i="4" s="1"/>
  <c r="N71" i="4"/>
  <c r="O71" i="4" s="1"/>
  <c r="N70" i="4"/>
  <c r="O70" i="4" s="1"/>
  <c r="N69" i="4"/>
  <c r="O69" i="4" s="1"/>
  <c r="N68" i="4"/>
  <c r="O68" i="4" s="1"/>
  <c r="N67" i="4"/>
  <c r="O67" i="4" s="1"/>
  <c r="N66" i="4"/>
  <c r="O66" i="4" s="1"/>
  <c r="N65" i="4"/>
  <c r="O65" i="4" s="1"/>
  <c r="N64" i="4"/>
  <c r="O64" i="4" s="1"/>
  <c r="N63" i="4"/>
  <c r="O63" i="4" s="1"/>
  <c r="N62" i="4"/>
  <c r="O62" i="4" s="1"/>
  <c r="N61" i="4"/>
  <c r="O61" i="4" s="1"/>
  <c r="N60" i="4"/>
  <c r="O60" i="4" s="1"/>
  <c r="N59" i="4"/>
  <c r="O59" i="4" s="1"/>
  <c r="N58" i="4"/>
  <c r="O58" i="4" s="1"/>
  <c r="N57" i="4"/>
  <c r="O57" i="4" s="1"/>
  <c r="N56" i="4"/>
  <c r="O56" i="4" s="1"/>
  <c r="N55" i="4"/>
  <c r="O55" i="4" s="1"/>
  <c r="N54" i="4"/>
  <c r="O54" i="4" s="1"/>
  <c r="N53" i="4"/>
  <c r="O53" i="4" s="1"/>
  <c r="N52" i="4"/>
  <c r="O52" i="4" s="1"/>
  <c r="N51" i="4"/>
  <c r="O51" i="4" s="1"/>
  <c r="N50" i="4"/>
  <c r="O50" i="4" s="1"/>
  <c r="N49" i="4"/>
  <c r="O49" i="4" s="1"/>
  <c r="N48" i="4"/>
  <c r="O48" i="4" s="1"/>
  <c r="N47" i="4"/>
  <c r="O47" i="4" s="1"/>
  <c r="N46" i="4"/>
  <c r="O46" i="4" s="1"/>
  <c r="N45" i="4"/>
  <c r="O45" i="4" s="1"/>
  <c r="N44" i="4"/>
  <c r="O44" i="4" s="1"/>
  <c r="N43" i="4"/>
  <c r="O43" i="4" s="1"/>
  <c r="N42" i="4"/>
  <c r="O42" i="4" s="1"/>
  <c r="N41" i="4"/>
  <c r="O41" i="4" s="1"/>
  <c r="N40" i="4"/>
  <c r="O40" i="4" s="1"/>
  <c r="N39" i="4"/>
  <c r="O39" i="4" s="1"/>
  <c r="N38" i="4"/>
  <c r="O38" i="4" s="1"/>
  <c r="N37" i="4"/>
  <c r="O37" i="4" s="1"/>
  <c r="N36" i="4"/>
  <c r="O36" i="4" s="1"/>
  <c r="N35" i="4"/>
  <c r="O35" i="4" s="1"/>
  <c r="N34" i="4"/>
  <c r="O34" i="4" s="1"/>
  <c r="N33" i="4"/>
  <c r="O33" i="4" s="1"/>
  <c r="N32" i="4"/>
  <c r="O32" i="4" s="1"/>
  <c r="N31" i="4"/>
  <c r="O31" i="4" s="1"/>
  <c r="N30" i="4"/>
  <c r="O30" i="4" s="1"/>
  <c r="N29" i="4"/>
  <c r="O29" i="4" s="1"/>
  <c r="N28" i="4"/>
  <c r="O28" i="4" s="1"/>
  <c r="N27" i="4"/>
  <c r="O27" i="4" s="1"/>
  <c r="N191" i="4"/>
  <c r="O191" i="4" s="1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191" i="4"/>
  <c r="DI190" i="4"/>
  <c r="DI189" i="4"/>
  <c r="DI188" i="4"/>
  <c r="DI187" i="4"/>
  <c r="DI186" i="4"/>
  <c r="DI185" i="4"/>
  <c r="DI184" i="4"/>
  <c r="DI183" i="4"/>
  <c r="DI182" i="4"/>
  <c r="DI181" i="4"/>
  <c r="DI180" i="4"/>
  <c r="DI179" i="4"/>
  <c r="DI178" i="4"/>
  <c r="DI177" i="4"/>
  <c r="DI176" i="4"/>
  <c r="DI175" i="4"/>
  <c r="DI174" i="4"/>
  <c r="DI173" i="4"/>
  <c r="DI172" i="4"/>
  <c r="DI171" i="4"/>
  <c r="DI170" i="4"/>
  <c r="DI169" i="4"/>
  <c r="DI168" i="4"/>
  <c r="DI167" i="4"/>
  <c r="DI166" i="4"/>
  <c r="DI165" i="4"/>
  <c r="DI164" i="4"/>
  <c r="DI163" i="4"/>
  <c r="DI162" i="4"/>
  <c r="DI161" i="4"/>
  <c r="DI160" i="4"/>
  <c r="DI159" i="4"/>
  <c r="DI158" i="4"/>
  <c r="DI157" i="4"/>
  <c r="DI156" i="4"/>
  <c r="DI155" i="4"/>
  <c r="DI154" i="4"/>
  <c r="DI153" i="4"/>
  <c r="DI152" i="4"/>
  <c r="DI151" i="4"/>
  <c r="DI150" i="4"/>
  <c r="DI149" i="4"/>
  <c r="DI148" i="4"/>
  <c r="DI147" i="4"/>
  <c r="DI146" i="4"/>
  <c r="DI145" i="4"/>
  <c r="DI144" i="4"/>
  <c r="DI143" i="4"/>
  <c r="DI142" i="4"/>
  <c r="DI141" i="4"/>
  <c r="DI140" i="4"/>
  <c r="DI139" i="4"/>
  <c r="DI138" i="4"/>
  <c r="DI137" i="4"/>
  <c r="DI136" i="4"/>
  <c r="DI135" i="4"/>
  <c r="DI134" i="4"/>
  <c r="DI133" i="4"/>
  <c r="DI132" i="4"/>
  <c r="DI131" i="4"/>
  <c r="DI130" i="4"/>
  <c r="DI129" i="4"/>
  <c r="DI128" i="4"/>
  <c r="DI127" i="4"/>
  <c r="DI126" i="4"/>
  <c r="DI125" i="4"/>
  <c r="DI124" i="4"/>
  <c r="DI123" i="4"/>
  <c r="DI122" i="4"/>
  <c r="DI121" i="4"/>
  <c r="DI120" i="4"/>
  <c r="DI119" i="4"/>
  <c r="DI118" i="4"/>
  <c r="DI117" i="4"/>
  <c r="DI116" i="4"/>
  <c r="DI115" i="4"/>
  <c r="DI114" i="4"/>
  <c r="DI113" i="4"/>
  <c r="DI112" i="4"/>
  <c r="DI111" i="4"/>
  <c r="DI110" i="4"/>
  <c r="DI109" i="4"/>
  <c r="DI108" i="4"/>
  <c r="DI107" i="4"/>
  <c r="DI106" i="4"/>
  <c r="DI105" i="4"/>
  <c r="DI104" i="4"/>
  <c r="DI103" i="4"/>
  <c r="DI102" i="4"/>
  <c r="DI101" i="4"/>
  <c r="DI100" i="4"/>
  <c r="DI99" i="4"/>
  <c r="DI98" i="4"/>
  <c r="DI97" i="4"/>
  <c r="DI96" i="4"/>
  <c r="DI95" i="4"/>
  <c r="DI94" i="4"/>
  <c r="DI93" i="4"/>
  <c r="DI92" i="4"/>
  <c r="DI91" i="4"/>
  <c r="DI90" i="4"/>
  <c r="DI89" i="4"/>
  <c r="DI88" i="4"/>
  <c r="DI87" i="4"/>
  <c r="DI86" i="4"/>
  <c r="DI85" i="4"/>
  <c r="DI84" i="4"/>
  <c r="DI83" i="4"/>
  <c r="DI82" i="4"/>
  <c r="DI81" i="4"/>
  <c r="DI80" i="4"/>
  <c r="DI79" i="4"/>
  <c r="DI78" i="4"/>
  <c r="DI77" i="4"/>
  <c r="DI76" i="4"/>
  <c r="DI75" i="4"/>
  <c r="DI74" i="4"/>
  <c r="DI73" i="4"/>
  <c r="DI72" i="4"/>
  <c r="DI71" i="4"/>
  <c r="DI70" i="4"/>
  <c r="DI69" i="4"/>
  <c r="DI68" i="4"/>
  <c r="DI67" i="4"/>
  <c r="DI66" i="4"/>
  <c r="DI65" i="4"/>
  <c r="DI64" i="4"/>
  <c r="DI63" i="4"/>
  <c r="DI62" i="4"/>
  <c r="DI61" i="4"/>
  <c r="DI60" i="4"/>
  <c r="DI59" i="4"/>
  <c r="DI58" i="4"/>
  <c r="DI57" i="4"/>
  <c r="DI56" i="4"/>
  <c r="DI55" i="4"/>
  <c r="DI54" i="4"/>
  <c r="DI191" i="4"/>
  <c r="DF190" i="4"/>
  <c r="DG190" i="4" s="1"/>
  <c r="DF189" i="4"/>
  <c r="DG189" i="4" s="1"/>
  <c r="DF188" i="4"/>
  <c r="DG188" i="4" s="1"/>
  <c r="DF187" i="4"/>
  <c r="DG187" i="4" s="1"/>
  <c r="DF186" i="4"/>
  <c r="DG186" i="4" s="1"/>
  <c r="DF185" i="4"/>
  <c r="DG185" i="4" s="1"/>
  <c r="DF184" i="4"/>
  <c r="DG184" i="4" s="1"/>
  <c r="DF183" i="4"/>
  <c r="DG183" i="4" s="1"/>
  <c r="DF182" i="4"/>
  <c r="DG182" i="4" s="1"/>
  <c r="DF181" i="4"/>
  <c r="DG181" i="4" s="1"/>
  <c r="DF180" i="4"/>
  <c r="DG180" i="4" s="1"/>
  <c r="DF179" i="4"/>
  <c r="DG179" i="4" s="1"/>
  <c r="DF178" i="4"/>
  <c r="DG178" i="4" s="1"/>
  <c r="DF177" i="4"/>
  <c r="DG177" i="4" s="1"/>
  <c r="DF176" i="4"/>
  <c r="DG176" i="4" s="1"/>
  <c r="DF175" i="4"/>
  <c r="DG175" i="4" s="1"/>
  <c r="DF174" i="4"/>
  <c r="DG174" i="4" s="1"/>
  <c r="DF173" i="4"/>
  <c r="DG173" i="4" s="1"/>
  <c r="DF172" i="4"/>
  <c r="DG172" i="4" s="1"/>
  <c r="DF171" i="4"/>
  <c r="DG171" i="4" s="1"/>
  <c r="DF170" i="4"/>
  <c r="DG170" i="4" s="1"/>
  <c r="DF169" i="4"/>
  <c r="DG169" i="4" s="1"/>
  <c r="DF168" i="4"/>
  <c r="DG168" i="4" s="1"/>
  <c r="DF167" i="4"/>
  <c r="DG167" i="4" s="1"/>
  <c r="DF166" i="4"/>
  <c r="DG166" i="4" s="1"/>
  <c r="DF165" i="4"/>
  <c r="DG165" i="4" s="1"/>
  <c r="DF164" i="4"/>
  <c r="DG164" i="4" s="1"/>
  <c r="DF163" i="4"/>
  <c r="DG163" i="4" s="1"/>
  <c r="DF162" i="4"/>
  <c r="DG162" i="4" s="1"/>
  <c r="DF161" i="4"/>
  <c r="DG161" i="4" s="1"/>
  <c r="DF160" i="4"/>
  <c r="DG160" i="4" s="1"/>
  <c r="DF159" i="4"/>
  <c r="DG159" i="4" s="1"/>
  <c r="DF158" i="4"/>
  <c r="DG158" i="4" s="1"/>
  <c r="DF157" i="4"/>
  <c r="DG157" i="4" s="1"/>
  <c r="DF156" i="4"/>
  <c r="DG156" i="4" s="1"/>
  <c r="DF155" i="4"/>
  <c r="DG155" i="4" s="1"/>
  <c r="DF154" i="4"/>
  <c r="DG154" i="4" s="1"/>
  <c r="DF153" i="4"/>
  <c r="DG153" i="4" s="1"/>
  <c r="DF152" i="4"/>
  <c r="DG152" i="4" s="1"/>
  <c r="DF151" i="4"/>
  <c r="DG151" i="4" s="1"/>
  <c r="DF150" i="4"/>
  <c r="DG150" i="4" s="1"/>
  <c r="DF149" i="4"/>
  <c r="DG149" i="4" s="1"/>
  <c r="DF148" i="4"/>
  <c r="DG148" i="4" s="1"/>
  <c r="DF147" i="4"/>
  <c r="DG147" i="4" s="1"/>
  <c r="DF146" i="4"/>
  <c r="DG146" i="4" s="1"/>
  <c r="DF145" i="4"/>
  <c r="DG145" i="4" s="1"/>
  <c r="DF144" i="4"/>
  <c r="DG144" i="4" s="1"/>
  <c r="DF143" i="4"/>
  <c r="DG143" i="4" s="1"/>
  <c r="DF142" i="4"/>
  <c r="DG142" i="4" s="1"/>
  <c r="DF141" i="4"/>
  <c r="DG141" i="4" s="1"/>
  <c r="DF140" i="4"/>
  <c r="DG140" i="4" s="1"/>
  <c r="DF139" i="4"/>
  <c r="DG139" i="4" s="1"/>
  <c r="DF138" i="4"/>
  <c r="DG138" i="4" s="1"/>
  <c r="DF137" i="4"/>
  <c r="DG137" i="4" s="1"/>
  <c r="DF136" i="4"/>
  <c r="DG136" i="4" s="1"/>
  <c r="DF135" i="4"/>
  <c r="DG135" i="4" s="1"/>
  <c r="DF134" i="4"/>
  <c r="DG134" i="4" s="1"/>
  <c r="DF133" i="4"/>
  <c r="DG133" i="4" s="1"/>
  <c r="DF132" i="4"/>
  <c r="DG132" i="4" s="1"/>
  <c r="DF131" i="4"/>
  <c r="DG131" i="4" s="1"/>
  <c r="DF130" i="4"/>
  <c r="DG130" i="4" s="1"/>
  <c r="DF129" i="4"/>
  <c r="DG129" i="4" s="1"/>
  <c r="DF128" i="4"/>
  <c r="DG128" i="4" s="1"/>
  <c r="DF127" i="4"/>
  <c r="DG127" i="4" s="1"/>
  <c r="DF126" i="4"/>
  <c r="DG126" i="4" s="1"/>
  <c r="DF125" i="4"/>
  <c r="DG125" i="4" s="1"/>
  <c r="DF124" i="4"/>
  <c r="DG124" i="4" s="1"/>
  <c r="DF123" i="4"/>
  <c r="DG123" i="4" s="1"/>
  <c r="DF122" i="4"/>
  <c r="DG122" i="4" s="1"/>
  <c r="DF121" i="4"/>
  <c r="DG121" i="4" s="1"/>
  <c r="DF120" i="4"/>
  <c r="DG120" i="4" s="1"/>
  <c r="DF119" i="4"/>
  <c r="DG119" i="4" s="1"/>
  <c r="DF118" i="4"/>
  <c r="DG118" i="4" s="1"/>
  <c r="DF117" i="4"/>
  <c r="DG117" i="4" s="1"/>
  <c r="DF116" i="4"/>
  <c r="DG116" i="4" s="1"/>
  <c r="DF115" i="4"/>
  <c r="DG115" i="4" s="1"/>
  <c r="DF114" i="4"/>
  <c r="DG114" i="4" s="1"/>
  <c r="DF113" i="4"/>
  <c r="DG113" i="4" s="1"/>
  <c r="DF112" i="4"/>
  <c r="DG112" i="4" s="1"/>
  <c r="DF111" i="4"/>
  <c r="DG111" i="4" s="1"/>
  <c r="DF110" i="4"/>
  <c r="DG110" i="4" s="1"/>
  <c r="DF109" i="4"/>
  <c r="DG109" i="4" s="1"/>
  <c r="DF108" i="4"/>
  <c r="DG108" i="4" s="1"/>
  <c r="DF107" i="4"/>
  <c r="DG107" i="4" s="1"/>
  <c r="DF106" i="4"/>
  <c r="DG106" i="4" s="1"/>
  <c r="DF105" i="4"/>
  <c r="DG105" i="4" s="1"/>
  <c r="DF104" i="4"/>
  <c r="DG104" i="4" s="1"/>
  <c r="DF103" i="4"/>
  <c r="DG103" i="4" s="1"/>
  <c r="DF102" i="4"/>
  <c r="DG102" i="4" s="1"/>
  <c r="DF101" i="4"/>
  <c r="DG101" i="4" s="1"/>
  <c r="DF100" i="4"/>
  <c r="DG100" i="4" s="1"/>
  <c r="DF99" i="4"/>
  <c r="DG99" i="4" s="1"/>
  <c r="DF98" i="4"/>
  <c r="DG98" i="4" s="1"/>
  <c r="DF97" i="4"/>
  <c r="DG97" i="4" s="1"/>
  <c r="DF96" i="4"/>
  <c r="DG96" i="4" s="1"/>
  <c r="DF95" i="4"/>
  <c r="DG95" i="4" s="1"/>
  <c r="DF94" i="4"/>
  <c r="DG94" i="4" s="1"/>
  <c r="DF93" i="4"/>
  <c r="DG93" i="4" s="1"/>
  <c r="DF92" i="4"/>
  <c r="DG92" i="4" s="1"/>
  <c r="DF91" i="4"/>
  <c r="DG91" i="4" s="1"/>
  <c r="DF90" i="4"/>
  <c r="DG90" i="4" s="1"/>
  <c r="DF89" i="4"/>
  <c r="DG89" i="4" s="1"/>
  <c r="DF88" i="4"/>
  <c r="DG88" i="4" s="1"/>
  <c r="DF87" i="4"/>
  <c r="DG87" i="4" s="1"/>
  <c r="DF86" i="4"/>
  <c r="DG86" i="4" s="1"/>
  <c r="DF85" i="4"/>
  <c r="DG85" i="4" s="1"/>
  <c r="DF84" i="4"/>
  <c r="DG84" i="4" s="1"/>
  <c r="DF83" i="4"/>
  <c r="DG83" i="4" s="1"/>
  <c r="DF82" i="4"/>
  <c r="DG82" i="4" s="1"/>
  <c r="DF81" i="4"/>
  <c r="DG81" i="4" s="1"/>
  <c r="DF80" i="4"/>
  <c r="DG80" i="4" s="1"/>
  <c r="DF79" i="4"/>
  <c r="DG79" i="4" s="1"/>
  <c r="DF78" i="4"/>
  <c r="DG78" i="4" s="1"/>
  <c r="DF77" i="4"/>
  <c r="DG77" i="4" s="1"/>
  <c r="DF76" i="4"/>
  <c r="DG76" i="4" s="1"/>
  <c r="DF75" i="4"/>
  <c r="DG75" i="4" s="1"/>
  <c r="DF74" i="4"/>
  <c r="DG74" i="4" s="1"/>
  <c r="DF73" i="4"/>
  <c r="DG73" i="4" s="1"/>
  <c r="DF72" i="4"/>
  <c r="DG72" i="4" s="1"/>
  <c r="DF71" i="4"/>
  <c r="DG71" i="4" s="1"/>
  <c r="DF70" i="4"/>
  <c r="DG70" i="4" s="1"/>
  <c r="DF69" i="4"/>
  <c r="DG69" i="4" s="1"/>
  <c r="DF68" i="4"/>
  <c r="DG68" i="4" s="1"/>
  <c r="DF67" i="4"/>
  <c r="DG67" i="4" s="1"/>
  <c r="DF66" i="4"/>
  <c r="DG66" i="4" s="1"/>
  <c r="DF65" i="4"/>
  <c r="DG65" i="4" s="1"/>
  <c r="DF64" i="4"/>
  <c r="DG64" i="4" s="1"/>
  <c r="DF63" i="4"/>
  <c r="DG63" i="4" s="1"/>
  <c r="DF62" i="4"/>
  <c r="DG62" i="4" s="1"/>
  <c r="DF61" i="4"/>
  <c r="DG61" i="4" s="1"/>
  <c r="DF60" i="4"/>
  <c r="DG60" i="4" s="1"/>
  <c r="DF59" i="4"/>
  <c r="DG59" i="4" s="1"/>
  <c r="DF58" i="4"/>
  <c r="DG58" i="4" s="1"/>
  <c r="DF57" i="4"/>
  <c r="DG57" i="4" s="1"/>
  <c r="DF56" i="4"/>
  <c r="DG56" i="4" s="1"/>
  <c r="DF55" i="4"/>
  <c r="DG55" i="4" s="1"/>
  <c r="DF54" i="4"/>
  <c r="DG54" i="4" s="1"/>
  <c r="DF191" i="4"/>
  <c r="DG191" i="4" s="1"/>
  <c r="CS190" i="4"/>
  <c r="CS189" i="4"/>
  <c r="CS188" i="4"/>
  <c r="CS187" i="4"/>
  <c r="CS186" i="4"/>
  <c r="CS185" i="4"/>
  <c r="CS184" i="4"/>
  <c r="CS183" i="4"/>
  <c r="CS182" i="4"/>
  <c r="CS181" i="4"/>
  <c r="CS180" i="4"/>
  <c r="CS179" i="4"/>
  <c r="CS178" i="4"/>
  <c r="CS177" i="4"/>
  <c r="CS176" i="4"/>
  <c r="CS175" i="4"/>
  <c r="CS174" i="4"/>
  <c r="CS173" i="4"/>
  <c r="CS172" i="4"/>
  <c r="CS171" i="4"/>
  <c r="CS170" i="4"/>
  <c r="CS169" i="4"/>
  <c r="CS168" i="4"/>
  <c r="CS167" i="4"/>
  <c r="CS166" i="4"/>
  <c r="CS165" i="4"/>
  <c r="CS164" i="4"/>
  <c r="CS163" i="4"/>
  <c r="CS162" i="4"/>
  <c r="CS161" i="4"/>
  <c r="CS160" i="4"/>
  <c r="CS159" i="4"/>
  <c r="CS158" i="4"/>
  <c r="CS157" i="4"/>
  <c r="CS156" i="4"/>
  <c r="CS155" i="4"/>
  <c r="CS154" i="4"/>
  <c r="CS153" i="4"/>
  <c r="CS152" i="4"/>
  <c r="CS151" i="4"/>
  <c r="CS150" i="4"/>
  <c r="CS149" i="4"/>
  <c r="CS148" i="4"/>
  <c r="CS147" i="4"/>
  <c r="CS146" i="4"/>
  <c r="CS145" i="4"/>
  <c r="CS191" i="4"/>
  <c r="CP190" i="4"/>
  <c r="CQ190" i="4" s="1"/>
  <c r="CP189" i="4"/>
  <c r="CQ189" i="4" s="1"/>
  <c r="CP188" i="4"/>
  <c r="CQ188" i="4" s="1"/>
  <c r="CP187" i="4"/>
  <c r="CQ187" i="4" s="1"/>
  <c r="CP186" i="4"/>
  <c r="CQ186" i="4" s="1"/>
  <c r="CP185" i="4"/>
  <c r="CQ185" i="4" s="1"/>
  <c r="CP184" i="4"/>
  <c r="CQ184" i="4" s="1"/>
  <c r="CP183" i="4"/>
  <c r="CQ183" i="4" s="1"/>
  <c r="CP182" i="4"/>
  <c r="CQ182" i="4" s="1"/>
  <c r="CP181" i="4"/>
  <c r="CQ181" i="4" s="1"/>
  <c r="CP180" i="4"/>
  <c r="CQ180" i="4" s="1"/>
  <c r="CP179" i="4"/>
  <c r="CQ179" i="4" s="1"/>
  <c r="CP178" i="4"/>
  <c r="CQ178" i="4" s="1"/>
  <c r="CP177" i="4"/>
  <c r="CQ177" i="4" s="1"/>
  <c r="CP176" i="4"/>
  <c r="CQ176" i="4" s="1"/>
  <c r="CP175" i="4"/>
  <c r="CQ175" i="4" s="1"/>
  <c r="CP174" i="4"/>
  <c r="CQ174" i="4" s="1"/>
  <c r="CP173" i="4"/>
  <c r="CQ173" i="4" s="1"/>
  <c r="CP172" i="4"/>
  <c r="CQ172" i="4" s="1"/>
  <c r="CP171" i="4"/>
  <c r="CQ171" i="4" s="1"/>
  <c r="CP170" i="4"/>
  <c r="CQ170" i="4" s="1"/>
  <c r="CP169" i="4"/>
  <c r="CQ169" i="4" s="1"/>
  <c r="CP168" i="4"/>
  <c r="CQ168" i="4" s="1"/>
  <c r="CP167" i="4"/>
  <c r="CQ167" i="4" s="1"/>
  <c r="CP166" i="4"/>
  <c r="CQ166" i="4" s="1"/>
  <c r="CP165" i="4"/>
  <c r="CQ165" i="4" s="1"/>
  <c r="CP164" i="4"/>
  <c r="CQ164" i="4" s="1"/>
  <c r="CP163" i="4"/>
  <c r="CQ163" i="4" s="1"/>
  <c r="CP162" i="4"/>
  <c r="CQ162" i="4" s="1"/>
  <c r="CP161" i="4"/>
  <c r="CQ161" i="4" s="1"/>
  <c r="CP160" i="4"/>
  <c r="CQ160" i="4" s="1"/>
  <c r="CP159" i="4"/>
  <c r="CQ159" i="4" s="1"/>
  <c r="CP158" i="4"/>
  <c r="CQ158" i="4" s="1"/>
  <c r="CP157" i="4"/>
  <c r="CQ157" i="4" s="1"/>
  <c r="CP156" i="4"/>
  <c r="CQ156" i="4" s="1"/>
  <c r="CP155" i="4"/>
  <c r="CQ155" i="4" s="1"/>
  <c r="CP154" i="4"/>
  <c r="CQ154" i="4" s="1"/>
  <c r="CP153" i="4"/>
  <c r="CQ153" i="4" s="1"/>
  <c r="CP152" i="4"/>
  <c r="CQ152" i="4" s="1"/>
  <c r="CP151" i="4"/>
  <c r="CQ151" i="4" s="1"/>
  <c r="CP150" i="4"/>
  <c r="CQ150" i="4" s="1"/>
  <c r="CP149" i="4"/>
  <c r="CQ149" i="4" s="1"/>
  <c r="CP148" i="4"/>
  <c r="CQ148" i="4" s="1"/>
  <c r="CP147" i="4"/>
  <c r="CQ147" i="4" s="1"/>
  <c r="CP146" i="4"/>
  <c r="CQ146" i="4" s="1"/>
  <c r="CP145" i="4"/>
  <c r="CQ145" i="4" s="1"/>
  <c r="CP191" i="4"/>
  <c r="CQ191" i="4" s="1"/>
  <c r="CK190" i="4"/>
  <c r="CK189" i="4"/>
  <c r="CK188" i="4"/>
  <c r="CK187" i="4"/>
  <c r="CK186" i="4"/>
  <c r="CK185" i="4"/>
  <c r="CK184" i="4"/>
  <c r="CK183" i="4"/>
  <c r="CK182" i="4"/>
  <c r="CK181" i="4"/>
  <c r="CK180" i="4"/>
  <c r="CK179" i="4"/>
  <c r="CK178" i="4"/>
  <c r="CK177" i="4"/>
  <c r="CK176" i="4"/>
  <c r="CK175" i="4"/>
  <c r="CK174" i="4"/>
  <c r="CK173" i="4"/>
  <c r="CK172" i="4"/>
  <c r="CK171" i="4"/>
  <c r="CK170" i="4"/>
  <c r="CK169" i="4"/>
  <c r="CK168" i="4"/>
  <c r="CK167" i="4"/>
  <c r="CK166" i="4"/>
  <c r="CK165" i="4"/>
  <c r="CK164" i="4"/>
  <c r="CK163" i="4"/>
  <c r="CK162" i="4"/>
  <c r="CK161" i="4"/>
  <c r="CK160" i="4"/>
  <c r="CK159" i="4"/>
  <c r="CK158" i="4"/>
  <c r="CK157" i="4"/>
  <c r="CK156" i="4"/>
  <c r="CK155" i="4"/>
  <c r="CK154" i="4"/>
  <c r="CK153" i="4"/>
  <c r="CK152" i="4"/>
  <c r="CK151" i="4"/>
  <c r="CK150" i="4"/>
  <c r="CK149" i="4"/>
  <c r="CK148" i="4"/>
  <c r="CK147" i="4"/>
  <c r="CK146" i="4"/>
  <c r="CK145" i="4"/>
  <c r="CK144" i="4"/>
  <c r="CK143" i="4"/>
  <c r="CK142" i="4"/>
  <c r="CK141" i="4"/>
  <c r="CK140" i="4"/>
  <c r="CK139" i="4"/>
  <c r="CK138" i="4"/>
  <c r="CK137" i="4"/>
  <c r="CK136" i="4"/>
  <c r="CK135" i="4"/>
  <c r="CK134" i="4"/>
  <c r="CK133" i="4"/>
  <c r="CK132" i="4"/>
  <c r="CK131" i="4"/>
  <c r="CK130" i="4"/>
  <c r="CK129" i="4"/>
  <c r="CK128" i="4"/>
  <c r="CK127" i="4"/>
  <c r="CK126" i="4"/>
  <c r="CK125" i="4"/>
  <c r="CK124" i="4"/>
  <c r="CK123" i="4"/>
  <c r="CK122" i="4"/>
  <c r="CK121" i="4"/>
  <c r="CK120" i="4"/>
  <c r="CK119" i="4"/>
  <c r="CK118" i="4"/>
  <c r="CK117" i="4"/>
  <c r="CK116" i="4"/>
  <c r="CK115" i="4"/>
  <c r="CK114" i="4"/>
  <c r="CK113" i="4"/>
  <c r="CK112" i="4"/>
  <c r="CK111" i="4"/>
  <c r="CK110" i="4"/>
  <c r="CK109" i="4"/>
  <c r="CK108" i="4"/>
  <c r="CK107" i="4"/>
  <c r="CK106" i="4"/>
  <c r="CK105" i="4"/>
  <c r="CK104" i="4"/>
  <c r="CK103" i="4"/>
  <c r="CK102" i="4"/>
  <c r="CK101" i="4"/>
  <c r="CK100" i="4"/>
  <c r="CK99" i="4"/>
  <c r="CK98" i="4"/>
  <c r="CK97" i="4"/>
  <c r="CK96" i="4"/>
  <c r="CK95" i="4"/>
  <c r="CK94" i="4"/>
  <c r="CK93" i="4"/>
  <c r="CK92" i="4"/>
  <c r="CK91" i="4"/>
  <c r="CK90" i="4"/>
  <c r="CK89" i="4"/>
  <c r="CK88" i="4"/>
  <c r="CK87" i="4"/>
  <c r="CK86" i="4"/>
  <c r="CK85" i="4"/>
  <c r="CK84" i="4"/>
  <c r="CK83" i="4"/>
  <c r="CK82" i="4"/>
  <c r="CK81" i="4"/>
  <c r="CK80" i="4"/>
  <c r="CK79" i="4"/>
  <c r="CK78" i="4"/>
  <c r="CK77" i="4"/>
  <c r="CK76" i="4"/>
  <c r="CK75" i="4"/>
  <c r="CK74" i="4"/>
  <c r="CK73" i="4"/>
  <c r="CK72" i="4"/>
  <c r="CK71" i="4"/>
  <c r="CK70" i="4"/>
  <c r="CK69" i="4"/>
  <c r="CK68" i="4"/>
  <c r="CK67" i="4"/>
  <c r="CK66" i="4"/>
  <c r="CK65" i="4"/>
  <c r="CK64" i="4"/>
  <c r="CK63" i="4"/>
  <c r="CK62" i="4"/>
  <c r="CK61" i="4"/>
  <c r="CK60" i="4"/>
  <c r="CK59" i="4"/>
  <c r="CK58" i="4"/>
  <c r="CK57" i="4"/>
  <c r="CK56" i="4"/>
  <c r="CK55" i="4"/>
  <c r="CK54" i="4"/>
  <c r="CK53" i="4"/>
  <c r="CK52" i="4"/>
  <c r="CK51" i="4"/>
  <c r="CK50" i="4"/>
  <c r="CK49" i="4"/>
  <c r="CK48" i="4"/>
  <c r="CK47" i="4"/>
  <c r="CK46" i="4"/>
  <c r="CK45" i="4"/>
  <c r="CK44" i="4"/>
  <c r="CK43" i="4"/>
  <c r="CK42" i="4"/>
  <c r="CK41" i="4"/>
  <c r="CK40" i="4"/>
  <c r="CK39" i="4"/>
  <c r="CK38" i="4"/>
  <c r="CK37" i="4"/>
  <c r="CK191" i="4"/>
  <c r="CH190" i="4"/>
  <c r="CI190" i="4" s="1"/>
  <c r="CH189" i="4"/>
  <c r="CI189" i="4" s="1"/>
  <c r="CH188" i="4"/>
  <c r="CI188" i="4" s="1"/>
  <c r="CH187" i="4"/>
  <c r="CI187" i="4" s="1"/>
  <c r="CH186" i="4"/>
  <c r="CI186" i="4" s="1"/>
  <c r="CH185" i="4"/>
  <c r="CI185" i="4" s="1"/>
  <c r="CH184" i="4"/>
  <c r="CI184" i="4" s="1"/>
  <c r="CH183" i="4"/>
  <c r="CI183" i="4" s="1"/>
  <c r="CH182" i="4"/>
  <c r="CI182" i="4" s="1"/>
  <c r="CH181" i="4"/>
  <c r="CI181" i="4" s="1"/>
  <c r="CH180" i="4"/>
  <c r="CI180" i="4" s="1"/>
  <c r="CH179" i="4"/>
  <c r="CI179" i="4" s="1"/>
  <c r="CH178" i="4"/>
  <c r="CI178" i="4" s="1"/>
  <c r="CH177" i="4"/>
  <c r="CI177" i="4" s="1"/>
  <c r="CH176" i="4"/>
  <c r="CI176" i="4" s="1"/>
  <c r="CH175" i="4"/>
  <c r="CI175" i="4" s="1"/>
  <c r="CH174" i="4"/>
  <c r="CI174" i="4" s="1"/>
  <c r="CH173" i="4"/>
  <c r="CI173" i="4" s="1"/>
  <c r="CH172" i="4"/>
  <c r="CI172" i="4" s="1"/>
  <c r="CH171" i="4"/>
  <c r="CI171" i="4" s="1"/>
  <c r="CH170" i="4"/>
  <c r="CI170" i="4" s="1"/>
  <c r="CH169" i="4"/>
  <c r="CI169" i="4" s="1"/>
  <c r="CH168" i="4"/>
  <c r="CI168" i="4" s="1"/>
  <c r="CH167" i="4"/>
  <c r="CI167" i="4" s="1"/>
  <c r="CH166" i="4"/>
  <c r="CI166" i="4" s="1"/>
  <c r="CH165" i="4"/>
  <c r="CI165" i="4" s="1"/>
  <c r="CH164" i="4"/>
  <c r="CI164" i="4" s="1"/>
  <c r="CH163" i="4"/>
  <c r="CI163" i="4" s="1"/>
  <c r="CH162" i="4"/>
  <c r="CI162" i="4" s="1"/>
  <c r="CH161" i="4"/>
  <c r="CI161" i="4" s="1"/>
  <c r="CH160" i="4"/>
  <c r="CI160" i="4" s="1"/>
  <c r="CH159" i="4"/>
  <c r="CI159" i="4" s="1"/>
  <c r="CH158" i="4"/>
  <c r="CI158" i="4" s="1"/>
  <c r="CH157" i="4"/>
  <c r="CI157" i="4" s="1"/>
  <c r="CH156" i="4"/>
  <c r="CI156" i="4" s="1"/>
  <c r="CH155" i="4"/>
  <c r="CI155" i="4" s="1"/>
  <c r="CH154" i="4"/>
  <c r="CI154" i="4" s="1"/>
  <c r="CH153" i="4"/>
  <c r="CI153" i="4" s="1"/>
  <c r="CH152" i="4"/>
  <c r="CI152" i="4" s="1"/>
  <c r="CH151" i="4"/>
  <c r="CI151" i="4" s="1"/>
  <c r="CH150" i="4"/>
  <c r="CI150" i="4" s="1"/>
  <c r="CH149" i="4"/>
  <c r="CI149" i="4" s="1"/>
  <c r="CH148" i="4"/>
  <c r="CI148" i="4" s="1"/>
  <c r="CH147" i="4"/>
  <c r="CI147" i="4" s="1"/>
  <c r="CH146" i="4"/>
  <c r="CI146" i="4" s="1"/>
  <c r="CH145" i="4"/>
  <c r="CI145" i="4" s="1"/>
  <c r="CH144" i="4"/>
  <c r="CI144" i="4" s="1"/>
  <c r="CH143" i="4"/>
  <c r="CI143" i="4" s="1"/>
  <c r="CH142" i="4"/>
  <c r="CI142" i="4" s="1"/>
  <c r="CH141" i="4"/>
  <c r="CI141" i="4" s="1"/>
  <c r="CH140" i="4"/>
  <c r="CI140" i="4" s="1"/>
  <c r="CH139" i="4"/>
  <c r="CI139" i="4" s="1"/>
  <c r="CH138" i="4"/>
  <c r="CI138" i="4" s="1"/>
  <c r="CH137" i="4"/>
  <c r="CI137" i="4" s="1"/>
  <c r="CH136" i="4"/>
  <c r="CI136" i="4" s="1"/>
  <c r="CH135" i="4"/>
  <c r="CI135" i="4" s="1"/>
  <c r="CH134" i="4"/>
  <c r="CI134" i="4" s="1"/>
  <c r="CH133" i="4"/>
  <c r="CI133" i="4" s="1"/>
  <c r="CH132" i="4"/>
  <c r="CI132" i="4" s="1"/>
  <c r="CH131" i="4"/>
  <c r="CI131" i="4" s="1"/>
  <c r="CH130" i="4"/>
  <c r="CI130" i="4" s="1"/>
  <c r="CH129" i="4"/>
  <c r="CI129" i="4" s="1"/>
  <c r="CH128" i="4"/>
  <c r="CI128" i="4" s="1"/>
  <c r="CH127" i="4"/>
  <c r="CI127" i="4" s="1"/>
  <c r="CH126" i="4"/>
  <c r="CI126" i="4" s="1"/>
  <c r="CH125" i="4"/>
  <c r="CI125" i="4" s="1"/>
  <c r="CH124" i="4"/>
  <c r="CI124" i="4" s="1"/>
  <c r="CH123" i="4"/>
  <c r="CI123" i="4" s="1"/>
  <c r="CH122" i="4"/>
  <c r="CI122" i="4" s="1"/>
  <c r="CH121" i="4"/>
  <c r="CI121" i="4" s="1"/>
  <c r="CH120" i="4"/>
  <c r="CI120" i="4" s="1"/>
  <c r="CH119" i="4"/>
  <c r="CI119" i="4" s="1"/>
  <c r="CH118" i="4"/>
  <c r="CI118" i="4" s="1"/>
  <c r="CH117" i="4"/>
  <c r="CI117" i="4" s="1"/>
  <c r="CH116" i="4"/>
  <c r="CI116" i="4" s="1"/>
  <c r="CH115" i="4"/>
  <c r="CI115" i="4" s="1"/>
  <c r="CH114" i="4"/>
  <c r="CI114" i="4" s="1"/>
  <c r="CH113" i="4"/>
  <c r="CI113" i="4" s="1"/>
  <c r="CH112" i="4"/>
  <c r="CI112" i="4" s="1"/>
  <c r="CH111" i="4"/>
  <c r="CI111" i="4" s="1"/>
  <c r="CH110" i="4"/>
  <c r="CI110" i="4" s="1"/>
  <c r="CH109" i="4"/>
  <c r="CI109" i="4" s="1"/>
  <c r="CH108" i="4"/>
  <c r="CI108" i="4" s="1"/>
  <c r="CH107" i="4"/>
  <c r="CI107" i="4" s="1"/>
  <c r="CH106" i="4"/>
  <c r="CI106" i="4" s="1"/>
  <c r="CH105" i="4"/>
  <c r="CI105" i="4" s="1"/>
  <c r="CH104" i="4"/>
  <c r="CI104" i="4" s="1"/>
  <c r="CH103" i="4"/>
  <c r="CI103" i="4" s="1"/>
  <c r="CH102" i="4"/>
  <c r="CI102" i="4" s="1"/>
  <c r="CH101" i="4"/>
  <c r="CI101" i="4" s="1"/>
  <c r="CH100" i="4"/>
  <c r="CI100" i="4" s="1"/>
  <c r="CH99" i="4"/>
  <c r="CI99" i="4" s="1"/>
  <c r="CH98" i="4"/>
  <c r="CI98" i="4" s="1"/>
  <c r="CH97" i="4"/>
  <c r="CI97" i="4" s="1"/>
  <c r="CH96" i="4"/>
  <c r="CI96" i="4" s="1"/>
  <c r="CH95" i="4"/>
  <c r="CI95" i="4" s="1"/>
  <c r="CH94" i="4"/>
  <c r="CI94" i="4" s="1"/>
  <c r="CH93" i="4"/>
  <c r="CI93" i="4" s="1"/>
  <c r="CH92" i="4"/>
  <c r="CI92" i="4" s="1"/>
  <c r="CH91" i="4"/>
  <c r="CI91" i="4" s="1"/>
  <c r="CH90" i="4"/>
  <c r="CI90" i="4" s="1"/>
  <c r="CH89" i="4"/>
  <c r="CI89" i="4" s="1"/>
  <c r="CH88" i="4"/>
  <c r="CI88" i="4" s="1"/>
  <c r="CH87" i="4"/>
  <c r="CI87" i="4" s="1"/>
  <c r="CH86" i="4"/>
  <c r="CI86" i="4" s="1"/>
  <c r="CH85" i="4"/>
  <c r="CI85" i="4" s="1"/>
  <c r="CH84" i="4"/>
  <c r="CI84" i="4" s="1"/>
  <c r="CH83" i="4"/>
  <c r="CI83" i="4" s="1"/>
  <c r="CH82" i="4"/>
  <c r="CI82" i="4" s="1"/>
  <c r="CH81" i="4"/>
  <c r="CI81" i="4" s="1"/>
  <c r="CH80" i="4"/>
  <c r="CI80" i="4" s="1"/>
  <c r="CH79" i="4"/>
  <c r="CI79" i="4" s="1"/>
  <c r="CH78" i="4"/>
  <c r="CI78" i="4" s="1"/>
  <c r="CH77" i="4"/>
  <c r="CI77" i="4" s="1"/>
  <c r="CH76" i="4"/>
  <c r="CI76" i="4" s="1"/>
  <c r="CH75" i="4"/>
  <c r="CI75" i="4" s="1"/>
  <c r="CH74" i="4"/>
  <c r="CI74" i="4" s="1"/>
  <c r="CH73" i="4"/>
  <c r="CI73" i="4" s="1"/>
  <c r="CH72" i="4"/>
  <c r="CI72" i="4" s="1"/>
  <c r="CH71" i="4"/>
  <c r="CI71" i="4" s="1"/>
  <c r="CH70" i="4"/>
  <c r="CI70" i="4" s="1"/>
  <c r="CH69" i="4"/>
  <c r="CI69" i="4" s="1"/>
  <c r="CH68" i="4"/>
  <c r="CI68" i="4" s="1"/>
  <c r="CH67" i="4"/>
  <c r="CI67" i="4" s="1"/>
  <c r="CH66" i="4"/>
  <c r="CI66" i="4" s="1"/>
  <c r="CH65" i="4"/>
  <c r="CI65" i="4" s="1"/>
  <c r="CH64" i="4"/>
  <c r="CI64" i="4" s="1"/>
  <c r="CH63" i="4"/>
  <c r="CI63" i="4" s="1"/>
  <c r="CH62" i="4"/>
  <c r="CI62" i="4" s="1"/>
  <c r="CH61" i="4"/>
  <c r="CI61" i="4" s="1"/>
  <c r="CH60" i="4"/>
  <c r="CI60" i="4" s="1"/>
  <c r="CH59" i="4"/>
  <c r="CI59" i="4" s="1"/>
  <c r="CH58" i="4"/>
  <c r="CI58" i="4" s="1"/>
  <c r="CH57" i="4"/>
  <c r="CI57" i="4" s="1"/>
  <c r="CH56" i="4"/>
  <c r="CI56" i="4" s="1"/>
  <c r="CH55" i="4"/>
  <c r="CI55" i="4" s="1"/>
  <c r="CH54" i="4"/>
  <c r="CI54" i="4" s="1"/>
  <c r="CH53" i="4"/>
  <c r="CI53" i="4" s="1"/>
  <c r="CH52" i="4"/>
  <c r="CI52" i="4" s="1"/>
  <c r="CH51" i="4"/>
  <c r="CI51" i="4" s="1"/>
  <c r="CH50" i="4"/>
  <c r="CI50" i="4" s="1"/>
  <c r="CH49" i="4"/>
  <c r="CI49" i="4" s="1"/>
  <c r="CH48" i="4"/>
  <c r="CI48" i="4" s="1"/>
  <c r="CH47" i="4"/>
  <c r="CI47" i="4" s="1"/>
  <c r="CH46" i="4"/>
  <c r="CI46" i="4" s="1"/>
  <c r="CH45" i="4"/>
  <c r="CI45" i="4" s="1"/>
  <c r="CH44" i="4"/>
  <c r="CI44" i="4" s="1"/>
  <c r="CH43" i="4"/>
  <c r="CI43" i="4" s="1"/>
  <c r="CH42" i="4"/>
  <c r="CI42" i="4" s="1"/>
  <c r="CH41" i="4"/>
  <c r="CI41" i="4" s="1"/>
  <c r="CH40" i="4"/>
  <c r="CI40" i="4" s="1"/>
  <c r="CH39" i="4"/>
  <c r="CI39" i="4" s="1"/>
  <c r="CH38" i="4"/>
  <c r="CI38" i="4" s="1"/>
  <c r="CH37" i="4"/>
  <c r="CI37" i="4" s="1"/>
  <c r="CH191" i="4"/>
  <c r="CI191" i="4" s="1"/>
  <c r="AW190" i="4"/>
  <c r="AW189" i="4"/>
  <c r="AW188" i="4"/>
  <c r="AW187" i="4"/>
  <c r="AW186" i="4"/>
  <c r="AW185" i="4"/>
  <c r="AW184" i="4"/>
  <c r="AW183" i="4"/>
  <c r="AW191" i="4"/>
  <c r="AT190" i="4"/>
  <c r="AU190" i="4" s="1"/>
  <c r="AT189" i="4"/>
  <c r="AU189" i="4" s="1"/>
  <c r="AT188" i="4"/>
  <c r="AU188" i="4" s="1"/>
  <c r="AT187" i="4"/>
  <c r="AU187" i="4" s="1"/>
  <c r="AT186" i="4"/>
  <c r="AU186" i="4" s="1"/>
  <c r="AT185" i="4"/>
  <c r="AU185" i="4" s="1"/>
  <c r="AT184" i="4"/>
  <c r="AU184" i="4" s="1"/>
  <c r="AT183" i="4"/>
  <c r="AU183" i="4" s="1"/>
  <c r="AT191" i="4"/>
  <c r="AU191" i="4" s="1"/>
  <c r="AO190" i="4"/>
  <c r="AO189" i="4"/>
  <c r="AO188" i="4"/>
  <c r="AO187" i="4"/>
  <c r="AO186" i="4"/>
  <c r="AO185" i="4"/>
  <c r="AO184" i="4"/>
  <c r="AO183" i="4"/>
  <c r="AO182" i="4"/>
  <c r="AO181" i="4"/>
  <c r="AO180" i="4"/>
  <c r="AO179" i="4"/>
  <c r="AO178" i="4"/>
  <c r="AO177" i="4"/>
  <c r="AO176" i="4"/>
  <c r="AO175" i="4"/>
  <c r="AO174" i="4"/>
  <c r="AO173" i="4"/>
  <c r="AO172" i="4"/>
  <c r="AO171" i="4"/>
  <c r="AO170" i="4"/>
  <c r="AO169" i="4"/>
  <c r="AO168" i="4"/>
  <c r="AO167" i="4"/>
  <c r="AO166" i="4"/>
  <c r="AO165" i="4"/>
  <c r="AO164" i="4"/>
  <c r="AO163" i="4"/>
  <c r="AO162" i="4"/>
  <c r="AO161" i="4"/>
  <c r="AO160" i="4"/>
  <c r="AO159" i="4"/>
  <c r="AO158" i="4"/>
  <c r="AO157" i="4"/>
  <c r="AO156" i="4"/>
  <c r="AO155" i="4"/>
  <c r="AO154" i="4"/>
  <c r="AO153" i="4"/>
  <c r="AO152" i="4"/>
  <c r="AO151" i="4"/>
  <c r="AO150" i="4"/>
  <c r="AO149" i="4"/>
  <c r="AO148" i="4"/>
  <c r="AO147" i="4"/>
  <c r="AO146" i="4"/>
  <c r="AO145" i="4"/>
  <c r="AO144" i="4"/>
  <c r="AO143" i="4"/>
  <c r="AO142" i="4"/>
  <c r="AO141" i="4"/>
  <c r="AO140" i="4"/>
  <c r="AO139" i="4"/>
  <c r="AO138" i="4"/>
  <c r="AO137" i="4"/>
  <c r="AO136" i="4"/>
  <c r="AO135" i="4"/>
  <c r="AO134" i="4"/>
  <c r="AO133" i="4"/>
  <c r="AO132" i="4"/>
  <c r="AO131" i="4"/>
  <c r="AO130" i="4"/>
  <c r="AO129" i="4"/>
  <c r="AO128" i="4"/>
  <c r="AO127" i="4"/>
  <c r="AO126" i="4"/>
  <c r="AO125" i="4"/>
  <c r="AO124" i="4"/>
  <c r="AO123" i="4"/>
  <c r="AO122" i="4"/>
  <c r="AO121" i="4"/>
  <c r="AO120" i="4"/>
  <c r="AO119" i="4"/>
  <c r="AO118" i="4"/>
  <c r="AO117" i="4"/>
  <c r="AO116" i="4"/>
  <c r="AO115" i="4"/>
  <c r="AO114" i="4"/>
  <c r="AO113" i="4"/>
  <c r="AO112" i="4"/>
  <c r="AO111" i="4"/>
  <c r="AO110" i="4"/>
  <c r="AO109" i="4"/>
  <c r="AO108" i="4"/>
  <c r="AO107" i="4"/>
  <c r="AO106" i="4"/>
  <c r="AO105" i="4"/>
  <c r="AO104" i="4"/>
  <c r="AO103" i="4"/>
  <c r="AO102" i="4"/>
  <c r="AO101" i="4"/>
  <c r="AO100" i="4"/>
  <c r="AO99" i="4"/>
  <c r="AO98" i="4"/>
  <c r="AO97" i="4"/>
  <c r="AO96" i="4"/>
  <c r="AO95" i="4"/>
  <c r="AO94" i="4"/>
  <c r="AO93" i="4"/>
  <c r="AO92" i="4"/>
  <c r="AO91" i="4"/>
  <c r="AO90" i="4"/>
  <c r="AO89" i="4"/>
  <c r="AO88" i="4"/>
  <c r="AO87" i="4"/>
  <c r="AO86" i="4"/>
  <c r="AO85" i="4"/>
  <c r="AO84" i="4"/>
  <c r="AO83" i="4"/>
  <c r="AO82" i="4"/>
  <c r="AO81" i="4"/>
  <c r="AO80" i="4"/>
  <c r="AO79" i="4"/>
  <c r="AO78" i="4"/>
  <c r="AO77" i="4"/>
  <c r="AO76" i="4"/>
  <c r="AO75" i="4"/>
  <c r="AO74" i="4"/>
  <c r="AO73" i="4"/>
  <c r="AO72" i="4"/>
  <c r="AO71" i="4"/>
  <c r="AO70" i="4"/>
  <c r="AO69" i="4"/>
  <c r="AO68" i="4"/>
  <c r="AO67" i="4"/>
  <c r="AO66" i="4"/>
  <c r="AO65" i="4"/>
  <c r="AO64" i="4"/>
  <c r="AO63" i="4"/>
  <c r="AO62" i="4"/>
  <c r="AO61" i="4"/>
  <c r="AO60" i="4"/>
  <c r="AO59" i="4"/>
  <c r="AO58" i="4"/>
  <c r="AO57" i="4"/>
  <c r="AO56" i="4"/>
  <c r="AO55" i="4"/>
  <c r="AO54" i="4"/>
  <c r="AO53" i="4"/>
  <c r="AO52" i="4"/>
  <c r="AO51" i="4"/>
  <c r="AO50" i="4"/>
  <c r="AO49" i="4"/>
  <c r="AO48" i="4"/>
  <c r="AO47" i="4"/>
  <c r="AO191" i="4"/>
  <c r="AL190" i="4"/>
  <c r="AM190" i="4" s="1"/>
  <c r="AL189" i="4"/>
  <c r="AM189" i="4" s="1"/>
  <c r="AL188" i="4"/>
  <c r="AM188" i="4" s="1"/>
  <c r="AL187" i="4"/>
  <c r="AM187" i="4" s="1"/>
  <c r="AL186" i="4"/>
  <c r="AM186" i="4" s="1"/>
  <c r="AL185" i="4"/>
  <c r="AM185" i="4" s="1"/>
  <c r="AL184" i="4"/>
  <c r="AM184" i="4" s="1"/>
  <c r="AL183" i="4"/>
  <c r="AM183" i="4" s="1"/>
  <c r="AL182" i="4"/>
  <c r="AM182" i="4" s="1"/>
  <c r="AL181" i="4"/>
  <c r="AM181" i="4" s="1"/>
  <c r="AL180" i="4"/>
  <c r="AM180" i="4" s="1"/>
  <c r="AL179" i="4"/>
  <c r="AM179" i="4" s="1"/>
  <c r="AL178" i="4"/>
  <c r="AM178" i="4" s="1"/>
  <c r="AL177" i="4"/>
  <c r="AM177" i="4" s="1"/>
  <c r="AL176" i="4"/>
  <c r="AM176" i="4" s="1"/>
  <c r="AL175" i="4"/>
  <c r="AM175" i="4" s="1"/>
  <c r="AL174" i="4"/>
  <c r="AM174" i="4" s="1"/>
  <c r="AL173" i="4"/>
  <c r="AM173" i="4" s="1"/>
  <c r="AL172" i="4"/>
  <c r="AM172" i="4" s="1"/>
  <c r="AL171" i="4"/>
  <c r="AM171" i="4" s="1"/>
  <c r="AL170" i="4"/>
  <c r="AM170" i="4" s="1"/>
  <c r="AL169" i="4"/>
  <c r="AM169" i="4" s="1"/>
  <c r="AL168" i="4"/>
  <c r="AM168" i="4" s="1"/>
  <c r="AL167" i="4"/>
  <c r="AM167" i="4" s="1"/>
  <c r="AL166" i="4"/>
  <c r="AM166" i="4" s="1"/>
  <c r="AL165" i="4"/>
  <c r="AM165" i="4" s="1"/>
  <c r="AL164" i="4"/>
  <c r="AM164" i="4" s="1"/>
  <c r="AL163" i="4"/>
  <c r="AM163" i="4" s="1"/>
  <c r="AL162" i="4"/>
  <c r="AM162" i="4" s="1"/>
  <c r="AL161" i="4"/>
  <c r="AM161" i="4" s="1"/>
  <c r="AL160" i="4"/>
  <c r="AM160" i="4" s="1"/>
  <c r="AL159" i="4"/>
  <c r="AM159" i="4" s="1"/>
  <c r="AL158" i="4"/>
  <c r="AM158" i="4" s="1"/>
  <c r="AL157" i="4"/>
  <c r="AM157" i="4" s="1"/>
  <c r="AL156" i="4"/>
  <c r="AM156" i="4" s="1"/>
  <c r="AL155" i="4"/>
  <c r="AM155" i="4" s="1"/>
  <c r="AL154" i="4"/>
  <c r="AM154" i="4" s="1"/>
  <c r="AL153" i="4"/>
  <c r="AM153" i="4" s="1"/>
  <c r="AL152" i="4"/>
  <c r="AM152" i="4" s="1"/>
  <c r="AL151" i="4"/>
  <c r="AM151" i="4" s="1"/>
  <c r="AL150" i="4"/>
  <c r="AM150" i="4" s="1"/>
  <c r="AL149" i="4"/>
  <c r="AM149" i="4" s="1"/>
  <c r="AL148" i="4"/>
  <c r="AM148" i="4" s="1"/>
  <c r="AL147" i="4"/>
  <c r="AM147" i="4" s="1"/>
  <c r="AL146" i="4"/>
  <c r="AM146" i="4" s="1"/>
  <c r="AL145" i="4"/>
  <c r="AM145" i="4" s="1"/>
  <c r="AL144" i="4"/>
  <c r="AM144" i="4" s="1"/>
  <c r="AL143" i="4"/>
  <c r="AM143" i="4" s="1"/>
  <c r="AL142" i="4"/>
  <c r="AM142" i="4" s="1"/>
  <c r="AL141" i="4"/>
  <c r="AM141" i="4" s="1"/>
  <c r="AL140" i="4"/>
  <c r="AM140" i="4" s="1"/>
  <c r="AL139" i="4"/>
  <c r="AM139" i="4" s="1"/>
  <c r="AL138" i="4"/>
  <c r="AM138" i="4" s="1"/>
  <c r="AL137" i="4"/>
  <c r="AM137" i="4" s="1"/>
  <c r="AL136" i="4"/>
  <c r="AM136" i="4" s="1"/>
  <c r="AL135" i="4"/>
  <c r="AM135" i="4" s="1"/>
  <c r="AL134" i="4"/>
  <c r="AM134" i="4" s="1"/>
  <c r="AL133" i="4"/>
  <c r="AM133" i="4" s="1"/>
  <c r="AL132" i="4"/>
  <c r="AM132" i="4" s="1"/>
  <c r="AL131" i="4"/>
  <c r="AM131" i="4" s="1"/>
  <c r="AL130" i="4"/>
  <c r="AM130" i="4" s="1"/>
  <c r="AL129" i="4"/>
  <c r="AM129" i="4" s="1"/>
  <c r="AL128" i="4"/>
  <c r="AM128" i="4" s="1"/>
  <c r="AL127" i="4"/>
  <c r="AM127" i="4" s="1"/>
  <c r="AL126" i="4"/>
  <c r="AM126" i="4" s="1"/>
  <c r="AL125" i="4"/>
  <c r="AM125" i="4" s="1"/>
  <c r="AL124" i="4"/>
  <c r="AM124" i="4" s="1"/>
  <c r="AL123" i="4"/>
  <c r="AM123" i="4" s="1"/>
  <c r="AL122" i="4"/>
  <c r="AM122" i="4" s="1"/>
  <c r="AL121" i="4"/>
  <c r="AM121" i="4" s="1"/>
  <c r="AL120" i="4"/>
  <c r="AM120" i="4" s="1"/>
  <c r="AL119" i="4"/>
  <c r="AM119" i="4" s="1"/>
  <c r="AL118" i="4"/>
  <c r="AM118" i="4" s="1"/>
  <c r="AL117" i="4"/>
  <c r="AM117" i="4" s="1"/>
  <c r="AL116" i="4"/>
  <c r="AM116" i="4" s="1"/>
  <c r="AL115" i="4"/>
  <c r="AM115" i="4" s="1"/>
  <c r="AL114" i="4"/>
  <c r="AM114" i="4" s="1"/>
  <c r="AL113" i="4"/>
  <c r="AM113" i="4" s="1"/>
  <c r="AL112" i="4"/>
  <c r="AM112" i="4" s="1"/>
  <c r="AL111" i="4"/>
  <c r="AM111" i="4" s="1"/>
  <c r="AL110" i="4"/>
  <c r="AM110" i="4" s="1"/>
  <c r="AL109" i="4"/>
  <c r="AM109" i="4" s="1"/>
  <c r="AL108" i="4"/>
  <c r="AM108" i="4" s="1"/>
  <c r="AL107" i="4"/>
  <c r="AM107" i="4" s="1"/>
  <c r="AL106" i="4"/>
  <c r="AM106" i="4" s="1"/>
  <c r="AL105" i="4"/>
  <c r="AM105" i="4" s="1"/>
  <c r="AL104" i="4"/>
  <c r="AM104" i="4" s="1"/>
  <c r="AL103" i="4"/>
  <c r="AM103" i="4" s="1"/>
  <c r="AL102" i="4"/>
  <c r="AM102" i="4" s="1"/>
  <c r="AL101" i="4"/>
  <c r="AM101" i="4" s="1"/>
  <c r="AL100" i="4"/>
  <c r="AM100" i="4" s="1"/>
  <c r="AL99" i="4"/>
  <c r="AM99" i="4" s="1"/>
  <c r="AL98" i="4"/>
  <c r="AM98" i="4" s="1"/>
  <c r="AL97" i="4"/>
  <c r="AM97" i="4" s="1"/>
  <c r="AL96" i="4"/>
  <c r="AM96" i="4" s="1"/>
  <c r="AL95" i="4"/>
  <c r="AM95" i="4" s="1"/>
  <c r="AL94" i="4"/>
  <c r="AM94" i="4" s="1"/>
  <c r="AL93" i="4"/>
  <c r="AM93" i="4" s="1"/>
  <c r="AL92" i="4"/>
  <c r="AM92" i="4" s="1"/>
  <c r="AL91" i="4"/>
  <c r="AM91" i="4" s="1"/>
  <c r="AL90" i="4"/>
  <c r="AM90" i="4" s="1"/>
  <c r="AL89" i="4"/>
  <c r="AM89" i="4" s="1"/>
  <c r="AL88" i="4"/>
  <c r="AM88" i="4" s="1"/>
  <c r="AL87" i="4"/>
  <c r="AM87" i="4" s="1"/>
  <c r="AL86" i="4"/>
  <c r="AM86" i="4" s="1"/>
  <c r="AL85" i="4"/>
  <c r="AM85" i="4" s="1"/>
  <c r="AL84" i="4"/>
  <c r="AM84" i="4" s="1"/>
  <c r="AL83" i="4"/>
  <c r="AM83" i="4" s="1"/>
  <c r="AL82" i="4"/>
  <c r="AM82" i="4" s="1"/>
  <c r="AL81" i="4"/>
  <c r="AM81" i="4" s="1"/>
  <c r="AL80" i="4"/>
  <c r="AM80" i="4" s="1"/>
  <c r="AL79" i="4"/>
  <c r="AM79" i="4" s="1"/>
  <c r="AL78" i="4"/>
  <c r="AM78" i="4" s="1"/>
  <c r="AL77" i="4"/>
  <c r="AM77" i="4" s="1"/>
  <c r="AL76" i="4"/>
  <c r="AM76" i="4" s="1"/>
  <c r="AL75" i="4"/>
  <c r="AM75" i="4" s="1"/>
  <c r="AL74" i="4"/>
  <c r="AM74" i="4" s="1"/>
  <c r="AL73" i="4"/>
  <c r="AM73" i="4" s="1"/>
  <c r="AL72" i="4"/>
  <c r="AM72" i="4" s="1"/>
  <c r="AL71" i="4"/>
  <c r="AM71" i="4" s="1"/>
  <c r="AL70" i="4"/>
  <c r="AM70" i="4" s="1"/>
  <c r="AL69" i="4"/>
  <c r="AM69" i="4" s="1"/>
  <c r="AL68" i="4"/>
  <c r="AM68" i="4" s="1"/>
  <c r="AL67" i="4"/>
  <c r="AM67" i="4" s="1"/>
  <c r="AL66" i="4"/>
  <c r="AM66" i="4" s="1"/>
  <c r="AL65" i="4"/>
  <c r="AM65" i="4" s="1"/>
  <c r="AL64" i="4"/>
  <c r="AM64" i="4" s="1"/>
  <c r="AL63" i="4"/>
  <c r="AM63" i="4" s="1"/>
  <c r="AL62" i="4"/>
  <c r="AM62" i="4" s="1"/>
  <c r="AL61" i="4"/>
  <c r="AM61" i="4" s="1"/>
  <c r="AL60" i="4"/>
  <c r="AM60" i="4" s="1"/>
  <c r="AL59" i="4"/>
  <c r="AM59" i="4" s="1"/>
  <c r="AL58" i="4"/>
  <c r="AM58" i="4" s="1"/>
  <c r="AL57" i="4"/>
  <c r="AM57" i="4" s="1"/>
  <c r="AL56" i="4"/>
  <c r="AM56" i="4" s="1"/>
  <c r="AL55" i="4"/>
  <c r="AM55" i="4" s="1"/>
  <c r="AL54" i="4"/>
  <c r="AM54" i="4" s="1"/>
  <c r="AL53" i="4"/>
  <c r="AM53" i="4" s="1"/>
  <c r="AL52" i="4"/>
  <c r="AM52" i="4" s="1"/>
  <c r="AL51" i="4"/>
  <c r="AM51" i="4" s="1"/>
  <c r="AL50" i="4"/>
  <c r="AM50" i="4" s="1"/>
  <c r="AL49" i="4"/>
  <c r="AM49" i="4" s="1"/>
  <c r="AL48" i="4"/>
  <c r="AM48" i="4" s="1"/>
  <c r="AL47" i="4"/>
  <c r="AM47" i="4" s="1"/>
  <c r="AL46" i="4"/>
  <c r="AM46" i="4" s="1"/>
  <c r="AL45" i="4"/>
  <c r="AM45" i="4" s="1"/>
  <c r="AL44" i="4"/>
  <c r="AM44" i="4" s="1"/>
  <c r="AL43" i="4"/>
  <c r="AM43" i="4" s="1"/>
  <c r="AL42" i="4"/>
  <c r="AM42" i="4" s="1"/>
  <c r="AL41" i="4"/>
  <c r="AM41" i="4" s="1"/>
  <c r="AL40" i="4"/>
  <c r="AM40" i="4" s="1"/>
  <c r="AL39" i="4"/>
  <c r="AM39" i="4" s="1"/>
  <c r="AL38" i="4"/>
  <c r="AM38" i="4" s="1"/>
  <c r="AL37" i="4"/>
  <c r="AM37" i="4" s="1"/>
  <c r="AL36" i="4"/>
  <c r="AM36" i="4" s="1"/>
  <c r="AL35" i="4"/>
  <c r="AM35" i="4" s="1"/>
  <c r="AL34" i="4"/>
  <c r="AM34" i="4" s="1"/>
  <c r="AL33" i="4"/>
  <c r="AM33" i="4" s="1"/>
  <c r="AL32" i="4"/>
  <c r="AM32" i="4" s="1"/>
  <c r="AL31" i="4"/>
  <c r="AM31" i="4" s="1"/>
  <c r="AL30" i="4"/>
  <c r="AM30" i="4" s="1"/>
  <c r="AL29" i="4"/>
  <c r="AM29" i="4" s="1"/>
  <c r="AL28" i="4"/>
  <c r="AM28" i="4" s="1"/>
  <c r="AL191" i="4"/>
  <c r="AM191" i="4" s="1"/>
  <c r="FZ191" i="4" l="1"/>
  <c r="GA191" i="4" s="1"/>
  <c r="G191" i="4"/>
  <c r="FZ34" i="4"/>
  <c r="GA34" i="4" s="1"/>
  <c r="G34" i="4"/>
  <c r="FZ42" i="4"/>
  <c r="GA42" i="4" s="1"/>
  <c r="G42" i="4"/>
  <c r="FZ50" i="4"/>
  <c r="GA50" i="4" s="1"/>
  <c r="G50" i="4"/>
  <c r="FZ58" i="4"/>
  <c r="GA58" i="4" s="1"/>
  <c r="G58" i="4"/>
  <c r="FZ66" i="4"/>
  <c r="GA66" i="4" s="1"/>
  <c r="G66" i="4"/>
  <c r="FZ74" i="4"/>
  <c r="GA74" i="4" s="1"/>
  <c r="G74" i="4"/>
  <c r="FZ82" i="4"/>
  <c r="GA82" i="4" s="1"/>
  <c r="G82" i="4"/>
  <c r="FZ90" i="4"/>
  <c r="GA90" i="4" s="1"/>
  <c r="G90" i="4"/>
  <c r="FZ98" i="4"/>
  <c r="GA98" i="4" s="1"/>
  <c r="G98" i="4"/>
  <c r="FZ106" i="4"/>
  <c r="GA106" i="4" s="1"/>
  <c r="G106" i="4"/>
  <c r="FZ114" i="4"/>
  <c r="GA114" i="4" s="1"/>
  <c r="G114" i="4"/>
  <c r="FZ122" i="4"/>
  <c r="GA122" i="4" s="1"/>
  <c r="G122" i="4"/>
  <c r="FZ130" i="4"/>
  <c r="GA130" i="4" s="1"/>
  <c r="G130" i="4"/>
  <c r="FZ138" i="4"/>
  <c r="GA138" i="4" s="1"/>
  <c r="G138" i="4"/>
  <c r="FZ146" i="4"/>
  <c r="GA146" i="4" s="1"/>
  <c r="G146" i="4"/>
  <c r="FZ154" i="4"/>
  <c r="GA154" i="4" s="1"/>
  <c r="G154" i="4"/>
  <c r="FZ162" i="4"/>
  <c r="GA162" i="4" s="1"/>
  <c r="G162" i="4"/>
  <c r="FZ170" i="4"/>
  <c r="GA170" i="4" s="1"/>
  <c r="G170" i="4"/>
  <c r="FZ178" i="4"/>
  <c r="GA178" i="4" s="1"/>
  <c r="G178" i="4"/>
  <c r="FZ186" i="4"/>
  <c r="GA186" i="4" s="1"/>
  <c r="G186" i="4"/>
  <c r="FX49" i="4"/>
  <c r="FX57" i="4"/>
  <c r="FX65" i="4"/>
  <c r="FX73" i="4"/>
  <c r="FX81" i="4"/>
  <c r="FX89" i="4"/>
  <c r="FX97" i="4"/>
  <c r="FX105" i="4"/>
  <c r="FX113" i="4"/>
  <c r="FX121" i="4"/>
  <c r="FX129" i="4"/>
  <c r="FX137" i="4"/>
  <c r="FX145" i="4"/>
  <c r="FX153" i="4"/>
  <c r="FX161" i="4"/>
  <c r="FX169" i="4"/>
  <c r="FX177" i="4"/>
  <c r="FX185" i="4"/>
  <c r="FX39" i="4"/>
  <c r="FZ27" i="4"/>
  <c r="GA27" i="4" s="1"/>
  <c r="G27" i="4"/>
  <c r="FZ35" i="4"/>
  <c r="GA35" i="4" s="1"/>
  <c r="G35" i="4"/>
  <c r="FZ43" i="4"/>
  <c r="GA43" i="4" s="1"/>
  <c r="G43" i="4"/>
  <c r="FZ51" i="4"/>
  <c r="GA51" i="4" s="1"/>
  <c r="G51" i="4"/>
  <c r="FZ59" i="4"/>
  <c r="GA59" i="4" s="1"/>
  <c r="G59" i="4"/>
  <c r="FZ67" i="4"/>
  <c r="GA67" i="4" s="1"/>
  <c r="G67" i="4"/>
  <c r="FZ75" i="4"/>
  <c r="GA75" i="4" s="1"/>
  <c r="G75" i="4"/>
  <c r="FZ83" i="4"/>
  <c r="GA83" i="4" s="1"/>
  <c r="G83" i="4"/>
  <c r="FZ91" i="4"/>
  <c r="GA91" i="4" s="1"/>
  <c r="G91" i="4"/>
  <c r="FZ99" i="4"/>
  <c r="GA99" i="4" s="1"/>
  <c r="G99" i="4"/>
  <c r="FZ107" i="4"/>
  <c r="GA107" i="4" s="1"/>
  <c r="G107" i="4"/>
  <c r="FZ115" i="4"/>
  <c r="GA115" i="4" s="1"/>
  <c r="G115" i="4"/>
  <c r="FZ123" i="4"/>
  <c r="GA123" i="4" s="1"/>
  <c r="G123" i="4"/>
  <c r="FZ131" i="4"/>
  <c r="GA131" i="4" s="1"/>
  <c r="G131" i="4"/>
  <c r="FZ139" i="4"/>
  <c r="GA139" i="4" s="1"/>
  <c r="G139" i="4"/>
  <c r="FZ147" i="4"/>
  <c r="GA147" i="4" s="1"/>
  <c r="G147" i="4"/>
  <c r="FZ155" i="4"/>
  <c r="GA155" i="4" s="1"/>
  <c r="G155" i="4"/>
  <c r="FZ163" i="4"/>
  <c r="GA163" i="4" s="1"/>
  <c r="G163" i="4"/>
  <c r="FZ171" i="4"/>
  <c r="GA171" i="4" s="1"/>
  <c r="G171" i="4"/>
  <c r="FZ179" i="4"/>
  <c r="GA179" i="4" s="1"/>
  <c r="G179" i="4"/>
  <c r="FZ187" i="4"/>
  <c r="GA187" i="4" s="1"/>
  <c r="G187" i="4"/>
  <c r="FX50" i="4"/>
  <c r="FX58" i="4"/>
  <c r="FX66" i="4"/>
  <c r="FX74" i="4"/>
  <c r="FX82" i="4"/>
  <c r="FX90" i="4"/>
  <c r="FX98" i="4"/>
  <c r="FX106" i="4"/>
  <c r="FX114" i="4"/>
  <c r="FX122" i="4"/>
  <c r="FX130" i="4"/>
  <c r="FX138" i="4"/>
  <c r="FX146" i="4"/>
  <c r="FX154" i="4"/>
  <c r="FX162" i="4"/>
  <c r="FX170" i="4"/>
  <c r="FX178" i="4"/>
  <c r="FX186" i="4"/>
  <c r="FX40" i="4"/>
  <c r="FZ28" i="4"/>
  <c r="GA28" i="4" s="1"/>
  <c r="G28" i="4"/>
  <c r="FZ36" i="4"/>
  <c r="GA36" i="4" s="1"/>
  <c r="G36" i="4"/>
  <c r="FZ44" i="4"/>
  <c r="GA44" i="4" s="1"/>
  <c r="G44" i="4"/>
  <c r="FZ52" i="4"/>
  <c r="GA52" i="4" s="1"/>
  <c r="G52" i="4"/>
  <c r="FZ60" i="4"/>
  <c r="GA60" i="4" s="1"/>
  <c r="G60" i="4"/>
  <c r="FZ68" i="4"/>
  <c r="GA68" i="4" s="1"/>
  <c r="G68" i="4"/>
  <c r="FZ76" i="4"/>
  <c r="GA76" i="4" s="1"/>
  <c r="G76" i="4"/>
  <c r="FZ84" i="4"/>
  <c r="GA84" i="4" s="1"/>
  <c r="G84" i="4"/>
  <c r="FZ92" i="4"/>
  <c r="GA92" i="4" s="1"/>
  <c r="G92" i="4"/>
  <c r="FZ100" i="4"/>
  <c r="GA100" i="4" s="1"/>
  <c r="G100" i="4"/>
  <c r="FZ108" i="4"/>
  <c r="GA108" i="4" s="1"/>
  <c r="G108" i="4"/>
  <c r="FZ116" i="4"/>
  <c r="GA116" i="4" s="1"/>
  <c r="G116" i="4"/>
  <c r="FZ124" i="4"/>
  <c r="GA124" i="4" s="1"/>
  <c r="G124" i="4"/>
  <c r="FZ132" i="4"/>
  <c r="GA132" i="4" s="1"/>
  <c r="G132" i="4"/>
  <c r="FZ140" i="4"/>
  <c r="GA140" i="4" s="1"/>
  <c r="G140" i="4"/>
  <c r="FZ148" i="4"/>
  <c r="GA148" i="4" s="1"/>
  <c r="G148" i="4"/>
  <c r="FZ156" i="4"/>
  <c r="GA156" i="4" s="1"/>
  <c r="G156" i="4"/>
  <c r="FZ164" i="4"/>
  <c r="GA164" i="4" s="1"/>
  <c r="G164" i="4"/>
  <c r="FZ172" i="4"/>
  <c r="GA172" i="4" s="1"/>
  <c r="G172" i="4"/>
  <c r="FZ180" i="4"/>
  <c r="GA180" i="4" s="1"/>
  <c r="G180" i="4"/>
  <c r="FZ188" i="4"/>
  <c r="GA188" i="4" s="1"/>
  <c r="G188" i="4"/>
  <c r="FX51" i="4"/>
  <c r="FX59" i="4"/>
  <c r="FX67" i="4"/>
  <c r="FX75" i="4"/>
  <c r="FX83" i="4"/>
  <c r="FX91" i="4"/>
  <c r="FX99" i="4"/>
  <c r="FX107" i="4"/>
  <c r="FX115" i="4"/>
  <c r="FX123" i="4"/>
  <c r="FX131" i="4"/>
  <c r="FX139" i="4"/>
  <c r="FX147" i="4"/>
  <c r="FX155" i="4"/>
  <c r="FX163" i="4"/>
  <c r="FX171" i="4"/>
  <c r="FX179" i="4"/>
  <c r="FX187" i="4"/>
  <c r="FX41" i="4"/>
  <c r="FZ29" i="4"/>
  <c r="GA29" i="4" s="1"/>
  <c r="G29" i="4"/>
  <c r="FZ37" i="4"/>
  <c r="GA37" i="4" s="1"/>
  <c r="G37" i="4"/>
  <c r="FZ45" i="4"/>
  <c r="GA45" i="4" s="1"/>
  <c r="G45" i="4"/>
  <c r="FZ53" i="4"/>
  <c r="GA53" i="4" s="1"/>
  <c r="G53" i="4"/>
  <c r="FZ61" i="4"/>
  <c r="GA61" i="4" s="1"/>
  <c r="G61" i="4"/>
  <c r="FZ69" i="4"/>
  <c r="GA69" i="4" s="1"/>
  <c r="G69" i="4"/>
  <c r="FZ77" i="4"/>
  <c r="GA77" i="4" s="1"/>
  <c r="G77" i="4"/>
  <c r="FZ85" i="4"/>
  <c r="GA85" i="4" s="1"/>
  <c r="G85" i="4"/>
  <c r="FZ93" i="4"/>
  <c r="GA93" i="4" s="1"/>
  <c r="G93" i="4"/>
  <c r="FZ101" i="4"/>
  <c r="GA101" i="4" s="1"/>
  <c r="G101" i="4"/>
  <c r="FZ109" i="4"/>
  <c r="GA109" i="4" s="1"/>
  <c r="G109" i="4"/>
  <c r="FZ117" i="4"/>
  <c r="GA117" i="4" s="1"/>
  <c r="G117" i="4"/>
  <c r="FZ125" i="4"/>
  <c r="GA125" i="4" s="1"/>
  <c r="G125" i="4"/>
  <c r="FZ133" i="4"/>
  <c r="GA133" i="4" s="1"/>
  <c r="G133" i="4"/>
  <c r="FZ141" i="4"/>
  <c r="GA141" i="4" s="1"/>
  <c r="G141" i="4"/>
  <c r="FZ149" i="4"/>
  <c r="GA149" i="4" s="1"/>
  <c r="G149" i="4"/>
  <c r="FZ157" i="4"/>
  <c r="GA157" i="4" s="1"/>
  <c r="G157" i="4"/>
  <c r="FZ165" i="4"/>
  <c r="GA165" i="4" s="1"/>
  <c r="G165" i="4"/>
  <c r="FZ173" i="4"/>
  <c r="GA173" i="4" s="1"/>
  <c r="G173" i="4"/>
  <c r="FZ181" i="4"/>
  <c r="GA181" i="4" s="1"/>
  <c r="G181" i="4"/>
  <c r="FZ189" i="4"/>
  <c r="GA189" i="4" s="1"/>
  <c r="G189" i="4"/>
  <c r="FX52" i="4"/>
  <c r="FX60" i="4"/>
  <c r="FX68" i="4"/>
  <c r="FX76" i="4"/>
  <c r="FX84" i="4"/>
  <c r="FX92" i="4"/>
  <c r="FX100" i="4"/>
  <c r="FX108" i="4"/>
  <c r="FX116" i="4"/>
  <c r="FX124" i="4"/>
  <c r="FX132" i="4"/>
  <c r="FX140" i="4"/>
  <c r="FX148" i="4"/>
  <c r="FX156" i="4"/>
  <c r="FX164" i="4"/>
  <c r="FX172" i="4"/>
  <c r="FX180" i="4"/>
  <c r="FX188" i="4"/>
  <c r="FX42" i="4"/>
  <c r="FZ30" i="4"/>
  <c r="GA30" i="4" s="1"/>
  <c r="G30" i="4"/>
  <c r="FZ38" i="4"/>
  <c r="GA38" i="4" s="1"/>
  <c r="G38" i="4"/>
  <c r="FZ46" i="4"/>
  <c r="GA46" i="4" s="1"/>
  <c r="G46" i="4"/>
  <c r="FZ54" i="4"/>
  <c r="GA54" i="4" s="1"/>
  <c r="G54" i="4"/>
  <c r="FZ62" i="4"/>
  <c r="GA62" i="4" s="1"/>
  <c r="G62" i="4"/>
  <c r="FZ70" i="4"/>
  <c r="GA70" i="4" s="1"/>
  <c r="G70" i="4"/>
  <c r="FZ78" i="4"/>
  <c r="GA78" i="4" s="1"/>
  <c r="G78" i="4"/>
  <c r="FZ86" i="4"/>
  <c r="GA86" i="4" s="1"/>
  <c r="G86" i="4"/>
  <c r="FZ94" i="4"/>
  <c r="GA94" i="4" s="1"/>
  <c r="G94" i="4"/>
  <c r="FZ102" i="4"/>
  <c r="GA102" i="4" s="1"/>
  <c r="G102" i="4"/>
  <c r="FZ110" i="4"/>
  <c r="GA110" i="4" s="1"/>
  <c r="G110" i="4"/>
  <c r="FZ118" i="4"/>
  <c r="GA118" i="4" s="1"/>
  <c r="G118" i="4"/>
  <c r="FZ126" i="4"/>
  <c r="GA126" i="4" s="1"/>
  <c r="G126" i="4"/>
  <c r="FZ134" i="4"/>
  <c r="GA134" i="4" s="1"/>
  <c r="G134" i="4"/>
  <c r="FZ142" i="4"/>
  <c r="GA142" i="4" s="1"/>
  <c r="G142" i="4"/>
  <c r="FZ150" i="4"/>
  <c r="GA150" i="4" s="1"/>
  <c r="G150" i="4"/>
  <c r="FZ158" i="4"/>
  <c r="GA158" i="4" s="1"/>
  <c r="G158" i="4"/>
  <c r="FZ166" i="4"/>
  <c r="GA166" i="4" s="1"/>
  <c r="G166" i="4"/>
  <c r="FZ174" i="4"/>
  <c r="GA174" i="4" s="1"/>
  <c r="G174" i="4"/>
  <c r="FZ182" i="4"/>
  <c r="GA182" i="4" s="1"/>
  <c r="G182" i="4"/>
  <c r="FZ190" i="4"/>
  <c r="GA190" i="4" s="1"/>
  <c r="G190" i="4"/>
  <c r="FX53" i="4"/>
  <c r="FX61" i="4"/>
  <c r="FX69" i="4"/>
  <c r="FX77" i="4"/>
  <c r="FX85" i="4"/>
  <c r="FX93" i="4"/>
  <c r="FX101" i="4"/>
  <c r="FX109" i="4"/>
  <c r="FX117" i="4"/>
  <c r="FX125" i="4"/>
  <c r="FX133" i="4"/>
  <c r="FX141" i="4"/>
  <c r="FX149" i="4"/>
  <c r="FX157" i="4"/>
  <c r="FX165" i="4"/>
  <c r="FX173" i="4"/>
  <c r="FX181" i="4"/>
  <c r="FX189" i="4"/>
  <c r="FX43" i="4"/>
  <c r="FZ31" i="4"/>
  <c r="GA31" i="4" s="1"/>
  <c r="G31" i="4"/>
  <c r="FZ39" i="4"/>
  <c r="GA39" i="4" s="1"/>
  <c r="G39" i="4"/>
  <c r="FZ47" i="4"/>
  <c r="GA47" i="4" s="1"/>
  <c r="G47" i="4"/>
  <c r="FZ55" i="4"/>
  <c r="GA55" i="4" s="1"/>
  <c r="G55" i="4"/>
  <c r="FZ63" i="4"/>
  <c r="GA63" i="4" s="1"/>
  <c r="G63" i="4"/>
  <c r="FZ71" i="4"/>
  <c r="GA71" i="4" s="1"/>
  <c r="G71" i="4"/>
  <c r="FZ79" i="4"/>
  <c r="GA79" i="4" s="1"/>
  <c r="G79" i="4"/>
  <c r="FZ87" i="4"/>
  <c r="GA87" i="4" s="1"/>
  <c r="G87" i="4"/>
  <c r="FZ95" i="4"/>
  <c r="GA95" i="4" s="1"/>
  <c r="G95" i="4"/>
  <c r="FZ103" i="4"/>
  <c r="GA103" i="4" s="1"/>
  <c r="G103" i="4"/>
  <c r="FZ111" i="4"/>
  <c r="GA111" i="4" s="1"/>
  <c r="G111" i="4"/>
  <c r="FZ119" i="4"/>
  <c r="GA119" i="4" s="1"/>
  <c r="G119" i="4"/>
  <c r="FZ127" i="4"/>
  <c r="GA127" i="4" s="1"/>
  <c r="G127" i="4"/>
  <c r="FZ135" i="4"/>
  <c r="GA135" i="4" s="1"/>
  <c r="G135" i="4"/>
  <c r="FZ143" i="4"/>
  <c r="GA143" i="4" s="1"/>
  <c r="G143" i="4"/>
  <c r="FZ151" i="4"/>
  <c r="GA151" i="4" s="1"/>
  <c r="G151" i="4"/>
  <c r="FZ159" i="4"/>
  <c r="GA159" i="4" s="1"/>
  <c r="G159" i="4"/>
  <c r="FZ167" i="4"/>
  <c r="GA167" i="4" s="1"/>
  <c r="G167" i="4"/>
  <c r="FZ175" i="4"/>
  <c r="GA175" i="4" s="1"/>
  <c r="G175" i="4"/>
  <c r="FZ183" i="4"/>
  <c r="GA183" i="4" s="1"/>
  <c r="G183" i="4"/>
  <c r="FX191" i="4"/>
  <c r="FX54" i="4"/>
  <c r="FX62" i="4"/>
  <c r="FX70" i="4"/>
  <c r="FX78" i="4"/>
  <c r="FX86" i="4"/>
  <c r="FX94" i="4"/>
  <c r="FX102" i="4"/>
  <c r="FX110" i="4"/>
  <c r="FX118" i="4"/>
  <c r="FX126" i="4"/>
  <c r="FX134" i="4"/>
  <c r="FX142" i="4"/>
  <c r="FX150" i="4"/>
  <c r="FX158" i="4"/>
  <c r="FX166" i="4"/>
  <c r="FX174" i="4"/>
  <c r="FX182" i="4"/>
  <c r="FX190" i="4"/>
  <c r="FX44" i="4"/>
  <c r="FZ32" i="4"/>
  <c r="GA32" i="4" s="1"/>
  <c r="G32" i="4"/>
  <c r="FZ40" i="4"/>
  <c r="GA40" i="4" s="1"/>
  <c r="G40" i="4"/>
  <c r="FZ48" i="4"/>
  <c r="GA48" i="4" s="1"/>
  <c r="G48" i="4"/>
  <c r="FZ56" i="4"/>
  <c r="GA56" i="4" s="1"/>
  <c r="G56" i="4"/>
  <c r="FZ64" i="4"/>
  <c r="GA64" i="4" s="1"/>
  <c r="G64" i="4"/>
  <c r="FZ72" i="4"/>
  <c r="GA72" i="4" s="1"/>
  <c r="G72" i="4"/>
  <c r="FZ80" i="4"/>
  <c r="GA80" i="4" s="1"/>
  <c r="G80" i="4"/>
  <c r="FZ88" i="4"/>
  <c r="GA88" i="4" s="1"/>
  <c r="G88" i="4"/>
  <c r="FZ96" i="4"/>
  <c r="GA96" i="4" s="1"/>
  <c r="G96" i="4"/>
  <c r="FZ104" i="4"/>
  <c r="GA104" i="4" s="1"/>
  <c r="G104" i="4"/>
  <c r="FZ112" i="4"/>
  <c r="GA112" i="4" s="1"/>
  <c r="G112" i="4"/>
  <c r="FZ120" i="4"/>
  <c r="GA120" i="4" s="1"/>
  <c r="G120" i="4"/>
  <c r="FZ128" i="4"/>
  <c r="GA128" i="4" s="1"/>
  <c r="G128" i="4"/>
  <c r="FZ136" i="4"/>
  <c r="GA136" i="4" s="1"/>
  <c r="G136" i="4"/>
  <c r="FZ144" i="4"/>
  <c r="GA144" i="4" s="1"/>
  <c r="G144" i="4"/>
  <c r="FZ152" i="4"/>
  <c r="GA152" i="4" s="1"/>
  <c r="G152" i="4"/>
  <c r="FZ160" i="4"/>
  <c r="GA160" i="4" s="1"/>
  <c r="G160" i="4"/>
  <c r="FZ168" i="4"/>
  <c r="GA168" i="4" s="1"/>
  <c r="G168" i="4"/>
  <c r="FZ176" i="4"/>
  <c r="GA176" i="4" s="1"/>
  <c r="G176" i="4"/>
  <c r="FZ184" i="4"/>
  <c r="GA184" i="4" s="1"/>
  <c r="G184" i="4"/>
  <c r="FX47" i="4"/>
  <c r="FX55" i="4"/>
  <c r="FX63" i="4"/>
  <c r="FX71" i="4"/>
  <c r="FX79" i="4"/>
  <c r="FX87" i="4"/>
  <c r="FX95" i="4"/>
  <c r="FX103" i="4"/>
  <c r="FX111" i="4"/>
  <c r="FX119" i="4"/>
  <c r="FX127" i="4"/>
  <c r="FX135" i="4"/>
  <c r="FX143" i="4"/>
  <c r="FX151" i="4"/>
  <c r="FX159" i="4"/>
  <c r="FX167" i="4"/>
  <c r="FX175" i="4"/>
  <c r="FX183" i="4"/>
  <c r="FX37" i="4"/>
  <c r="FX45" i="4"/>
  <c r="FZ33" i="4"/>
  <c r="GA33" i="4" s="1"/>
  <c r="G33" i="4"/>
  <c r="FZ41" i="4"/>
  <c r="GA41" i="4" s="1"/>
  <c r="G41" i="4"/>
  <c r="FZ49" i="4"/>
  <c r="GA49" i="4" s="1"/>
  <c r="G49" i="4"/>
  <c r="FZ57" i="4"/>
  <c r="GA57" i="4" s="1"/>
  <c r="G57" i="4"/>
  <c r="FZ65" i="4"/>
  <c r="GA65" i="4" s="1"/>
  <c r="G65" i="4"/>
  <c r="FZ73" i="4"/>
  <c r="GA73" i="4" s="1"/>
  <c r="G73" i="4"/>
  <c r="FZ81" i="4"/>
  <c r="GA81" i="4" s="1"/>
  <c r="G81" i="4"/>
  <c r="FZ89" i="4"/>
  <c r="GA89" i="4" s="1"/>
  <c r="G89" i="4"/>
  <c r="FZ97" i="4"/>
  <c r="GA97" i="4" s="1"/>
  <c r="G97" i="4"/>
  <c r="FZ105" i="4"/>
  <c r="GA105" i="4" s="1"/>
  <c r="G105" i="4"/>
  <c r="FZ113" i="4"/>
  <c r="GA113" i="4" s="1"/>
  <c r="G113" i="4"/>
  <c r="FZ121" i="4"/>
  <c r="GA121" i="4" s="1"/>
  <c r="G121" i="4"/>
  <c r="FZ129" i="4"/>
  <c r="GA129" i="4" s="1"/>
  <c r="G129" i="4"/>
  <c r="FZ137" i="4"/>
  <c r="GA137" i="4" s="1"/>
  <c r="G137" i="4"/>
  <c r="FZ145" i="4"/>
  <c r="GA145" i="4" s="1"/>
  <c r="G145" i="4"/>
  <c r="FZ153" i="4"/>
  <c r="GA153" i="4" s="1"/>
  <c r="G153" i="4"/>
  <c r="FZ161" i="4"/>
  <c r="GA161" i="4" s="1"/>
  <c r="G161" i="4"/>
  <c r="FZ169" i="4"/>
  <c r="GA169" i="4" s="1"/>
  <c r="G169" i="4"/>
  <c r="FZ177" i="4"/>
  <c r="GA177" i="4" s="1"/>
  <c r="G177" i="4"/>
  <c r="FZ185" i="4"/>
  <c r="GA185" i="4" s="1"/>
  <c r="G185" i="4"/>
  <c r="FX48" i="4"/>
  <c r="FX56" i="4"/>
  <c r="FX64" i="4"/>
  <c r="FX72" i="4"/>
  <c r="FX80" i="4"/>
  <c r="FX88" i="4"/>
  <c r="FX96" i="4"/>
  <c r="FX104" i="4"/>
  <c r="FX112" i="4"/>
  <c r="FX120" i="4"/>
  <c r="FX128" i="4"/>
  <c r="FX136" i="4"/>
  <c r="FX144" i="4"/>
  <c r="FX152" i="4"/>
  <c r="FX160" i="4"/>
  <c r="FX168" i="4"/>
  <c r="FX176" i="4"/>
  <c r="FX184" i="4"/>
  <c r="FX38" i="4"/>
  <c r="FX46" i="4"/>
  <c r="FW193" i="4"/>
  <c r="FV193" i="4"/>
  <c r="FW192" i="4"/>
  <c r="FV192" i="4"/>
  <c r="FW191" i="4"/>
  <c r="FV191" i="4"/>
  <c r="FW190" i="4"/>
  <c r="FV190" i="4"/>
  <c r="FW189" i="4"/>
  <c r="FV189" i="4"/>
  <c r="FW188" i="4"/>
  <c r="FV188" i="4"/>
  <c r="FW187" i="4"/>
  <c r="FV187" i="4"/>
  <c r="FW186" i="4"/>
  <c r="FV186" i="4"/>
  <c r="FW185" i="4"/>
  <c r="FV185" i="4"/>
  <c r="FW184" i="4"/>
  <c r="FV184" i="4"/>
  <c r="FW183" i="4"/>
  <c r="FV183" i="4"/>
  <c r="FW182" i="4" l="1"/>
  <c r="FV182" i="4"/>
  <c r="FW181" i="4"/>
  <c r="FV181" i="4"/>
  <c r="FW180" i="4"/>
  <c r="FV180" i="4"/>
  <c r="FW179" i="4"/>
  <c r="FV179" i="4"/>
  <c r="FW178" i="4"/>
  <c r="FV178" i="4"/>
  <c r="FW177" i="4"/>
  <c r="FV177" i="4"/>
  <c r="FW176" i="4"/>
  <c r="FV176" i="4"/>
  <c r="FW175" i="4"/>
  <c r="FV175" i="4"/>
  <c r="FW174" i="4"/>
  <c r="FV174" i="4"/>
  <c r="FW173" i="4"/>
  <c r="FV173" i="4"/>
  <c r="FW172" i="4"/>
  <c r="FV172" i="4"/>
  <c r="FW171" i="4"/>
  <c r="FV171" i="4"/>
  <c r="FW170" i="4"/>
  <c r="FV170" i="4"/>
  <c r="FW169" i="4"/>
  <c r="FV169" i="4"/>
  <c r="FW168" i="4"/>
  <c r="FV168" i="4"/>
  <c r="FW167" i="4"/>
  <c r="FV167" i="4"/>
  <c r="FW166" i="4"/>
  <c r="FV166" i="4"/>
  <c r="FW165" i="4"/>
  <c r="FV165" i="4"/>
  <c r="FW164" i="4"/>
  <c r="FV164" i="4"/>
  <c r="FW163" i="4"/>
  <c r="FV163" i="4"/>
  <c r="FW162" i="4"/>
  <c r="FV162" i="4"/>
  <c r="FW161" i="4"/>
  <c r="FV161" i="4"/>
  <c r="FW160" i="4"/>
  <c r="FV160" i="4"/>
  <c r="FW159" i="4"/>
  <c r="FV159" i="4"/>
  <c r="FW158" i="4"/>
  <c r="FV158" i="4"/>
  <c r="FW157" i="4"/>
  <c r="FV157" i="4"/>
  <c r="FW156" i="4"/>
  <c r="FV156" i="4"/>
  <c r="FW155" i="4"/>
  <c r="FV155" i="4"/>
  <c r="FW154" i="4"/>
  <c r="FV154" i="4"/>
  <c r="FW153" i="4"/>
  <c r="FV153" i="4"/>
  <c r="FW152" i="4"/>
  <c r="FV152" i="4"/>
  <c r="FW151" i="4"/>
  <c r="FV151" i="4"/>
  <c r="FW150" i="4"/>
  <c r="FV150" i="4"/>
  <c r="FW149" i="4"/>
  <c r="FV149" i="4"/>
  <c r="FW148" i="4"/>
  <c r="FV148" i="4"/>
  <c r="FW147" i="4"/>
  <c r="FV147" i="4"/>
  <c r="FW146" i="4"/>
  <c r="FV146" i="4"/>
  <c r="FW145" i="4"/>
  <c r="FV145" i="4"/>
  <c r="FW116" i="4" l="1"/>
  <c r="FW144" i="4" l="1"/>
  <c r="FW143" i="4"/>
  <c r="FW142" i="4"/>
  <c r="FW141" i="4"/>
  <c r="FW140" i="4"/>
  <c r="FW139" i="4"/>
  <c r="FW138" i="4"/>
  <c r="FW137" i="4"/>
  <c r="FW136" i="4"/>
  <c r="FW135" i="4"/>
  <c r="FW134" i="4"/>
  <c r="FW133" i="4"/>
  <c r="FW132" i="4"/>
  <c r="FW131" i="4"/>
  <c r="FW130" i="4"/>
  <c r="FW129" i="4"/>
  <c r="FW128" i="4"/>
  <c r="FW127" i="4"/>
  <c r="FW126" i="4"/>
  <c r="FW125" i="4"/>
  <c r="FW124" i="4"/>
  <c r="FW123" i="4"/>
  <c r="FW122" i="4"/>
  <c r="FW121" i="4"/>
  <c r="FW120" i="4"/>
  <c r="FW119" i="4"/>
  <c r="FW118" i="4"/>
  <c r="FW117" i="4"/>
  <c r="FW115" i="4"/>
  <c r="FW114" i="4"/>
  <c r="FW113" i="4"/>
  <c r="FW112" i="4"/>
  <c r="FW111" i="4"/>
  <c r="FW110" i="4"/>
  <c r="FW109" i="4"/>
  <c r="FW103" i="4"/>
  <c r="FW102" i="4"/>
  <c r="FW101" i="4"/>
  <c r="FW100" i="4"/>
  <c r="FW99" i="4"/>
  <c r="FW98" i="4"/>
  <c r="FW97" i="4"/>
  <c r="FW96" i="4"/>
  <c r="FW95" i="4"/>
  <c r="FW94" i="4"/>
  <c r="FW93" i="4"/>
  <c r="FW92" i="4"/>
  <c r="FW91" i="4"/>
  <c r="FW90" i="4"/>
  <c r="FW89" i="4"/>
  <c r="FW88" i="4"/>
  <c r="FW87" i="4"/>
  <c r="FW86" i="4"/>
  <c r="FW85" i="4"/>
  <c r="FW84" i="4"/>
  <c r="FW83" i="4"/>
  <c r="FW82" i="4"/>
  <c r="FW81" i="4"/>
  <c r="FW80" i="4"/>
  <c r="FW79" i="4"/>
  <c r="FW78" i="4"/>
  <c r="FW77" i="4"/>
  <c r="FW76" i="4"/>
  <c r="FW75" i="4"/>
  <c r="FW74" i="4"/>
  <c r="FW73" i="4"/>
  <c r="FW72" i="4"/>
  <c r="FW71" i="4"/>
  <c r="FW70" i="4"/>
  <c r="FW69" i="4"/>
  <c r="FW68" i="4"/>
  <c r="FW67" i="4"/>
  <c r="FW66" i="4"/>
  <c r="FW65" i="4"/>
  <c r="FW64" i="4"/>
  <c r="FW63" i="4"/>
  <c r="FW62" i="4"/>
  <c r="FW61" i="4"/>
  <c r="FW60" i="4"/>
  <c r="FW59" i="4"/>
  <c r="FW58" i="4"/>
  <c r="FW57" i="4"/>
  <c r="FW56" i="4"/>
  <c r="FW55" i="4"/>
  <c r="FW54" i="4"/>
  <c r="FW53" i="4"/>
  <c r="FW52" i="4"/>
  <c r="FW51" i="4"/>
  <c r="FW50" i="4"/>
  <c r="FW49" i="4"/>
  <c r="FW48" i="4"/>
  <c r="FW47" i="4"/>
  <c r="FW46" i="4"/>
  <c r="FW45" i="4"/>
  <c r="FW44" i="4"/>
  <c r="FW43" i="4"/>
  <c r="FW42" i="4"/>
  <c r="FW41" i="4"/>
  <c r="FW40" i="4"/>
  <c r="FW39" i="4"/>
  <c r="FW38" i="4"/>
  <c r="FW37" i="4"/>
  <c r="FW36" i="4"/>
  <c r="FW35" i="4"/>
  <c r="FW34" i="4"/>
  <c r="FW33" i="4"/>
  <c r="FW32" i="4"/>
  <c r="FW31" i="4"/>
  <c r="FW30" i="4"/>
  <c r="FW29" i="4"/>
  <c r="FW28" i="4"/>
  <c r="FW107" i="4"/>
  <c r="FW106" i="4"/>
  <c r="FW105" i="4"/>
  <c r="FW104" i="4"/>
  <c r="FW108" i="4"/>
  <c r="FV108" i="4"/>
  <c r="FV144" i="4" l="1"/>
  <c r="FV143" i="4"/>
  <c r="FV142" i="4"/>
  <c r="FV141" i="4"/>
  <c r="FV140" i="4"/>
  <c r="FV139" i="4"/>
  <c r="FV138" i="4"/>
  <c r="FV137" i="4"/>
  <c r="FV136" i="4"/>
  <c r="FV135" i="4"/>
  <c r="FV134" i="4"/>
  <c r="FV133" i="4"/>
  <c r="FV132" i="4"/>
  <c r="FV131" i="4"/>
  <c r="FV130" i="4"/>
  <c r="FV129" i="4"/>
  <c r="FV128" i="4"/>
  <c r="FV127" i="4"/>
  <c r="FV126" i="4"/>
  <c r="FV125" i="4"/>
  <c r="FV124" i="4"/>
  <c r="FV123" i="4"/>
  <c r="FV122" i="4"/>
  <c r="FV121" i="4"/>
  <c r="FV120" i="4"/>
  <c r="FV119" i="4"/>
  <c r="FV118" i="4"/>
  <c r="FV117" i="4"/>
  <c r="FV116" i="4"/>
  <c r="FV115" i="4"/>
  <c r="FV114" i="4"/>
  <c r="FV113" i="4"/>
  <c r="FV112" i="4"/>
  <c r="FV111" i="4"/>
  <c r="FV110" i="4"/>
  <c r="FV109" i="4"/>
  <c r="FV107" i="4"/>
  <c r="FV106" i="4"/>
  <c r="FV105" i="4"/>
  <c r="FV104" i="4"/>
  <c r="FV103" i="4"/>
  <c r="FV102" i="4"/>
  <c r="FV101" i="4"/>
  <c r="FV100" i="4"/>
  <c r="FV99" i="4"/>
  <c r="FV98" i="4"/>
  <c r="FV97" i="4" l="1"/>
  <c r="FV96" i="4"/>
  <c r="FV95" i="4"/>
  <c r="FV94" i="4"/>
  <c r="FV93" i="4"/>
  <c r="FV92" i="4"/>
  <c r="FV91" i="4"/>
  <c r="FV90" i="4"/>
  <c r="FV89" i="4"/>
  <c r="FV88" i="4"/>
  <c r="FV87" i="4"/>
  <c r="FV86" i="4"/>
  <c r="FV85" i="4"/>
  <c r="FV84" i="4"/>
  <c r="FV83" i="4"/>
  <c r="FV82" i="4"/>
  <c r="FV81" i="4"/>
  <c r="FV80" i="4"/>
  <c r="FV79" i="4"/>
  <c r="FV78" i="4"/>
  <c r="FV58" i="4" l="1"/>
  <c r="FV77" i="4" l="1"/>
  <c r="FV76" i="4"/>
  <c r="FV75" i="4"/>
  <c r="FV74" i="4"/>
  <c r="FV73" i="4"/>
  <c r="FV72" i="4"/>
  <c r="FV71" i="4"/>
  <c r="FV70" i="4"/>
  <c r="FV69" i="4"/>
  <c r="FV68" i="4"/>
  <c r="FV67" i="4"/>
  <c r="FV66" i="4"/>
  <c r="FV65" i="4"/>
  <c r="FV64" i="4"/>
  <c r="FV63" i="4"/>
  <c r="FV62" i="4"/>
  <c r="FV61" i="4"/>
  <c r="FV60" i="4"/>
  <c r="FV59" i="4"/>
  <c r="FV57" i="4"/>
  <c r="FV56" i="4"/>
  <c r="FV55" i="4"/>
  <c r="FV54" i="4"/>
  <c r="FV53" i="4" l="1"/>
  <c r="FV52" i="4"/>
  <c r="FV51" i="4"/>
  <c r="FV50" i="4"/>
  <c r="FV49" i="4"/>
  <c r="FV48" i="4"/>
  <c r="FV47" i="4"/>
  <c r="FV46" i="4"/>
  <c r="FV45" i="4"/>
  <c r="FV44" i="4"/>
  <c r="FV43" i="4"/>
  <c r="FV42" i="4"/>
  <c r="FV41" i="4"/>
  <c r="FV40" i="4"/>
  <c r="FV39" i="4"/>
  <c r="FV38" i="4"/>
  <c r="FV37" i="4"/>
  <c r="FV36" i="4" l="1"/>
  <c r="FV35" i="4"/>
  <c r="FV34" i="4"/>
  <c r="FV33" i="4" l="1"/>
  <c r="FV31" i="4" l="1"/>
  <c r="FV30" i="4"/>
  <c r="FV29" i="4"/>
  <c r="FV28" i="4"/>
  <c r="FV32" i="4"/>
  <c r="A8" i="4" l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</calcChain>
</file>

<file path=xl/sharedStrings.xml><?xml version="1.0" encoding="utf-8"?>
<sst xmlns="http://schemas.openxmlformats.org/spreadsheetml/2006/main" count="280" uniqueCount="106">
  <si>
    <t>Date</t>
  </si>
  <si>
    <t>Note</t>
  </si>
  <si>
    <t>Frame Up</t>
  </si>
  <si>
    <t>Frame Down</t>
  </si>
  <si>
    <t>Packets Transferred</t>
  </si>
  <si>
    <t>Didn't carry the device around yesterday</t>
  </si>
  <si>
    <t>Took device to Roger's house last night. Was still showing 2558 this morning. Plugged device into charger and just got 2 packets. Let it charge all day - see if it picks up data from tonight going to Gary's.</t>
  </si>
  <si>
    <t>Yesterday took the device with me on a 13 mile bike ride</t>
  </si>
  <si>
    <t>triggered a bunch of uploads all the way back from Gary's house as a means to test my hotspot coverage</t>
  </si>
  <si>
    <t>Add Gary's Object Locator and TBH100 to my Console account</t>
  </si>
  <si>
    <t>Mike's Browan Object Locator</t>
  </si>
  <si>
    <t>Gary's Browan Object Locator</t>
  </si>
  <si>
    <t>DC Used</t>
  </si>
  <si>
    <t>Console has been flaky</t>
  </si>
  <si>
    <t>Yesterday did a lot of BOL to Google Sheet work</t>
  </si>
  <si>
    <t>took 2 BOLs to Teron Trace drive. Added TBHV110</t>
  </si>
  <si>
    <t>left Gary's BOL at his house yesterday evening</t>
  </si>
  <si>
    <t>Estimate numbers for prev day</t>
  </si>
  <si>
    <t>RBS305-ATH-US</t>
  </si>
  <si>
    <t>The TBHH's packet xfer count is LOWER today than yesterday</t>
  </si>
  <si>
    <t>DC seems low by ~120</t>
  </si>
  <si>
    <t>DC used is about 220 lower than expected</t>
  </si>
  <si>
    <t>Gary took BOL off charger after I pinged him shortly after I recorded the numbers</t>
  </si>
  <si>
    <t>I was charging my bol yesterday morning</t>
  </si>
  <si>
    <t>Mike's BOL was on the starting late afternoon</t>
  </si>
  <si>
    <t>Mike's BOL was on the charger from yesterday morning until this morning</t>
  </si>
  <si>
    <t>Gary's BOL was on the charger</t>
  </si>
  <si>
    <t>not sure why packet xfer is low</t>
  </si>
  <si>
    <t>did a lot of driving and clicking the previous day with mike's BOL</t>
  </si>
  <si>
    <t>did a lot of hotspot mapping the previous day with mike and gary's BOLs</t>
  </si>
  <si>
    <t>TBHH100</t>
  </si>
  <si>
    <t>TBHH100_2</t>
  </si>
  <si>
    <t>TBHV110 stopped transmitting at 6pm last niht</t>
  </si>
  <si>
    <t>Replace TBHV110 battery ??</t>
  </si>
  <si>
    <t>Packets Transferred Yest. (CALC)</t>
  </si>
  <si>
    <t>DC Used Yest. (CALC)</t>
  </si>
  <si>
    <t>Total DC Used Since Yesterday</t>
  </si>
  <si>
    <t>TBHH100_3</t>
  </si>
  <si>
    <t>TBHV110_2</t>
  </si>
  <si>
    <t>TBHH100_4</t>
  </si>
  <si>
    <t>BOL_4</t>
  </si>
  <si>
    <t>JB's BOL</t>
  </si>
  <si>
    <t>TBWL100_1</t>
  </si>
  <si>
    <t>Swap battery on TBHV110 at 7am, about an hour after logging data for the day. Test - see if the device can reconnect on its on without needing to short the caps. Also - see if the packets and dc get back in sync</t>
  </si>
  <si>
    <t>LDS01</t>
  </si>
  <si>
    <t>Replace TBHV110 battery</t>
  </si>
  <si>
    <t>add TBHV110_3</t>
  </si>
  <si>
    <t>TBHV110_3</t>
  </si>
  <si>
    <t>TBWL100_2</t>
  </si>
  <si>
    <t>TBHV110_4</t>
  </si>
  <si>
    <t>TBHH100_7</t>
  </si>
  <si>
    <t>TBHH100_8</t>
  </si>
  <si>
    <t>HB</t>
  </si>
  <si>
    <t>TBWL100_7</t>
  </si>
  <si>
    <t>TBWL100_8</t>
  </si>
  <si>
    <t>TBWL100_9</t>
  </si>
  <si>
    <t>TBWL100_10</t>
  </si>
  <si>
    <t xml:space="preserve">HB - this used to be TBHV110, until it died. </t>
  </si>
  <si>
    <t>Frame up Yest. (CALC)</t>
  </si>
  <si>
    <t>LHT65_1</t>
  </si>
  <si>
    <t>PC% (CALC)</t>
  </si>
  <si>
    <t>Columns B thru I</t>
  </si>
  <si>
    <t>Columns J thru Q</t>
  </si>
  <si>
    <t>Columns R thru Y</t>
  </si>
  <si>
    <t>Columns Z thru AG</t>
  </si>
  <si>
    <t>Columns AH thru AO</t>
  </si>
  <si>
    <t>Columns  AP thru AW</t>
  </si>
  <si>
    <t>Columns  AX thru BE</t>
  </si>
  <si>
    <t>Columns  BF thru BM</t>
  </si>
  <si>
    <t>Columns  BN thru BU</t>
  </si>
  <si>
    <t>Columns  BV thru CC</t>
  </si>
  <si>
    <t>Columns  CD thru CK</t>
  </si>
  <si>
    <t>Columns  CL thru CS</t>
  </si>
  <si>
    <t>Columns  CT thru DA</t>
  </si>
  <si>
    <t>Columns  DB thru DI</t>
  </si>
  <si>
    <t>Columns  DJ thru DQ</t>
  </si>
  <si>
    <t>Columns  DR thru DY</t>
  </si>
  <si>
    <t>Columns  DZ thru EG</t>
  </si>
  <si>
    <t>Columns  EH thru EO</t>
  </si>
  <si>
    <t>Columns  EP thru EW</t>
  </si>
  <si>
    <t>Columns  EX thru FE</t>
  </si>
  <si>
    <t>Columns  FF thru FM</t>
  </si>
  <si>
    <t>Columns FN thru FU</t>
  </si>
  <si>
    <t>Total FC Used Since Yesterday</t>
  </si>
  <si>
    <t>Total PKT Xfer Since Yesterday</t>
  </si>
  <si>
    <t>Total Packets Xfer since Yest: =(F343+N343+V343+AD343+AL343+AT343+BB343+BJ343+BR343+BZ343+CH343+CP343+CX343+DF343+DN343+DV343+ED343+EL343+ET2343+FB343+FJ343+FR343)</t>
  </si>
  <si>
    <t>Total DC since yest          : =(I343+Q343+Y343+AG343+AO343+AW343+BE343+BM343+BU343+CC343+CK343+CS343+DA343+DI343+DQ343+DY343+EG343+EO343+EW343+FE343+FM343+FU343)</t>
  </si>
  <si>
    <t>Total FC since yest          : =(C343+K343+S343+AA343+AI343+AQ343+AY343+BG343+BO343+BW343+CE343+CM343+CU343+DC343+DK343+DS343+EA343+EI343+EQ343+EY343+FG343+FO343)</t>
  </si>
  <si>
    <t>Total DC Used Since Yesterday (OLD)</t>
  </si>
  <si>
    <t>Total Packets Xfered since Yesterday (OLD)</t>
  </si>
  <si>
    <t>Total PC %</t>
  </si>
  <si>
    <t>Total FC Used Since Yesterday (-BOL)</t>
  </si>
  <si>
    <t>Total PKT Xfer Since Yesterday  (-BOL)</t>
  </si>
  <si>
    <t>Total PC %  (-BOL)</t>
  </si>
  <si>
    <t>Total FC Used Since Yesterday (-BOL,
TBHV110)</t>
  </si>
  <si>
    <t>Total PKT Xfer Since Yesterday  (-BOL,
TBHV110)</t>
  </si>
  <si>
    <t>Total PC % 
 (-BOL,
TBHV110)</t>
  </si>
  <si>
    <t>Add new blessed snapshot, switch all Hotspots to follow mode with a fallback</t>
  </si>
  <si>
    <t>replace battery in TBHV110_3, ran from 4/11-7/26, 30493 frames sent, 8343 packets made it to the Helium network</t>
  </si>
  <si>
    <t>change battery on TBHV110_2, ran from 4/2-7/27</t>
  </si>
  <si>
    <t>replace battery in LDS01, ran from 4/3 to 7/27, 5717 messages</t>
  </si>
  <si>
    <t>forgot to record this day</t>
  </si>
  <si>
    <t>Longview Total FC   Yest</t>
  </si>
  <si>
    <t>Longview Total PKT Xfer FC   Yest</t>
  </si>
  <si>
    <t>PC % 
 (-BOL,
TBHV110)</t>
  </si>
  <si>
    <t>This Excel is used to record sensor data from the Helium Console, from which Packet Completion rates can be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</si>
</sst>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6F6D8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654E3"/>
        <bgColor indexed="64"/>
      </patternFill>
    </fill>
    <fill>
      <patternFill patternType="solid">
        <fgColor rgb="FFCFFDDA"/>
        <bgColor indexed="64"/>
      </patternFill>
    </fill>
    <fill>
      <patternFill patternType="solid">
        <fgColor rgb="FFBCF6D8"/>
        <bgColor indexed="64"/>
      </patternFill>
    </fill>
    <fill>
      <patternFill patternType="solid">
        <fgColor rgb="FFD3DF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3BF"/>
        <bgColor indexed="64"/>
      </patternFill>
    </fill>
    <fill>
      <patternFill patternType="solid">
        <fgColor rgb="FFF5801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3">
    <xf numFmtId="0" fontId="0" fillId="0" borderId="0" xfId="0"/>
    <xf numFmtId="15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vertical="center"/>
    </xf>
    <xf numFmtId="3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vertical="center"/>
    </xf>
    <xf numFmtId="1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 wrapText="1"/>
    </xf>
    <xf numFmtId="14" fontId="0" fillId="6" borderId="1" xfId="0" applyNumberFormat="1" applyFill="1" applyBorder="1" applyAlignment="1">
      <alignment vertical="center"/>
    </xf>
    <xf numFmtId="1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0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14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7" borderId="1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 wrapText="1"/>
    </xf>
    <xf numFmtId="14" fontId="0" fillId="8" borderId="1" xfId="0" applyNumberFormat="1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top"/>
    </xf>
    <xf numFmtId="0" fontId="0" fillId="5" borderId="1" xfId="0" applyNumberForma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14" fontId="0" fillId="9" borderId="1" xfId="0" applyNumberFormat="1" applyFill="1" applyBorder="1" applyAlignment="1">
      <alignment horizontal="center" vertical="center"/>
    </xf>
    <xf numFmtId="14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top"/>
    </xf>
    <xf numFmtId="0" fontId="5" fillId="4" borderId="1" xfId="0" applyFont="1" applyFill="1" applyBorder="1" applyAlignment="1">
      <alignment horizontal="center" vertical="center" wrapText="1"/>
    </xf>
    <xf numFmtId="14" fontId="6" fillId="4" borderId="1" xfId="0" applyNumberFormat="1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top"/>
    </xf>
    <xf numFmtId="0" fontId="5" fillId="9" borderId="1" xfId="0" applyFont="1" applyFill="1" applyBorder="1" applyAlignment="1">
      <alignment horizontal="center" vertical="center" wrapText="1"/>
    </xf>
    <xf numFmtId="14" fontId="6" fillId="9" borderId="1" xfId="0" applyNumberFormat="1" applyFont="1" applyFill="1" applyBorder="1" applyAlignment="1">
      <alignment horizontal="center" vertical="center"/>
    </xf>
    <xf numFmtId="14" fontId="6" fillId="9" borderId="1" xfId="0" applyNumberFormat="1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 wrapText="1"/>
    </xf>
    <xf numFmtId="14" fontId="6" fillId="6" borderId="1" xfId="0" applyNumberFormat="1" applyFont="1" applyFill="1" applyBorder="1" applyAlignment="1">
      <alignment horizontal="center" vertical="center"/>
    </xf>
    <xf numFmtId="14" fontId="6" fillId="6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14" fontId="6" fillId="8" borderId="1" xfId="0" applyNumberFormat="1" applyFont="1" applyFill="1" applyBorder="1" applyAlignment="1">
      <alignment horizontal="center" vertical="center"/>
    </xf>
    <xf numFmtId="14" fontId="6" fillId="8" borderId="1" xfId="0" applyNumberFormat="1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top"/>
    </xf>
    <xf numFmtId="0" fontId="5" fillId="7" borderId="1" xfId="0" applyFont="1" applyFill="1" applyBorder="1" applyAlignment="1">
      <alignment horizontal="center" vertical="center" wrapText="1"/>
    </xf>
    <xf numFmtId="14" fontId="6" fillId="7" borderId="1" xfId="0" applyNumberFormat="1" applyFont="1" applyFill="1" applyBorder="1" applyAlignment="1">
      <alignment horizontal="center" vertical="center"/>
    </xf>
    <xf numFmtId="14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4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wrapText="1"/>
    </xf>
    <xf numFmtId="14" fontId="6" fillId="10" borderId="1" xfId="0" applyNumberFormat="1" applyFont="1" applyFill="1" applyBorder="1" applyAlignment="1">
      <alignment horizontal="center" vertical="center"/>
    </xf>
    <xf numFmtId="14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top"/>
    </xf>
    <xf numFmtId="0" fontId="1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/>
    </xf>
    <xf numFmtId="14" fontId="0" fillId="10" borderId="1" xfId="0" applyNumberFormat="1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/>
    </xf>
    <xf numFmtId="0" fontId="5" fillId="11" borderId="1" xfId="0" applyFont="1" applyFill="1" applyBorder="1" applyAlignment="1">
      <alignment horizontal="center" vertical="center" wrapText="1"/>
    </xf>
    <xf numFmtId="14" fontId="6" fillId="11" borderId="1" xfId="0" applyNumberFormat="1" applyFont="1" applyFill="1" applyBorder="1" applyAlignment="1">
      <alignment horizontal="center" vertical="center"/>
    </xf>
    <xf numFmtId="14" fontId="6" fillId="11" borderId="1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top"/>
    </xf>
    <xf numFmtId="0" fontId="1" fillId="11" borderId="1" xfId="0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/>
    </xf>
    <xf numFmtId="14" fontId="0" fillId="11" borderId="1" xfId="0" applyNumberFormat="1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 wrapText="1"/>
    </xf>
    <xf numFmtId="14" fontId="6" fillId="12" borderId="1" xfId="0" applyNumberFormat="1" applyFont="1" applyFill="1" applyBorder="1" applyAlignment="1">
      <alignment vertical="center"/>
    </xf>
    <xf numFmtId="14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vertical="center"/>
    </xf>
    <xf numFmtId="0" fontId="5" fillId="13" borderId="1" xfId="0" applyFont="1" applyFill="1" applyBorder="1" applyAlignment="1">
      <alignment horizontal="center" vertical="center" wrapText="1"/>
    </xf>
    <xf numFmtId="14" fontId="6" fillId="13" borderId="1" xfId="0" applyNumberFormat="1" applyFont="1" applyFill="1" applyBorder="1" applyAlignment="1">
      <alignment vertical="center"/>
    </xf>
    <xf numFmtId="14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vertical="center"/>
    </xf>
    <xf numFmtId="0" fontId="1" fillId="12" borderId="1" xfId="0" applyFont="1" applyFill="1" applyBorder="1" applyAlignment="1">
      <alignment horizont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wrapText="1"/>
    </xf>
    <xf numFmtId="0" fontId="1" fillId="13" borderId="1" xfId="0" applyFont="1" applyFill="1" applyBorder="1" applyAlignment="1">
      <alignment horizontal="center" vertical="center" wrapText="1"/>
    </xf>
    <xf numFmtId="14" fontId="0" fillId="12" borderId="1" xfId="0" applyNumberFormat="1" applyFont="1" applyFill="1" applyBorder="1" applyAlignment="1">
      <alignment horizontal="center" vertical="center"/>
    </xf>
    <xf numFmtId="14" fontId="0" fillId="12" borderId="1" xfId="0" applyNumberFormat="1" applyFont="1" applyFill="1" applyBorder="1" applyAlignment="1">
      <alignment vertical="center"/>
    </xf>
    <xf numFmtId="0" fontId="0" fillId="12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vertical="center"/>
    </xf>
    <xf numFmtId="14" fontId="0" fillId="13" borderId="1" xfId="0" applyNumberFormat="1" applyFont="1" applyFill="1" applyBorder="1" applyAlignment="1">
      <alignment vertical="center"/>
    </xf>
    <xf numFmtId="14" fontId="0" fillId="13" borderId="1" xfId="0" applyNumberFormat="1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vertical="center"/>
    </xf>
    <xf numFmtId="0" fontId="1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14" fontId="6" fillId="14" borderId="1" xfId="0" applyNumberFormat="1" applyFont="1" applyFill="1" applyBorder="1" applyAlignment="1">
      <alignment horizontal="center" vertical="center"/>
    </xf>
    <xf numFmtId="14" fontId="6" fillId="14" borderId="1" xfId="0" applyNumberFormat="1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top"/>
    </xf>
    <xf numFmtId="14" fontId="0" fillId="14" borderId="1" xfId="0" applyNumberFormat="1" applyFont="1" applyFill="1" applyBorder="1" applyAlignment="1">
      <alignment horizontal="center" vertical="center"/>
    </xf>
    <xf numFmtId="14" fontId="0" fillId="14" borderId="1" xfId="0" applyNumberFormat="1" applyFont="1" applyFill="1" applyBorder="1" applyAlignment="1">
      <alignment horizontal="center"/>
    </xf>
    <xf numFmtId="0" fontId="0" fillId="14" borderId="1" xfId="0" applyFont="1" applyFill="1" applyBorder="1" applyAlignment="1">
      <alignment horizontal="center"/>
    </xf>
    <xf numFmtId="0" fontId="0" fillId="14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top"/>
    </xf>
    <xf numFmtId="0" fontId="4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5" fillId="15" borderId="1" xfId="0" applyFont="1" applyFill="1" applyBorder="1" applyAlignment="1">
      <alignment horizontal="center" vertical="center" wrapText="1"/>
    </xf>
    <xf numFmtId="14" fontId="6" fillId="15" borderId="1" xfId="0" applyNumberFormat="1" applyFont="1" applyFill="1" applyBorder="1" applyAlignment="1">
      <alignment horizontal="center" vertical="center"/>
    </xf>
    <xf numFmtId="14" fontId="6" fillId="15" borderId="1" xfId="0" applyNumberFormat="1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top"/>
    </xf>
    <xf numFmtId="0" fontId="1" fillId="15" borderId="1" xfId="0" applyFont="1" applyFill="1" applyBorder="1" applyAlignment="1">
      <alignment horizontal="center" vertical="center" wrapText="1"/>
    </xf>
    <xf numFmtId="14" fontId="0" fillId="15" borderId="1" xfId="0" applyNumberFormat="1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 wrapText="1"/>
    </xf>
    <xf numFmtId="14" fontId="6" fillId="17" borderId="1" xfId="0" applyNumberFormat="1" applyFont="1" applyFill="1" applyBorder="1" applyAlignment="1">
      <alignment horizontal="center" vertical="center"/>
    </xf>
    <xf numFmtId="14" fontId="6" fillId="17" borderId="1" xfId="0" applyNumberFormat="1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top"/>
    </xf>
    <xf numFmtId="0" fontId="7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0" fillId="17" borderId="1" xfId="0" applyNumberFormat="1" applyFont="1" applyFill="1" applyBorder="1" applyAlignment="1">
      <alignment horizontal="center" vertical="center"/>
    </xf>
    <xf numFmtId="14" fontId="0" fillId="17" borderId="1" xfId="0" applyNumberFormat="1" applyFont="1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17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5" fillId="18" borderId="1" xfId="0" applyFont="1" applyFill="1" applyBorder="1" applyAlignment="1">
      <alignment horizontal="center" vertical="center" wrapText="1"/>
    </xf>
    <xf numFmtId="14" fontId="6" fillId="18" borderId="1" xfId="0" applyNumberFormat="1" applyFont="1" applyFill="1" applyBorder="1" applyAlignment="1">
      <alignment horizontal="center" vertical="center"/>
    </xf>
    <xf numFmtId="14" fontId="6" fillId="18" borderId="1" xfId="0" applyNumberFormat="1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top"/>
    </xf>
    <xf numFmtId="0" fontId="7" fillId="18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14" fontId="6" fillId="19" borderId="1" xfId="0" applyNumberFormat="1" applyFont="1" applyFill="1" applyBorder="1" applyAlignment="1">
      <alignment horizontal="center" vertical="center"/>
    </xf>
    <xf numFmtId="14" fontId="6" fillId="19" borderId="1" xfId="0" applyNumberFormat="1" applyFont="1" applyFill="1" applyBorder="1" applyAlignment="1">
      <alignment horizontal="center"/>
    </xf>
    <xf numFmtId="0" fontId="6" fillId="19" borderId="1" xfId="0" applyFont="1" applyFill="1" applyBorder="1" applyAlignment="1">
      <alignment horizontal="center"/>
    </xf>
    <xf numFmtId="0" fontId="6" fillId="19" borderId="1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center" vertical="top"/>
    </xf>
    <xf numFmtId="0" fontId="1" fillId="20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14" fontId="6" fillId="20" borderId="1" xfId="0" applyNumberFormat="1" applyFont="1" applyFill="1" applyBorder="1" applyAlignment="1">
      <alignment horizontal="center" vertical="center"/>
    </xf>
    <xf numFmtId="14" fontId="6" fillId="20" borderId="1" xfId="0" applyNumberFormat="1" applyFont="1" applyFill="1" applyBorder="1" applyAlignment="1">
      <alignment horizontal="center"/>
    </xf>
    <xf numFmtId="0" fontId="6" fillId="20" borderId="1" xfId="0" applyFont="1" applyFill="1" applyBorder="1" applyAlignment="1">
      <alignment horizontal="center"/>
    </xf>
    <xf numFmtId="0" fontId="6" fillId="20" borderId="1" xfId="0" applyFont="1" applyFill="1" applyBorder="1" applyAlignment="1">
      <alignment horizontal="center" vertical="center"/>
    </xf>
    <xf numFmtId="0" fontId="6" fillId="20" borderId="1" xfId="0" applyFont="1" applyFill="1" applyBorder="1" applyAlignment="1">
      <alignment horizontal="center" vertical="top"/>
    </xf>
    <xf numFmtId="14" fontId="0" fillId="19" borderId="1" xfId="0" applyNumberFormat="1" applyFont="1" applyFill="1" applyBorder="1" applyAlignment="1">
      <alignment horizontal="center" vertical="center"/>
    </xf>
    <xf numFmtId="14" fontId="0" fillId="20" borderId="1" xfId="0" applyNumberFormat="1" applyFont="1" applyFill="1" applyBorder="1" applyAlignment="1">
      <alignment horizontal="center" vertical="center"/>
    </xf>
    <xf numFmtId="14" fontId="0" fillId="19" borderId="1" xfId="0" applyNumberFormat="1" applyFont="1" applyFill="1" applyBorder="1" applyAlignment="1">
      <alignment horizontal="center"/>
    </xf>
    <xf numFmtId="14" fontId="0" fillId="20" borderId="1" xfId="0" applyNumberFormat="1" applyFont="1" applyFill="1" applyBorder="1" applyAlignment="1">
      <alignment horizontal="center"/>
    </xf>
    <xf numFmtId="0" fontId="0" fillId="19" borderId="1" xfId="0" applyFont="1" applyFill="1" applyBorder="1" applyAlignment="1">
      <alignment horizontal="center"/>
    </xf>
    <xf numFmtId="0" fontId="0" fillId="20" borderId="1" xfId="0" applyFont="1" applyFill="1" applyBorder="1" applyAlignment="1">
      <alignment horizontal="center"/>
    </xf>
    <xf numFmtId="0" fontId="0" fillId="19" borderId="1" xfId="0" applyFont="1" applyFill="1" applyBorder="1" applyAlignment="1">
      <alignment horizontal="center" vertical="center"/>
    </xf>
    <xf numFmtId="0" fontId="0" fillId="20" borderId="1" xfId="0" applyFont="1" applyFill="1" applyBorder="1" applyAlignment="1">
      <alignment horizontal="center" vertical="center"/>
    </xf>
    <xf numFmtId="0" fontId="0" fillId="19" borderId="1" xfId="0" applyFont="1" applyFill="1" applyBorder="1" applyAlignment="1">
      <alignment horizontal="center" vertical="top"/>
    </xf>
    <xf numFmtId="0" fontId="0" fillId="20" borderId="1" xfId="0" applyFont="1" applyFill="1" applyBorder="1" applyAlignment="1">
      <alignment horizontal="center" vertical="top"/>
    </xf>
    <xf numFmtId="14" fontId="0" fillId="8" borderId="1" xfId="0" applyNumberFormat="1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 wrapText="1"/>
    </xf>
    <xf numFmtId="14" fontId="6" fillId="21" borderId="1" xfId="0" applyNumberFormat="1" applyFont="1" applyFill="1" applyBorder="1" applyAlignment="1">
      <alignment horizontal="center" vertical="center"/>
    </xf>
    <xf numFmtId="14" fontId="6" fillId="21" borderId="1" xfId="0" applyNumberFormat="1" applyFont="1" applyFill="1" applyBorder="1" applyAlignment="1">
      <alignment horizontal="center"/>
    </xf>
    <xf numFmtId="0" fontId="6" fillId="21" borderId="1" xfId="0" applyFont="1" applyFill="1" applyBorder="1" applyAlignment="1">
      <alignment horizontal="center"/>
    </xf>
    <xf numFmtId="0" fontId="6" fillId="21" borderId="1" xfId="0" applyFont="1" applyFill="1" applyBorder="1" applyAlignment="1">
      <alignment horizontal="center" vertical="center"/>
    </xf>
    <xf numFmtId="0" fontId="6" fillId="21" borderId="1" xfId="0" applyFont="1" applyFill="1" applyBorder="1" applyAlignment="1">
      <alignment horizontal="center" vertical="top"/>
    </xf>
    <xf numFmtId="0" fontId="7" fillId="21" borderId="1" xfId="0" applyFont="1" applyFill="1" applyBorder="1" applyAlignment="1">
      <alignment horizontal="center" vertical="center"/>
    </xf>
    <xf numFmtId="14" fontId="0" fillId="21" borderId="1" xfId="0" applyNumberFormat="1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 wrapText="1"/>
    </xf>
    <xf numFmtId="0" fontId="5" fillId="22" borderId="1" xfId="0" applyFont="1" applyFill="1" applyBorder="1" applyAlignment="1">
      <alignment horizontal="center" vertical="center" wrapText="1"/>
    </xf>
    <xf numFmtId="14" fontId="6" fillId="22" borderId="1" xfId="0" applyNumberFormat="1" applyFont="1" applyFill="1" applyBorder="1" applyAlignment="1">
      <alignment horizontal="center" vertical="center"/>
    </xf>
    <xf numFmtId="14" fontId="6" fillId="22" borderId="1" xfId="0" applyNumberFormat="1" applyFont="1" applyFill="1" applyBorder="1" applyAlignment="1">
      <alignment horizontal="center"/>
    </xf>
    <xf numFmtId="0" fontId="6" fillId="22" borderId="1" xfId="0" applyFont="1" applyFill="1" applyBorder="1" applyAlignment="1">
      <alignment horizontal="center"/>
    </xf>
    <xf numFmtId="0" fontId="6" fillId="22" borderId="1" xfId="0" applyFont="1" applyFill="1" applyBorder="1" applyAlignment="1">
      <alignment horizontal="center" vertical="center"/>
    </xf>
    <xf numFmtId="0" fontId="6" fillId="22" borderId="1" xfId="0" applyFont="1" applyFill="1" applyBorder="1" applyAlignment="1">
      <alignment horizontal="center" vertical="top"/>
    </xf>
    <xf numFmtId="0" fontId="7" fillId="22" borderId="1" xfId="0" applyFont="1" applyFill="1" applyBorder="1" applyAlignment="1">
      <alignment horizontal="center" vertical="center"/>
    </xf>
    <xf numFmtId="14" fontId="0" fillId="22" borderId="1" xfId="0" applyNumberFormat="1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 vertical="center"/>
    </xf>
    <xf numFmtId="0" fontId="9" fillId="2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21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top"/>
    </xf>
    <xf numFmtId="14" fontId="0" fillId="21" borderId="1" xfId="0" applyNumberFormat="1" applyFont="1" applyFill="1" applyBorder="1" applyAlignment="1">
      <alignment horizontal="center"/>
    </xf>
    <xf numFmtId="0" fontId="0" fillId="21" borderId="1" xfId="0" applyFont="1" applyFill="1" applyBorder="1" applyAlignment="1">
      <alignment horizontal="center"/>
    </xf>
    <xf numFmtId="0" fontId="0" fillId="21" borderId="1" xfId="0" applyFont="1" applyFill="1" applyBorder="1" applyAlignment="1">
      <alignment horizontal="center" vertical="center"/>
    </xf>
    <xf numFmtId="0" fontId="0" fillId="21" borderId="1" xfId="0" applyFont="1" applyFill="1" applyBorder="1" applyAlignment="1">
      <alignment horizontal="center" vertical="top"/>
    </xf>
    <xf numFmtId="0" fontId="4" fillId="21" borderId="1" xfId="0" applyFont="1" applyFill="1" applyBorder="1" applyAlignment="1">
      <alignment horizontal="center" vertical="center"/>
    </xf>
    <xf numFmtId="14" fontId="0" fillId="8" borderId="1" xfId="0" applyNumberFormat="1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top"/>
    </xf>
    <xf numFmtId="3" fontId="6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wrapText="1"/>
    </xf>
    <xf numFmtId="0" fontId="5" fillId="12" borderId="1" xfId="0" applyFont="1" applyFill="1" applyBorder="1" applyAlignment="1">
      <alignment horizontal="center" wrapText="1"/>
    </xf>
    <xf numFmtId="0" fontId="5" fillId="13" borderId="1" xfId="0" applyFont="1" applyFill="1" applyBorder="1" applyAlignment="1">
      <alignment horizontal="center" wrapText="1"/>
    </xf>
    <xf numFmtId="14" fontId="0" fillId="11" borderId="1" xfId="0" applyNumberFormat="1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 vertical="top"/>
    </xf>
    <xf numFmtId="14" fontId="6" fillId="6" borderId="1" xfId="0" applyNumberFormat="1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14" fontId="0" fillId="18" borderId="1" xfId="0" applyNumberFormat="1" applyFont="1" applyFill="1" applyBorder="1" applyAlignment="1">
      <alignment horizontal="center" vertical="center"/>
    </xf>
    <xf numFmtId="14" fontId="0" fillId="18" borderId="1" xfId="0" applyNumberFormat="1" applyFont="1" applyFill="1" applyBorder="1" applyAlignment="1">
      <alignment horizontal="center"/>
    </xf>
    <xf numFmtId="0" fontId="0" fillId="18" borderId="1" xfId="0" applyFont="1" applyFill="1" applyBorder="1" applyAlignment="1">
      <alignment horizontal="center"/>
    </xf>
    <xf numFmtId="0" fontId="0" fillId="18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top"/>
    </xf>
    <xf numFmtId="0" fontId="4" fillId="18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14" fontId="0" fillId="15" borderId="1" xfId="0" applyNumberFormat="1" applyFont="1" applyFill="1" applyBorder="1" applyAlignment="1">
      <alignment horizontal="center"/>
    </xf>
    <xf numFmtId="0" fontId="0" fillId="15" borderId="1" xfId="0" applyFont="1" applyFill="1" applyBorder="1" applyAlignment="1">
      <alignment horizontal="center"/>
    </xf>
    <xf numFmtId="0" fontId="0" fillId="15" borderId="1" xfId="0" applyFont="1" applyFill="1" applyBorder="1" applyAlignment="1">
      <alignment horizontal="center" vertical="center"/>
    </xf>
    <xf numFmtId="0" fontId="0" fillId="15" borderId="1" xfId="0" applyFont="1" applyFill="1" applyBorder="1" applyAlignment="1">
      <alignment horizontal="center" vertical="top"/>
    </xf>
    <xf numFmtId="0" fontId="4" fillId="15" borderId="1" xfId="0" applyFont="1" applyFill="1" applyBorder="1" applyAlignment="1">
      <alignment horizontal="center" vertical="center"/>
    </xf>
    <xf numFmtId="14" fontId="0" fillId="22" borderId="1" xfId="0" applyNumberFormat="1" applyFont="1" applyFill="1" applyBorder="1" applyAlignment="1">
      <alignment horizontal="center"/>
    </xf>
    <xf numFmtId="0" fontId="0" fillId="22" borderId="1" xfId="0" applyFont="1" applyFill="1" applyBorder="1" applyAlignment="1">
      <alignment horizontal="center"/>
    </xf>
    <xf numFmtId="0" fontId="0" fillId="22" borderId="1" xfId="0" applyFont="1" applyFill="1" applyBorder="1" applyAlignment="1">
      <alignment horizontal="center" vertical="center"/>
    </xf>
    <xf numFmtId="0" fontId="0" fillId="22" borderId="1" xfId="0" applyFont="1" applyFill="1" applyBorder="1" applyAlignment="1">
      <alignment horizontal="center" vertical="top"/>
    </xf>
    <xf numFmtId="0" fontId="4" fillId="22" borderId="1" xfId="0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top"/>
    </xf>
    <xf numFmtId="9" fontId="5" fillId="2" borderId="1" xfId="0" applyNumberFormat="1" applyFont="1" applyFill="1" applyBorder="1" applyAlignment="1">
      <alignment horizontal="center" vertical="center" wrapText="1"/>
    </xf>
    <xf numFmtId="9" fontId="5" fillId="3" borderId="1" xfId="0" applyNumberFormat="1" applyFont="1" applyFill="1" applyBorder="1" applyAlignment="1">
      <alignment horizontal="center" vertical="center" wrapText="1"/>
    </xf>
    <xf numFmtId="9" fontId="5" fillId="12" borderId="1" xfId="0" applyNumberFormat="1" applyFont="1" applyFill="1" applyBorder="1" applyAlignment="1">
      <alignment horizontal="center" vertical="center" wrapText="1"/>
    </xf>
    <xf numFmtId="9" fontId="5" fillId="13" borderId="1" xfId="0" applyNumberFormat="1" applyFont="1" applyFill="1" applyBorder="1" applyAlignment="1">
      <alignment horizontal="center" vertical="center" wrapText="1"/>
    </xf>
    <xf numFmtId="9" fontId="5" fillId="4" borderId="1" xfId="0" applyNumberFormat="1" applyFont="1" applyFill="1" applyBorder="1" applyAlignment="1">
      <alignment horizontal="center" vertical="center" wrapText="1"/>
    </xf>
    <xf numFmtId="9" fontId="5" fillId="15" borderId="1" xfId="0" applyNumberFormat="1" applyFont="1" applyFill="1" applyBorder="1" applyAlignment="1">
      <alignment horizontal="center" vertical="center" wrapText="1"/>
    </xf>
    <xf numFmtId="9" fontId="5" fillId="17" borderId="1" xfId="0" applyNumberFormat="1" applyFont="1" applyFill="1" applyBorder="1" applyAlignment="1">
      <alignment horizontal="center" vertical="center" wrapText="1"/>
    </xf>
    <xf numFmtId="9" fontId="5" fillId="9" borderId="1" xfId="0" applyNumberFormat="1" applyFont="1" applyFill="1" applyBorder="1" applyAlignment="1">
      <alignment horizontal="center" vertical="center" wrapText="1"/>
    </xf>
    <xf numFmtId="9" fontId="5" fillId="10" borderId="1" xfId="0" applyNumberFormat="1" applyFont="1" applyFill="1" applyBorder="1" applyAlignment="1">
      <alignment horizontal="center" vertical="center" wrapText="1"/>
    </xf>
    <xf numFmtId="9" fontId="5" fillId="11" borderId="1" xfId="0" applyNumberFormat="1" applyFont="1" applyFill="1" applyBorder="1" applyAlignment="1">
      <alignment horizontal="center" vertical="center" wrapText="1"/>
    </xf>
    <xf numFmtId="9" fontId="5" fillId="19" borderId="1" xfId="0" applyNumberFormat="1" applyFont="1" applyFill="1" applyBorder="1" applyAlignment="1">
      <alignment horizontal="center" vertical="center" wrapText="1"/>
    </xf>
    <xf numFmtId="9" fontId="5" fillId="20" borderId="1" xfId="0" applyNumberFormat="1" applyFont="1" applyFill="1" applyBorder="1" applyAlignment="1">
      <alignment horizontal="center" vertical="center" wrapText="1"/>
    </xf>
    <xf numFmtId="9" fontId="5" fillId="20" borderId="1" xfId="0" applyNumberFormat="1" applyFont="1" applyFill="1" applyBorder="1" applyAlignment="1">
      <alignment horizontal="center" vertical="center"/>
    </xf>
    <xf numFmtId="14" fontId="5" fillId="20" borderId="1" xfId="0" applyNumberFormat="1" applyFont="1" applyFill="1" applyBorder="1" applyAlignment="1">
      <alignment horizontal="center" vertical="center"/>
    </xf>
    <xf numFmtId="14" fontId="5" fillId="20" borderId="1" xfId="0" applyNumberFormat="1" applyFont="1" applyFill="1" applyBorder="1" applyAlignment="1">
      <alignment horizontal="center"/>
    </xf>
    <xf numFmtId="0" fontId="5" fillId="20" borderId="1" xfId="0" applyFont="1" applyFill="1" applyBorder="1" applyAlignment="1">
      <alignment horizontal="center"/>
    </xf>
    <xf numFmtId="0" fontId="5" fillId="20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top"/>
    </xf>
    <xf numFmtId="14" fontId="5" fillId="19" borderId="1" xfId="0" applyNumberFormat="1" applyFont="1" applyFill="1" applyBorder="1" applyAlignment="1">
      <alignment horizontal="center" vertical="center"/>
    </xf>
    <xf numFmtId="14" fontId="5" fillId="19" borderId="1" xfId="0" applyNumberFormat="1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top"/>
    </xf>
    <xf numFmtId="9" fontId="5" fillId="19" borderId="1" xfId="0" applyNumberFormat="1" applyFont="1" applyFill="1" applyBorder="1" applyAlignment="1">
      <alignment horizontal="center" vertical="center"/>
    </xf>
    <xf numFmtId="14" fontId="5" fillId="11" borderId="1" xfId="0" applyNumberFormat="1" applyFont="1" applyFill="1" applyBorder="1" applyAlignment="1">
      <alignment horizontal="center" vertical="center"/>
    </xf>
    <xf numFmtId="14" fontId="5" fillId="11" borderId="1" xfId="0" applyNumberFormat="1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top"/>
    </xf>
    <xf numFmtId="9" fontId="5" fillId="11" borderId="1" xfId="0" applyNumberFormat="1" applyFont="1" applyFill="1" applyBorder="1" applyAlignment="1">
      <alignment horizontal="center" vertical="center"/>
    </xf>
    <xf numFmtId="14" fontId="5" fillId="10" borderId="1" xfId="0" applyNumberFormat="1" applyFont="1" applyFill="1" applyBorder="1" applyAlignment="1">
      <alignment horizontal="center" vertical="center"/>
    </xf>
    <xf numFmtId="14" fontId="5" fillId="10" borderId="1" xfId="0" applyNumberFormat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top"/>
    </xf>
    <xf numFmtId="9" fontId="5" fillId="10" borderId="1" xfId="0" applyNumberFormat="1" applyFont="1" applyFill="1" applyBorder="1" applyAlignment="1">
      <alignment horizontal="center" vertical="center"/>
    </xf>
    <xf numFmtId="14" fontId="5" fillId="9" borderId="1" xfId="0" applyNumberFormat="1" applyFont="1" applyFill="1" applyBorder="1" applyAlignment="1">
      <alignment horizontal="center" vertical="center"/>
    </xf>
    <xf numFmtId="14" fontId="5" fillId="9" borderId="1" xfId="0" applyNumberFormat="1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top"/>
    </xf>
    <xf numFmtId="9" fontId="5" fillId="9" borderId="1" xfId="0" applyNumberFormat="1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9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4" fontId="5" fillId="13" borderId="1" xfId="0" applyNumberFormat="1" applyFont="1" applyFill="1" applyBorder="1" applyAlignment="1">
      <alignment vertical="center"/>
    </xf>
    <xf numFmtId="14" fontId="5" fillId="13" borderId="1" xfId="0" applyNumberFormat="1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9" fontId="5" fillId="13" borderId="1" xfId="0" applyNumberFormat="1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vertical="center"/>
    </xf>
    <xf numFmtId="14" fontId="5" fillId="12" borderId="1" xfId="0" applyNumberFormat="1" applyFont="1" applyFill="1" applyBorder="1" applyAlignment="1">
      <alignment vertical="center"/>
    </xf>
    <xf numFmtId="14" fontId="5" fillId="12" borderId="1" xfId="0" applyNumberFormat="1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9" fontId="5" fillId="12" borderId="1" xfId="0" applyNumberFormat="1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vertical="center"/>
    </xf>
    <xf numFmtId="14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center" vertical="center"/>
    </xf>
    <xf numFmtId="9" fontId="5" fillId="2" borderId="1" xfId="0" applyNumberFormat="1" applyFont="1" applyFill="1" applyBorder="1" applyAlignment="1">
      <alignment horizontal="center" vertical="center"/>
    </xf>
    <xf numFmtId="9" fontId="5" fillId="6" borderId="1" xfId="0" applyNumberFormat="1" applyFont="1" applyFill="1" applyBorder="1" applyAlignment="1">
      <alignment horizontal="center" vertical="center" wrapText="1"/>
    </xf>
    <xf numFmtId="9" fontId="5" fillId="6" borderId="1" xfId="0" applyNumberFormat="1" applyFont="1" applyFill="1" applyBorder="1" applyAlignment="1">
      <alignment horizontal="center" vertical="center"/>
    </xf>
    <xf numFmtId="9" fontId="5" fillId="8" borderId="1" xfId="0" applyNumberFormat="1" applyFont="1" applyFill="1" applyBorder="1" applyAlignment="1">
      <alignment horizontal="center" vertical="center" wrapText="1"/>
    </xf>
    <xf numFmtId="9" fontId="5" fillId="8" borderId="1" xfId="0" applyNumberFormat="1" applyFont="1" applyFill="1" applyBorder="1" applyAlignment="1">
      <alignment horizontal="center" vertical="center"/>
    </xf>
    <xf numFmtId="9" fontId="5" fillId="18" borderId="1" xfId="0" applyNumberFormat="1" applyFont="1" applyFill="1" applyBorder="1" applyAlignment="1">
      <alignment horizontal="center" vertical="center" wrapText="1"/>
    </xf>
    <xf numFmtId="9" fontId="5" fillId="18" borderId="1" xfId="0" applyNumberFormat="1" applyFont="1" applyFill="1" applyBorder="1" applyAlignment="1">
      <alignment horizontal="center" vertical="center"/>
    </xf>
    <xf numFmtId="9" fontId="5" fillId="7" borderId="1" xfId="0" applyNumberFormat="1" applyFont="1" applyFill="1" applyBorder="1" applyAlignment="1">
      <alignment horizontal="center" vertical="center" wrapText="1"/>
    </xf>
    <xf numFmtId="9" fontId="5" fillId="7" borderId="1" xfId="0" applyNumberFormat="1" applyFont="1" applyFill="1" applyBorder="1" applyAlignment="1">
      <alignment horizontal="center" vertical="center"/>
    </xf>
    <xf numFmtId="9" fontId="5" fillId="14" borderId="1" xfId="0" applyNumberFormat="1" applyFont="1" applyFill="1" applyBorder="1" applyAlignment="1">
      <alignment horizontal="center" vertical="center" wrapText="1"/>
    </xf>
    <xf numFmtId="9" fontId="5" fillId="14" borderId="1" xfId="0" applyNumberFormat="1" applyFont="1" applyFill="1" applyBorder="1" applyAlignment="1">
      <alignment horizontal="center" vertical="center"/>
    </xf>
    <xf numFmtId="9" fontId="5" fillId="15" borderId="1" xfId="0" applyNumberFormat="1" applyFont="1" applyFill="1" applyBorder="1" applyAlignment="1">
      <alignment horizontal="center" vertical="center"/>
    </xf>
    <xf numFmtId="9" fontId="5" fillId="22" borderId="1" xfId="0" applyNumberFormat="1" applyFont="1" applyFill="1" applyBorder="1" applyAlignment="1">
      <alignment horizontal="center" vertical="center" wrapText="1"/>
    </xf>
    <xf numFmtId="9" fontId="5" fillId="22" borderId="1" xfId="0" applyNumberFormat="1" applyFont="1" applyFill="1" applyBorder="1" applyAlignment="1">
      <alignment horizontal="center" vertical="center"/>
    </xf>
    <xf numFmtId="9" fontId="5" fillId="21" borderId="1" xfId="0" applyNumberFormat="1" applyFont="1" applyFill="1" applyBorder="1" applyAlignment="1">
      <alignment horizontal="center" vertical="center" wrapText="1"/>
    </xf>
    <xf numFmtId="9" fontId="5" fillId="21" borderId="1" xfId="0" applyNumberFormat="1" applyFont="1" applyFill="1" applyBorder="1" applyAlignment="1">
      <alignment horizontal="center" vertical="center"/>
    </xf>
    <xf numFmtId="9" fontId="5" fillId="17" borderId="1" xfId="0" applyNumberFormat="1" applyFont="1" applyFill="1" applyBorder="1" applyAlignment="1">
      <alignment horizontal="center" vertical="center"/>
    </xf>
    <xf numFmtId="9" fontId="1" fillId="5" borderId="1" xfId="0" applyNumberFormat="1" applyFont="1" applyFill="1" applyBorder="1" applyAlignment="1">
      <alignment horizontal="center" vertical="center" wrapText="1"/>
    </xf>
    <xf numFmtId="9" fontId="0" fillId="5" borderId="1" xfId="0" applyNumberFormat="1" applyFill="1" applyBorder="1" applyAlignment="1">
      <alignment vertical="center"/>
    </xf>
    <xf numFmtId="9" fontId="0" fillId="5" borderId="1" xfId="0" applyNumberFormat="1" applyFill="1" applyBorder="1" applyAlignment="1">
      <alignment horizontal="center"/>
    </xf>
    <xf numFmtId="9" fontId="1" fillId="23" borderId="1" xfId="0" applyNumberFormat="1" applyFont="1" applyFill="1" applyBorder="1" applyAlignment="1">
      <alignment horizontal="center" vertical="center" wrapText="1"/>
    </xf>
    <xf numFmtId="9" fontId="0" fillId="23" borderId="1" xfId="0" applyNumberFormat="1" applyFill="1" applyBorder="1" applyAlignment="1">
      <alignment horizontal="center"/>
    </xf>
    <xf numFmtId="9" fontId="0" fillId="23" borderId="1" xfId="0" applyNumberFormat="1" applyFill="1" applyBorder="1" applyAlignment="1">
      <alignment vertical="center"/>
    </xf>
    <xf numFmtId="1" fontId="1" fillId="5" borderId="1" xfId="0" applyNumberFormat="1" applyFont="1" applyFill="1" applyBorder="1" applyAlignment="1">
      <alignment horizontal="center" vertical="center" wrapText="1"/>
    </xf>
    <xf numFmtId="1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vertical="center"/>
    </xf>
    <xf numFmtId="9" fontId="8" fillId="18" borderId="1" xfId="0" applyNumberFormat="1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9" fontId="8" fillId="17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3BF"/>
      <color rgb="FFD3DFDD"/>
      <color rgb="FFBCF6D8"/>
      <color rgb="FFF5801F"/>
      <color rgb="FF99FFCC"/>
      <color rgb="FF00FF00"/>
      <color rgb="FFF6F6D8"/>
      <color rgb="FFCFFDDA"/>
      <color rgb="FFF654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8.xml"/><Relationship Id="rId5" Type="http://schemas.openxmlformats.org/officeDocument/2006/relationships/chartsheet" Target="chartsheets/sheet2.xml"/><Relationship Id="rId15" Type="http://schemas.openxmlformats.org/officeDocument/2006/relationships/calcChain" Target="calcChain.xml"/><Relationship Id="rId10" Type="http://schemas.openxmlformats.org/officeDocument/2006/relationships/chartsheet" Target="chartsheets/sheet7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6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Longview</a:t>
            </a:r>
            <a:r>
              <a:rPr lang="en-US" baseline="0"/>
              <a:t> System Sensors - Packet Completion Rate over 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Devices!$A$292:$A$458</c:f>
              <c:numCache>
                <c:formatCode>m/d/yyyy</c:formatCode>
                <c:ptCount val="167"/>
                <c:pt idx="0">
                  <c:v>44325</c:v>
                </c:pt>
                <c:pt idx="1">
                  <c:v>44326</c:v>
                </c:pt>
                <c:pt idx="2">
                  <c:v>44327</c:v>
                </c:pt>
                <c:pt idx="3">
                  <c:v>44328</c:v>
                </c:pt>
                <c:pt idx="4">
                  <c:v>44329</c:v>
                </c:pt>
                <c:pt idx="5">
                  <c:v>44330</c:v>
                </c:pt>
                <c:pt idx="6">
                  <c:v>44331</c:v>
                </c:pt>
                <c:pt idx="7">
                  <c:v>44332</c:v>
                </c:pt>
                <c:pt idx="8">
                  <c:v>44333</c:v>
                </c:pt>
                <c:pt idx="9">
                  <c:v>44334</c:v>
                </c:pt>
                <c:pt idx="10">
                  <c:v>44335</c:v>
                </c:pt>
                <c:pt idx="11">
                  <c:v>44336</c:v>
                </c:pt>
                <c:pt idx="12">
                  <c:v>44337</c:v>
                </c:pt>
                <c:pt idx="13">
                  <c:v>44338</c:v>
                </c:pt>
                <c:pt idx="14">
                  <c:v>44339</c:v>
                </c:pt>
                <c:pt idx="15">
                  <c:v>44340</c:v>
                </c:pt>
                <c:pt idx="16">
                  <c:v>44341</c:v>
                </c:pt>
                <c:pt idx="17">
                  <c:v>44342</c:v>
                </c:pt>
                <c:pt idx="18">
                  <c:v>44343</c:v>
                </c:pt>
                <c:pt idx="19">
                  <c:v>44344</c:v>
                </c:pt>
                <c:pt idx="20">
                  <c:v>44345</c:v>
                </c:pt>
                <c:pt idx="21">
                  <c:v>44346</c:v>
                </c:pt>
                <c:pt idx="22">
                  <c:v>44347</c:v>
                </c:pt>
                <c:pt idx="23">
                  <c:v>44348</c:v>
                </c:pt>
                <c:pt idx="24">
                  <c:v>44349</c:v>
                </c:pt>
                <c:pt idx="25">
                  <c:v>44350</c:v>
                </c:pt>
                <c:pt idx="26">
                  <c:v>44351</c:v>
                </c:pt>
                <c:pt idx="27">
                  <c:v>44352</c:v>
                </c:pt>
                <c:pt idx="28">
                  <c:v>44353</c:v>
                </c:pt>
                <c:pt idx="29">
                  <c:v>44354</c:v>
                </c:pt>
                <c:pt idx="30">
                  <c:v>44355</c:v>
                </c:pt>
                <c:pt idx="31">
                  <c:v>44356</c:v>
                </c:pt>
                <c:pt idx="32">
                  <c:v>44357</c:v>
                </c:pt>
                <c:pt idx="33">
                  <c:v>44358</c:v>
                </c:pt>
                <c:pt idx="34">
                  <c:v>44359</c:v>
                </c:pt>
                <c:pt idx="35">
                  <c:v>44360</c:v>
                </c:pt>
                <c:pt idx="36">
                  <c:v>44361</c:v>
                </c:pt>
                <c:pt idx="37">
                  <c:v>44362</c:v>
                </c:pt>
                <c:pt idx="38">
                  <c:v>44363</c:v>
                </c:pt>
                <c:pt idx="39">
                  <c:v>44364</c:v>
                </c:pt>
                <c:pt idx="40">
                  <c:v>44365</c:v>
                </c:pt>
                <c:pt idx="41">
                  <c:v>44366</c:v>
                </c:pt>
                <c:pt idx="42">
                  <c:v>44367</c:v>
                </c:pt>
                <c:pt idx="43">
                  <c:v>44368</c:v>
                </c:pt>
                <c:pt idx="44">
                  <c:v>44369</c:v>
                </c:pt>
                <c:pt idx="45">
                  <c:v>44370</c:v>
                </c:pt>
                <c:pt idx="46">
                  <c:v>44371</c:v>
                </c:pt>
                <c:pt idx="47">
                  <c:v>44372</c:v>
                </c:pt>
                <c:pt idx="48">
                  <c:v>44373</c:v>
                </c:pt>
                <c:pt idx="49">
                  <c:v>44374</c:v>
                </c:pt>
                <c:pt idx="50">
                  <c:v>44375</c:v>
                </c:pt>
                <c:pt idx="51">
                  <c:v>44376</c:v>
                </c:pt>
                <c:pt idx="52">
                  <c:v>44377</c:v>
                </c:pt>
                <c:pt idx="53">
                  <c:v>44378</c:v>
                </c:pt>
                <c:pt idx="54">
                  <c:v>44379</c:v>
                </c:pt>
                <c:pt idx="55">
                  <c:v>44380</c:v>
                </c:pt>
                <c:pt idx="56">
                  <c:v>44381</c:v>
                </c:pt>
                <c:pt idx="57">
                  <c:v>44382</c:v>
                </c:pt>
                <c:pt idx="58">
                  <c:v>44383</c:v>
                </c:pt>
                <c:pt idx="59">
                  <c:v>44384</c:v>
                </c:pt>
                <c:pt idx="60">
                  <c:v>44385</c:v>
                </c:pt>
                <c:pt idx="61">
                  <c:v>44386</c:v>
                </c:pt>
                <c:pt idx="62">
                  <c:v>44387</c:v>
                </c:pt>
                <c:pt idx="63">
                  <c:v>44388</c:v>
                </c:pt>
                <c:pt idx="64">
                  <c:v>44389</c:v>
                </c:pt>
                <c:pt idx="65">
                  <c:v>44390</c:v>
                </c:pt>
                <c:pt idx="66">
                  <c:v>44391</c:v>
                </c:pt>
                <c:pt idx="67">
                  <c:v>44392</c:v>
                </c:pt>
                <c:pt idx="68">
                  <c:v>44393</c:v>
                </c:pt>
                <c:pt idx="69">
                  <c:v>44394</c:v>
                </c:pt>
                <c:pt idx="70">
                  <c:v>44395</c:v>
                </c:pt>
                <c:pt idx="71">
                  <c:v>44396</c:v>
                </c:pt>
                <c:pt idx="72">
                  <c:v>44397</c:v>
                </c:pt>
                <c:pt idx="73">
                  <c:v>44398</c:v>
                </c:pt>
                <c:pt idx="74">
                  <c:v>44399</c:v>
                </c:pt>
                <c:pt idx="75">
                  <c:v>44400</c:v>
                </c:pt>
                <c:pt idx="76">
                  <c:v>44401</c:v>
                </c:pt>
                <c:pt idx="77">
                  <c:v>44402</c:v>
                </c:pt>
                <c:pt idx="78">
                  <c:v>44403</c:v>
                </c:pt>
                <c:pt idx="79">
                  <c:v>44404</c:v>
                </c:pt>
                <c:pt idx="80">
                  <c:v>44405</c:v>
                </c:pt>
                <c:pt idx="81">
                  <c:v>44406</c:v>
                </c:pt>
                <c:pt idx="82">
                  <c:v>44407</c:v>
                </c:pt>
                <c:pt idx="83">
                  <c:v>44408</c:v>
                </c:pt>
                <c:pt idx="84">
                  <c:v>44409</c:v>
                </c:pt>
                <c:pt idx="85">
                  <c:v>44410</c:v>
                </c:pt>
                <c:pt idx="86">
                  <c:v>44411</c:v>
                </c:pt>
                <c:pt idx="87">
                  <c:v>44412</c:v>
                </c:pt>
                <c:pt idx="88">
                  <c:v>44413</c:v>
                </c:pt>
                <c:pt idx="89">
                  <c:v>44414</c:v>
                </c:pt>
                <c:pt idx="90">
                  <c:v>44415</c:v>
                </c:pt>
                <c:pt idx="91">
                  <c:v>44416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44422</c:v>
                </c:pt>
                <c:pt idx="98">
                  <c:v>44423</c:v>
                </c:pt>
                <c:pt idx="99">
                  <c:v>44424</c:v>
                </c:pt>
                <c:pt idx="100">
                  <c:v>44425</c:v>
                </c:pt>
                <c:pt idx="101">
                  <c:v>44426</c:v>
                </c:pt>
                <c:pt idx="102">
                  <c:v>44427</c:v>
                </c:pt>
                <c:pt idx="103">
                  <c:v>44428</c:v>
                </c:pt>
                <c:pt idx="104">
                  <c:v>44429</c:v>
                </c:pt>
                <c:pt idx="105">
                  <c:v>44430</c:v>
                </c:pt>
                <c:pt idx="106">
                  <c:v>44431</c:v>
                </c:pt>
                <c:pt idx="107">
                  <c:v>44432</c:v>
                </c:pt>
                <c:pt idx="108">
                  <c:v>44433</c:v>
                </c:pt>
                <c:pt idx="109">
                  <c:v>44434</c:v>
                </c:pt>
                <c:pt idx="110">
                  <c:v>44435</c:v>
                </c:pt>
                <c:pt idx="111">
                  <c:v>44436</c:v>
                </c:pt>
                <c:pt idx="112">
                  <c:v>44437</c:v>
                </c:pt>
                <c:pt idx="113">
                  <c:v>44438</c:v>
                </c:pt>
                <c:pt idx="114">
                  <c:v>44439</c:v>
                </c:pt>
                <c:pt idx="115">
                  <c:v>44440</c:v>
                </c:pt>
                <c:pt idx="116">
                  <c:v>44441</c:v>
                </c:pt>
                <c:pt idx="117">
                  <c:v>44442</c:v>
                </c:pt>
                <c:pt idx="118">
                  <c:v>44443</c:v>
                </c:pt>
                <c:pt idx="119">
                  <c:v>44444</c:v>
                </c:pt>
                <c:pt idx="120">
                  <c:v>44445</c:v>
                </c:pt>
                <c:pt idx="121">
                  <c:v>44446</c:v>
                </c:pt>
                <c:pt idx="122">
                  <c:v>44447</c:v>
                </c:pt>
                <c:pt idx="123">
                  <c:v>44448</c:v>
                </c:pt>
                <c:pt idx="124">
                  <c:v>44449</c:v>
                </c:pt>
                <c:pt idx="125">
                  <c:v>44450</c:v>
                </c:pt>
                <c:pt idx="126">
                  <c:v>44451</c:v>
                </c:pt>
                <c:pt idx="127">
                  <c:v>44452</c:v>
                </c:pt>
                <c:pt idx="128">
                  <c:v>44453</c:v>
                </c:pt>
                <c:pt idx="129">
                  <c:v>44454</c:v>
                </c:pt>
                <c:pt idx="130">
                  <c:v>44455</c:v>
                </c:pt>
                <c:pt idx="131">
                  <c:v>44456</c:v>
                </c:pt>
                <c:pt idx="132">
                  <c:v>44457</c:v>
                </c:pt>
                <c:pt idx="133">
                  <c:v>44458</c:v>
                </c:pt>
                <c:pt idx="134">
                  <c:v>44459</c:v>
                </c:pt>
                <c:pt idx="135">
                  <c:v>44460</c:v>
                </c:pt>
                <c:pt idx="136">
                  <c:v>44461</c:v>
                </c:pt>
                <c:pt idx="137">
                  <c:v>44462</c:v>
                </c:pt>
                <c:pt idx="138">
                  <c:v>44463</c:v>
                </c:pt>
                <c:pt idx="139">
                  <c:v>44464</c:v>
                </c:pt>
                <c:pt idx="140">
                  <c:v>44465</c:v>
                </c:pt>
                <c:pt idx="141">
                  <c:v>44466</c:v>
                </c:pt>
                <c:pt idx="142">
                  <c:v>44467</c:v>
                </c:pt>
                <c:pt idx="143">
                  <c:v>44468</c:v>
                </c:pt>
                <c:pt idx="144">
                  <c:v>44469</c:v>
                </c:pt>
                <c:pt idx="145">
                  <c:v>44470</c:v>
                </c:pt>
                <c:pt idx="146">
                  <c:v>44471</c:v>
                </c:pt>
                <c:pt idx="147">
                  <c:v>44472</c:v>
                </c:pt>
                <c:pt idx="148">
                  <c:v>44473</c:v>
                </c:pt>
                <c:pt idx="149">
                  <c:v>44474</c:v>
                </c:pt>
                <c:pt idx="150">
                  <c:v>44475</c:v>
                </c:pt>
                <c:pt idx="151">
                  <c:v>44476</c:v>
                </c:pt>
                <c:pt idx="152">
                  <c:v>44477</c:v>
                </c:pt>
                <c:pt idx="153">
                  <c:v>44478</c:v>
                </c:pt>
                <c:pt idx="154">
                  <c:v>44479</c:v>
                </c:pt>
                <c:pt idx="155">
                  <c:v>44480</c:v>
                </c:pt>
                <c:pt idx="156">
                  <c:v>44481</c:v>
                </c:pt>
                <c:pt idx="157">
                  <c:v>44482</c:v>
                </c:pt>
                <c:pt idx="158">
                  <c:v>44483</c:v>
                </c:pt>
                <c:pt idx="159">
                  <c:v>44484</c:v>
                </c:pt>
                <c:pt idx="160">
                  <c:v>44485</c:v>
                </c:pt>
                <c:pt idx="161">
                  <c:v>44486</c:v>
                </c:pt>
                <c:pt idx="162">
                  <c:v>44487</c:v>
                </c:pt>
                <c:pt idx="163">
                  <c:v>44488</c:v>
                </c:pt>
                <c:pt idx="164">
                  <c:v>44489</c:v>
                </c:pt>
                <c:pt idx="165">
                  <c:v>44490</c:v>
                </c:pt>
              </c:numCache>
            </c:numRef>
          </c:cat>
          <c:val>
            <c:numRef>
              <c:f>Devices!$BK$292:$BK$458</c:f>
              <c:numCache>
                <c:formatCode>0%</c:formatCode>
                <c:ptCount val="167"/>
                <c:pt idx="0">
                  <c:v>0.33333333333333331</c:v>
                </c:pt>
                <c:pt idx="1">
                  <c:v>0.25</c:v>
                </c:pt>
                <c:pt idx="2">
                  <c:v>0.24</c:v>
                </c:pt>
                <c:pt idx="3">
                  <c:v>0.37037037037037035</c:v>
                </c:pt>
                <c:pt idx="4">
                  <c:v>0.23809523809523808</c:v>
                </c:pt>
                <c:pt idx="5">
                  <c:v>0.30434782608695654</c:v>
                </c:pt>
                <c:pt idx="6">
                  <c:v>0.3</c:v>
                </c:pt>
                <c:pt idx="7">
                  <c:v>0.26315789473684209</c:v>
                </c:pt>
                <c:pt idx="8">
                  <c:v>0.32</c:v>
                </c:pt>
                <c:pt idx="9">
                  <c:v>0.4</c:v>
                </c:pt>
                <c:pt idx="10">
                  <c:v>0</c:v>
                </c:pt>
                <c:pt idx="11">
                  <c:v>0.12903225806451613</c:v>
                </c:pt>
                <c:pt idx="12">
                  <c:v>0.30434782608695654</c:v>
                </c:pt>
                <c:pt idx="13">
                  <c:v>0.30434782608695654</c:v>
                </c:pt>
                <c:pt idx="14">
                  <c:v>0.27586206896551724</c:v>
                </c:pt>
                <c:pt idx="15">
                  <c:v>0.3</c:v>
                </c:pt>
                <c:pt idx="16">
                  <c:v>0.29629629629629628</c:v>
                </c:pt>
                <c:pt idx="17">
                  <c:v>0.32</c:v>
                </c:pt>
                <c:pt idx="18">
                  <c:v>0.27272727272727271</c:v>
                </c:pt>
                <c:pt idx="19">
                  <c:v>0.32</c:v>
                </c:pt>
                <c:pt idx="20">
                  <c:v>0.19047619047619047</c:v>
                </c:pt>
                <c:pt idx="21">
                  <c:v>-1.4456089627755693E-3</c:v>
                </c:pt>
                <c:pt idx="22">
                  <c:v>0.30303030303030304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0.96551724137931039</c:v>
                </c:pt>
                <c:pt idx="30">
                  <c:v>0.95370370370370372</c:v>
                </c:pt>
                <c:pt idx="31">
                  <c:v>0.90874524714828897</c:v>
                </c:pt>
                <c:pt idx="32">
                  <c:v>0.95473251028806583</c:v>
                </c:pt>
                <c:pt idx="33">
                  <c:v>0.92509363295880154</c:v>
                </c:pt>
                <c:pt idx="34">
                  <c:v>0.9285714285714286</c:v>
                </c:pt>
                <c:pt idx="35">
                  <c:v>0.94444444444444442</c:v>
                </c:pt>
                <c:pt idx="36">
                  <c:v>0.92268041237113407</c:v>
                </c:pt>
                <c:pt idx="37">
                  <c:v>0.94545454545454544</c:v>
                </c:pt>
                <c:pt idx="38">
                  <c:v>0.8</c:v>
                </c:pt>
                <c:pt idx="39">
                  <c:v>0.96402877697841727</c:v>
                </c:pt>
                <c:pt idx="40">
                  <c:v>0.94029850746268662</c:v>
                </c:pt>
                <c:pt idx="41">
                  <c:v>0.92932862190812726</c:v>
                </c:pt>
                <c:pt idx="42">
                  <c:v>0.92882562277580072</c:v>
                </c:pt>
                <c:pt idx="43">
                  <c:v>0.95378151260504207</c:v>
                </c:pt>
                <c:pt idx="44">
                  <c:v>0.93090909090909091</c:v>
                </c:pt>
                <c:pt idx="45">
                  <c:v>0.90714285714285714</c:v>
                </c:pt>
                <c:pt idx="46">
                  <c:v>0.90441176470588236</c:v>
                </c:pt>
                <c:pt idx="47">
                  <c:v>0.78983050847457625</c:v>
                </c:pt>
                <c:pt idx="48">
                  <c:v>0.76543209876543206</c:v>
                </c:pt>
                <c:pt idx="49">
                  <c:v>0.85079365079365077</c:v>
                </c:pt>
                <c:pt idx="50">
                  <c:v>0.75409836065573765</c:v>
                </c:pt>
                <c:pt idx="51">
                  <c:v>0.70454545454545459</c:v>
                </c:pt>
                <c:pt idx="52">
                  <c:v>0.73333333333333328</c:v>
                </c:pt>
                <c:pt idx="53">
                  <c:v>0.57835820895522383</c:v>
                </c:pt>
                <c:pt idx="54">
                  <c:v>0.6705426356589147</c:v>
                </c:pt>
                <c:pt idx="55">
                  <c:v>0.74626865671641796</c:v>
                </c:pt>
                <c:pt idx="56">
                  <c:v>0.32142857142857145</c:v>
                </c:pt>
                <c:pt idx="57">
                  <c:v>0.35</c:v>
                </c:pt>
                <c:pt idx="58">
                  <c:v>0.17647058823529413</c:v>
                </c:pt>
                <c:pt idx="59">
                  <c:v>0.22222222222222221</c:v>
                </c:pt>
                <c:pt idx="60">
                  <c:v>0.2</c:v>
                </c:pt>
                <c:pt idx="61">
                  <c:v>0.20689655172413793</c:v>
                </c:pt>
                <c:pt idx="62">
                  <c:v>0.25925925925925924</c:v>
                </c:pt>
                <c:pt idx="63">
                  <c:v>0.2</c:v>
                </c:pt>
                <c:pt idx="64">
                  <c:v>0.22727272727272727</c:v>
                </c:pt>
                <c:pt idx="65">
                  <c:v>0.36</c:v>
                </c:pt>
                <c:pt idx="66">
                  <c:v>0.19047619047619047</c:v>
                </c:pt>
                <c:pt idx="67">
                  <c:v>0.2608695652173913</c:v>
                </c:pt>
                <c:pt idx="68">
                  <c:v>0.3</c:v>
                </c:pt>
                <c:pt idx="69">
                  <c:v>0.16666666666666666</c:v>
                </c:pt>
                <c:pt idx="70">
                  <c:v>0.3</c:v>
                </c:pt>
                <c:pt idx="71">
                  <c:v>0.27777777777777779</c:v>
                </c:pt>
                <c:pt idx="72">
                  <c:v>0.20689655172413793</c:v>
                </c:pt>
                <c:pt idx="73">
                  <c:v>0.32</c:v>
                </c:pt>
                <c:pt idx="74">
                  <c:v>0.32</c:v>
                </c:pt>
                <c:pt idx="75">
                  <c:v>0.31578947368421051</c:v>
                </c:pt>
                <c:pt idx="76">
                  <c:v>0.27586206896551724</c:v>
                </c:pt>
                <c:pt idx="77">
                  <c:v>0.22222222222222221</c:v>
                </c:pt>
                <c:pt idx="78">
                  <c:v>0.4</c:v>
                </c:pt>
                <c:pt idx="79">
                  <c:v>0.52</c:v>
                </c:pt>
                <c:pt idx="80">
                  <c:v>0.54545454545454541</c:v>
                </c:pt>
                <c:pt idx="81">
                  <c:v>0.56000000000000005</c:v>
                </c:pt>
                <c:pt idx="82">
                  <c:v>0.33333333333333331</c:v>
                </c:pt>
                <c:pt idx="83">
                  <c:v>0.42424242424242425</c:v>
                </c:pt>
                <c:pt idx="84">
                  <c:v>0.40909090909090912</c:v>
                </c:pt>
                <c:pt idx="85">
                  <c:v>0.29411764705882354</c:v>
                </c:pt>
                <c:pt idx="86">
                  <c:v>0.25925925925925924</c:v>
                </c:pt>
                <c:pt idx="87">
                  <c:v>0.35</c:v>
                </c:pt>
                <c:pt idx="88">
                  <c:v>0.25925925925925924</c:v>
                </c:pt>
                <c:pt idx="89">
                  <c:v>0.29166666666666669</c:v>
                </c:pt>
                <c:pt idx="90">
                  <c:v>0.34615384615384615</c:v>
                </c:pt>
                <c:pt idx="91">
                  <c:v>0.26923076923076922</c:v>
                </c:pt>
                <c:pt idx="92">
                  <c:v>0.40909090909090912</c:v>
                </c:pt>
                <c:pt idx="93">
                  <c:v>0.35</c:v>
                </c:pt>
                <c:pt idx="94">
                  <c:v>0.29629629629629628</c:v>
                </c:pt>
                <c:pt idx="95">
                  <c:v>0.25</c:v>
                </c:pt>
                <c:pt idx="96">
                  <c:v>0.23333333333333334</c:v>
                </c:pt>
                <c:pt idx="97">
                  <c:v>0.38461538461538464</c:v>
                </c:pt>
                <c:pt idx="98">
                  <c:v>0.32</c:v>
                </c:pt>
                <c:pt idx="99">
                  <c:v>0.33333333333333331</c:v>
                </c:pt>
                <c:pt idx="100">
                  <c:v>0.3</c:v>
                </c:pt>
                <c:pt idx="101">
                  <c:v>0.31578947368421051</c:v>
                </c:pt>
                <c:pt idx="102">
                  <c:v>0.28000000000000003</c:v>
                </c:pt>
                <c:pt idx="103">
                  <c:v>0.25806451612903225</c:v>
                </c:pt>
                <c:pt idx="104">
                  <c:v>0.30434782608695654</c:v>
                </c:pt>
                <c:pt idx="105">
                  <c:v>0.3</c:v>
                </c:pt>
                <c:pt idx="106">
                  <c:v>0.2413793103448276</c:v>
                </c:pt>
                <c:pt idx="107">
                  <c:v>0.32</c:v>
                </c:pt>
                <c:pt idx="108">
                  <c:v>0.25</c:v>
                </c:pt>
                <c:pt idx="109">
                  <c:v>0.26315789473684209</c:v>
                </c:pt>
                <c:pt idx="110">
                  <c:v>0.24242424242424243</c:v>
                </c:pt>
                <c:pt idx="111">
                  <c:v>0.39130434782608697</c:v>
                </c:pt>
                <c:pt idx="112">
                  <c:v>0.30434782608695654</c:v>
                </c:pt>
                <c:pt idx="113">
                  <c:v>0.33333333333333331</c:v>
                </c:pt>
                <c:pt idx="114">
                  <c:v>0.28000000000000003</c:v>
                </c:pt>
                <c:pt idx="115">
                  <c:v>0.29166666666666669</c:v>
                </c:pt>
                <c:pt idx="116">
                  <c:v>0.34782608695652173</c:v>
                </c:pt>
                <c:pt idx="117">
                  <c:v>0.28000000000000003</c:v>
                </c:pt>
                <c:pt idx="118">
                  <c:v>0.36842105263157893</c:v>
                </c:pt>
                <c:pt idx="119">
                  <c:v>0</c:v>
                </c:pt>
                <c:pt idx="120">
                  <c:v>0.26923076923076922</c:v>
                </c:pt>
                <c:pt idx="121">
                  <c:v>0.375</c:v>
                </c:pt>
                <c:pt idx="122">
                  <c:v>0.23809523809523808</c:v>
                </c:pt>
                <c:pt idx="123">
                  <c:v>0.26315789473684209</c:v>
                </c:pt>
                <c:pt idx="124">
                  <c:v>0.31034482758620691</c:v>
                </c:pt>
                <c:pt idx="125">
                  <c:v>0.14285714285714285</c:v>
                </c:pt>
                <c:pt idx="126">
                  <c:v>0.86539579216552365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Devices!$A$292:$A$458</c:f>
              <c:numCache>
                <c:formatCode>m/d/yyyy</c:formatCode>
                <c:ptCount val="167"/>
                <c:pt idx="0">
                  <c:v>44325</c:v>
                </c:pt>
                <c:pt idx="1">
                  <c:v>44326</c:v>
                </c:pt>
                <c:pt idx="2">
                  <c:v>44327</c:v>
                </c:pt>
                <c:pt idx="3">
                  <c:v>44328</c:v>
                </c:pt>
                <c:pt idx="4">
                  <c:v>44329</c:v>
                </c:pt>
                <c:pt idx="5">
                  <c:v>44330</c:v>
                </c:pt>
                <c:pt idx="6">
                  <c:v>44331</c:v>
                </c:pt>
                <c:pt idx="7">
                  <c:v>44332</c:v>
                </c:pt>
                <c:pt idx="8">
                  <c:v>44333</c:v>
                </c:pt>
                <c:pt idx="9">
                  <c:v>44334</c:v>
                </c:pt>
                <c:pt idx="10">
                  <c:v>44335</c:v>
                </c:pt>
                <c:pt idx="11">
                  <c:v>44336</c:v>
                </c:pt>
                <c:pt idx="12">
                  <c:v>44337</c:v>
                </c:pt>
                <c:pt idx="13">
                  <c:v>44338</c:v>
                </c:pt>
                <c:pt idx="14">
                  <c:v>44339</c:v>
                </c:pt>
                <c:pt idx="15">
                  <c:v>44340</c:v>
                </c:pt>
                <c:pt idx="16">
                  <c:v>44341</c:v>
                </c:pt>
                <c:pt idx="17">
                  <c:v>44342</c:v>
                </c:pt>
                <c:pt idx="18">
                  <c:v>44343</c:v>
                </c:pt>
                <c:pt idx="19">
                  <c:v>44344</c:v>
                </c:pt>
                <c:pt idx="20">
                  <c:v>44345</c:v>
                </c:pt>
                <c:pt idx="21">
                  <c:v>44346</c:v>
                </c:pt>
                <c:pt idx="22">
                  <c:v>44347</c:v>
                </c:pt>
                <c:pt idx="23">
                  <c:v>44348</c:v>
                </c:pt>
                <c:pt idx="24">
                  <c:v>44349</c:v>
                </c:pt>
                <c:pt idx="25">
                  <c:v>44350</c:v>
                </c:pt>
                <c:pt idx="26">
                  <c:v>44351</c:v>
                </c:pt>
                <c:pt idx="27">
                  <c:v>44352</c:v>
                </c:pt>
                <c:pt idx="28">
                  <c:v>44353</c:v>
                </c:pt>
                <c:pt idx="29">
                  <c:v>44354</c:v>
                </c:pt>
                <c:pt idx="30">
                  <c:v>44355</c:v>
                </c:pt>
                <c:pt idx="31">
                  <c:v>44356</c:v>
                </c:pt>
                <c:pt idx="32">
                  <c:v>44357</c:v>
                </c:pt>
                <c:pt idx="33">
                  <c:v>44358</c:v>
                </c:pt>
                <c:pt idx="34">
                  <c:v>44359</c:v>
                </c:pt>
                <c:pt idx="35">
                  <c:v>44360</c:v>
                </c:pt>
                <c:pt idx="36">
                  <c:v>44361</c:v>
                </c:pt>
                <c:pt idx="37">
                  <c:v>44362</c:v>
                </c:pt>
                <c:pt idx="38">
                  <c:v>44363</c:v>
                </c:pt>
                <c:pt idx="39">
                  <c:v>44364</c:v>
                </c:pt>
                <c:pt idx="40">
                  <c:v>44365</c:v>
                </c:pt>
                <c:pt idx="41">
                  <c:v>44366</c:v>
                </c:pt>
                <c:pt idx="42">
                  <c:v>44367</c:v>
                </c:pt>
                <c:pt idx="43">
                  <c:v>44368</c:v>
                </c:pt>
                <c:pt idx="44">
                  <c:v>44369</c:v>
                </c:pt>
                <c:pt idx="45">
                  <c:v>44370</c:v>
                </c:pt>
                <c:pt idx="46">
                  <c:v>44371</c:v>
                </c:pt>
                <c:pt idx="47">
                  <c:v>44372</c:v>
                </c:pt>
                <c:pt idx="48">
                  <c:v>44373</c:v>
                </c:pt>
                <c:pt idx="49">
                  <c:v>44374</c:v>
                </c:pt>
                <c:pt idx="50">
                  <c:v>44375</c:v>
                </c:pt>
                <c:pt idx="51">
                  <c:v>44376</c:v>
                </c:pt>
                <c:pt idx="52">
                  <c:v>44377</c:v>
                </c:pt>
                <c:pt idx="53">
                  <c:v>44378</c:v>
                </c:pt>
                <c:pt idx="54">
                  <c:v>44379</c:v>
                </c:pt>
                <c:pt idx="55">
                  <c:v>44380</c:v>
                </c:pt>
                <c:pt idx="56">
                  <c:v>44381</c:v>
                </c:pt>
                <c:pt idx="57">
                  <c:v>44382</c:v>
                </c:pt>
                <c:pt idx="58">
                  <c:v>44383</c:v>
                </c:pt>
                <c:pt idx="59">
                  <c:v>44384</c:v>
                </c:pt>
                <c:pt idx="60">
                  <c:v>44385</c:v>
                </c:pt>
                <c:pt idx="61">
                  <c:v>44386</c:v>
                </c:pt>
                <c:pt idx="62">
                  <c:v>44387</c:v>
                </c:pt>
                <c:pt idx="63">
                  <c:v>44388</c:v>
                </c:pt>
                <c:pt idx="64">
                  <c:v>44389</c:v>
                </c:pt>
                <c:pt idx="65">
                  <c:v>44390</c:v>
                </c:pt>
                <c:pt idx="66">
                  <c:v>44391</c:v>
                </c:pt>
                <c:pt idx="67">
                  <c:v>44392</c:v>
                </c:pt>
                <c:pt idx="68">
                  <c:v>44393</c:v>
                </c:pt>
                <c:pt idx="69">
                  <c:v>44394</c:v>
                </c:pt>
                <c:pt idx="70">
                  <c:v>44395</c:v>
                </c:pt>
                <c:pt idx="71">
                  <c:v>44396</c:v>
                </c:pt>
                <c:pt idx="72">
                  <c:v>44397</c:v>
                </c:pt>
                <c:pt idx="73">
                  <c:v>44398</c:v>
                </c:pt>
                <c:pt idx="74">
                  <c:v>44399</c:v>
                </c:pt>
                <c:pt idx="75">
                  <c:v>44400</c:v>
                </c:pt>
                <c:pt idx="76">
                  <c:v>44401</c:v>
                </c:pt>
                <c:pt idx="77">
                  <c:v>44402</c:v>
                </c:pt>
                <c:pt idx="78">
                  <c:v>44403</c:v>
                </c:pt>
                <c:pt idx="79">
                  <c:v>44404</c:v>
                </c:pt>
                <c:pt idx="80">
                  <c:v>44405</c:v>
                </c:pt>
                <c:pt idx="81">
                  <c:v>44406</c:v>
                </c:pt>
                <c:pt idx="82">
                  <c:v>44407</c:v>
                </c:pt>
                <c:pt idx="83">
                  <c:v>44408</c:v>
                </c:pt>
                <c:pt idx="84">
                  <c:v>44409</c:v>
                </c:pt>
                <c:pt idx="85">
                  <c:v>44410</c:v>
                </c:pt>
                <c:pt idx="86">
                  <c:v>44411</c:v>
                </c:pt>
                <c:pt idx="87">
                  <c:v>44412</c:v>
                </c:pt>
                <c:pt idx="88">
                  <c:v>44413</c:v>
                </c:pt>
                <c:pt idx="89">
                  <c:v>44414</c:v>
                </c:pt>
                <c:pt idx="90">
                  <c:v>44415</c:v>
                </c:pt>
                <c:pt idx="91">
                  <c:v>44416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44422</c:v>
                </c:pt>
                <c:pt idx="98">
                  <c:v>44423</c:v>
                </c:pt>
                <c:pt idx="99">
                  <c:v>44424</c:v>
                </c:pt>
                <c:pt idx="100">
                  <c:v>44425</c:v>
                </c:pt>
                <c:pt idx="101">
                  <c:v>44426</c:v>
                </c:pt>
                <c:pt idx="102">
                  <c:v>44427</c:v>
                </c:pt>
                <c:pt idx="103">
                  <c:v>44428</c:v>
                </c:pt>
                <c:pt idx="104">
                  <c:v>44429</c:v>
                </c:pt>
                <c:pt idx="105">
                  <c:v>44430</c:v>
                </c:pt>
                <c:pt idx="106">
                  <c:v>44431</c:v>
                </c:pt>
                <c:pt idx="107">
                  <c:v>44432</c:v>
                </c:pt>
                <c:pt idx="108">
                  <c:v>44433</c:v>
                </c:pt>
                <c:pt idx="109">
                  <c:v>44434</c:v>
                </c:pt>
                <c:pt idx="110">
                  <c:v>44435</c:v>
                </c:pt>
                <c:pt idx="111">
                  <c:v>44436</c:v>
                </c:pt>
                <c:pt idx="112">
                  <c:v>44437</c:v>
                </c:pt>
                <c:pt idx="113">
                  <c:v>44438</c:v>
                </c:pt>
                <c:pt idx="114">
                  <c:v>44439</c:v>
                </c:pt>
                <c:pt idx="115">
                  <c:v>44440</c:v>
                </c:pt>
                <c:pt idx="116">
                  <c:v>44441</c:v>
                </c:pt>
                <c:pt idx="117">
                  <c:v>44442</c:v>
                </c:pt>
                <c:pt idx="118">
                  <c:v>44443</c:v>
                </c:pt>
                <c:pt idx="119">
                  <c:v>44444</c:v>
                </c:pt>
                <c:pt idx="120">
                  <c:v>44445</c:v>
                </c:pt>
                <c:pt idx="121">
                  <c:v>44446</c:v>
                </c:pt>
                <c:pt idx="122">
                  <c:v>44447</c:v>
                </c:pt>
                <c:pt idx="123">
                  <c:v>44448</c:v>
                </c:pt>
                <c:pt idx="124">
                  <c:v>44449</c:v>
                </c:pt>
                <c:pt idx="125">
                  <c:v>44450</c:v>
                </c:pt>
                <c:pt idx="126">
                  <c:v>44451</c:v>
                </c:pt>
                <c:pt idx="127">
                  <c:v>44452</c:v>
                </c:pt>
                <c:pt idx="128">
                  <c:v>44453</c:v>
                </c:pt>
                <c:pt idx="129">
                  <c:v>44454</c:v>
                </c:pt>
                <c:pt idx="130">
                  <c:v>44455</c:v>
                </c:pt>
                <c:pt idx="131">
                  <c:v>44456</c:v>
                </c:pt>
                <c:pt idx="132">
                  <c:v>44457</c:v>
                </c:pt>
                <c:pt idx="133">
                  <c:v>44458</c:v>
                </c:pt>
                <c:pt idx="134">
                  <c:v>44459</c:v>
                </c:pt>
                <c:pt idx="135">
                  <c:v>44460</c:v>
                </c:pt>
                <c:pt idx="136">
                  <c:v>44461</c:v>
                </c:pt>
                <c:pt idx="137">
                  <c:v>44462</c:v>
                </c:pt>
                <c:pt idx="138">
                  <c:v>44463</c:v>
                </c:pt>
                <c:pt idx="139">
                  <c:v>44464</c:v>
                </c:pt>
                <c:pt idx="140">
                  <c:v>44465</c:v>
                </c:pt>
                <c:pt idx="141">
                  <c:v>44466</c:v>
                </c:pt>
                <c:pt idx="142">
                  <c:v>44467</c:v>
                </c:pt>
                <c:pt idx="143">
                  <c:v>44468</c:v>
                </c:pt>
                <c:pt idx="144">
                  <c:v>44469</c:v>
                </c:pt>
                <c:pt idx="145">
                  <c:v>44470</c:v>
                </c:pt>
                <c:pt idx="146">
                  <c:v>44471</c:v>
                </c:pt>
                <c:pt idx="147">
                  <c:v>44472</c:v>
                </c:pt>
                <c:pt idx="148">
                  <c:v>44473</c:v>
                </c:pt>
                <c:pt idx="149">
                  <c:v>44474</c:v>
                </c:pt>
                <c:pt idx="150">
                  <c:v>44475</c:v>
                </c:pt>
                <c:pt idx="151">
                  <c:v>44476</c:v>
                </c:pt>
                <c:pt idx="152">
                  <c:v>44477</c:v>
                </c:pt>
                <c:pt idx="153">
                  <c:v>44478</c:v>
                </c:pt>
                <c:pt idx="154">
                  <c:v>44479</c:v>
                </c:pt>
                <c:pt idx="155">
                  <c:v>44480</c:v>
                </c:pt>
                <c:pt idx="156">
                  <c:v>44481</c:v>
                </c:pt>
                <c:pt idx="157">
                  <c:v>44482</c:v>
                </c:pt>
                <c:pt idx="158">
                  <c:v>44483</c:v>
                </c:pt>
                <c:pt idx="159">
                  <c:v>44484</c:v>
                </c:pt>
                <c:pt idx="160">
                  <c:v>44485</c:v>
                </c:pt>
                <c:pt idx="161">
                  <c:v>44486</c:v>
                </c:pt>
                <c:pt idx="162">
                  <c:v>44487</c:v>
                </c:pt>
                <c:pt idx="163">
                  <c:v>44488</c:v>
                </c:pt>
                <c:pt idx="164">
                  <c:v>44489</c:v>
                </c:pt>
                <c:pt idx="165">
                  <c:v>44490</c:v>
                </c:pt>
              </c:numCache>
            </c:numRef>
          </c:cat>
          <c:val>
            <c:numRef>
              <c:f>Devices!$BS$292:$BS$458</c:f>
              <c:numCache>
                <c:formatCode>0%</c:formatCode>
                <c:ptCount val="167"/>
                <c:pt idx="1">
                  <c:v>0</c:v>
                </c:pt>
                <c:pt idx="2">
                  <c:v>0.7142857142857143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2.9411764705882353E-2</c:v>
                </c:pt>
                <c:pt idx="11">
                  <c:v>1</c:v>
                </c:pt>
                <c:pt idx="12">
                  <c:v>0.96491228070175439</c:v>
                </c:pt>
                <c:pt idx="13">
                  <c:v>0.98888888888888893</c:v>
                </c:pt>
                <c:pt idx="14">
                  <c:v>0.95652173913043481</c:v>
                </c:pt>
                <c:pt idx="15">
                  <c:v>1</c:v>
                </c:pt>
                <c:pt idx="16">
                  <c:v>0.80701754385964908</c:v>
                </c:pt>
                <c:pt idx="17">
                  <c:v>0.56521739130434778</c:v>
                </c:pt>
                <c:pt idx="18">
                  <c:v>0.95454545454545459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0.86363636363636365</c:v>
                </c:pt>
                <c:pt idx="25">
                  <c:v>0.52</c:v>
                </c:pt>
                <c:pt idx="26">
                  <c:v>0.65217391304347827</c:v>
                </c:pt>
                <c:pt idx="27">
                  <c:v>0.96296296296296291</c:v>
                </c:pt>
                <c:pt idx="28">
                  <c:v>1</c:v>
                </c:pt>
                <c:pt idx="29">
                  <c:v>1</c:v>
                </c:pt>
                <c:pt idx="30">
                  <c:v>0.95833333333333337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0.91304347826086951</c:v>
                </c:pt>
                <c:pt idx="39">
                  <c:v>1</c:v>
                </c:pt>
                <c:pt idx="40">
                  <c:v>0.53846153846153844</c:v>
                </c:pt>
                <c:pt idx="41">
                  <c:v>0.1</c:v>
                </c:pt>
                <c:pt idx="42">
                  <c:v>0.1111111111111111</c:v>
                </c:pt>
                <c:pt idx="43">
                  <c:v>0.2857142857142857</c:v>
                </c:pt>
                <c:pt idx="44">
                  <c:v>0.1</c:v>
                </c:pt>
                <c:pt idx="45">
                  <c:v>0.16666666666666666</c:v>
                </c:pt>
                <c:pt idx="46">
                  <c:v>5.5555555555555552E-2</c:v>
                </c:pt>
                <c:pt idx="47">
                  <c:v>0.16666666666666666</c:v>
                </c:pt>
                <c:pt idx="48">
                  <c:v>0.11764705882352941</c:v>
                </c:pt>
                <c:pt idx="49">
                  <c:v>0.1</c:v>
                </c:pt>
                <c:pt idx="50">
                  <c:v>0.08</c:v>
                </c:pt>
                <c:pt idx="51">
                  <c:v>0.22222222222222221</c:v>
                </c:pt>
                <c:pt idx="52">
                  <c:v>3.8461538461538464E-2</c:v>
                </c:pt>
                <c:pt idx="53">
                  <c:v>8.1081081081081086E-2</c:v>
                </c:pt>
                <c:pt idx="54">
                  <c:v>1</c:v>
                </c:pt>
                <c:pt idx="55">
                  <c:v>6.6666666666666666E-2</c:v>
                </c:pt>
                <c:pt idx="56">
                  <c:v>0.11764705882352941</c:v>
                </c:pt>
                <c:pt idx="57">
                  <c:v>6.6666666666666666E-2</c:v>
                </c:pt>
                <c:pt idx="58">
                  <c:v>0.1</c:v>
                </c:pt>
                <c:pt idx="59">
                  <c:v>0.125</c:v>
                </c:pt>
                <c:pt idx="60">
                  <c:v>0.1</c:v>
                </c:pt>
                <c:pt idx="61">
                  <c:v>0.1111111111111111</c:v>
                </c:pt>
                <c:pt idx="62">
                  <c:v>0.12</c:v>
                </c:pt>
                <c:pt idx="63">
                  <c:v>9.0909090909090912E-2</c:v>
                </c:pt>
                <c:pt idx="64">
                  <c:v>0.16666666666666666</c:v>
                </c:pt>
                <c:pt idx="65">
                  <c:v>3.8461538461538464E-2</c:v>
                </c:pt>
                <c:pt idx="66">
                  <c:v>0.14285714285714285</c:v>
                </c:pt>
                <c:pt idx="67">
                  <c:v>0.16666666666666666</c:v>
                </c:pt>
                <c:pt idx="68">
                  <c:v>0.1</c:v>
                </c:pt>
                <c:pt idx="69">
                  <c:v>0.14705882352941177</c:v>
                </c:pt>
                <c:pt idx="70">
                  <c:v>0</c:v>
                </c:pt>
                <c:pt idx="71">
                  <c:v>7.4999999999999997E-2</c:v>
                </c:pt>
                <c:pt idx="72">
                  <c:v>0.13043478260869565</c:v>
                </c:pt>
                <c:pt idx="73">
                  <c:v>3.7037037037037035E-2</c:v>
                </c:pt>
                <c:pt idx="74">
                  <c:v>0.14285714285714285</c:v>
                </c:pt>
                <c:pt idx="75">
                  <c:v>0.125</c:v>
                </c:pt>
                <c:pt idx="76">
                  <c:v>6.6666666666666666E-2</c:v>
                </c:pt>
                <c:pt idx="77">
                  <c:v>0.1111111111111111</c:v>
                </c:pt>
                <c:pt idx="78">
                  <c:v>0.12</c:v>
                </c:pt>
                <c:pt idx="79">
                  <c:v>0.13636363636363635</c:v>
                </c:pt>
                <c:pt idx="80">
                  <c:v>0.16666666666666666</c:v>
                </c:pt>
                <c:pt idx="81">
                  <c:v>5.5555555555555552E-2</c:v>
                </c:pt>
                <c:pt idx="82">
                  <c:v>0.13636363636363635</c:v>
                </c:pt>
                <c:pt idx="83">
                  <c:v>0.16666666666666666</c:v>
                </c:pt>
                <c:pt idx="84">
                  <c:v>0.1</c:v>
                </c:pt>
                <c:pt idx="85">
                  <c:v>0.1111111111111111</c:v>
                </c:pt>
                <c:pt idx="86">
                  <c:v>0.2857142857142857</c:v>
                </c:pt>
                <c:pt idx="87">
                  <c:v>0.1</c:v>
                </c:pt>
                <c:pt idx="88">
                  <c:v>0.14705882352941177</c:v>
                </c:pt>
                <c:pt idx="89">
                  <c:v>5.5555555555555552E-2</c:v>
                </c:pt>
                <c:pt idx="90">
                  <c:v>0.13636363636363635</c:v>
                </c:pt>
                <c:pt idx="91">
                  <c:v>0.13043478260869565</c:v>
                </c:pt>
                <c:pt idx="92">
                  <c:v>9.6774193548387094E-2</c:v>
                </c:pt>
                <c:pt idx="93">
                  <c:v>0.1</c:v>
                </c:pt>
                <c:pt idx="94">
                  <c:v>0.16666666666666666</c:v>
                </c:pt>
                <c:pt idx="95">
                  <c:v>0.1</c:v>
                </c:pt>
                <c:pt idx="96">
                  <c:v>0.1111111111111111</c:v>
                </c:pt>
                <c:pt idx="97">
                  <c:v>0.12</c:v>
                </c:pt>
                <c:pt idx="98">
                  <c:v>0.13636363636363635</c:v>
                </c:pt>
                <c:pt idx="99">
                  <c:v>0.125</c:v>
                </c:pt>
                <c:pt idx="100">
                  <c:v>7.6923076923076927E-2</c:v>
                </c:pt>
                <c:pt idx="101">
                  <c:v>0.14285714285714285</c:v>
                </c:pt>
                <c:pt idx="102">
                  <c:v>0.16666666666666666</c:v>
                </c:pt>
                <c:pt idx="103">
                  <c:v>0.1</c:v>
                </c:pt>
                <c:pt idx="104">
                  <c:v>0.1111111111111111</c:v>
                </c:pt>
                <c:pt idx="105">
                  <c:v>0.12</c:v>
                </c:pt>
                <c:pt idx="106">
                  <c:v>0.13636363636363635</c:v>
                </c:pt>
                <c:pt idx="107">
                  <c:v>0.16666666666666666</c:v>
                </c:pt>
                <c:pt idx="108">
                  <c:v>7.6923076923076927E-2</c:v>
                </c:pt>
                <c:pt idx="109">
                  <c:v>0.14285714285714285</c:v>
                </c:pt>
                <c:pt idx="110">
                  <c:v>0.16666666666666666</c:v>
                </c:pt>
                <c:pt idx="111">
                  <c:v>7.6923076923076927E-2</c:v>
                </c:pt>
                <c:pt idx="112">
                  <c:v>9.6774193548387094E-2</c:v>
                </c:pt>
                <c:pt idx="113">
                  <c:v>0.2857142857142857</c:v>
                </c:pt>
                <c:pt idx="114">
                  <c:v>0.1</c:v>
                </c:pt>
                <c:pt idx="115">
                  <c:v>0.11764705882352941</c:v>
                </c:pt>
                <c:pt idx="116">
                  <c:v>5.5555555555555552E-2</c:v>
                </c:pt>
                <c:pt idx="117">
                  <c:v>0.13636363636363635</c:v>
                </c:pt>
                <c:pt idx="118">
                  <c:v>0.16666666666666666</c:v>
                </c:pt>
                <c:pt idx="119">
                  <c:v>0</c:v>
                </c:pt>
                <c:pt idx="120">
                  <c:v>0.10526315789473684</c:v>
                </c:pt>
                <c:pt idx="121">
                  <c:v>0.2857142857142857</c:v>
                </c:pt>
                <c:pt idx="122">
                  <c:v>0.1</c:v>
                </c:pt>
                <c:pt idx="123">
                  <c:v>7.407407407407407E-2</c:v>
                </c:pt>
                <c:pt idx="124">
                  <c:v>0.2857142857142857</c:v>
                </c:pt>
                <c:pt idx="125">
                  <c:v>7.4999999999999997E-2</c:v>
                </c:pt>
                <c:pt idx="126">
                  <c:v>0.38265971316818775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Devices!$A$292:$A$458</c:f>
              <c:numCache>
                <c:formatCode>m/d/yyyy</c:formatCode>
                <c:ptCount val="167"/>
                <c:pt idx="0">
                  <c:v>44325</c:v>
                </c:pt>
                <c:pt idx="1">
                  <c:v>44326</c:v>
                </c:pt>
                <c:pt idx="2">
                  <c:v>44327</c:v>
                </c:pt>
                <c:pt idx="3">
                  <c:v>44328</c:v>
                </c:pt>
                <c:pt idx="4">
                  <c:v>44329</c:v>
                </c:pt>
                <c:pt idx="5">
                  <c:v>44330</c:v>
                </c:pt>
                <c:pt idx="6">
                  <c:v>44331</c:v>
                </c:pt>
                <c:pt idx="7">
                  <c:v>44332</c:v>
                </c:pt>
                <c:pt idx="8">
                  <c:v>44333</c:v>
                </c:pt>
                <c:pt idx="9">
                  <c:v>44334</c:v>
                </c:pt>
                <c:pt idx="10">
                  <c:v>44335</c:v>
                </c:pt>
                <c:pt idx="11">
                  <c:v>44336</c:v>
                </c:pt>
                <c:pt idx="12">
                  <c:v>44337</c:v>
                </c:pt>
                <c:pt idx="13">
                  <c:v>44338</c:v>
                </c:pt>
                <c:pt idx="14">
                  <c:v>44339</c:v>
                </c:pt>
                <c:pt idx="15">
                  <c:v>44340</c:v>
                </c:pt>
                <c:pt idx="16">
                  <c:v>44341</c:v>
                </c:pt>
                <c:pt idx="17">
                  <c:v>44342</c:v>
                </c:pt>
                <c:pt idx="18">
                  <c:v>44343</c:v>
                </c:pt>
                <c:pt idx="19">
                  <c:v>44344</c:v>
                </c:pt>
                <c:pt idx="20">
                  <c:v>44345</c:v>
                </c:pt>
                <c:pt idx="21">
                  <c:v>44346</c:v>
                </c:pt>
                <c:pt idx="22">
                  <c:v>44347</c:v>
                </c:pt>
                <c:pt idx="23">
                  <c:v>44348</c:v>
                </c:pt>
                <c:pt idx="24">
                  <c:v>44349</c:v>
                </c:pt>
                <c:pt idx="25">
                  <c:v>44350</c:v>
                </c:pt>
                <c:pt idx="26">
                  <c:v>44351</c:v>
                </c:pt>
                <c:pt idx="27">
                  <c:v>44352</c:v>
                </c:pt>
                <c:pt idx="28">
                  <c:v>44353</c:v>
                </c:pt>
                <c:pt idx="29">
                  <c:v>44354</c:v>
                </c:pt>
                <c:pt idx="30">
                  <c:v>44355</c:v>
                </c:pt>
                <c:pt idx="31">
                  <c:v>44356</c:v>
                </c:pt>
                <c:pt idx="32">
                  <c:v>44357</c:v>
                </c:pt>
                <c:pt idx="33">
                  <c:v>44358</c:v>
                </c:pt>
                <c:pt idx="34">
                  <c:v>44359</c:v>
                </c:pt>
                <c:pt idx="35">
                  <c:v>44360</c:v>
                </c:pt>
                <c:pt idx="36">
                  <c:v>44361</c:v>
                </c:pt>
                <c:pt idx="37">
                  <c:v>44362</c:v>
                </c:pt>
                <c:pt idx="38">
                  <c:v>44363</c:v>
                </c:pt>
                <c:pt idx="39">
                  <c:v>44364</c:v>
                </c:pt>
                <c:pt idx="40">
                  <c:v>44365</c:v>
                </c:pt>
                <c:pt idx="41">
                  <c:v>44366</c:v>
                </c:pt>
                <c:pt idx="42">
                  <c:v>44367</c:v>
                </c:pt>
                <c:pt idx="43">
                  <c:v>44368</c:v>
                </c:pt>
                <c:pt idx="44">
                  <c:v>44369</c:v>
                </c:pt>
                <c:pt idx="45">
                  <c:v>44370</c:v>
                </c:pt>
                <c:pt idx="46">
                  <c:v>44371</c:v>
                </c:pt>
                <c:pt idx="47">
                  <c:v>44372</c:v>
                </c:pt>
                <c:pt idx="48">
                  <c:v>44373</c:v>
                </c:pt>
                <c:pt idx="49">
                  <c:v>44374</c:v>
                </c:pt>
                <c:pt idx="50">
                  <c:v>44375</c:v>
                </c:pt>
                <c:pt idx="51">
                  <c:v>44376</c:v>
                </c:pt>
                <c:pt idx="52">
                  <c:v>44377</c:v>
                </c:pt>
                <c:pt idx="53">
                  <c:v>44378</c:v>
                </c:pt>
                <c:pt idx="54">
                  <c:v>44379</c:v>
                </c:pt>
                <c:pt idx="55">
                  <c:v>44380</c:v>
                </c:pt>
                <c:pt idx="56">
                  <c:v>44381</c:v>
                </c:pt>
                <c:pt idx="57">
                  <c:v>44382</c:v>
                </c:pt>
                <c:pt idx="58">
                  <c:v>44383</c:v>
                </c:pt>
                <c:pt idx="59">
                  <c:v>44384</c:v>
                </c:pt>
                <c:pt idx="60">
                  <c:v>44385</c:v>
                </c:pt>
                <c:pt idx="61">
                  <c:v>44386</c:v>
                </c:pt>
                <c:pt idx="62">
                  <c:v>44387</c:v>
                </c:pt>
                <c:pt idx="63">
                  <c:v>44388</c:v>
                </c:pt>
                <c:pt idx="64">
                  <c:v>44389</c:v>
                </c:pt>
                <c:pt idx="65">
                  <c:v>44390</c:v>
                </c:pt>
                <c:pt idx="66">
                  <c:v>44391</c:v>
                </c:pt>
                <c:pt idx="67">
                  <c:v>44392</c:v>
                </c:pt>
                <c:pt idx="68">
                  <c:v>44393</c:v>
                </c:pt>
                <c:pt idx="69">
                  <c:v>44394</c:v>
                </c:pt>
                <c:pt idx="70">
                  <c:v>44395</c:v>
                </c:pt>
                <c:pt idx="71">
                  <c:v>44396</c:v>
                </c:pt>
                <c:pt idx="72">
                  <c:v>44397</c:v>
                </c:pt>
                <c:pt idx="73">
                  <c:v>44398</c:v>
                </c:pt>
                <c:pt idx="74">
                  <c:v>44399</c:v>
                </c:pt>
                <c:pt idx="75">
                  <c:v>44400</c:v>
                </c:pt>
                <c:pt idx="76">
                  <c:v>44401</c:v>
                </c:pt>
                <c:pt idx="77">
                  <c:v>44402</c:v>
                </c:pt>
                <c:pt idx="78">
                  <c:v>44403</c:v>
                </c:pt>
                <c:pt idx="79">
                  <c:v>44404</c:v>
                </c:pt>
                <c:pt idx="80">
                  <c:v>44405</c:v>
                </c:pt>
                <c:pt idx="81">
                  <c:v>44406</c:v>
                </c:pt>
                <c:pt idx="82">
                  <c:v>44407</c:v>
                </c:pt>
                <c:pt idx="83">
                  <c:v>44408</c:v>
                </c:pt>
                <c:pt idx="84">
                  <c:v>44409</c:v>
                </c:pt>
                <c:pt idx="85">
                  <c:v>44410</c:v>
                </c:pt>
                <c:pt idx="86">
                  <c:v>44411</c:v>
                </c:pt>
                <c:pt idx="87">
                  <c:v>44412</c:v>
                </c:pt>
                <c:pt idx="88">
                  <c:v>44413</c:v>
                </c:pt>
                <c:pt idx="89">
                  <c:v>44414</c:v>
                </c:pt>
                <c:pt idx="90">
                  <c:v>44415</c:v>
                </c:pt>
                <c:pt idx="91">
                  <c:v>44416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44422</c:v>
                </c:pt>
                <c:pt idx="98">
                  <c:v>44423</c:v>
                </c:pt>
                <c:pt idx="99">
                  <c:v>44424</c:v>
                </c:pt>
                <c:pt idx="100">
                  <c:v>44425</c:v>
                </c:pt>
                <c:pt idx="101">
                  <c:v>44426</c:v>
                </c:pt>
                <c:pt idx="102">
                  <c:v>44427</c:v>
                </c:pt>
                <c:pt idx="103">
                  <c:v>44428</c:v>
                </c:pt>
                <c:pt idx="104">
                  <c:v>44429</c:v>
                </c:pt>
                <c:pt idx="105">
                  <c:v>44430</c:v>
                </c:pt>
                <c:pt idx="106">
                  <c:v>44431</c:v>
                </c:pt>
                <c:pt idx="107">
                  <c:v>44432</c:v>
                </c:pt>
                <c:pt idx="108">
                  <c:v>44433</c:v>
                </c:pt>
                <c:pt idx="109">
                  <c:v>44434</c:v>
                </c:pt>
                <c:pt idx="110">
                  <c:v>44435</c:v>
                </c:pt>
                <c:pt idx="111">
                  <c:v>44436</c:v>
                </c:pt>
                <c:pt idx="112">
                  <c:v>44437</c:v>
                </c:pt>
                <c:pt idx="113">
                  <c:v>44438</c:v>
                </c:pt>
                <c:pt idx="114">
                  <c:v>44439</c:v>
                </c:pt>
                <c:pt idx="115">
                  <c:v>44440</c:v>
                </c:pt>
                <c:pt idx="116">
                  <c:v>44441</c:v>
                </c:pt>
                <c:pt idx="117">
                  <c:v>44442</c:v>
                </c:pt>
                <c:pt idx="118">
                  <c:v>44443</c:v>
                </c:pt>
                <c:pt idx="119">
                  <c:v>44444</c:v>
                </c:pt>
                <c:pt idx="120">
                  <c:v>44445</c:v>
                </c:pt>
                <c:pt idx="121">
                  <c:v>44446</c:v>
                </c:pt>
                <c:pt idx="122">
                  <c:v>44447</c:v>
                </c:pt>
                <c:pt idx="123">
                  <c:v>44448</c:v>
                </c:pt>
                <c:pt idx="124">
                  <c:v>44449</c:v>
                </c:pt>
                <c:pt idx="125">
                  <c:v>44450</c:v>
                </c:pt>
                <c:pt idx="126">
                  <c:v>44451</c:v>
                </c:pt>
                <c:pt idx="127">
                  <c:v>44452</c:v>
                </c:pt>
                <c:pt idx="128">
                  <c:v>44453</c:v>
                </c:pt>
                <c:pt idx="129">
                  <c:v>44454</c:v>
                </c:pt>
                <c:pt idx="130">
                  <c:v>44455</c:v>
                </c:pt>
                <c:pt idx="131">
                  <c:v>44456</c:v>
                </c:pt>
                <c:pt idx="132">
                  <c:v>44457</c:v>
                </c:pt>
                <c:pt idx="133">
                  <c:v>44458</c:v>
                </c:pt>
                <c:pt idx="134">
                  <c:v>44459</c:v>
                </c:pt>
                <c:pt idx="135">
                  <c:v>44460</c:v>
                </c:pt>
                <c:pt idx="136">
                  <c:v>44461</c:v>
                </c:pt>
                <c:pt idx="137">
                  <c:v>44462</c:v>
                </c:pt>
                <c:pt idx="138">
                  <c:v>44463</c:v>
                </c:pt>
                <c:pt idx="139">
                  <c:v>44464</c:v>
                </c:pt>
                <c:pt idx="140">
                  <c:v>44465</c:v>
                </c:pt>
                <c:pt idx="141">
                  <c:v>44466</c:v>
                </c:pt>
                <c:pt idx="142">
                  <c:v>44467</c:v>
                </c:pt>
                <c:pt idx="143">
                  <c:v>44468</c:v>
                </c:pt>
                <c:pt idx="144">
                  <c:v>44469</c:v>
                </c:pt>
                <c:pt idx="145">
                  <c:v>44470</c:v>
                </c:pt>
                <c:pt idx="146">
                  <c:v>44471</c:v>
                </c:pt>
                <c:pt idx="147">
                  <c:v>44472</c:v>
                </c:pt>
                <c:pt idx="148">
                  <c:v>44473</c:v>
                </c:pt>
                <c:pt idx="149">
                  <c:v>44474</c:v>
                </c:pt>
                <c:pt idx="150">
                  <c:v>44475</c:v>
                </c:pt>
                <c:pt idx="151">
                  <c:v>44476</c:v>
                </c:pt>
                <c:pt idx="152">
                  <c:v>44477</c:v>
                </c:pt>
                <c:pt idx="153">
                  <c:v>44478</c:v>
                </c:pt>
                <c:pt idx="154">
                  <c:v>44479</c:v>
                </c:pt>
                <c:pt idx="155">
                  <c:v>44480</c:v>
                </c:pt>
                <c:pt idx="156">
                  <c:v>44481</c:v>
                </c:pt>
                <c:pt idx="157">
                  <c:v>44482</c:v>
                </c:pt>
                <c:pt idx="158">
                  <c:v>44483</c:v>
                </c:pt>
                <c:pt idx="159">
                  <c:v>44484</c:v>
                </c:pt>
                <c:pt idx="160">
                  <c:v>44485</c:v>
                </c:pt>
                <c:pt idx="161">
                  <c:v>44486</c:v>
                </c:pt>
                <c:pt idx="162">
                  <c:v>44487</c:v>
                </c:pt>
                <c:pt idx="163">
                  <c:v>44488</c:v>
                </c:pt>
                <c:pt idx="164">
                  <c:v>44489</c:v>
                </c:pt>
                <c:pt idx="165">
                  <c:v>44490</c:v>
                </c:pt>
              </c:numCache>
            </c:numRef>
          </c:cat>
          <c:val>
            <c:numRef>
              <c:f>Devices!$CA$292:$CA$458</c:f>
              <c:numCache>
                <c:formatCode>0%</c:formatCode>
                <c:ptCount val="167"/>
                <c:pt idx="1">
                  <c:v>0</c:v>
                </c:pt>
                <c:pt idx="2">
                  <c:v>0.86046511627906974</c:v>
                </c:pt>
                <c:pt idx="3">
                  <c:v>0.96153846153846156</c:v>
                </c:pt>
                <c:pt idx="4">
                  <c:v>0.95454545454545459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2.9411764705882353E-2</c:v>
                </c:pt>
                <c:pt idx="11">
                  <c:v>1</c:v>
                </c:pt>
                <c:pt idx="12">
                  <c:v>0.98333333333333328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0.92156862745098034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0.95652173913043481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0.875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0.95833333333333337</c:v>
                </c:pt>
                <c:pt idx="46">
                  <c:v>1</c:v>
                </c:pt>
                <c:pt idx="47">
                  <c:v>0.91549295774647887</c:v>
                </c:pt>
                <c:pt idx="48">
                  <c:v>0.9821428571428571</c:v>
                </c:pt>
                <c:pt idx="49">
                  <c:v>0.42499999999999999</c:v>
                </c:pt>
                <c:pt idx="50">
                  <c:v>0.12162162162162163</c:v>
                </c:pt>
                <c:pt idx="51">
                  <c:v>0.10126582278481013</c:v>
                </c:pt>
                <c:pt idx="52">
                  <c:v>0.1111111111111111</c:v>
                </c:pt>
                <c:pt idx="53">
                  <c:v>8.6956521739130432E-2</c:v>
                </c:pt>
                <c:pt idx="54">
                  <c:v>7.4999999999999997E-2</c:v>
                </c:pt>
                <c:pt idx="55">
                  <c:v>0.12</c:v>
                </c:pt>
                <c:pt idx="56">
                  <c:v>6.4516129032258063E-2</c:v>
                </c:pt>
                <c:pt idx="57">
                  <c:v>0.04</c:v>
                </c:pt>
                <c:pt idx="58">
                  <c:v>8.1081081081081086E-2</c:v>
                </c:pt>
                <c:pt idx="59">
                  <c:v>0.10606060606060606</c:v>
                </c:pt>
                <c:pt idx="60">
                  <c:v>0.10638297872340426</c:v>
                </c:pt>
                <c:pt idx="61">
                  <c:v>9.5238095238095233E-2</c:v>
                </c:pt>
                <c:pt idx="62">
                  <c:v>0.13043478260869565</c:v>
                </c:pt>
                <c:pt idx="63">
                  <c:v>6.6666666666666666E-2</c:v>
                </c:pt>
                <c:pt idx="64">
                  <c:v>0.14705882352941177</c:v>
                </c:pt>
                <c:pt idx="65">
                  <c:v>8.771929824561403E-2</c:v>
                </c:pt>
                <c:pt idx="66">
                  <c:v>0.13513513513513514</c:v>
                </c:pt>
                <c:pt idx="67">
                  <c:v>0.11764705882352941</c:v>
                </c:pt>
                <c:pt idx="68">
                  <c:v>7.4999999999999997E-2</c:v>
                </c:pt>
                <c:pt idx="69">
                  <c:v>0.16666666666666666</c:v>
                </c:pt>
                <c:pt idx="70">
                  <c:v>0.1</c:v>
                </c:pt>
                <c:pt idx="71">
                  <c:v>0.13043478260869565</c:v>
                </c:pt>
                <c:pt idx="72">
                  <c:v>5.2631578947368418E-2</c:v>
                </c:pt>
                <c:pt idx="73">
                  <c:v>0.13636363636363635</c:v>
                </c:pt>
                <c:pt idx="74">
                  <c:v>0.16666666666666666</c:v>
                </c:pt>
                <c:pt idx="75">
                  <c:v>0.1</c:v>
                </c:pt>
                <c:pt idx="76">
                  <c:v>0.1111111111111111</c:v>
                </c:pt>
                <c:pt idx="77">
                  <c:v>0.12</c:v>
                </c:pt>
                <c:pt idx="78">
                  <c:v>0.13636363636363635</c:v>
                </c:pt>
                <c:pt idx="79">
                  <c:v>0.16666666666666666</c:v>
                </c:pt>
                <c:pt idx="80">
                  <c:v>0.1</c:v>
                </c:pt>
                <c:pt idx="81">
                  <c:v>0.11764705882352941</c:v>
                </c:pt>
                <c:pt idx="82">
                  <c:v>0.1</c:v>
                </c:pt>
                <c:pt idx="83">
                  <c:v>0.14705882352941177</c:v>
                </c:pt>
                <c:pt idx="84">
                  <c:v>7.6923076923076927E-2</c:v>
                </c:pt>
                <c:pt idx="85">
                  <c:v>0.14285714285714285</c:v>
                </c:pt>
                <c:pt idx="86">
                  <c:v>0.16666666666666666</c:v>
                </c:pt>
                <c:pt idx="87">
                  <c:v>0.1</c:v>
                </c:pt>
                <c:pt idx="88">
                  <c:v>0.1111111111111111</c:v>
                </c:pt>
                <c:pt idx="89">
                  <c:v>0.12</c:v>
                </c:pt>
                <c:pt idx="90">
                  <c:v>0.13636363636363635</c:v>
                </c:pt>
                <c:pt idx="91">
                  <c:v>0.16666666666666666</c:v>
                </c:pt>
                <c:pt idx="92">
                  <c:v>0.1</c:v>
                </c:pt>
                <c:pt idx="93">
                  <c:v>0.14705882352941177</c:v>
                </c:pt>
                <c:pt idx="94">
                  <c:v>6.6666666666666666E-2</c:v>
                </c:pt>
                <c:pt idx="95">
                  <c:v>0.08</c:v>
                </c:pt>
                <c:pt idx="96">
                  <c:v>0.22222222222222221</c:v>
                </c:pt>
                <c:pt idx="97">
                  <c:v>7.4999999999999997E-2</c:v>
                </c:pt>
                <c:pt idx="98">
                  <c:v>0.16666666666666666</c:v>
                </c:pt>
                <c:pt idx="99">
                  <c:v>0.1</c:v>
                </c:pt>
                <c:pt idx="100">
                  <c:v>0.1111111111111111</c:v>
                </c:pt>
                <c:pt idx="101">
                  <c:v>0.12</c:v>
                </c:pt>
                <c:pt idx="102">
                  <c:v>0.13636363636363635</c:v>
                </c:pt>
                <c:pt idx="103">
                  <c:v>0.16666666666666666</c:v>
                </c:pt>
                <c:pt idx="104">
                  <c:v>7.6923076923076927E-2</c:v>
                </c:pt>
                <c:pt idx="105">
                  <c:v>9.6774193548387094E-2</c:v>
                </c:pt>
                <c:pt idx="106">
                  <c:v>0.12</c:v>
                </c:pt>
                <c:pt idx="107">
                  <c:v>0.18181818181818182</c:v>
                </c:pt>
                <c:pt idx="108">
                  <c:v>8.3333333333333329E-2</c:v>
                </c:pt>
                <c:pt idx="109">
                  <c:v>0.1</c:v>
                </c:pt>
                <c:pt idx="110">
                  <c:v>0.1111111111111111</c:v>
                </c:pt>
                <c:pt idx="111">
                  <c:v>0.08</c:v>
                </c:pt>
                <c:pt idx="112">
                  <c:v>0.13636363636363635</c:v>
                </c:pt>
                <c:pt idx="113">
                  <c:v>0.16666666666666666</c:v>
                </c:pt>
                <c:pt idx="114">
                  <c:v>0.1</c:v>
                </c:pt>
                <c:pt idx="115">
                  <c:v>0.1111111111111111</c:v>
                </c:pt>
                <c:pt idx="116">
                  <c:v>0.12</c:v>
                </c:pt>
                <c:pt idx="117">
                  <c:v>0.13636363636363635</c:v>
                </c:pt>
                <c:pt idx="118">
                  <c:v>0.16666666666666666</c:v>
                </c:pt>
                <c:pt idx="119">
                  <c:v>0</c:v>
                </c:pt>
                <c:pt idx="120">
                  <c:v>0.125</c:v>
                </c:pt>
                <c:pt idx="121">
                  <c:v>5.5555555555555552E-2</c:v>
                </c:pt>
                <c:pt idx="122">
                  <c:v>0.13636363636363635</c:v>
                </c:pt>
                <c:pt idx="123">
                  <c:v>0.16666666666666666</c:v>
                </c:pt>
                <c:pt idx="124">
                  <c:v>7.6923076923076927E-2</c:v>
                </c:pt>
                <c:pt idx="125">
                  <c:v>0.14285714285714285</c:v>
                </c:pt>
                <c:pt idx="126">
                  <c:v>0.4241857981847304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numRef>
              <c:f>Devices!$A$292:$A$458</c:f>
              <c:numCache>
                <c:formatCode>m/d/yyyy</c:formatCode>
                <c:ptCount val="167"/>
                <c:pt idx="0">
                  <c:v>44325</c:v>
                </c:pt>
                <c:pt idx="1">
                  <c:v>44326</c:v>
                </c:pt>
                <c:pt idx="2">
                  <c:v>44327</c:v>
                </c:pt>
                <c:pt idx="3">
                  <c:v>44328</c:v>
                </c:pt>
                <c:pt idx="4">
                  <c:v>44329</c:v>
                </c:pt>
                <c:pt idx="5">
                  <c:v>44330</c:v>
                </c:pt>
                <c:pt idx="6">
                  <c:v>44331</c:v>
                </c:pt>
                <c:pt idx="7">
                  <c:v>44332</c:v>
                </c:pt>
                <c:pt idx="8">
                  <c:v>44333</c:v>
                </c:pt>
                <c:pt idx="9">
                  <c:v>44334</c:v>
                </c:pt>
                <c:pt idx="10">
                  <c:v>44335</c:v>
                </c:pt>
                <c:pt idx="11">
                  <c:v>44336</c:v>
                </c:pt>
                <c:pt idx="12">
                  <c:v>44337</c:v>
                </c:pt>
                <c:pt idx="13">
                  <c:v>44338</c:v>
                </c:pt>
                <c:pt idx="14">
                  <c:v>44339</c:v>
                </c:pt>
                <c:pt idx="15">
                  <c:v>44340</c:v>
                </c:pt>
                <c:pt idx="16">
                  <c:v>44341</c:v>
                </c:pt>
                <c:pt idx="17">
                  <c:v>44342</c:v>
                </c:pt>
                <c:pt idx="18">
                  <c:v>44343</c:v>
                </c:pt>
                <c:pt idx="19">
                  <c:v>44344</c:v>
                </c:pt>
                <c:pt idx="20">
                  <c:v>44345</c:v>
                </c:pt>
                <c:pt idx="21">
                  <c:v>44346</c:v>
                </c:pt>
                <c:pt idx="22">
                  <c:v>44347</c:v>
                </c:pt>
                <c:pt idx="23">
                  <c:v>44348</c:v>
                </c:pt>
                <c:pt idx="24">
                  <c:v>44349</c:v>
                </c:pt>
                <c:pt idx="25">
                  <c:v>44350</c:v>
                </c:pt>
                <c:pt idx="26">
                  <c:v>44351</c:v>
                </c:pt>
                <c:pt idx="27">
                  <c:v>44352</c:v>
                </c:pt>
                <c:pt idx="28">
                  <c:v>44353</c:v>
                </c:pt>
                <c:pt idx="29">
                  <c:v>44354</c:v>
                </c:pt>
                <c:pt idx="30">
                  <c:v>44355</c:v>
                </c:pt>
                <c:pt idx="31">
                  <c:v>44356</c:v>
                </c:pt>
                <c:pt idx="32">
                  <c:v>44357</c:v>
                </c:pt>
                <c:pt idx="33">
                  <c:v>44358</c:v>
                </c:pt>
                <c:pt idx="34">
                  <c:v>44359</c:v>
                </c:pt>
                <c:pt idx="35">
                  <c:v>44360</c:v>
                </c:pt>
                <c:pt idx="36">
                  <c:v>44361</c:v>
                </c:pt>
                <c:pt idx="37">
                  <c:v>44362</c:v>
                </c:pt>
                <c:pt idx="38">
                  <c:v>44363</c:v>
                </c:pt>
                <c:pt idx="39">
                  <c:v>44364</c:v>
                </c:pt>
                <c:pt idx="40">
                  <c:v>44365</c:v>
                </c:pt>
                <c:pt idx="41">
                  <c:v>44366</c:v>
                </c:pt>
                <c:pt idx="42">
                  <c:v>44367</c:v>
                </c:pt>
                <c:pt idx="43">
                  <c:v>44368</c:v>
                </c:pt>
                <c:pt idx="44">
                  <c:v>44369</c:v>
                </c:pt>
                <c:pt idx="45">
                  <c:v>44370</c:v>
                </c:pt>
                <c:pt idx="46">
                  <c:v>44371</c:v>
                </c:pt>
                <c:pt idx="47">
                  <c:v>44372</c:v>
                </c:pt>
                <c:pt idx="48">
                  <c:v>44373</c:v>
                </c:pt>
                <c:pt idx="49">
                  <c:v>44374</c:v>
                </c:pt>
                <c:pt idx="50">
                  <c:v>44375</c:v>
                </c:pt>
                <c:pt idx="51">
                  <c:v>44376</c:v>
                </c:pt>
                <c:pt idx="52">
                  <c:v>44377</c:v>
                </c:pt>
                <c:pt idx="53">
                  <c:v>44378</c:v>
                </c:pt>
                <c:pt idx="54">
                  <c:v>44379</c:v>
                </c:pt>
                <c:pt idx="55">
                  <c:v>44380</c:v>
                </c:pt>
                <c:pt idx="56">
                  <c:v>44381</c:v>
                </c:pt>
                <c:pt idx="57">
                  <c:v>44382</c:v>
                </c:pt>
                <c:pt idx="58">
                  <c:v>44383</c:v>
                </c:pt>
                <c:pt idx="59">
                  <c:v>44384</c:v>
                </c:pt>
                <c:pt idx="60">
                  <c:v>44385</c:v>
                </c:pt>
                <c:pt idx="61">
                  <c:v>44386</c:v>
                </c:pt>
                <c:pt idx="62">
                  <c:v>44387</c:v>
                </c:pt>
                <c:pt idx="63">
                  <c:v>44388</c:v>
                </c:pt>
                <c:pt idx="64">
                  <c:v>44389</c:v>
                </c:pt>
                <c:pt idx="65">
                  <c:v>44390</c:v>
                </c:pt>
                <c:pt idx="66">
                  <c:v>44391</c:v>
                </c:pt>
                <c:pt idx="67">
                  <c:v>44392</c:v>
                </c:pt>
                <c:pt idx="68">
                  <c:v>44393</c:v>
                </c:pt>
                <c:pt idx="69">
                  <c:v>44394</c:v>
                </c:pt>
                <c:pt idx="70">
                  <c:v>44395</c:v>
                </c:pt>
                <c:pt idx="71">
                  <c:v>44396</c:v>
                </c:pt>
                <c:pt idx="72">
                  <c:v>44397</c:v>
                </c:pt>
                <c:pt idx="73">
                  <c:v>44398</c:v>
                </c:pt>
                <c:pt idx="74">
                  <c:v>44399</c:v>
                </c:pt>
                <c:pt idx="75">
                  <c:v>44400</c:v>
                </c:pt>
                <c:pt idx="76">
                  <c:v>44401</c:v>
                </c:pt>
                <c:pt idx="77">
                  <c:v>44402</c:v>
                </c:pt>
                <c:pt idx="78">
                  <c:v>44403</c:v>
                </c:pt>
                <c:pt idx="79">
                  <c:v>44404</c:v>
                </c:pt>
                <c:pt idx="80">
                  <c:v>44405</c:v>
                </c:pt>
                <c:pt idx="81">
                  <c:v>44406</c:v>
                </c:pt>
                <c:pt idx="82">
                  <c:v>44407</c:v>
                </c:pt>
                <c:pt idx="83">
                  <c:v>44408</c:v>
                </c:pt>
                <c:pt idx="84">
                  <c:v>44409</c:v>
                </c:pt>
                <c:pt idx="85">
                  <c:v>44410</c:v>
                </c:pt>
                <c:pt idx="86">
                  <c:v>44411</c:v>
                </c:pt>
                <c:pt idx="87">
                  <c:v>44412</c:v>
                </c:pt>
                <c:pt idx="88">
                  <c:v>44413</c:v>
                </c:pt>
                <c:pt idx="89">
                  <c:v>44414</c:v>
                </c:pt>
                <c:pt idx="90">
                  <c:v>44415</c:v>
                </c:pt>
                <c:pt idx="91">
                  <c:v>44416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44422</c:v>
                </c:pt>
                <c:pt idx="98">
                  <c:v>44423</c:v>
                </c:pt>
                <c:pt idx="99">
                  <c:v>44424</c:v>
                </c:pt>
                <c:pt idx="100">
                  <c:v>44425</c:v>
                </c:pt>
                <c:pt idx="101">
                  <c:v>44426</c:v>
                </c:pt>
                <c:pt idx="102">
                  <c:v>44427</c:v>
                </c:pt>
                <c:pt idx="103">
                  <c:v>44428</c:v>
                </c:pt>
                <c:pt idx="104">
                  <c:v>44429</c:v>
                </c:pt>
                <c:pt idx="105">
                  <c:v>44430</c:v>
                </c:pt>
                <c:pt idx="106">
                  <c:v>44431</c:v>
                </c:pt>
                <c:pt idx="107">
                  <c:v>44432</c:v>
                </c:pt>
                <c:pt idx="108">
                  <c:v>44433</c:v>
                </c:pt>
                <c:pt idx="109">
                  <c:v>44434</c:v>
                </c:pt>
                <c:pt idx="110">
                  <c:v>44435</c:v>
                </c:pt>
                <c:pt idx="111">
                  <c:v>44436</c:v>
                </c:pt>
                <c:pt idx="112">
                  <c:v>44437</c:v>
                </c:pt>
                <c:pt idx="113">
                  <c:v>44438</c:v>
                </c:pt>
                <c:pt idx="114">
                  <c:v>44439</c:v>
                </c:pt>
                <c:pt idx="115">
                  <c:v>44440</c:v>
                </c:pt>
                <c:pt idx="116">
                  <c:v>44441</c:v>
                </c:pt>
                <c:pt idx="117">
                  <c:v>44442</c:v>
                </c:pt>
                <c:pt idx="118">
                  <c:v>44443</c:v>
                </c:pt>
                <c:pt idx="119">
                  <c:v>44444</c:v>
                </c:pt>
                <c:pt idx="120">
                  <c:v>44445</c:v>
                </c:pt>
                <c:pt idx="121">
                  <c:v>44446</c:v>
                </c:pt>
                <c:pt idx="122">
                  <c:v>44447</c:v>
                </c:pt>
                <c:pt idx="123">
                  <c:v>44448</c:v>
                </c:pt>
                <c:pt idx="124">
                  <c:v>44449</c:v>
                </c:pt>
                <c:pt idx="125">
                  <c:v>44450</c:v>
                </c:pt>
                <c:pt idx="126">
                  <c:v>44451</c:v>
                </c:pt>
                <c:pt idx="127">
                  <c:v>44452</c:v>
                </c:pt>
                <c:pt idx="128">
                  <c:v>44453</c:v>
                </c:pt>
                <c:pt idx="129">
                  <c:v>44454</c:v>
                </c:pt>
                <c:pt idx="130">
                  <c:v>44455</c:v>
                </c:pt>
                <c:pt idx="131">
                  <c:v>44456</c:v>
                </c:pt>
                <c:pt idx="132">
                  <c:v>44457</c:v>
                </c:pt>
                <c:pt idx="133">
                  <c:v>44458</c:v>
                </c:pt>
                <c:pt idx="134">
                  <c:v>44459</c:v>
                </c:pt>
                <c:pt idx="135">
                  <c:v>44460</c:v>
                </c:pt>
                <c:pt idx="136">
                  <c:v>44461</c:v>
                </c:pt>
                <c:pt idx="137">
                  <c:v>44462</c:v>
                </c:pt>
                <c:pt idx="138">
                  <c:v>44463</c:v>
                </c:pt>
                <c:pt idx="139">
                  <c:v>44464</c:v>
                </c:pt>
                <c:pt idx="140">
                  <c:v>44465</c:v>
                </c:pt>
                <c:pt idx="141">
                  <c:v>44466</c:v>
                </c:pt>
                <c:pt idx="142">
                  <c:v>44467</c:v>
                </c:pt>
                <c:pt idx="143">
                  <c:v>44468</c:v>
                </c:pt>
                <c:pt idx="144">
                  <c:v>44469</c:v>
                </c:pt>
                <c:pt idx="145">
                  <c:v>44470</c:v>
                </c:pt>
                <c:pt idx="146">
                  <c:v>44471</c:v>
                </c:pt>
                <c:pt idx="147">
                  <c:v>44472</c:v>
                </c:pt>
                <c:pt idx="148">
                  <c:v>44473</c:v>
                </c:pt>
                <c:pt idx="149">
                  <c:v>44474</c:v>
                </c:pt>
                <c:pt idx="150">
                  <c:v>44475</c:v>
                </c:pt>
                <c:pt idx="151">
                  <c:v>44476</c:v>
                </c:pt>
                <c:pt idx="152">
                  <c:v>44477</c:v>
                </c:pt>
                <c:pt idx="153">
                  <c:v>44478</c:v>
                </c:pt>
                <c:pt idx="154">
                  <c:v>44479</c:v>
                </c:pt>
                <c:pt idx="155">
                  <c:v>44480</c:v>
                </c:pt>
                <c:pt idx="156">
                  <c:v>44481</c:v>
                </c:pt>
                <c:pt idx="157">
                  <c:v>44482</c:v>
                </c:pt>
                <c:pt idx="158">
                  <c:v>44483</c:v>
                </c:pt>
                <c:pt idx="159">
                  <c:v>44484</c:v>
                </c:pt>
                <c:pt idx="160">
                  <c:v>44485</c:v>
                </c:pt>
                <c:pt idx="161">
                  <c:v>44486</c:v>
                </c:pt>
                <c:pt idx="162">
                  <c:v>44487</c:v>
                </c:pt>
                <c:pt idx="163">
                  <c:v>44488</c:v>
                </c:pt>
                <c:pt idx="164">
                  <c:v>44489</c:v>
                </c:pt>
                <c:pt idx="165">
                  <c:v>44490</c:v>
                </c:pt>
              </c:numCache>
            </c:numRef>
          </c:cat>
          <c:val>
            <c:numRef>
              <c:f>Devices!$EE$292:$EE$458</c:f>
              <c:numCache>
                <c:formatCode>0%</c:formatCode>
                <c:ptCount val="167"/>
                <c:pt idx="1">
                  <c:v>0</c:v>
                </c:pt>
                <c:pt idx="2">
                  <c:v>0</c:v>
                </c:pt>
                <c:pt idx="3">
                  <c:v>0.22222222222222221</c:v>
                </c:pt>
                <c:pt idx="4">
                  <c:v>0.70967741935483875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0.19047619047619047</c:v>
                </c:pt>
                <c:pt idx="10">
                  <c:v>0</c:v>
                </c:pt>
                <c:pt idx="11">
                  <c:v>0.44262295081967212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0.89743589743589747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0.95652173913043481</c:v>
                </c:pt>
                <c:pt idx="27">
                  <c:v>0.96153846153846156</c:v>
                </c:pt>
                <c:pt idx="28">
                  <c:v>1</c:v>
                </c:pt>
                <c:pt idx="29">
                  <c:v>0.52631578947368418</c:v>
                </c:pt>
                <c:pt idx="30">
                  <c:v>0.37037037037037035</c:v>
                </c:pt>
                <c:pt idx="31">
                  <c:v>0.32</c:v>
                </c:pt>
                <c:pt idx="32">
                  <c:v>0.27272727272727271</c:v>
                </c:pt>
                <c:pt idx="33">
                  <c:v>0.36</c:v>
                </c:pt>
                <c:pt idx="34">
                  <c:v>0.20689655172413793</c:v>
                </c:pt>
                <c:pt idx="35">
                  <c:v>0.27272727272727271</c:v>
                </c:pt>
                <c:pt idx="36">
                  <c:v>0.31818181818181818</c:v>
                </c:pt>
                <c:pt idx="37">
                  <c:v>0.3</c:v>
                </c:pt>
                <c:pt idx="38">
                  <c:v>0.36</c:v>
                </c:pt>
                <c:pt idx="39">
                  <c:v>0.34615384615384615</c:v>
                </c:pt>
                <c:pt idx="40">
                  <c:v>0.30434782608695654</c:v>
                </c:pt>
                <c:pt idx="41">
                  <c:v>0.36</c:v>
                </c:pt>
                <c:pt idx="42">
                  <c:v>0.28000000000000003</c:v>
                </c:pt>
                <c:pt idx="43">
                  <c:v>0.31578947368421051</c:v>
                </c:pt>
                <c:pt idx="44">
                  <c:v>0.35</c:v>
                </c:pt>
                <c:pt idx="45">
                  <c:v>0.27586206896551724</c:v>
                </c:pt>
                <c:pt idx="46">
                  <c:v>0.24</c:v>
                </c:pt>
                <c:pt idx="47">
                  <c:v>0.36363636363636365</c:v>
                </c:pt>
                <c:pt idx="48">
                  <c:v>0.29411764705882354</c:v>
                </c:pt>
                <c:pt idx="49">
                  <c:v>0.2</c:v>
                </c:pt>
                <c:pt idx="50">
                  <c:v>0.11764705882352941</c:v>
                </c:pt>
                <c:pt idx="51">
                  <c:v>0.16</c:v>
                </c:pt>
                <c:pt idx="52">
                  <c:v>0.11538461538461539</c:v>
                </c:pt>
                <c:pt idx="53">
                  <c:v>0.16</c:v>
                </c:pt>
                <c:pt idx="54">
                  <c:v>0.08</c:v>
                </c:pt>
                <c:pt idx="55">
                  <c:v>0.14814814814814814</c:v>
                </c:pt>
                <c:pt idx="56">
                  <c:v>0.13636363636363635</c:v>
                </c:pt>
                <c:pt idx="57">
                  <c:v>0.16666666666666666</c:v>
                </c:pt>
                <c:pt idx="58">
                  <c:v>5.5555555555555552E-2</c:v>
                </c:pt>
                <c:pt idx="59">
                  <c:v>0.13636363636363635</c:v>
                </c:pt>
                <c:pt idx="60">
                  <c:v>0.16666666666666666</c:v>
                </c:pt>
                <c:pt idx="61">
                  <c:v>0.1</c:v>
                </c:pt>
                <c:pt idx="62">
                  <c:v>0.08</c:v>
                </c:pt>
                <c:pt idx="63">
                  <c:v>0.14814814814814814</c:v>
                </c:pt>
                <c:pt idx="64">
                  <c:v>0.13636363636363635</c:v>
                </c:pt>
                <c:pt idx="65">
                  <c:v>0.16666666666666666</c:v>
                </c:pt>
                <c:pt idx="66">
                  <c:v>5.5555555555555552E-2</c:v>
                </c:pt>
                <c:pt idx="67">
                  <c:v>0.12</c:v>
                </c:pt>
                <c:pt idx="68">
                  <c:v>0.14285714285714285</c:v>
                </c:pt>
                <c:pt idx="69">
                  <c:v>0.10810810810810811</c:v>
                </c:pt>
                <c:pt idx="70">
                  <c:v>0.25</c:v>
                </c:pt>
                <c:pt idx="71">
                  <c:v>0.2</c:v>
                </c:pt>
                <c:pt idx="72">
                  <c:v>0.14814814814814814</c:v>
                </c:pt>
                <c:pt idx="73">
                  <c:v>0.20833333333333334</c:v>
                </c:pt>
                <c:pt idx="74">
                  <c:v>0.1111111111111111</c:v>
                </c:pt>
                <c:pt idx="75">
                  <c:v>0.25925925925925924</c:v>
                </c:pt>
                <c:pt idx="76">
                  <c:v>0.33333333333333331</c:v>
                </c:pt>
                <c:pt idx="77">
                  <c:v>0.31578947368421051</c:v>
                </c:pt>
                <c:pt idx="78">
                  <c:v>0.32</c:v>
                </c:pt>
                <c:pt idx="79">
                  <c:v>0.30769230769230771</c:v>
                </c:pt>
                <c:pt idx="80">
                  <c:v>0.30434782608695654</c:v>
                </c:pt>
                <c:pt idx="81">
                  <c:v>0.36</c:v>
                </c:pt>
                <c:pt idx="82">
                  <c:v>0.24</c:v>
                </c:pt>
                <c:pt idx="83">
                  <c:v>0.32258064516129031</c:v>
                </c:pt>
                <c:pt idx="84">
                  <c:v>0.28000000000000003</c:v>
                </c:pt>
                <c:pt idx="85">
                  <c:v>0.25</c:v>
                </c:pt>
                <c:pt idx="86">
                  <c:v>0.36842105263157893</c:v>
                </c:pt>
                <c:pt idx="87">
                  <c:v>0.32</c:v>
                </c:pt>
                <c:pt idx="88">
                  <c:v>0.29629629629629628</c:v>
                </c:pt>
                <c:pt idx="89">
                  <c:v>0.375</c:v>
                </c:pt>
                <c:pt idx="90">
                  <c:v>0.24</c:v>
                </c:pt>
                <c:pt idx="91">
                  <c:v>0.37037037037037035</c:v>
                </c:pt>
                <c:pt idx="92">
                  <c:v>0.25</c:v>
                </c:pt>
                <c:pt idx="93">
                  <c:v>0.24</c:v>
                </c:pt>
                <c:pt idx="94">
                  <c:v>0.34615384615384615</c:v>
                </c:pt>
                <c:pt idx="95">
                  <c:v>0.36363636363636365</c:v>
                </c:pt>
                <c:pt idx="96">
                  <c:v>0.1111111111111111</c:v>
                </c:pt>
                <c:pt idx="97">
                  <c:v>0.20833333333333334</c:v>
                </c:pt>
                <c:pt idx="98">
                  <c:v>0.13333333333333333</c:v>
                </c:pt>
                <c:pt idx="99">
                  <c:v>0.08</c:v>
                </c:pt>
                <c:pt idx="100">
                  <c:v>0.18181818181818182</c:v>
                </c:pt>
                <c:pt idx="101">
                  <c:v>0.14814814814814814</c:v>
                </c:pt>
                <c:pt idx="102">
                  <c:v>0.16666666666666666</c:v>
                </c:pt>
                <c:pt idx="103">
                  <c:v>0.19230769230769232</c:v>
                </c:pt>
                <c:pt idx="104">
                  <c:v>0.14285714285714285</c:v>
                </c:pt>
                <c:pt idx="105">
                  <c:v>0.14285714285714285</c:v>
                </c:pt>
                <c:pt idx="106">
                  <c:v>0.21052631578947367</c:v>
                </c:pt>
                <c:pt idx="107">
                  <c:v>0.14814814814814814</c:v>
                </c:pt>
                <c:pt idx="108">
                  <c:v>5.5555555555555552E-2</c:v>
                </c:pt>
                <c:pt idx="109">
                  <c:v>0.17241379310344829</c:v>
                </c:pt>
                <c:pt idx="110">
                  <c:v>0.28000000000000003</c:v>
                </c:pt>
                <c:pt idx="111">
                  <c:v>0.16</c:v>
                </c:pt>
                <c:pt idx="112">
                  <c:v>0.2857142857142857</c:v>
                </c:pt>
                <c:pt idx="113">
                  <c:v>0.25</c:v>
                </c:pt>
                <c:pt idx="114">
                  <c:v>0.2</c:v>
                </c:pt>
                <c:pt idx="115">
                  <c:v>0.25925925925925924</c:v>
                </c:pt>
                <c:pt idx="116">
                  <c:v>0.25</c:v>
                </c:pt>
                <c:pt idx="117">
                  <c:v>0.22222222222222221</c:v>
                </c:pt>
                <c:pt idx="118">
                  <c:v>0.23529411764705882</c:v>
                </c:pt>
                <c:pt idx="119">
                  <c:v>0</c:v>
                </c:pt>
                <c:pt idx="120">
                  <c:v>0.21666666666666667</c:v>
                </c:pt>
                <c:pt idx="121">
                  <c:v>0.41666666666666669</c:v>
                </c:pt>
                <c:pt idx="122">
                  <c:v>0.20689655172413793</c:v>
                </c:pt>
                <c:pt idx="123">
                  <c:v>0.28000000000000003</c:v>
                </c:pt>
                <c:pt idx="124">
                  <c:v>0.31578947368421051</c:v>
                </c:pt>
                <c:pt idx="125">
                  <c:v>0.21212121212121213</c:v>
                </c:pt>
                <c:pt idx="126">
                  <c:v>0.37956448911222779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numRef>
              <c:f>Devices!$A$292:$A$458</c:f>
              <c:numCache>
                <c:formatCode>m/d/yyyy</c:formatCode>
                <c:ptCount val="167"/>
                <c:pt idx="0">
                  <c:v>44325</c:v>
                </c:pt>
                <c:pt idx="1">
                  <c:v>44326</c:v>
                </c:pt>
                <c:pt idx="2">
                  <c:v>44327</c:v>
                </c:pt>
                <c:pt idx="3">
                  <c:v>44328</c:v>
                </c:pt>
                <c:pt idx="4">
                  <c:v>44329</c:v>
                </c:pt>
                <c:pt idx="5">
                  <c:v>44330</c:v>
                </c:pt>
                <c:pt idx="6">
                  <c:v>44331</c:v>
                </c:pt>
                <c:pt idx="7">
                  <c:v>44332</c:v>
                </c:pt>
                <c:pt idx="8">
                  <c:v>44333</c:v>
                </c:pt>
                <c:pt idx="9">
                  <c:v>44334</c:v>
                </c:pt>
                <c:pt idx="10">
                  <c:v>44335</c:v>
                </c:pt>
                <c:pt idx="11">
                  <c:v>44336</c:v>
                </c:pt>
                <c:pt idx="12">
                  <c:v>44337</c:v>
                </c:pt>
                <c:pt idx="13">
                  <c:v>44338</c:v>
                </c:pt>
                <c:pt idx="14">
                  <c:v>44339</c:v>
                </c:pt>
                <c:pt idx="15">
                  <c:v>44340</c:v>
                </c:pt>
                <c:pt idx="16">
                  <c:v>44341</c:v>
                </c:pt>
                <c:pt idx="17">
                  <c:v>44342</c:v>
                </c:pt>
                <c:pt idx="18">
                  <c:v>44343</c:v>
                </c:pt>
                <c:pt idx="19">
                  <c:v>44344</c:v>
                </c:pt>
                <c:pt idx="20">
                  <c:v>44345</c:v>
                </c:pt>
                <c:pt idx="21">
                  <c:v>44346</c:v>
                </c:pt>
                <c:pt idx="22">
                  <c:v>44347</c:v>
                </c:pt>
                <c:pt idx="23">
                  <c:v>44348</c:v>
                </c:pt>
                <c:pt idx="24">
                  <c:v>44349</c:v>
                </c:pt>
                <c:pt idx="25">
                  <c:v>44350</c:v>
                </c:pt>
                <c:pt idx="26">
                  <c:v>44351</c:v>
                </c:pt>
                <c:pt idx="27">
                  <c:v>44352</c:v>
                </c:pt>
                <c:pt idx="28">
                  <c:v>44353</c:v>
                </c:pt>
                <c:pt idx="29">
                  <c:v>44354</c:v>
                </c:pt>
                <c:pt idx="30">
                  <c:v>44355</c:v>
                </c:pt>
                <c:pt idx="31">
                  <c:v>44356</c:v>
                </c:pt>
                <c:pt idx="32">
                  <c:v>44357</c:v>
                </c:pt>
                <c:pt idx="33">
                  <c:v>44358</c:v>
                </c:pt>
                <c:pt idx="34">
                  <c:v>44359</c:v>
                </c:pt>
                <c:pt idx="35">
                  <c:v>44360</c:v>
                </c:pt>
                <c:pt idx="36">
                  <c:v>44361</c:v>
                </c:pt>
                <c:pt idx="37">
                  <c:v>44362</c:v>
                </c:pt>
                <c:pt idx="38">
                  <c:v>44363</c:v>
                </c:pt>
                <c:pt idx="39">
                  <c:v>44364</c:v>
                </c:pt>
                <c:pt idx="40">
                  <c:v>44365</c:v>
                </c:pt>
                <c:pt idx="41">
                  <c:v>44366</c:v>
                </c:pt>
                <c:pt idx="42">
                  <c:v>44367</c:v>
                </c:pt>
                <c:pt idx="43">
                  <c:v>44368</c:v>
                </c:pt>
                <c:pt idx="44">
                  <c:v>44369</c:v>
                </c:pt>
                <c:pt idx="45">
                  <c:v>44370</c:v>
                </c:pt>
                <c:pt idx="46">
                  <c:v>44371</c:v>
                </c:pt>
                <c:pt idx="47">
                  <c:v>44372</c:v>
                </c:pt>
                <c:pt idx="48">
                  <c:v>44373</c:v>
                </c:pt>
                <c:pt idx="49">
                  <c:v>44374</c:v>
                </c:pt>
                <c:pt idx="50">
                  <c:v>44375</c:v>
                </c:pt>
                <c:pt idx="51">
                  <c:v>44376</c:v>
                </c:pt>
                <c:pt idx="52">
                  <c:v>44377</c:v>
                </c:pt>
                <c:pt idx="53">
                  <c:v>44378</c:v>
                </c:pt>
                <c:pt idx="54">
                  <c:v>44379</c:v>
                </c:pt>
                <c:pt idx="55">
                  <c:v>44380</c:v>
                </c:pt>
                <c:pt idx="56">
                  <c:v>44381</c:v>
                </c:pt>
                <c:pt idx="57">
                  <c:v>44382</c:v>
                </c:pt>
                <c:pt idx="58">
                  <c:v>44383</c:v>
                </c:pt>
                <c:pt idx="59">
                  <c:v>44384</c:v>
                </c:pt>
                <c:pt idx="60">
                  <c:v>44385</c:v>
                </c:pt>
                <c:pt idx="61">
                  <c:v>44386</c:v>
                </c:pt>
                <c:pt idx="62">
                  <c:v>44387</c:v>
                </c:pt>
                <c:pt idx="63">
                  <c:v>44388</c:v>
                </c:pt>
                <c:pt idx="64">
                  <c:v>44389</c:v>
                </c:pt>
                <c:pt idx="65">
                  <c:v>44390</c:v>
                </c:pt>
                <c:pt idx="66">
                  <c:v>44391</c:v>
                </c:pt>
                <c:pt idx="67">
                  <c:v>44392</c:v>
                </c:pt>
                <c:pt idx="68">
                  <c:v>44393</c:v>
                </c:pt>
                <c:pt idx="69">
                  <c:v>44394</c:v>
                </c:pt>
                <c:pt idx="70">
                  <c:v>44395</c:v>
                </c:pt>
                <c:pt idx="71">
                  <c:v>44396</c:v>
                </c:pt>
                <c:pt idx="72">
                  <c:v>44397</c:v>
                </c:pt>
                <c:pt idx="73">
                  <c:v>44398</c:v>
                </c:pt>
                <c:pt idx="74">
                  <c:v>44399</c:v>
                </c:pt>
                <c:pt idx="75">
                  <c:v>44400</c:v>
                </c:pt>
                <c:pt idx="76">
                  <c:v>44401</c:v>
                </c:pt>
                <c:pt idx="77">
                  <c:v>44402</c:v>
                </c:pt>
                <c:pt idx="78">
                  <c:v>44403</c:v>
                </c:pt>
                <c:pt idx="79">
                  <c:v>44404</c:v>
                </c:pt>
                <c:pt idx="80">
                  <c:v>44405</c:v>
                </c:pt>
                <c:pt idx="81">
                  <c:v>44406</c:v>
                </c:pt>
                <c:pt idx="82">
                  <c:v>44407</c:v>
                </c:pt>
                <c:pt idx="83">
                  <c:v>44408</c:v>
                </c:pt>
                <c:pt idx="84">
                  <c:v>44409</c:v>
                </c:pt>
                <c:pt idx="85">
                  <c:v>44410</c:v>
                </c:pt>
                <c:pt idx="86">
                  <c:v>44411</c:v>
                </c:pt>
                <c:pt idx="87">
                  <c:v>44412</c:v>
                </c:pt>
                <c:pt idx="88">
                  <c:v>44413</c:v>
                </c:pt>
                <c:pt idx="89">
                  <c:v>44414</c:v>
                </c:pt>
                <c:pt idx="90">
                  <c:v>44415</c:v>
                </c:pt>
                <c:pt idx="91">
                  <c:v>44416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44422</c:v>
                </c:pt>
                <c:pt idx="98">
                  <c:v>44423</c:v>
                </c:pt>
                <c:pt idx="99">
                  <c:v>44424</c:v>
                </c:pt>
                <c:pt idx="100">
                  <c:v>44425</c:v>
                </c:pt>
                <c:pt idx="101">
                  <c:v>44426</c:v>
                </c:pt>
                <c:pt idx="102">
                  <c:v>44427</c:v>
                </c:pt>
                <c:pt idx="103">
                  <c:v>44428</c:v>
                </c:pt>
                <c:pt idx="104">
                  <c:v>44429</c:v>
                </c:pt>
                <c:pt idx="105">
                  <c:v>44430</c:v>
                </c:pt>
                <c:pt idx="106">
                  <c:v>44431</c:v>
                </c:pt>
                <c:pt idx="107">
                  <c:v>44432</c:v>
                </c:pt>
                <c:pt idx="108">
                  <c:v>44433</c:v>
                </c:pt>
                <c:pt idx="109">
                  <c:v>44434</c:v>
                </c:pt>
                <c:pt idx="110">
                  <c:v>44435</c:v>
                </c:pt>
                <c:pt idx="111">
                  <c:v>44436</c:v>
                </c:pt>
                <c:pt idx="112">
                  <c:v>44437</c:v>
                </c:pt>
                <c:pt idx="113">
                  <c:v>44438</c:v>
                </c:pt>
                <c:pt idx="114">
                  <c:v>44439</c:v>
                </c:pt>
                <c:pt idx="115">
                  <c:v>44440</c:v>
                </c:pt>
                <c:pt idx="116">
                  <c:v>44441</c:v>
                </c:pt>
                <c:pt idx="117">
                  <c:v>44442</c:v>
                </c:pt>
                <c:pt idx="118">
                  <c:v>44443</c:v>
                </c:pt>
                <c:pt idx="119">
                  <c:v>44444</c:v>
                </c:pt>
                <c:pt idx="120">
                  <c:v>44445</c:v>
                </c:pt>
                <c:pt idx="121">
                  <c:v>44446</c:v>
                </c:pt>
                <c:pt idx="122">
                  <c:v>44447</c:v>
                </c:pt>
                <c:pt idx="123">
                  <c:v>44448</c:v>
                </c:pt>
                <c:pt idx="124">
                  <c:v>44449</c:v>
                </c:pt>
                <c:pt idx="125">
                  <c:v>44450</c:v>
                </c:pt>
                <c:pt idx="126">
                  <c:v>44451</c:v>
                </c:pt>
                <c:pt idx="127">
                  <c:v>44452</c:v>
                </c:pt>
                <c:pt idx="128">
                  <c:v>44453</c:v>
                </c:pt>
                <c:pt idx="129">
                  <c:v>44454</c:v>
                </c:pt>
                <c:pt idx="130">
                  <c:v>44455</c:v>
                </c:pt>
                <c:pt idx="131">
                  <c:v>44456</c:v>
                </c:pt>
                <c:pt idx="132">
                  <c:v>44457</c:v>
                </c:pt>
                <c:pt idx="133">
                  <c:v>44458</c:v>
                </c:pt>
                <c:pt idx="134">
                  <c:v>44459</c:v>
                </c:pt>
                <c:pt idx="135">
                  <c:v>44460</c:v>
                </c:pt>
                <c:pt idx="136">
                  <c:v>44461</c:v>
                </c:pt>
                <c:pt idx="137">
                  <c:v>44462</c:v>
                </c:pt>
                <c:pt idx="138">
                  <c:v>44463</c:v>
                </c:pt>
                <c:pt idx="139">
                  <c:v>44464</c:v>
                </c:pt>
                <c:pt idx="140">
                  <c:v>44465</c:v>
                </c:pt>
                <c:pt idx="141">
                  <c:v>44466</c:v>
                </c:pt>
                <c:pt idx="142">
                  <c:v>44467</c:v>
                </c:pt>
                <c:pt idx="143">
                  <c:v>44468</c:v>
                </c:pt>
                <c:pt idx="144">
                  <c:v>44469</c:v>
                </c:pt>
                <c:pt idx="145">
                  <c:v>44470</c:v>
                </c:pt>
                <c:pt idx="146">
                  <c:v>44471</c:v>
                </c:pt>
                <c:pt idx="147">
                  <c:v>44472</c:v>
                </c:pt>
                <c:pt idx="148">
                  <c:v>44473</c:v>
                </c:pt>
                <c:pt idx="149">
                  <c:v>44474</c:v>
                </c:pt>
                <c:pt idx="150">
                  <c:v>44475</c:v>
                </c:pt>
                <c:pt idx="151">
                  <c:v>44476</c:v>
                </c:pt>
                <c:pt idx="152">
                  <c:v>44477</c:v>
                </c:pt>
                <c:pt idx="153">
                  <c:v>44478</c:v>
                </c:pt>
                <c:pt idx="154">
                  <c:v>44479</c:v>
                </c:pt>
                <c:pt idx="155">
                  <c:v>44480</c:v>
                </c:pt>
                <c:pt idx="156">
                  <c:v>44481</c:v>
                </c:pt>
                <c:pt idx="157">
                  <c:v>44482</c:v>
                </c:pt>
                <c:pt idx="158">
                  <c:v>44483</c:v>
                </c:pt>
                <c:pt idx="159">
                  <c:v>44484</c:v>
                </c:pt>
                <c:pt idx="160">
                  <c:v>44485</c:v>
                </c:pt>
                <c:pt idx="161">
                  <c:v>44486</c:v>
                </c:pt>
                <c:pt idx="162">
                  <c:v>44487</c:v>
                </c:pt>
                <c:pt idx="163">
                  <c:v>44488</c:v>
                </c:pt>
                <c:pt idx="164">
                  <c:v>44489</c:v>
                </c:pt>
                <c:pt idx="165">
                  <c:v>44490</c:v>
                </c:pt>
              </c:numCache>
            </c:numRef>
          </c:cat>
          <c:val>
            <c:numRef>
              <c:f>Devices!$EM$292:$EM$458</c:f>
              <c:numCache>
                <c:formatCode>0%</c:formatCode>
                <c:ptCount val="167"/>
                <c:pt idx="1">
                  <c:v>0</c:v>
                </c:pt>
                <c:pt idx="2">
                  <c:v>0</c:v>
                </c:pt>
                <c:pt idx="3">
                  <c:v>1.0666666666666667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0.44262295081967212</c:v>
                </c:pt>
                <c:pt idx="12">
                  <c:v>1</c:v>
                </c:pt>
                <c:pt idx="13">
                  <c:v>1</c:v>
                </c:pt>
                <c:pt idx="14">
                  <c:v>0.95652173913043481</c:v>
                </c:pt>
                <c:pt idx="15">
                  <c:v>0.95</c:v>
                </c:pt>
                <c:pt idx="16">
                  <c:v>0.81578947368421051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0.95652173913043481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0.875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0.91666666666666663</c:v>
                </c:pt>
                <c:pt idx="46">
                  <c:v>0.95454545454545459</c:v>
                </c:pt>
                <c:pt idx="47">
                  <c:v>0.28000000000000003</c:v>
                </c:pt>
                <c:pt idx="48">
                  <c:v>0.31578947368421051</c:v>
                </c:pt>
                <c:pt idx="49">
                  <c:v>0.25</c:v>
                </c:pt>
                <c:pt idx="50">
                  <c:v>0.17647058823529413</c:v>
                </c:pt>
                <c:pt idx="51">
                  <c:v>0.33333333333333331</c:v>
                </c:pt>
                <c:pt idx="52">
                  <c:v>0.15</c:v>
                </c:pt>
                <c:pt idx="53">
                  <c:v>0.14814814814814814</c:v>
                </c:pt>
                <c:pt idx="54">
                  <c:v>0.28000000000000003</c:v>
                </c:pt>
                <c:pt idx="55">
                  <c:v>0.04</c:v>
                </c:pt>
                <c:pt idx="56">
                  <c:v>0.31034482758620691</c:v>
                </c:pt>
                <c:pt idx="57">
                  <c:v>0.22727272727272727</c:v>
                </c:pt>
                <c:pt idx="58">
                  <c:v>0.15384615384615385</c:v>
                </c:pt>
                <c:pt idx="59">
                  <c:v>0.29032258064516131</c:v>
                </c:pt>
                <c:pt idx="60">
                  <c:v>0.32</c:v>
                </c:pt>
                <c:pt idx="61">
                  <c:v>0.22727272727272727</c:v>
                </c:pt>
                <c:pt idx="62">
                  <c:v>0.29166666666666669</c:v>
                </c:pt>
                <c:pt idx="63">
                  <c:v>0.2</c:v>
                </c:pt>
                <c:pt idx="64">
                  <c:v>0.26666666666666666</c:v>
                </c:pt>
                <c:pt idx="65">
                  <c:v>0.26666666666666666</c:v>
                </c:pt>
                <c:pt idx="66">
                  <c:v>0.31578947368421051</c:v>
                </c:pt>
                <c:pt idx="67">
                  <c:v>0.29629629629629628</c:v>
                </c:pt>
                <c:pt idx="68">
                  <c:v>0.24</c:v>
                </c:pt>
                <c:pt idx="69">
                  <c:v>0.29629629629629628</c:v>
                </c:pt>
                <c:pt idx="70">
                  <c:v>0.375</c:v>
                </c:pt>
                <c:pt idx="71">
                  <c:v>0.23809523809523808</c:v>
                </c:pt>
                <c:pt idx="72">
                  <c:v>0.21052631578947367</c:v>
                </c:pt>
                <c:pt idx="73">
                  <c:v>0.3</c:v>
                </c:pt>
                <c:pt idx="74">
                  <c:v>0.31578947368421051</c:v>
                </c:pt>
                <c:pt idx="75">
                  <c:v>0.29629629629629628</c:v>
                </c:pt>
                <c:pt idx="76">
                  <c:v>0.36</c:v>
                </c:pt>
                <c:pt idx="77">
                  <c:v>0.25925925925925924</c:v>
                </c:pt>
                <c:pt idx="78">
                  <c:v>0.4</c:v>
                </c:pt>
                <c:pt idx="79">
                  <c:v>0.32</c:v>
                </c:pt>
                <c:pt idx="80">
                  <c:v>0.29411764705882354</c:v>
                </c:pt>
                <c:pt idx="81">
                  <c:v>0.32258064516129031</c:v>
                </c:pt>
                <c:pt idx="82">
                  <c:v>0.35</c:v>
                </c:pt>
                <c:pt idx="83">
                  <c:v>0.37142857142857144</c:v>
                </c:pt>
                <c:pt idx="84">
                  <c:v>0.23809523809523808</c:v>
                </c:pt>
                <c:pt idx="85">
                  <c:v>0.2857142857142857</c:v>
                </c:pt>
                <c:pt idx="86">
                  <c:v>0.31818181818181818</c:v>
                </c:pt>
                <c:pt idx="87">
                  <c:v>0.28000000000000003</c:v>
                </c:pt>
                <c:pt idx="88">
                  <c:v>0.29411764705882354</c:v>
                </c:pt>
                <c:pt idx="89">
                  <c:v>0.22580645161290322</c:v>
                </c:pt>
                <c:pt idx="90">
                  <c:v>0.25925925925925924</c:v>
                </c:pt>
                <c:pt idx="91">
                  <c:v>0.3</c:v>
                </c:pt>
                <c:pt idx="92">
                  <c:v>0.28000000000000003</c:v>
                </c:pt>
                <c:pt idx="93">
                  <c:v>0.24</c:v>
                </c:pt>
                <c:pt idx="94">
                  <c:v>0.22727272727272727</c:v>
                </c:pt>
                <c:pt idx="95">
                  <c:v>0.28000000000000003</c:v>
                </c:pt>
                <c:pt idx="96">
                  <c:v>0.22222222222222221</c:v>
                </c:pt>
                <c:pt idx="97">
                  <c:v>0.375</c:v>
                </c:pt>
                <c:pt idx="98">
                  <c:v>0.22222222222222221</c:v>
                </c:pt>
                <c:pt idx="99">
                  <c:v>0.35294117647058826</c:v>
                </c:pt>
                <c:pt idx="100">
                  <c:v>0.36</c:v>
                </c:pt>
                <c:pt idx="101">
                  <c:v>0.22222222222222221</c:v>
                </c:pt>
                <c:pt idx="102">
                  <c:v>0.4</c:v>
                </c:pt>
                <c:pt idx="103">
                  <c:v>0.20689655172413793</c:v>
                </c:pt>
                <c:pt idx="104">
                  <c:v>0.2608695652173913</c:v>
                </c:pt>
                <c:pt idx="105">
                  <c:v>0.33333333333333331</c:v>
                </c:pt>
                <c:pt idx="106">
                  <c:v>0.20833333333333334</c:v>
                </c:pt>
                <c:pt idx="107">
                  <c:v>0.3</c:v>
                </c:pt>
                <c:pt idx="108">
                  <c:v>0.2</c:v>
                </c:pt>
                <c:pt idx="109">
                  <c:v>0.14814814814814814</c:v>
                </c:pt>
                <c:pt idx="110">
                  <c:v>0.32</c:v>
                </c:pt>
                <c:pt idx="111">
                  <c:v>0.2413793103448276</c:v>
                </c:pt>
                <c:pt idx="112">
                  <c:v>0.2</c:v>
                </c:pt>
                <c:pt idx="113">
                  <c:v>0.28125</c:v>
                </c:pt>
                <c:pt idx="114">
                  <c:v>0.16666666666666666</c:v>
                </c:pt>
                <c:pt idx="115">
                  <c:v>0.25</c:v>
                </c:pt>
                <c:pt idx="116">
                  <c:v>0.32</c:v>
                </c:pt>
                <c:pt idx="117">
                  <c:v>0.22222222222222221</c:v>
                </c:pt>
                <c:pt idx="118">
                  <c:v>0.35</c:v>
                </c:pt>
                <c:pt idx="119">
                  <c:v>0</c:v>
                </c:pt>
                <c:pt idx="120">
                  <c:v>0.2857142857142857</c:v>
                </c:pt>
                <c:pt idx="121">
                  <c:v>0.35</c:v>
                </c:pt>
                <c:pt idx="122">
                  <c:v>0.29411764705882354</c:v>
                </c:pt>
                <c:pt idx="123">
                  <c:v>0.25925925925925924</c:v>
                </c:pt>
                <c:pt idx="124">
                  <c:v>0.25</c:v>
                </c:pt>
                <c:pt idx="125">
                  <c:v>0.1875</c:v>
                </c:pt>
                <c:pt idx="126">
                  <c:v>0.51894066376131409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numRef>
              <c:f>Devices!$A$292:$A$458</c:f>
              <c:numCache>
                <c:formatCode>m/d/yyyy</c:formatCode>
                <c:ptCount val="167"/>
                <c:pt idx="0">
                  <c:v>44325</c:v>
                </c:pt>
                <c:pt idx="1">
                  <c:v>44326</c:v>
                </c:pt>
                <c:pt idx="2">
                  <c:v>44327</c:v>
                </c:pt>
                <c:pt idx="3">
                  <c:v>44328</c:v>
                </c:pt>
                <c:pt idx="4">
                  <c:v>44329</c:v>
                </c:pt>
                <c:pt idx="5">
                  <c:v>44330</c:v>
                </c:pt>
                <c:pt idx="6">
                  <c:v>44331</c:v>
                </c:pt>
                <c:pt idx="7">
                  <c:v>44332</c:v>
                </c:pt>
                <c:pt idx="8">
                  <c:v>44333</c:v>
                </c:pt>
                <c:pt idx="9">
                  <c:v>44334</c:v>
                </c:pt>
                <c:pt idx="10">
                  <c:v>44335</c:v>
                </c:pt>
                <c:pt idx="11">
                  <c:v>44336</c:v>
                </c:pt>
                <c:pt idx="12">
                  <c:v>44337</c:v>
                </c:pt>
                <c:pt idx="13">
                  <c:v>44338</c:v>
                </c:pt>
                <c:pt idx="14">
                  <c:v>44339</c:v>
                </c:pt>
                <c:pt idx="15">
                  <c:v>44340</c:v>
                </c:pt>
                <c:pt idx="16">
                  <c:v>44341</c:v>
                </c:pt>
                <c:pt idx="17">
                  <c:v>44342</c:v>
                </c:pt>
                <c:pt idx="18">
                  <c:v>44343</c:v>
                </c:pt>
                <c:pt idx="19">
                  <c:v>44344</c:v>
                </c:pt>
                <c:pt idx="20">
                  <c:v>44345</c:v>
                </c:pt>
                <c:pt idx="21">
                  <c:v>44346</c:v>
                </c:pt>
                <c:pt idx="22">
                  <c:v>44347</c:v>
                </c:pt>
                <c:pt idx="23">
                  <c:v>44348</c:v>
                </c:pt>
                <c:pt idx="24">
                  <c:v>44349</c:v>
                </c:pt>
                <c:pt idx="25">
                  <c:v>44350</c:v>
                </c:pt>
                <c:pt idx="26">
                  <c:v>44351</c:v>
                </c:pt>
                <c:pt idx="27">
                  <c:v>44352</c:v>
                </c:pt>
                <c:pt idx="28">
                  <c:v>44353</c:v>
                </c:pt>
                <c:pt idx="29">
                  <c:v>44354</c:v>
                </c:pt>
                <c:pt idx="30">
                  <c:v>44355</c:v>
                </c:pt>
                <c:pt idx="31">
                  <c:v>44356</c:v>
                </c:pt>
                <c:pt idx="32">
                  <c:v>44357</c:v>
                </c:pt>
                <c:pt idx="33">
                  <c:v>44358</c:v>
                </c:pt>
                <c:pt idx="34">
                  <c:v>44359</c:v>
                </c:pt>
                <c:pt idx="35">
                  <c:v>44360</c:v>
                </c:pt>
                <c:pt idx="36">
                  <c:v>44361</c:v>
                </c:pt>
                <c:pt idx="37">
                  <c:v>44362</c:v>
                </c:pt>
                <c:pt idx="38">
                  <c:v>44363</c:v>
                </c:pt>
                <c:pt idx="39">
                  <c:v>44364</c:v>
                </c:pt>
                <c:pt idx="40">
                  <c:v>44365</c:v>
                </c:pt>
                <c:pt idx="41">
                  <c:v>44366</c:v>
                </c:pt>
                <c:pt idx="42">
                  <c:v>44367</c:v>
                </c:pt>
                <c:pt idx="43">
                  <c:v>44368</c:v>
                </c:pt>
                <c:pt idx="44">
                  <c:v>44369</c:v>
                </c:pt>
                <c:pt idx="45">
                  <c:v>44370</c:v>
                </c:pt>
                <c:pt idx="46">
                  <c:v>44371</c:v>
                </c:pt>
                <c:pt idx="47">
                  <c:v>44372</c:v>
                </c:pt>
                <c:pt idx="48">
                  <c:v>44373</c:v>
                </c:pt>
                <c:pt idx="49">
                  <c:v>44374</c:v>
                </c:pt>
                <c:pt idx="50">
                  <c:v>44375</c:v>
                </c:pt>
                <c:pt idx="51">
                  <c:v>44376</c:v>
                </c:pt>
                <c:pt idx="52">
                  <c:v>44377</c:v>
                </c:pt>
                <c:pt idx="53">
                  <c:v>44378</c:v>
                </c:pt>
                <c:pt idx="54">
                  <c:v>44379</c:v>
                </c:pt>
                <c:pt idx="55">
                  <c:v>44380</c:v>
                </c:pt>
                <c:pt idx="56">
                  <c:v>44381</c:v>
                </c:pt>
                <c:pt idx="57">
                  <c:v>44382</c:v>
                </c:pt>
                <c:pt idx="58">
                  <c:v>44383</c:v>
                </c:pt>
                <c:pt idx="59">
                  <c:v>44384</c:v>
                </c:pt>
                <c:pt idx="60">
                  <c:v>44385</c:v>
                </c:pt>
                <c:pt idx="61">
                  <c:v>44386</c:v>
                </c:pt>
                <c:pt idx="62">
                  <c:v>44387</c:v>
                </c:pt>
                <c:pt idx="63">
                  <c:v>44388</c:v>
                </c:pt>
                <c:pt idx="64">
                  <c:v>44389</c:v>
                </c:pt>
                <c:pt idx="65">
                  <c:v>44390</c:v>
                </c:pt>
                <c:pt idx="66">
                  <c:v>44391</c:v>
                </c:pt>
                <c:pt idx="67">
                  <c:v>44392</c:v>
                </c:pt>
                <c:pt idx="68">
                  <c:v>44393</c:v>
                </c:pt>
                <c:pt idx="69">
                  <c:v>44394</c:v>
                </c:pt>
                <c:pt idx="70">
                  <c:v>44395</c:v>
                </c:pt>
                <c:pt idx="71">
                  <c:v>44396</c:v>
                </c:pt>
                <c:pt idx="72">
                  <c:v>44397</c:v>
                </c:pt>
                <c:pt idx="73">
                  <c:v>44398</c:v>
                </c:pt>
                <c:pt idx="74">
                  <c:v>44399</c:v>
                </c:pt>
                <c:pt idx="75">
                  <c:v>44400</c:v>
                </c:pt>
                <c:pt idx="76">
                  <c:v>44401</c:v>
                </c:pt>
                <c:pt idx="77">
                  <c:v>44402</c:v>
                </c:pt>
                <c:pt idx="78">
                  <c:v>44403</c:v>
                </c:pt>
                <c:pt idx="79">
                  <c:v>44404</c:v>
                </c:pt>
                <c:pt idx="80">
                  <c:v>44405</c:v>
                </c:pt>
                <c:pt idx="81">
                  <c:v>44406</c:v>
                </c:pt>
                <c:pt idx="82">
                  <c:v>44407</c:v>
                </c:pt>
                <c:pt idx="83">
                  <c:v>44408</c:v>
                </c:pt>
                <c:pt idx="84">
                  <c:v>44409</c:v>
                </c:pt>
                <c:pt idx="85">
                  <c:v>44410</c:v>
                </c:pt>
                <c:pt idx="86">
                  <c:v>44411</c:v>
                </c:pt>
                <c:pt idx="87">
                  <c:v>44412</c:v>
                </c:pt>
                <c:pt idx="88">
                  <c:v>44413</c:v>
                </c:pt>
                <c:pt idx="89">
                  <c:v>44414</c:v>
                </c:pt>
                <c:pt idx="90">
                  <c:v>44415</c:v>
                </c:pt>
                <c:pt idx="91">
                  <c:v>44416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44422</c:v>
                </c:pt>
                <c:pt idx="98">
                  <c:v>44423</c:v>
                </c:pt>
                <c:pt idx="99">
                  <c:v>44424</c:v>
                </c:pt>
                <c:pt idx="100">
                  <c:v>44425</c:v>
                </c:pt>
                <c:pt idx="101">
                  <c:v>44426</c:v>
                </c:pt>
                <c:pt idx="102">
                  <c:v>44427</c:v>
                </c:pt>
                <c:pt idx="103">
                  <c:v>44428</c:v>
                </c:pt>
                <c:pt idx="104">
                  <c:v>44429</c:v>
                </c:pt>
                <c:pt idx="105">
                  <c:v>44430</c:v>
                </c:pt>
                <c:pt idx="106">
                  <c:v>44431</c:v>
                </c:pt>
                <c:pt idx="107">
                  <c:v>44432</c:v>
                </c:pt>
                <c:pt idx="108">
                  <c:v>44433</c:v>
                </c:pt>
                <c:pt idx="109">
                  <c:v>44434</c:v>
                </c:pt>
                <c:pt idx="110">
                  <c:v>44435</c:v>
                </c:pt>
                <c:pt idx="111">
                  <c:v>44436</c:v>
                </c:pt>
                <c:pt idx="112">
                  <c:v>44437</c:v>
                </c:pt>
                <c:pt idx="113">
                  <c:v>44438</c:v>
                </c:pt>
                <c:pt idx="114">
                  <c:v>44439</c:v>
                </c:pt>
                <c:pt idx="115">
                  <c:v>44440</c:v>
                </c:pt>
                <c:pt idx="116">
                  <c:v>44441</c:v>
                </c:pt>
                <c:pt idx="117">
                  <c:v>44442</c:v>
                </c:pt>
                <c:pt idx="118">
                  <c:v>44443</c:v>
                </c:pt>
                <c:pt idx="119">
                  <c:v>44444</c:v>
                </c:pt>
                <c:pt idx="120">
                  <c:v>44445</c:v>
                </c:pt>
                <c:pt idx="121">
                  <c:v>44446</c:v>
                </c:pt>
                <c:pt idx="122">
                  <c:v>44447</c:v>
                </c:pt>
                <c:pt idx="123">
                  <c:v>44448</c:v>
                </c:pt>
                <c:pt idx="124">
                  <c:v>44449</c:v>
                </c:pt>
                <c:pt idx="125">
                  <c:v>44450</c:v>
                </c:pt>
                <c:pt idx="126">
                  <c:v>44451</c:v>
                </c:pt>
                <c:pt idx="127">
                  <c:v>44452</c:v>
                </c:pt>
                <c:pt idx="128">
                  <c:v>44453</c:v>
                </c:pt>
                <c:pt idx="129">
                  <c:v>44454</c:v>
                </c:pt>
                <c:pt idx="130">
                  <c:v>44455</c:v>
                </c:pt>
                <c:pt idx="131">
                  <c:v>44456</c:v>
                </c:pt>
                <c:pt idx="132">
                  <c:v>44457</c:v>
                </c:pt>
                <c:pt idx="133">
                  <c:v>44458</c:v>
                </c:pt>
                <c:pt idx="134">
                  <c:v>44459</c:v>
                </c:pt>
                <c:pt idx="135">
                  <c:v>44460</c:v>
                </c:pt>
                <c:pt idx="136">
                  <c:v>44461</c:v>
                </c:pt>
                <c:pt idx="137">
                  <c:v>44462</c:v>
                </c:pt>
                <c:pt idx="138">
                  <c:v>44463</c:v>
                </c:pt>
                <c:pt idx="139">
                  <c:v>44464</c:v>
                </c:pt>
                <c:pt idx="140">
                  <c:v>44465</c:v>
                </c:pt>
                <c:pt idx="141">
                  <c:v>44466</c:v>
                </c:pt>
                <c:pt idx="142">
                  <c:v>44467</c:v>
                </c:pt>
                <c:pt idx="143">
                  <c:v>44468</c:v>
                </c:pt>
                <c:pt idx="144">
                  <c:v>44469</c:v>
                </c:pt>
                <c:pt idx="145">
                  <c:v>44470</c:v>
                </c:pt>
                <c:pt idx="146">
                  <c:v>44471</c:v>
                </c:pt>
                <c:pt idx="147">
                  <c:v>44472</c:v>
                </c:pt>
                <c:pt idx="148">
                  <c:v>44473</c:v>
                </c:pt>
                <c:pt idx="149">
                  <c:v>44474</c:v>
                </c:pt>
                <c:pt idx="150">
                  <c:v>44475</c:v>
                </c:pt>
                <c:pt idx="151">
                  <c:v>44476</c:v>
                </c:pt>
                <c:pt idx="152">
                  <c:v>44477</c:v>
                </c:pt>
                <c:pt idx="153">
                  <c:v>44478</c:v>
                </c:pt>
                <c:pt idx="154">
                  <c:v>44479</c:v>
                </c:pt>
                <c:pt idx="155">
                  <c:v>44480</c:v>
                </c:pt>
                <c:pt idx="156">
                  <c:v>44481</c:v>
                </c:pt>
                <c:pt idx="157">
                  <c:v>44482</c:v>
                </c:pt>
                <c:pt idx="158">
                  <c:v>44483</c:v>
                </c:pt>
                <c:pt idx="159">
                  <c:v>44484</c:v>
                </c:pt>
                <c:pt idx="160">
                  <c:v>44485</c:v>
                </c:pt>
                <c:pt idx="161">
                  <c:v>44486</c:v>
                </c:pt>
                <c:pt idx="162">
                  <c:v>44487</c:v>
                </c:pt>
                <c:pt idx="163">
                  <c:v>44488</c:v>
                </c:pt>
                <c:pt idx="164">
                  <c:v>44489</c:v>
                </c:pt>
                <c:pt idx="165">
                  <c:v>44490</c:v>
                </c:pt>
              </c:numCache>
            </c:numRef>
          </c:cat>
          <c:val>
            <c:numRef>
              <c:f>Devices!$EU$292:$EU$458</c:f>
              <c:numCache>
                <c:formatCode>0%</c:formatCode>
                <c:ptCount val="167"/>
                <c:pt idx="1">
                  <c:v>0</c:v>
                </c:pt>
                <c:pt idx="2">
                  <c:v>0</c:v>
                </c:pt>
                <c:pt idx="3">
                  <c:v>0.33333333333333331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0.43333333333333335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0.9285714285714286</c:v>
                </c:pt>
                <c:pt idx="17">
                  <c:v>0.95652173913043481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0.5</c:v>
                </c:pt>
                <c:pt idx="24">
                  <c:v>0.16666666666666666</c:v>
                </c:pt>
                <c:pt idx="25">
                  <c:v>7.6923076923076927E-2</c:v>
                </c:pt>
                <c:pt idx="26">
                  <c:v>0.14285714285714285</c:v>
                </c:pt>
                <c:pt idx="27">
                  <c:v>0.16666666666666666</c:v>
                </c:pt>
                <c:pt idx="28">
                  <c:v>0.1</c:v>
                </c:pt>
                <c:pt idx="29">
                  <c:v>0.1111111111111111</c:v>
                </c:pt>
                <c:pt idx="30">
                  <c:v>0.12</c:v>
                </c:pt>
                <c:pt idx="31">
                  <c:v>0.13636363636363635</c:v>
                </c:pt>
                <c:pt idx="32">
                  <c:v>0.16666666666666666</c:v>
                </c:pt>
                <c:pt idx="33">
                  <c:v>7.6923076923076927E-2</c:v>
                </c:pt>
                <c:pt idx="34">
                  <c:v>0.12903225806451613</c:v>
                </c:pt>
                <c:pt idx="35">
                  <c:v>0.2857142857142857</c:v>
                </c:pt>
                <c:pt idx="36">
                  <c:v>0.1</c:v>
                </c:pt>
                <c:pt idx="37">
                  <c:v>0.1111111111111111</c:v>
                </c:pt>
                <c:pt idx="38">
                  <c:v>0.12</c:v>
                </c:pt>
                <c:pt idx="39">
                  <c:v>0.13636363636363635</c:v>
                </c:pt>
                <c:pt idx="40">
                  <c:v>0.16666666666666666</c:v>
                </c:pt>
                <c:pt idx="41">
                  <c:v>7.6923076923076927E-2</c:v>
                </c:pt>
                <c:pt idx="42">
                  <c:v>0.10344827586206896</c:v>
                </c:pt>
                <c:pt idx="43">
                  <c:v>0.33333333333333331</c:v>
                </c:pt>
                <c:pt idx="44">
                  <c:v>0.1</c:v>
                </c:pt>
                <c:pt idx="45">
                  <c:v>0.1111111111111111</c:v>
                </c:pt>
                <c:pt idx="46">
                  <c:v>0.12</c:v>
                </c:pt>
                <c:pt idx="47">
                  <c:v>0.13636363636363635</c:v>
                </c:pt>
                <c:pt idx="48">
                  <c:v>0.11764705882352941</c:v>
                </c:pt>
                <c:pt idx="49">
                  <c:v>8.1081081081081086E-2</c:v>
                </c:pt>
                <c:pt idx="50">
                  <c:v>0.1</c:v>
                </c:pt>
                <c:pt idx="51">
                  <c:v>0.16666666666666666</c:v>
                </c:pt>
                <c:pt idx="52">
                  <c:v>7.6923076923076927E-2</c:v>
                </c:pt>
                <c:pt idx="53">
                  <c:v>6.4516129032258063E-2</c:v>
                </c:pt>
                <c:pt idx="54">
                  <c:v>0.2857142857142857</c:v>
                </c:pt>
                <c:pt idx="55">
                  <c:v>0.1</c:v>
                </c:pt>
                <c:pt idx="56">
                  <c:v>0.13043478260869565</c:v>
                </c:pt>
                <c:pt idx="57">
                  <c:v>7.407407407407407E-2</c:v>
                </c:pt>
                <c:pt idx="58">
                  <c:v>0.25</c:v>
                </c:pt>
                <c:pt idx="59">
                  <c:v>0.11764705882352941</c:v>
                </c:pt>
                <c:pt idx="60">
                  <c:v>0.1</c:v>
                </c:pt>
                <c:pt idx="61">
                  <c:v>7.407407407407407E-2</c:v>
                </c:pt>
                <c:pt idx="62">
                  <c:v>0.12</c:v>
                </c:pt>
                <c:pt idx="63">
                  <c:v>0.13636363636363635</c:v>
                </c:pt>
                <c:pt idx="64">
                  <c:v>0.16666666666666666</c:v>
                </c:pt>
                <c:pt idx="65">
                  <c:v>7.6923076923076927E-2</c:v>
                </c:pt>
                <c:pt idx="66">
                  <c:v>0.14285714285714285</c:v>
                </c:pt>
                <c:pt idx="67">
                  <c:v>0.16666666666666666</c:v>
                </c:pt>
                <c:pt idx="68">
                  <c:v>0.1</c:v>
                </c:pt>
                <c:pt idx="69">
                  <c:v>0.12121212121212122</c:v>
                </c:pt>
                <c:pt idx="70">
                  <c:v>0.10526315789473684</c:v>
                </c:pt>
                <c:pt idx="71">
                  <c:v>0.13636363636363635</c:v>
                </c:pt>
                <c:pt idx="72">
                  <c:v>0.16666666666666666</c:v>
                </c:pt>
                <c:pt idx="73">
                  <c:v>7.6923076923076927E-2</c:v>
                </c:pt>
                <c:pt idx="74">
                  <c:v>0.14285714285714285</c:v>
                </c:pt>
                <c:pt idx="75">
                  <c:v>0.16666666666666666</c:v>
                </c:pt>
                <c:pt idx="76">
                  <c:v>0.1</c:v>
                </c:pt>
                <c:pt idx="77">
                  <c:v>0.1111111111111111</c:v>
                </c:pt>
                <c:pt idx="78">
                  <c:v>0.12</c:v>
                </c:pt>
                <c:pt idx="79">
                  <c:v>0.13636363636363635</c:v>
                </c:pt>
                <c:pt idx="80">
                  <c:v>0.16666666666666666</c:v>
                </c:pt>
                <c:pt idx="81">
                  <c:v>7.6923076923076927E-2</c:v>
                </c:pt>
                <c:pt idx="82">
                  <c:v>0.25</c:v>
                </c:pt>
                <c:pt idx="83">
                  <c:v>9.6153846153846159E-2</c:v>
                </c:pt>
                <c:pt idx="84">
                  <c:v>0.16666666666666666</c:v>
                </c:pt>
                <c:pt idx="85">
                  <c:v>0.1111111111111111</c:v>
                </c:pt>
                <c:pt idx="86">
                  <c:v>0.12</c:v>
                </c:pt>
                <c:pt idx="87">
                  <c:v>9.0909090909090912E-2</c:v>
                </c:pt>
                <c:pt idx="88">
                  <c:v>0.16666666666666666</c:v>
                </c:pt>
                <c:pt idx="89">
                  <c:v>7.6923076923076927E-2</c:v>
                </c:pt>
                <c:pt idx="90">
                  <c:v>0.14285714285714285</c:v>
                </c:pt>
                <c:pt idx="91">
                  <c:v>0.16666666666666666</c:v>
                </c:pt>
                <c:pt idx="92">
                  <c:v>0.1</c:v>
                </c:pt>
                <c:pt idx="93">
                  <c:v>0.1111111111111111</c:v>
                </c:pt>
                <c:pt idx="94">
                  <c:v>0.12</c:v>
                </c:pt>
                <c:pt idx="95">
                  <c:v>0.13636363636363635</c:v>
                </c:pt>
                <c:pt idx="96">
                  <c:v>0.16666666666666666</c:v>
                </c:pt>
                <c:pt idx="97">
                  <c:v>7.6923076923076927E-2</c:v>
                </c:pt>
                <c:pt idx="98">
                  <c:v>9.6774193548387094E-2</c:v>
                </c:pt>
                <c:pt idx="99">
                  <c:v>0.2857142857142857</c:v>
                </c:pt>
                <c:pt idx="100">
                  <c:v>0.1</c:v>
                </c:pt>
                <c:pt idx="101">
                  <c:v>0.1111111111111111</c:v>
                </c:pt>
                <c:pt idx="102">
                  <c:v>0.2857142857142857</c:v>
                </c:pt>
                <c:pt idx="103">
                  <c:v>7.4999999999999997E-2</c:v>
                </c:pt>
                <c:pt idx="104">
                  <c:v>0.16666666666666666</c:v>
                </c:pt>
                <c:pt idx="105">
                  <c:v>0.1</c:v>
                </c:pt>
                <c:pt idx="106">
                  <c:v>0.1</c:v>
                </c:pt>
                <c:pt idx="107">
                  <c:v>0.125</c:v>
                </c:pt>
                <c:pt idx="108">
                  <c:v>3.3333333333333333E-2</c:v>
                </c:pt>
                <c:pt idx="109">
                  <c:v>0.1111111111111111</c:v>
                </c:pt>
                <c:pt idx="110">
                  <c:v>0.12</c:v>
                </c:pt>
                <c:pt idx="111">
                  <c:v>0.13636363636363635</c:v>
                </c:pt>
                <c:pt idx="112">
                  <c:v>0.16666666666666666</c:v>
                </c:pt>
                <c:pt idx="113">
                  <c:v>7.6923076923076927E-2</c:v>
                </c:pt>
                <c:pt idx="114">
                  <c:v>0.14285714285714285</c:v>
                </c:pt>
                <c:pt idx="115">
                  <c:v>0.125</c:v>
                </c:pt>
                <c:pt idx="116">
                  <c:v>6.6666666666666666E-2</c:v>
                </c:pt>
                <c:pt idx="117">
                  <c:v>0.12121212121212122</c:v>
                </c:pt>
                <c:pt idx="118">
                  <c:v>0.10526315789473684</c:v>
                </c:pt>
                <c:pt idx="119">
                  <c:v>0</c:v>
                </c:pt>
                <c:pt idx="120">
                  <c:v>0.15217391304347827</c:v>
                </c:pt>
                <c:pt idx="121">
                  <c:v>7.6923076923076927E-2</c:v>
                </c:pt>
                <c:pt idx="122">
                  <c:v>0.14285714285714285</c:v>
                </c:pt>
                <c:pt idx="123">
                  <c:v>0.16666666666666666</c:v>
                </c:pt>
                <c:pt idx="124">
                  <c:v>0.1</c:v>
                </c:pt>
                <c:pt idx="125">
                  <c:v>0.08</c:v>
                </c:pt>
                <c:pt idx="126">
                  <c:v>0.25287745429925523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cat>
            <c:numRef>
              <c:f>Devices!$A$292:$A$458</c:f>
              <c:numCache>
                <c:formatCode>m/d/yyyy</c:formatCode>
                <c:ptCount val="167"/>
                <c:pt idx="0">
                  <c:v>44325</c:v>
                </c:pt>
                <c:pt idx="1">
                  <c:v>44326</c:v>
                </c:pt>
                <c:pt idx="2">
                  <c:v>44327</c:v>
                </c:pt>
                <c:pt idx="3">
                  <c:v>44328</c:v>
                </c:pt>
                <c:pt idx="4">
                  <c:v>44329</c:v>
                </c:pt>
                <c:pt idx="5">
                  <c:v>44330</c:v>
                </c:pt>
                <c:pt idx="6">
                  <c:v>44331</c:v>
                </c:pt>
                <c:pt idx="7">
                  <c:v>44332</c:v>
                </c:pt>
                <c:pt idx="8">
                  <c:v>44333</c:v>
                </c:pt>
                <c:pt idx="9">
                  <c:v>44334</c:v>
                </c:pt>
                <c:pt idx="10">
                  <c:v>44335</c:v>
                </c:pt>
                <c:pt idx="11">
                  <c:v>44336</c:v>
                </c:pt>
                <c:pt idx="12">
                  <c:v>44337</c:v>
                </c:pt>
                <c:pt idx="13">
                  <c:v>44338</c:v>
                </c:pt>
                <c:pt idx="14">
                  <c:v>44339</c:v>
                </c:pt>
                <c:pt idx="15">
                  <c:v>44340</c:v>
                </c:pt>
                <c:pt idx="16">
                  <c:v>44341</c:v>
                </c:pt>
                <c:pt idx="17">
                  <c:v>44342</c:v>
                </c:pt>
                <c:pt idx="18">
                  <c:v>44343</c:v>
                </c:pt>
                <c:pt idx="19">
                  <c:v>44344</c:v>
                </c:pt>
                <c:pt idx="20">
                  <c:v>44345</c:v>
                </c:pt>
                <c:pt idx="21">
                  <c:v>44346</c:v>
                </c:pt>
                <c:pt idx="22">
                  <c:v>44347</c:v>
                </c:pt>
                <c:pt idx="23">
                  <c:v>44348</c:v>
                </c:pt>
                <c:pt idx="24">
                  <c:v>44349</c:v>
                </c:pt>
                <c:pt idx="25">
                  <c:v>44350</c:v>
                </c:pt>
                <c:pt idx="26">
                  <c:v>44351</c:v>
                </c:pt>
                <c:pt idx="27">
                  <c:v>44352</c:v>
                </c:pt>
                <c:pt idx="28">
                  <c:v>44353</c:v>
                </c:pt>
                <c:pt idx="29">
                  <c:v>44354</c:v>
                </c:pt>
                <c:pt idx="30">
                  <c:v>44355</c:v>
                </c:pt>
                <c:pt idx="31">
                  <c:v>44356</c:v>
                </c:pt>
                <c:pt idx="32">
                  <c:v>44357</c:v>
                </c:pt>
                <c:pt idx="33">
                  <c:v>44358</c:v>
                </c:pt>
                <c:pt idx="34">
                  <c:v>44359</c:v>
                </c:pt>
                <c:pt idx="35">
                  <c:v>44360</c:v>
                </c:pt>
                <c:pt idx="36">
                  <c:v>44361</c:v>
                </c:pt>
                <c:pt idx="37">
                  <c:v>44362</c:v>
                </c:pt>
                <c:pt idx="38">
                  <c:v>44363</c:v>
                </c:pt>
                <c:pt idx="39">
                  <c:v>44364</c:v>
                </c:pt>
                <c:pt idx="40">
                  <c:v>44365</c:v>
                </c:pt>
                <c:pt idx="41">
                  <c:v>44366</c:v>
                </c:pt>
                <c:pt idx="42">
                  <c:v>44367</c:v>
                </c:pt>
                <c:pt idx="43">
                  <c:v>44368</c:v>
                </c:pt>
                <c:pt idx="44">
                  <c:v>44369</c:v>
                </c:pt>
                <c:pt idx="45">
                  <c:v>44370</c:v>
                </c:pt>
                <c:pt idx="46">
                  <c:v>44371</c:v>
                </c:pt>
                <c:pt idx="47">
                  <c:v>44372</c:v>
                </c:pt>
                <c:pt idx="48">
                  <c:v>44373</c:v>
                </c:pt>
                <c:pt idx="49">
                  <c:v>44374</c:v>
                </c:pt>
                <c:pt idx="50">
                  <c:v>44375</c:v>
                </c:pt>
                <c:pt idx="51">
                  <c:v>44376</c:v>
                </c:pt>
                <c:pt idx="52">
                  <c:v>44377</c:v>
                </c:pt>
                <c:pt idx="53">
                  <c:v>44378</c:v>
                </c:pt>
                <c:pt idx="54">
                  <c:v>44379</c:v>
                </c:pt>
                <c:pt idx="55">
                  <c:v>44380</c:v>
                </c:pt>
                <c:pt idx="56">
                  <c:v>44381</c:v>
                </c:pt>
                <c:pt idx="57">
                  <c:v>44382</c:v>
                </c:pt>
                <c:pt idx="58">
                  <c:v>44383</c:v>
                </c:pt>
                <c:pt idx="59">
                  <c:v>44384</c:v>
                </c:pt>
                <c:pt idx="60">
                  <c:v>44385</c:v>
                </c:pt>
                <c:pt idx="61">
                  <c:v>44386</c:v>
                </c:pt>
                <c:pt idx="62">
                  <c:v>44387</c:v>
                </c:pt>
                <c:pt idx="63">
                  <c:v>44388</c:v>
                </c:pt>
                <c:pt idx="64">
                  <c:v>44389</c:v>
                </c:pt>
                <c:pt idx="65">
                  <c:v>44390</c:v>
                </c:pt>
                <c:pt idx="66">
                  <c:v>44391</c:v>
                </c:pt>
                <c:pt idx="67">
                  <c:v>44392</c:v>
                </c:pt>
                <c:pt idx="68">
                  <c:v>44393</c:v>
                </c:pt>
                <c:pt idx="69">
                  <c:v>44394</c:v>
                </c:pt>
                <c:pt idx="70">
                  <c:v>44395</c:v>
                </c:pt>
                <c:pt idx="71">
                  <c:v>44396</c:v>
                </c:pt>
                <c:pt idx="72">
                  <c:v>44397</c:v>
                </c:pt>
                <c:pt idx="73">
                  <c:v>44398</c:v>
                </c:pt>
                <c:pt idx="74">
                  <c:v>44399</c:v>
                </c:pt>
                <c:pt idx="75">
                  <c:v>44400</c:v>
                </c:pt>
                <c:pt idx="76">
                  <c:v>44401</c:v>
                </c:pt>
                <c:pt idx="77">
                  <c:v>44402</c:v>
                </c:pt>
                <c:pt idx="78">
                  <c:v>44403</c:v>
                </c:pt>
                <c:pt idx="79">
                  <c:v>44404</c:v>
                </c:pt>
                <c:pt idx="80">
                  <c:v>44405</c:v>
                </c:pt>
                <c:pt idx="81">
                  <c:v>44406</c:v>
                </c:pt>
                <c:pt idx="82">
                  <c:v>44407</c:v>
                </c:pt>
                <c:pt idx="83">
                  <c:v>44408</c:v>
                </c:pt>
                <c:pt idx="84">
                  <c:v>44409</c:v>
                </c:pt>
                <c:pt idx="85">
                  <c:v>44410</c:v>
                </c:pt>
                <c:pt idx="86">
                  <c:v>44411</c:v>
                </c:pt>
                <c:pt idx="87">
                  <c:v>44412</c:v>
                </c:pt>
                <c:pt idx="88">
                  <c:v>44413</c:v>
                </c:pt>
                <c:pt idx="89">
                  <c:v>44414</c:v>
                </c:pt>
                <c:pt idx="90">
                  <c:v>44415</c:v>
                </c:pt>
                <c:pt idx="91">
                  <c:v>44416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44422</c:v>
                </c:pt>
                <c:pt idx="98">
                  <c:v>44423</c:v>
                </c:pt>
                <c:pt idx="99">
                  <c:v>44424</c:v>
                </c:pt>
                <c:pt idx="100">
                  <c:v>44425</c:v>
                </c:pt>
                <c:pt idx="101">
                  <c:v>44426</c:v>
                </c:pt>
                <c:pt idx="102">
                  <c:v>44427</c:v>
                </c:pt>
                <c:pt idx="103">
                  <c:v>44428</c:v>
                </c:pt>
                <c:pt idx="104">
                  <c:v>44429</c:v>
                </c:pt>
                <c:pt idx="105">
                  <c:v>44430</c:v>
                </c:pt>
                <c:pt idx="106">
                  <c:v>44431</c:v>
                </c:pt>
                <c:pt idx="107">
                  <c:v>44432</c:v>
                </c:pt>
                <c:pt idx="108">
                  <c:v>44433</c:v>
                </c:pt>
                <c:pt idx="109">
                  <c:v>44434</c:v>
                </c:pt>
                <c:pt idx="110">
                  <c:v>44435</c:v>
                </c:pt>
                <c:pt idx="111">
                  <c:v>44436</c:v>
                </c:pt>
                <c:pt idx="112">
                  <c:v>44437</c:v>
                </c:pt>
                <c:pt idx="113">
                  <c:v>44438</c:v>
                </c:pt>
                <c:pt idx="114">
                  <c:v>44439</c:v>
                </c:pt>
                <c:pt idx="115">
                  <c:v>44440</c:v>
                </c:pt>
                <c:pt idx="116">
                  <c:v>44441</c:v>
                </c:pt>
                <c:pt idx="117">
                  <c:v>44442</c:v>
                </c:pt>
                <c:pt idx="118">
                  <c:v>44443</c:v>
                </c:pt>
                <c:pt idx="119">
                  <c:v>44444</c:v>
                </c:pt>
                <c:pt idx="120">
                  <c:v>44445</c:v>
                </c:pt>
                <c:pt idx="121">
                  <c:v>44446</c:v>
                </c:pt>
                <c:pt idx="122">
                  <c:v>44447</c:v>
                </c:pt>
                <c:pt idx="123">
                  <c:v>44448</c:v>
                </c:pt>
                <c:pt idx="124">
                  <c:v>44449</c:v>
                </c:pt>
                <c:pt idx="125">
                  <c:v>44450</c:v>
                </c:pt>
                <c:pt idx="126">
                  <c:v>44451</c:v>
                </c:pt>
                <c:pt idx="127">
                  <c:v>44452</c:v>
                </c:pt>
                <c:pt idx="128">
                  <c:v>44453</c:v>
                </c:pt>
                <c:pt idx="129">
                  <c:v>44454</c:v>
                </c:pt>
                <c:pt idx="130">
                  <c:v>44455</c:v>
                </c:pt>
                <c:pt idx="131">
                  <c:v>44456</c:v>
                </c:pt>
                <c:pt idx="132">
                  <c:v>44457</c:v>
                </c:pt>
                <c:pt idx="133">
                  <c:v>44458</c:v>
                </c:pt>
                <c:pt idx="134">
                  <c:v>44459</c:v>
                </c:pt>
                <c:pt idx="135">
                  <c:v>44460</c:v>
                </c:pt>
                <c:pt idx="136">
                  <c:v>44461</c:v>
                </c:pt>
                <c:pt idx="137">
                  <c:v>44462</c:v>
                </c:pt>
                <c:pt idx="138">
                  <c:v>44463</c:v>
                </c:pt>
                <c:pt idx="139">
                  <c:v>44464</c:v>
                </c:pt>
                <c:pt idx="140">
                  <c:v>44465</c:v>
                </c:pt>
                <c:pt idx="141">
                  <c:v>44466</c:v>
                </c:pt>
                <c:pt idx="142">
                  <c:v>44467</c:v>
                </c:pt>
                <c:pt idx="143">
                  <c:v>44468</c:v>
                </c:pt>
                <c:pt idx="144">
                  <c:v>44469</c:v>
                </c:pt>
                <c:pt idx="145">
                  <c:v>44470</c:v>
                </c:pt>
                <c:pt idx="146">
                  <c:v>44471</c:v>
                </c:pt>
                <c:pt idx="147">
                  <c:v>44472</c:v>
                </c:pt>
                <c:pt idx="148">
                  <c:v>44473</c:v>
                </c:pt>
                <c:pt idx="149">
                  <c:v>44474</c:v>
                </c:pt>
                <c:pt idx="150">
                  <c:v>44475</c:v>
                </c:pt>
                <c:pt idx="151">
                  <c:v>44476</c:v>
                </c:pt>
                <c:pt idx="152">
                  <c:v>44477</c:v>
                </c:pt>
                <c:pt idx="153">
                  <c:v>44478</c:v>
                </c:pt>
                <c:pt idx="154">
                  <c:v>44479</c:v>
                </c:pt>
                <c:pt idx="155">
                  <c:v>44480</c:v>
                </c:pt>
                <c:pt idx="156">
                  <c:v>44481</c:v>
                </c:pt>
                <c:pt idx="157">
                  <c:v>44482</c:v>
                </c:pt>
                <c:pt idx="158">
                  <c:v>44483</c:v>
                </c:pt>
                <c:pt idx="159">
                  <c:v>44484</c:v>
                </c:pt>
                <c:pt idx="160">
                  <c:v>44485</c:v>
                </c:pt>
                <c:pt idx="161">
                  <c:v>44486</c:v>
                </c:pt>
                <c:pt idx="162">
                  <c:v>44487</c:v>
                </c:pt>
                <c:pt idx="163">
                  <c:v>44488</c:v>
                </c:pt>
                <c:pt idx="164">
                  <c:v>44489</c:v>
                </c:pt>
                <c:pt idx="165">
                  <c:v>44490</c:v>
                </c:pt>
              </c:numCache>
            </c:numRef>
          </c:cat>
          <c:val>
            <c:numRef>
              <c:f>Devices!$FC$292:$FC$458</c:f>
              <c:numCache>
                <c:formatCode>0%</c:formatCode>
                <c:ptCount val="16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0.45833333333333331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6.5</c:v>
                </c:pt>
                <c:pt idx="11">
                  <c:v>0.25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0.91111111111111109</c:v>
                </c:pt>
                <c:pt idx="17">
                  <c:v>-11.125</c:v>
                </c:pt>
                <c:pt idx="18">
                  <c:v>13.608695652173912</c:v>
                </c:pt>
                <c:pt idx="19">
                  <c:v>0.91666666666666663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0.625</c:v>
                </c:pt>
                <c:pt idx="26">
                  <c:v>0.16666666666666666</c:v>
                </c:pt>
                <c:pt idx="27">
                  <c:v>7.6923076923076927E-2</c:v>
                </c:pt>
                <c:pt idx="28">
                  <c:v>0.14285714285714285</c:v>
                </c:pt>
                <c:pt idx="29">
                  <c:v>0.16666666666666666</c:v>
                </c:pt>
                <c:pt idx="30">
                  <c:v>0.1</c:v>
                </c:pt>
                <c:pt idx="31">
                  <c:v>0.1111111111111111</c:v>
                </c:pt>
                <c:pt idx="32">
                  <c:v>0.2857142857142857</c:v>
                </c:pt>
                <c:pt idx="33">
                  <c:v>0.1</c:v>
                </c:pt>
                <c:pt idx="34">
                  <c:v>0.16666666666666666</c:v>
                </c:pt>
                <c:pt idx="35">
                  <c:v>7.6923076923076927E-2</c:v>
                </c:pt>
                <c:pt idx="36">
                  <c:v>0.14285714285714285</c:v>
                </c:pt>
                <c:pt idx="37">
                  <c:v>0.16666666666666666</c:v>
                </c:pt>
                <c:pt idx="38">
                  <c:v>6.6666666666666666E-2</c:v>
                </c:pt>
                <c:pt idx="39">
                  <c:v>0.1111111111111111</c:v>
                </c:pt>
                <c:pt idx="40">
                  <c:v>0.12</c:v>
                </c:pt>
                <c:pt idx="41">
                  <c:v>0.13636363636363635</c:v>
                </c:pt>
                <c:pt idx="42">
                  <c:v>0.16666666666666666</c:v>
                </c:pt>
                <c:pt idx="43">
                  <c:v>7.6923076923076927E-2</c:v>
                </c:pt>
                <c:pt idx="44">
                  <c:v>0.14285714285714285</c:v>
                </c:pt>
                <c:pt idx="45">
                  <c:v>0.16666666666666666</c:v>
                </c:pt>
                <c:pt idx="46">
                  <c:v>0.1</c:v>
                </c:pt>
                <c:pt idx="47">
                  <c:v>0.1111111111111111</c:v>
                </c:pt>
                <c:pt idx="48">
                  <c:v>0.2857142857142857</c:v>
                </c:pt>
                <c:pt idx="49">
                  <c:v>0.05</c:v>
                </c:pt>
                <c:pt idx="50">
                  <c:v>0.16666666666666666</c:v>
                </c:pt>
                <c:pt idx="51">
                  <c:v>0.1</c:v>
                </c:pt>
                <c:pt idx="52">
                  <c:v>0.1</c:v>
                </c:pt>
                <c:pt idx="53">
                  <c:v>0.125</c:v>
                </c:pt>
                <c:pt idx="54">
                  <c:v>0.1</c:v>
                </c:pt>
                <c:pt idx="55">
                  <c:v>0.11764705882352941</c:v>
                </c:pt>
                <c:pt idx="56">
                  <c:v>0.1</c:v>
                </c:pt>
                <c:pt idx="57">
                  <c:v>0.1</c:v>
                </c:pt>
                <c:pt idx="58">
                  <c:v>6.6666666666666666E-2</c:v>
                </c:pt>
                <c:pt idx="59">
                  <c:v>7.6923076923076927E-2</c:v>
                </c:pt>
                <c:pt idx="60">
                  <c:v>0.1111111111111111</c:v>
                </c:pt>
                <c:pt idx="61">
                  <c:v>0.2857142857142857</c:v>
                </c:pt>
                <c:pt idx="62">
                  <c:v>0.1</c:v>
                </c:pt>
                <c:pt idx="63">
                  <c:v>0.125</c:v>
                </c:pt>
                <c:pt idx="64">
                  <c:v>7.6923076923076927E-2</c:v>
                </c:pt>
                <c:pt idx="65">
                  <c:v>0.25</c:v>
                </c:pt>
                <c:pt idx="66">
                  <c:v>0.11764705882352941</c:v>
                </c:pt>
                <c:pt idx="67">
                  <c:v>0.1</c:v>
                </c:pt>
                <c:pt idx="68">
                  <c:v>0.1111111111111111</c:v>
                </c:pt>
                <c:pt idx="69">
                  <c:v>0.12</c:v>
                </c:pt>
                <c:pt idx="70">
                  <c:v>9.0909090909090912E-2</c:v>
                </c:pt>
                <c:pt idx="71">
                  <c:v>0.16666666666666666</c:v>
                </c:pt>
                <c:pt idx="72">
                  <c:v>7.6923076923076927E-2</c:v>
                </c:pt>
                <c:pt idx="73">
                  <c:v>7.1428571428571425E-2</c:v>
                </c:pt>
                <c:pt idx="74">
                  <c:v>0.16666666666666666</c:v>
                </c:pt>
                <c:pt idx="75">
                  <c:v>0.1</c:v>
                </c:pt>
                <c:pt idx="76">
                  <c:v>7.407407407407407E-2</c:v>
                </c:pt>
                <c:pt idx="77">
                  <c:v>0.12</c:v>
                </c:pt>
                <c:pt idx="78">
                  <c:v>0.13636363636363635</c:v>
                </c:pt>
                <c:pt idx="79">
                  <c:v>0.16666666666666666</c:v>
                </c:pt>
                <c:pt idx="80">
                  <c:v>7.6923076923076927E-2</c:v>
                </c:pt>
                <c:pt idx="81">
                  <c:v>0.14285714285714285</c:v>
                </c:pt>
                <c:pt idx="82">
                  <c:v>0.16666666666666666</c:v>
                </c:pt>
                <c:pt idx="83">
                  <c:v>0.1</c:v>
                </c:pt>
                <c:pt idx="84">
                  <c:v>0.125</c:v>
                </c:pt>
                <c:pt idx="85">
                  <c:v>5.5555555555555552E-2</c:v>
                </c:pt>
                <c:pt idx="86">
                  <c:v>0.13636363636363635</c:v>
                </c:pt>
                <c:pt idx="87">
                  <c:v>0.16666666666666666</c:v>
                </c:pt>
                <c:pt idx="88">
                  <c:v>0.1</c:v>
                </c:pt>
                <c:pt idx="89">
                  <c:v>0.1111111111111111</c:v>
                </c:pt>
                <c:pt idx="90">
                  <c:v>0.12</c:v>
                </c:pt>
                <c:pt idx="91">
                  <c:v>0.13636363636363635</c:v>
                </c:pt>
                <c:pt idx="92">
                  <c:v>0.16666666666666666</c:v>
                </c:pt>
                <c:pt idx="93">
                  <c:v>7.6923076923076927E-2</c:v>
                </c:pt>
                <c:pt idx="94">
                  <c:v>0.10344827586206896</c:v>
                </c:pt>
                <c:pt idx="95">
                  <c:v>0.25</c:v>
                </c:pt>
                <c:pt idx="96">
                  <c:v>9.7560975609756101E-2</c:v>
                </c:pt>
                <c:pt idx="97">
                  <c:v>0.16666666666666666</c:v>
                </c:pt>
                <c:pt idx="98">
                  <c:v>0.1</c:v>
                </c:pt>
                <c:pt idx="99">
                  <c:v>0.1</c:v>
                </c:pt>
                <c:pt idx="100">
                  <c:v>0.16666666666666666</c:v>
                </c:pt>
                <c:pt idx="101">
                  <c:v>0.1</c:v>
                </c:pt>
                <c:pt idx="102">
                  <c:v>7.407407407407407E-2</c:v>
                </c:pt>
                <c:pt idx="103">
                  <c:v>0.12</c:v>
                </c:pt>
                <c:pt idx="104">
                  <c:v>0.13636363636363635</c:v>
                </c:pt>
                <c:pt idx="105">
                  <c:v>0.16666666666666666</c:v>
                </c:pt>
                <c:pt idx="106">
                  <c:v>7.6923076923076927E-2</c:v>
                </c:pt>
                <c:pt idx="107">
                  <c:v>0.14285714285714285</c:v>
                </c:pt>
                <c:pt idx="108">
                  <c:v>0.125</c:v>
                </c:pt>
                <c:pt idx="109">
                  <c:v>0.1</c:v>
                </c:pt>
                <c:pt idx="110">
                  <c:v>0.14705882352941177</c:v>
                </c:pt>
                <c:pt idx="111">
                  <c:v>5.5555555555555552E-2</c:v>
                </c:pt>
                <c:pt idx="112">
                  <c:v>0.13636363636363635</c:v>
                </c:pt>
                <c:pt idx="113">
                  <c:v>0.16666666666666666</c:v>
                </c:pt>
                <c:pt idx="114">
                  <c:v>0.1</c:v>
                </c:pt>
                <c:pt idx="115">
                  <c:v>0.08</c:v>
                </c:pt>
                <c:pt idx="116">
                  <c:v>0.33333333333333331</c:v>
                </c:pt>
                <c:pt idx="117">
                  <c:v>0.1</c:v>
                </c:pt>
                <c:pt idx="118">
                  <c:v>0.11764705882352941</c:v>
                </c:pt>
                <c:pt idx="119">
                  <c:v>0</c:v>
                </c:pt>
                <c:pt idx="120">
                  <c:v>0.1276595744680851</c:v>
                </c:pt>
                <c:pt idx="121">
                  <c:v>0.16666666666666666</c:v>
                </c:pt>
                <c:pt idx="122">
                  <c:v>7.6923076923076927E-2</c:v>
                </c:pt>
                <c:pt idx="123">
                  <c:v>0.14285714285714285</c:v>
                </c:pt>
                <c:pt idx="124">
                  <c:v>0.16666666666666666</c:v>
                </c:pt>
                <c:pt idx="125">
                  <c:v>0.1</c:v>
                </c:pt>
                <c:pt idx="126">
                  <c:v>0.26424525158280571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72192"/>
        <c:axId val="179673728"/>
      </c:lineChart>
      <c:dateAx>
        <c:axId val="179672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179673728"/>
        <c:crosses val="autoZero"/>
        <c:auto val="1"/>
        <c:lblOffset val="100"/>
        <c:baseTimeUnit val="days"/>
      </c:dateAx>
      <c:valAx>
        <c:axId val="179673728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9672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Longview System</a:t>
            </a:r>
            <a:r>
              <a:rPr lang="en-US" baseline="0"/>
              <a:t> - Packet Completion Rate over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Devices!$A$292:$A$417</c:f>
              <c:numCache>
                <c:formatCode>m/d/yyyy</c:formatCode>
                <c:ptCount val="126"/>
                <c:pt idx="0">
                  <c:v>44325</c:v>
                </c:pt>
                <c:pt idx="1">
                  <c:v>44326</c:v>
                </c:pt>
                <c:pt idx="2">
                  <c:v>44327</c:v>
                </c:pt>
                <c:pt idx="3">
                  <c:v>44328</c:v>
                </c:pt>
                <c:pt idx="4">
                  <c:v>44329</c:v>
                </c:pt>
                <c:pt idx="5">
                  <c:v>44330</c:v>
                </c:pt>
                <c:pt idx="6">
                  <c:v>44331</c:v>
                </c:pt>
                <c:pt idx="7">
                  <c:v>44332</c:v>
                </c:pt>
                <c:pt idx="8">
                  <c:v>44333</c:v>
                </c:pt>
                <c:pt idx="9">
                  <c:v>44334</c:v>
                </c:pt>
                <c:pt idx="10">
                  <c:v>44335</c:v>
                </c:pt>
                <c:pt idx="11">
                  <c:v>44336</c:v>
                </c:pt>
                <c:pt idx="12">
                  <c:v>44337</c:v>
                </c:pt>
                <c:pt idx="13">
                  <c:v>44338</c:v>
                </c:pt>
                <c:pt idx="14">
                  <c:v>44339</c:v>
                </c:pt>
                <c:pt idx="15">
                  <c:v>44340</c:v>
                </c:pt>
                <c:pt idx="16">
                  <c:v>44341</c:v>
                </c:pt>
                <c:pt idx="17">
                  <c:v>44342</c:v>
                </c:pt>
                <c:pt idx="18">
                  <c:v>44343</c:v>
                </c:pt>
                <c:pt idx="19">
                  <c:v>44344</c:v>
                </c:pt>
                <c:pt idx="20">
                  <c:v>44345</c:v>
                </c:pt>
                <c:pt idx="21">
                  <c:v>44346</c:v>
                </c:pt>
                <c:pt idx="22">
                  <c:v>44347</c:v>
                </c:pt>
                <c:pt idx="23">
                  <c:v>44348</c:v>
                </c:pt>
                <c:pt idx="24">
                  <c:v>44349</c:v>
                </c:pt>
                <c:pt idx="25">
                  <c:v>44350</c:v>
                </c:pt>
                <c:pt idx="26">
                  <c:v>44351</c:v>
                </c:pt>
                <c:pt idx="27">
                  <c:v>44352</c:v>
                </c:pt>
                <c:pt idx="28">
                  <c:v>44353</c:v>
                </c:pt>
                <c:pt idx="29">
                  <c:v>44354</c:v>
                </c:pt>
                <c:pt idx="30">
                  <c:v>44355</c:v>
                </c:pt>
                <c:pt idx="31">
                  <c:v>44356</c:v>
                </c:pt>
                <c:pt idx="32">
                  <c:v>44357</c:v>
                </c:pt>
                <c:pt idx="33">
                  <c:v>44358</c:v>
                </c:pt>
                <c:pt idx="34">
                  <c:v>44359</c:v>
                </c:pt>
                <c:pt idx="35">
                  <c:v>44360</c:v>
                </c:pt>
                <c:pt idx="36">
                  <c:v>44361</c:v>
                </c:pt>
                <c:pt idx="37">
                  <c:v>44362</c:v>
                </c:pt>
                <c:pt idx="38">
                  <c:v>44363</c:v>
                </c:pt>
                <c:pt idx="39">
                  <c:v>44364</c:v>
                </c:pt>
                <c:pt idx="40">
                  <c:v>44365</c:v>
                </c:pt>
                <c:pt idx="41">
                  <c:v>44366</c:v>
                </c:pt>
                <c:pt idx="42">
                  <c:v>44367</c:v>
                </c:pt>
                <c:pt idx="43">
                  <c:v>44368</c:v>
                </c:pt>
                <c:pt idx="44">
                  <c:v>44369</c:v>
                </c:pt>
                <c:pt idx="45">
                  <c:v>44370</c:v>
                </c:pt>
                <c:pt idx="46">
                  <c:v>44371</c:v>
                </c:pt>
                <c:pt idx="47">
                  <c:v>44372</c:v>
                </c:pt>
                <c:pt idx="48">
                  <c:v>44373</c:v>
                </c:pt>
                <c:pt idx="49">
                  <c:v>44374</c:v>
                </c:pt>
                <c:pt idx="50">
                  <c:v>44375</c:v>
                </c:pt>
                <c:pt idx="51">
                  <c:v>44376</c:v>
                </c:pt>
                <c:pt idx="52">
                  <c:v>44377</c:v>
                </c:pt>
                <c:pt idx="53">
                  <c:v>44378</c:v>
                </c:pt>
                <c:pt idx="54">
                  <c:v>44379</c:v>
                </c:pt>
                <c:pt idx="55">
                  <c:v>44380</c:v>
                </c:pt>
                <c:pt idx="56">
                  <c:v>44381</c:v>
                </c:pt>
                <c:pt idx="57">
                  <c:v>44382</c:v>
                </c:pt>
                <c:pt idx="58">
                  <c:v>44383</c:v>
                </c:pt>
                <c:pt idx="59">
                  <c:v>44384</c:v>
                </c:pt>
                <c:pt idx="60">
                  <c:v>44385</c:v>
                </c:pt>
                <c:pt idx="61">
                  <c:v>44386</c:v>
                </c:pt>
                <c:pt idx="62">
                  <c:v>44387</c:v>
                </c:pt>
                <c:pt idx="63">
                  <c:v>44388</c:v>
                </c:pt>
                <c:pt idx="64">
                  <c:v>44389</c:v>
                </c:pt>
                <c:pt idx="65">
                  <c:v>44390</c:v>
                </c:pt>
                <c:pt idx="66">
                  <c:v>44391</c:v>
                </c:pt>
                <c:pt idx="67">
                  <c:v>44392</c:v>
                </c:pt>
                <c:pt idx="68">
                  <c:v>44393</c:v>
                </c:pt>
                <c:pt idx="69">
                  <c:v>44394</c:v>
                </c:pt>
                <c:pt idx="70">
                  <c:v>44395</c:v>
                </c:pt>
                <c:pt idx="71">
                  <c:v>44396</c:v>
                </c:pt>
                <c:pt idx="72">
                  <c:v>44397</c:v>
                </c:pt>
                <c:pt idx="73">
                  <c:v>44398</c:v>
                </c:pt>
                <c:pt idx="74">
                  <c:v>44399</c:v>
                </c:pt>
                <c:pt idx="75">
                  <c:v>44400</c:v>
                </c:pt>
                <c:pt idx="76">
                  <c:v>44401</c:v>
                </c:pt>
                <c:pt idx="77">
                  <c:v>44402</c:v>
                </c:pt>
                <c:pt idx="78">
                  <c:v>44403</c:v>
                </c:pt>
                <c:pt idx="79">
                  <c:v>44404</c:v>
                </c:pt>
                <c:pt idx="80">
                  <c:v>44405</c:v>
                </c:pt>
                <c:pt idx="81">
                  <c:v>44406</c:v>
                </c:pt>
                <c:pt idx="82">
                  <c:v>44407</c:v>
                </c:pt>
                <c:pt idx="83">
                  <c:v>44408</c:v>
                </c:pt>
                <c:pt idx="84">
                  <c:v>44409</c:v>
                </c:pt>
                <c:pt idx="85">
                  <c:v>44410</c:v>
                </c:pt>
                <c:pt idx="86">
                  <c:v>44411</c:v>
                </c:pt>
                <c:pt idx="87">
                  <c:v>44412</c:v>
                </c:pt>
                <c:pt idx="88">
                  <c:v>44413</c:v>
                </c:pt>
                <c:pt idx="89">
                  <c:v>44414</c:v>
                </c:pt>
                <c:pt idx="90">
                  <c:v>44415</c:v>
                </c:pt>
                <c:pt idx="91">
                  <c:v>44416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44422</c:v>
                </c:pt>
                <c:pt idx="98">
                  <c:v>44423</c:v>
                </c:pt>
                <c:pt idx="99">
                  <c:v>44424</c:v>
                </c:pt>
                <c:pt idx="100">
                  <c:v>44425</c:v>
                </c:pt>
                <c:pt idx="101">
                  <c:v>44426</c:v>
                </c:pt>
                <c:pt idx="102">
                  <c:v>44427</c:v>
                </c:pt>
                <c:pt idx="103">
                  <c:v>44428</c:v>
                </c:pt>
                <c:pt idx="104">
                  <c:v>44429</c:v>
                </c:pt>
                <c:pt idx="105">
                  <c:v>44430</c:v>
                </c:pt>
                <c:pt idx="106">
                  <c:v>44431</c:v>
                </c:pt>
                <c:pt idx="107">
                  <c:v>44432</c:v>
                </c:pt>
                <c:pt idx="108">
                  <c:v>44433</c:v>
                </c:pt>
                <c:pt idx="109">
                  <c:v>44434</c:v>
                </c:pt>
                <c:pt idx="110">
                  <c:v>44435</c:v>
                </c:pt>
                <c:pt idx="111">
                  <c:v>44436</c:v>
                </c:pt>
                <c:pt idx="112">
                  <c:v>44437</c:v>
                </c:pt>
                <c:pt idx="113">
                  <c:v>44438</c:v>
                </c:pt>
                <c:pt idx="114">
                  <c:v>44439</c:v>
                </c:pt>
                <c:pt idx="115">
                  <c:v>44440</c:v>
                </c:pt>
                <c:pt idx="116">
                  <c:v>44441</c:v>
                </c:pt>
                <c:pt idx="117">
                  <c:v>44442</c:v>
                </c:pt>
                <c:pt idx="118">
                  <c:v>44443</c:v>
                </c:pt>
                <c:pt idx="119">
                  <c:v>44444</c:v>
                </c:pt>
                <c:pt idx="120">
                  <c:v>44445</c:v>
                </c:pt>
                <c:pt idx="121">
                  <c:v>44446</c:v>
                </c:pt>
                <c:pt idx="122">
                  <c:v>44447</c:v>
                </c:pt>
                <c:pt idx="123">
                  <c:v>44448</c:v>
                </c:pt>
                <c:pt idx="124">
                  <c:v>44449</c:v>
                </c:pt>
                <c:pt idx="125">
                  <c:v>44450</c:v>
                </c:pt>
              </c:numCache>
            </c:numRef>
          </c:cat>
          <c:val>
            <c:numRef>
              <c:f>Devices!$GM$292:$GM$417</c:f>
              <c:numCache>
                <c:formatCode>0%</c:formatCode>
                <c:ptCount val="126"/>
                <c:pt idx="0">
                  <c:v>0.90277777777777779</c:v>
                </c:pt>
                <c:pt idx="1">
                  <c:v>1</c:v>
                </c:pt>
                <c:pt idx="2">
                  <c:v>0.95845697329376855</c:v>
                </c:pt>
                <c:pt idx="3">
                  <c:v>0.97668393782383423</c:v>
                </c:pt>
                <c:pt idx="4">
                  <c:v>0.93478260869565222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0.82113821138211385</c:v>
                </c:pt>
                <c:pt idx="10">
                  <c:v>0.12943632567849686</c:v>
                </c:pt>
                <c:pt idx="11">
                  <c:v>0.35409836065573769</c:v>
                </c:pt>
                <c:pt idx="12">
                  <c:v>0.57414448669201523</c:v>
                </c:pt>
                <c:pt idx="13">
                  <c:v>0.61801242236024845</c:v>
                </c:pt>
                <c:pt idx="14">
                  <c:v>0.52403846153846156</c:v>
                </c:pt>
                <c:pt idx="15">
                  <c:v>0.53954802259887003</c:v>
                </c:pt>
                <c:pt idx="16">
                  <c:v>-9.8107569721115534E-2</c:v>
                </c:pt>
                <c:pt idx="17">
                  <c:v>0.25961538461538464</c:v>
                </c:pt>
                <c:pt idx="18">
                  <c:v>1.7128712871287128</c:v>
                </c:pt>
                <c:pt idx="19">
                  <c:v>0.99511002444987773</c:v>
                </c:pt>
                <c:pt idx="20">
                  <c:v>0.99771689497716898</c:v>
                </c:pt>
                <c:pt idx="21">
                  <c:v>0.99103139013452912</c:v>
                </c:pt>
                <c:pt idx="22">
                  <c:v>0.99773755656108598</c:v>
                </c:pt>
                <c:pt idx="23">
                  <c:v>0.97721518987341771</c:v>
                </c:pt>
                <c:pt idx="24">
                  <c:v>0.88095238095238093</c:v>
                </c:pt>
                <c:pt idx="25">
                  <c:v>0.32118451025056949</c:v>
                </c:pt>
                <c:pt idx="26">
                  <c:v>0.29976019184652281</c:v>
                </c:pt>
                <c:pt idx="27">
                  <c:v>0.31512605042016806</c:v>
                </c:pt>
                <c:pt idx="28">
                  <c:v>0.32338308457711445</c:v>
                </c:pt>
                <c:pt idx="29">
                  <c:v>0.28605769230769229</c:v>
                </c:pt>
                <c:pt idx="30">
                  <c:v>0.27727272727272728</c:v>
                </c:pt>
                <c:pt idx="31">
                  <c:v>0.28538812785388129</c:v>
                </c:pt>
                <c:pt idx="32">
                  <c:v>0.28672985781990523</c:v>
                </c:pt>
                <c:pt idx="33">
                  <c:v>0.26651480637813213</c:v>
                </c:pt>
                <c:pt idx="34">
                  <c:v>0.28119180633147112</c:v>
                </c:pt>
                <c:pt idx="35">
                  <c:v>0.28074866310160429</c:v>
                </c:pt>
                <c:pt idx="36">
                  <c:v>0.2779220779220779</c:v>
                </c:pt>
                <c:pt idx="37">
                  <c:v>0.28260869565217389</c:v>
                </c:pt>
                <c:pt idx="38">
                  <c:v>0.24768518518518517</c:v>
                </c:pt>
                <c:pt idx="39">
                  <c:v>0.28539823008849557</c:v>
                </c:pt>
                <c:pt idx="40">
                  <c:v>0.24641148325358853</c:v>
                </c:pt>
                <c:pt idx="41">
                  <c:v>0.23476297968397292</c:v>
                </c:pt>
                <c:pt idx="42">
                  <c:v>0.22851153039832284</c:v>
                </c:pt>
                <c:pt idx="43">
                  <c:v>0.2334293948126801</c:v>
                </c:pt>
                <c:pt idx="44">
                  <c:v>0.23165137614678899</c:v>
                </c:pt>
                <c:pt idx="45">
                  <c:v>0.22371364653243847</c:v>
                </c:pt>
                <c:pt idx="46">
                  <c:v>0.23798627002288331</c:v>
                </c:pt>
                <c:pt idx="47">
                  <c:v>0.25423728813559321</c:v>
                </c:pt>
                <c:pt idx="48">
                  <c:v>0.27642276422764228</c:v>
                </c:pt>
                <c:pt idx="49">
                  <c:v>0.13884785819793205</c:v>
                </c:pt>
                <c:pt idx="50">
                  <c:v>0.125</c:v>
                </c:pt>
                <c:pt idx="51">
                  <c:v>0.1336206896551724</c:v>
                </c:pt>
                <c:pt idx="52">
                  <c:v>9.8795180722891562E-2</c:v>
                </c:pt>
                <c:pt idx="53">
                  <c:v>9.8765432098765427E-2</c:v>
                </c:pt>
                <c:pt idx="54">
                  <c:v>0.11547911547911548</c:v>
                </c:pt>
                <c:pt idx="55">
                  <c:v>9.4876660341555979E-2</c:v>
                </c:pt>
                <c:pt idx="56">
                  <c:v>0.12038834951456311</c:v>
                </c:pt>
                <c:pt idx="57">
                  <c:v>8.8082901554404139E-2</c:v>
                </c:pt>
                <c:pt idx="58">
                  <c:v>9.9630996309963096E-2</c:v>
                </c:pt>
                <c:pt idx="59">
                  <c:v>0.1076388888888889</c:v>
                </c:pt>
                <c:pt idx="60">
                  <c:v>0.11764705882352941</c:v>
                </c:pt>
                <c:pt idx="61">
                  <c:v>0.1163895486935867</c:v>
                </c:pt>
                <c:pt idx="62">
                  <c:v>0.12215320910973085</c:v>
                </c:pt>
                <c:pt idx="63">
                  <c:v>0.12474849094567404</c:v>
                </c:pt>
                <c:pt idx="64">
                  <c:v>0.13299232736572891</c:v>
                </c:pt>
                <c:pt idx="65">
                  <c:v>0.11816192560175055</c:v>
                </c:pt>
                <c:pt idx="66">
                  <c:v>0.11848341232227488</c:v>
                </c:pt>
                <c:pt idx="67">
                  <c:v>0.12790697674418605</c:v>
                </c:pt>
                <c:pt idx="68">
                  <c:v>0.11064718162839249</c:v>
                </c:pt>
                <c:pt idx="69">
                  <c:v>0.13618677042801555</c:v>
                </c:pt>
                <c:pt idx="70">
                  <c:v>0.13711583924349882</c:v>
                </c:pt>
                <c:pt idx="71">
                  <c:v>0.12860892388451445</c:v>
                </c:pt>
                <c:pt idx="72">
                  <c:v>0.11933174224343675</c:v>
                </c:pt>
                <c:pt idx="73">
                  <c:v>0.12359550561797752</c:v>
                </c:pt>
                <c:pt idx="74">
                  <c:v>0.13695090439276486</c:v>
                </c:pt>
                <c:pt idx="75">
                  <c:v>0.14004376367614879</c:v>
                </c:pt>
                <c:pt idx="76">
                  <c:v>0.13701431492842536</c:v>
                </c:pt>
                <c:pt idx="77">
                  <c:v>0.13318284424379231</c:v>
                </c:pt>
                <c:pt idx="78">
                  <c:v>0.15089514066496162</c:v>
                </c:pt>
                <c:pt idx="79">
                  <c:v>0.15348837209302327</c:v>
                </c:pt>
                <c:pt idx="80">
                  <c:v>0.14087759815242495</c:v>
                </c:pt>
                <c:pt idx="81">
                  <c:v>0.14832535885167464</c:v>
                </c:pt>
                <c:pt idx="82">
                  <c:v>0.13947990543735225</c:v>
                </c:pt>
                <c:pt idx="83">
                  <c:v>0.14948453608247422</c:v>
                </c:pt>
                <c:pt idx="84">
                  <c:v>0.13705583756345177</c:v>
                </c:pt>
                <c:pt idx="85">
                  <c:v>0.13577023498694518</c:v>
                </c:pt>
                <c:pt idx="86">
                  <c:v>0.14962593516209477</c:v>
                </c:pt>
                <c:pt idx="87">
                  <c:v>0.14084507042253522</c:v>
                </c:pt>
                <c:pt idx="88">
                  <c:v>0.13778705636743216</c:v>
                </c:pt>
                <c:pt idx="89">
                  <c:v>0.13915094339622641</c:v>
                </c:pt>
                <c:pt idx="90">
                  <c:v>0.13846153846153847</c:v>
                </c:pt>
                <c:pt idx="91">
                  <c:v>0.15151515151515152</c:v>
                </c:pt>
                <c:pt idx="92">
                  <c:v>0.1380952380952381</c:v>
                </c:pt>
                <c:pt idx="93">
                  <c:v>0.13488372093023257</c:v>
                </c:pt>
                <c:pt idx="94">
                  <c:v>0.13943355119825709</c:v>
                </c:pt>
                <c:pt idx="95">
                  <c:v>0.14805825242718446</c:v>
                </c:pt>
                <c:pt idx="96">
                  <c:v>0.12895927601809956</c:v>
                </c:pt>
                <c:pt idx="97">
                  <c:v>0.13664596273291926</c:v>
                </c:pt>
                <c:pt idx="98">
                  <c:v>0.12574850299401197</c:v>
                </c:pt>
                <c:pt idx="99">
                  <c:v>0.13782051282051283</c:v>
                </c:pt>
                <c:pt idx="100">
                  <c:v>0.13636363636363635</c:v>
                </c:pt>
                <c:pt idx="101">
                  <c:v>0.12875536480686695</c:v>
                </c:pt>
                <c:pt idx="102">
                  <c:v>0.14467005076142131</c:v>
                </c:pt>
                <c:pt idx="103">
                  <c:v>0.12955465587044535</c:v>
                </c:pt>
                <c:pt idx="104">
                  <c:v>0.1326530612244898</c:v>
                </c:pt>
                <c:pt idx="105">
                  <c:v>0.13438735177865613</c:v>
                </c:pt>
                <c:pt idx="106">
                  <c:v>0.13150684931506848</c:v>
                </c:pt>
                <c:pt idx="107">
                  <c:v>0.1383219954648526</c:v>
                </c:pt>
                <c:pt idx="108">
                  <c:v>9.5588235294117641E-2</c:v>
                </c:pt>
                <c:pt idx="109">
                  <c:v>0.12356979405034325</c:v>
                </c:pt>
                <c:pt idx="110">
                  <c:v>0.14166666666666666</c:v>
                </c:pt>
                <c:pt idx="111">
                  <c:v>0.12244897959183673</c:v>
                </c:pt>
                <c:pt idx="112">
                  <c:v>0.13216957605985039</c:v>
                </c:pt>
                <c:pt idx="113">
                  <c:v>0.14114832535885166</c:v>
                </c:pt>
                <c:pt idx="114">
                  <c:v>0.12803532008830021</c:v>
                </c:pt>
                <c:pt idx="115">
                  <c:v>0.13452914798206278</c:v>
                </c:pt>
                <c:pt idx="116">
                  <c:v>0.12846347607052896</c:v>
                </c:pt>
                <c:pt idx="117">
                  <c:v>0.13238289205702647</c:v>
                </c:pt>
                <c:pt idx="118">
                  <c:v>0.14647887323943662</c:v>
                </c:pt>
                <c:pt idx="119">
                  <c:v>0</c:v>
                </c:pt>
                <c:pt idx="120">
                  <c:v>0.13810483870967741</c:v>
                </c:pt>
                <c:pt idx="121">
                  <c:v>0.1466275659824047</c:v>
                </c:pt>
                <c:pt idx="122">
                  <c:v>0.13432835820895522</c:v>
                </c:pt>
                <c:pt idx="123">
                  <c:v>0.14285714285714285</c:v>
                </c:pt>
                <c:pt idx="124">
                  <c:v>0.12469437652811736</c:v>
                </c:pt>
                <c:pt idx="125">
                  <c:v>0.11904761904761904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93824"/>
        <c:axId val="186732928"/>
      </c:lineChart>
      <c:dateAx>
        <c:axId val="17969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crossAx val="186732928"/>
        <c:crosses val="autoZero"/>
        <c:auto val="1"/>
        <c:lblOffset val="100"/>
        <c:baseTimeUnit val="days"/>
      </c:dateAx>
      <c:valAx>
        <c:axId val="18673292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Packet </a:t>
                </a:r>
              </a:p>
              <a:p>
                <a:pPr>
                  <a:defRPr/>
                </a:pPr>
                <a:r>
                  <a:rPr lang="en-US"/>
                  <a:t>Completion</a:t>
                </a:r>
              </a:p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79693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Longview System</a:t>
            </a:r>
            <a:r>
              <a:rPr lang="en-US" baseline="0"/>
              <a:t> - TBHV110_4 Packet Completion Rate over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Devices!$A$292:$A$417</c:f>
              <c:numCache>
                <c:formatCode>m/d/yyyy</c:formatCode>
                <c:ptCount val="126"/>
                <c:pt idx="0">
                  <c:v>44325</c:v>
                </c:pt>
                <c:pt idx="1">
                  <c:v>44326</c:v>
                </c:pt>
                <c:pt idx="2">
                  <c:v>44327</c:v>
                </c:pt>
                <c:pt idx="3">
                  <c:v>44328</c:v>
                </c:pt>
                <c:pt idx="4">
                  <c:v>44329</c:v>
                </c:pt>
                <c:pt idx="5">
                  <c:v>44330</c:v>
                </c:pt>
                <c:pt idx="6">
                  <c:v>44331</c:v>
                </c:pt>
                <c:pt idx="7">
                  <c:v>44332</c:v>
                </c:pt>
                <c:pt idx="8">
                  <c:v>44333</c:v>
                </c:pt>
                <c:pt idx="9">
                  <c:v>44334</c:v>
                </c:pt>
                <c:pt idx="10">
                  <c:v>44335</c:v>
                </c:pt>
                <c:pt idx="11">
                  <c:v>44336</c:v>
                </c:pt>
                <c:pt idx="12">
                  <c:v>44337</c:v>
                </c:pt>
                <c:pt idx="13">
                  <c:v>44338</c:v>
                </c:pt>
                <c:pt idx="14">
                  <c:v>44339</c:v>
                </c:pt>
                <c:pt idx="15">
                  <c:v>44340</c:v>
                </c:pt>
                <c:pt idx="16">
                  <c:v>44341</c:v>
                </c:pt>
                <c:pt idx="17">
                  <c:v>44342</c:v>
                </c:pt>
                <c:pt idx="18">
                  <c:v>44343</c:v>
                </c:pt>
                <c:pt idx="19">
                  <c:v>44344</c:v>
                </c:pt>
                <c:pt idx="20">
                  <c:v>44345</c:v>
                </c:pt>
                <c:pt idx="21">
                  <c:v>44346</c:v>
                </c:pt>
                <c:pt idx="22">
                  <c:v>44347</c:v>
                </c:pt>
                <c:pt idx="23">
                  <c:v>44348</c:v>
                </c:pt>
                <c:pt idx="24">
                  <c:v>44349</c:v>
                </c:pt>
                <c:pt idx="25">
                  <c:v>44350</c:v>
                </c:pt>
                <c:pt idx="26">
                  <c:v>44351</c:v>
                </c:pt>
                <c:pt idx="27">
                  <c:v>44352</c:v>
                </c:pt>
                <c:pt idx="28">
                  <c:v>44353</c:v>
                </c:pt>
                <c:pt idx="29">
                  <c:v>44354</c:v>
                </c:pt>
                <c:pt idx="30">
                  <c:v>44355</c:v>
                </c:pt>
                <c:pt idx="31">
                  <c:v>44356</c:v>
                </c:pt>
                <c:pt idx="32">
                  <c:v>44357</c:v>
                </c:pt>
                <c:pt idx="33">
                  <c:v>44358</c:v>
                </c:pt>
                <c:pt idx="34">
                  <c:v>44359</c:v>
                </c:pt>
                <c:pt idx="35">
                  <c:v>44360</c:v>
                </c:pt>
                <c:pt idx="36">
                  <c:v>44361</c:v>
                </c:pt>
                <c:pt idx="37">
                  <c:v>44362</c:v>
                </c:pt>
                <c:pt idx="38">
                  <c:v>44363</c:v>
                </c:pt>
                <c:pt idx="39">
                  <c:v>44364</c:v>
                </c:pt>
                <c:pt idx="40">
                  <c:v>44365</c:v>
                </c:pt>
                <c:pt idx="41">
                  <c:v>44366</c:v>
                </c:pt>
                <c:pt idx="42">
                  <c:v>44367</c:v>
                </c:pt>
                <c:pt idx="43">
                  <c:v>44368</c:v>
                </c:pt>
                <c:pt idx="44">
                  <c:v>44369</c:v>
                </c:pt>
                <c:pt idx="45">
                  <c:v>44370</c:v>
                </c:pt>
                <c:pt idx="46">
                  <c:v>44371</c:v>
                </c:pt>
                <c:pt idx="47">
                  <c:v>44372</c:v>
                </c:pt>
                <c:pt idx="48">
                  <c:v>44373</c:v>
                </c:pt>
                <c:pt idx="49">
                  <c:v>44374</c:v>
                </c:pt>
                <c:pt idx="50">
                  <c:v>44375</c:v>
                </c:pt>
                <c:pt idx="51">
                  <c:v>44376</c:v>
                </c:pt>
                <c:pt idx="52">
                  <c:v>44377</c:v>
                </c:pt>
                <c:pt idx="53">
                  <c:v>44378</c:v>
                </c:pt>
                <c:pt idx="54">
                  <c:v>44379</c:v>
                </c:pt>
                <c:pt idx="55">
                  <c:v>44380</c:v>
                </c:pt>
                <c:pt idx="56">
                  <c:v>44381</c:v>
                </c:pt>
                <c:pt idx="57">
                  <c:v>44382</c:v>
                </c:pt>
                <c:pt idx="58">
                  <c:v>44383</c:v>
                </c:pt>
                <c:pt idx="59">
                  <c:v>44384</c:v>
                </c:pt>
                <c:pt idx="60">
                  <c:v>44385</c:v>
                </c:pt>
                <c:pt idx="61">
                  <c:v>44386</c:v>
                </c:pt>
                <c:pt idx="62">
                  <c:v>44387</c:v>
                </c:pt>
                <c:pt idx="63">
                  <c:v>44388</c:v>
                </c:pt>
                <c:pt idx="64">
                  <c:v>44389</c:v>
                </c:pt>
                <c:pt idx="65">
                  <c:v>44390</c:v>
                </c:pt>
                <c:pt idx="66">
                  <c:v>44391</c:v>
                </c:pt>
                <c:pt idx="67">
                  <c:v>44392</c:v>
                </c:pt>
                <c:pt idx="68">
                  <c:v>44393</c:v>
                </c:pt>
                <c:pt idx="69">
                  <c:v>44394</c:v>
                </c:pt>
                <c:pt idx="70">
                  <c:v>44395</c:v>
                </c:pt>
                <c:pt idx="71">
                  <c:v>44396</c:v>
                </c:pt>
                <c:pt idx="72">
                  <c:v>44397</c:v>
                </c:pt>
                <c:pt idx="73">
                  <c:v>44398</c:v>
                </c:pt>
                <c:pt idx="74">
                  <c:v>44399</c:v>
                </c:pt>
                <c:pt idx="75">
                  <c:v>44400</c:v>
                </c:pt>
                <c:pt idx="76">
                  <c:v>44401</c:v>
                </c:pt>
                <c:pt idx="77">
                  <c:v>44402</c:v>
                </c:pt>
                <c:pt idx="78">
                  <c:v>44403</c:v>
                </c:pt>
                <c:pt idx="79">
                  <c:v>44404</c:v>
                </c:pt>
                <c:pt idx="80">
                  <c:v>44405</c:v>
                </c:pt>
                <c:pt idx="81">
                  <c:v>44406</c:v>
                </c:pt>
                <c:pt idx="82">
                  <c:v>44407</c:v>
                </c:pt>
                <c:pt idx="83">
                  <c:v>44408</c:v>
                </c:pt>
                <c:pt idx="84">
                  <c:v>44409</c:v>
                </c:pt>
                <c:pt idx="85">
                  <c:v>44410</c:v>
                </c:pt>
                <c:pt idx="86">
                  <c:v>44411</c:v>
                </c:pt>
                <c:pt idx="87">
                  <c:v>44412</c:v>
                </c:pt>
                <c:pt idx="88">
                  <c:v>44413</c:v>
                </c:pt>
                <c:pt idx="89">
                  <c:v>44414</c:v>
                </c:pt>
                <c:pt idx="90">
                  <c:v>44415</c:v>
                </c:pt>
                <c:pt idx="91">
                  <c:v>44416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44422</c:v>
                </c:pt>
                <c:pt idx="98">
                  <c:v>44423</c:v>
                </c:pt>
                <c:pt idx="99">
                  <c:v>44424</c:v>
                </c:pt>
                <c:pt idx="100">
                  <c:v>44425</c:v>
                </c:pt>
                <c:pt idx="101">
                  <c:v>44426</c:v>
                </c:pt>
                <c:pt idx="102">
                  <c:v>44427</c:v>
                </c:pt>
                <c:pt idx="103">
                  <c:v>44428</c:v>
                </c:pt>
                <c:pt idx="104">
                  <c:v>44429</c:v>
                </c:pt>
                <c:pt idx="105">
                  <c:v>44430</c:v>
                </c:pt>
                <c:pt idx="106">
                  <c:v>44431</c:v>
                </c:pt>
                <c:pt idx="107">
                  <c:v>44432</c:v>
                </c:pt>
                <c:pt idx="108">
                  <c:v>44433</c:v>
                </c:pt>
                <c:pt idx="109">
                  <c:v>44434</c:v>
                </c:pt>
                <c:pt idx="110">
                  <c:v>44435</c:v>
                </c:pt>
                <c:pt idx="111">
                  <c:v>44436</c:v>
                </c:pt>
                <c:pt idx="112">
                  <c:v>44437</c:v>
                </c:pt>
                <c:pt idx="113">
                  <c:v>44438</c:v>
                </c:pt>
                <c:pt idx="114">
                  <c:v>44439</c:v>
                </c:pt>
                <c:pt idx="115">
                  <c:v>44440</c:v>
                </c:pt>
                <c:pt idx="116">
                  <c:v>44441</c:v>
                </c:pt>
                <c:pt idx="117">
                  <c:v>44442</c:v>
                </c:pt>
                <c:pt idx="118">
                  <c:v>44443</c:v>
                </c:pt>
                <c:pt idx="119">
                  <c:v>44444</c:v>
                </c:pt>
                <c:pt idx="120">
                  <c:v>44445</c:v>
                </c:pt>
                <c:pt idx="121">
                  <c:v>44446</c:v>
                </c:pt>
                <c:pt idx="122">
                  <c:v>44447</c:v>
                </c:pt>
                <c:pt idx="123">
                  <c:v>44448</c:v>
                </c:pt>
                <c:pt idx="124">
                  <c:v>44449</c:v>
                </c:pt>
                <c:pt idx="125">
                  <c:v>44450</c:v>
                </c:pt>
              </c:numCache>
            </c:numRef>
          </c:cat>
          <c:val>
            <c:numRef>
              <c:f>Devices!$BK$292:$BK$417</c:f>
              <c:numCache>
                <c:formatCode>0%</c:formatCode>
                <c:ptCount val="126"/>
                <c:pt idx="0">
                  <c:v>0.33333333333333331</c:v>
                </c:pt>
                <c:pt idx="1">
                  <c:v>0.25</c:v>
                </c:pt>
                <c:pt idx="2">
                  <c:v>0.24</c:v>
                </c:pt>
                <c:pt idx="3">
                  <c:v>0.37037037037037035</c:v>
                </c:pt>
                <c:pt idx="4">
                  <c:v>0.23809523809523808</c:v>
                </c:pt>
                <c:pt idx="5">
                  <c:v>0.30434782608695654</c:v>
                </c:pt>
                <c:pt idx="6">
                  <c:v>0.3</c:v>
                </c:pt>
                <c:pt idx="7">
                  <c:v>0.26315789473684209</c:v>
                </c:pt>
                <c:pt idx="8">
                  <c:v>0.32</c:v>
                </c:pt>
                <c:pt idx="9">
                  <c:v>0.4</c:v>
                </c:pt>
                <c:pt idx="10">
                  <c:v>0</c:v>
                </c:pt>
                <c:pt idx="11">
                  <c:v>0.12903225806451613</c:v>
                </c:pt>
                <c:pt idx="12">
                  <c:v>0.30434782608695654</c:v>
                </c:pt>
                <c:pt idx="13">
                  <c:v>0.30434782608695654</c:v>
                </c:pt>
                <c:pt idx="14">
                  <c:v>0.27586206896551724</c:v>
                </c:pt>
                <c:pt idx="15">
                  <c:v>0.3</c:v>
                </c:pt>
                <c:pt idx="16">
                  <c:v>0.29629629629629628</c:v>
                </c:pt>
                <c:pt idx="17">
                  <c:v>0.32</c:v>
                </c:pt>
                <c:pt idx="18">
                  <c:v>0.27272727272727271</c:v>
                </c:pt>
                <c:pt idx="19">
                  <c:v>0.32</c:v>
                </c:pt>
                <c:pt idx="20">
                  <c:v>0.19047619047619047</c:v>
                </c:pt>
                <c:pt idx="21">
                  <c:v>-1.4456089627755693E-3</c:v>
                </c:pt>
                <c:pt idx="22">
                  <c:v>0.30303030303030304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0.96551724137931039</c:v>
                </c:pt>
                <c:pt idx="30">
                  <c:v>0.95370370370370372</c:v>
                </c:pt>
                <c:pt idx="31">
                  <c:v>0.90874524714828897</c:v>
                </c:pt>
                <c:pt idx="32">
                  <c:v>0.95473251028806583</c:v>
                </c:pt>
                <c:pt idx="33">
                  <c:v>0.92509363295880154</c:v>
                </c:pt>
                <c:pt idx="34">
                  <c:v>0.9285714285714286</c:v>
                </c:pt>
                <c:pt idx="35">
                  <c:v>0.94444444444444442</c:v>
                </c:pt>
                <c:pt idx="36">
                  <c:v>0.92268041237113407</c:v>
                </c:pt>
                <c:pt idx="37">
                  <c:v>0.94545454545454544</c:v>
                </c:pt>
                <c:pt idx="38">
                  <c:v>0.8</c:v>
                </c:pt>
                <c:pt idx="39">
                  <c:v>0.96402877697841727</c:v>
                </c:pt>
                <c:pt idx="40">
                  <c:v>0.94029850746268662</c:v>
                </c:pt>
                <c:pt idx="41">
                  <c:v>0.92932862190812726</c:v>
                </c:pt>
                <c:pt idx="42">
                  <c:v>0.92882562277580072</c:v>
                </c:pt>
                <c:pt idx="43">
                  <c:v>0.95378151260504207</c:v>
                </c:pt>
                <c:pt idx="44">
                  <c:v>0.93090909090909091</c:v>
                </c:pt>
                <c:pt idx="45">
                  <c:v>0.90714285714285714</c:v>
                </c:pt>
                <c:pt idx="46">
                  <c:v>0.90441176470588236</c:v>
                </c:pt>
                <c:pt idx="47">
                  <c:v>0.78983050847457625</c:v>
                </c:pt>
                <c:pt idx="48">
                  <c:v>0.76543209876543206</c:v>
                </c:pt>
                <c:pt idx="49">
                  <c:v>0.85079365079365077</c:v>
                </c:pt>
                <c:pt idx="50">
                  <c:v>0.75409836065573765</c:v>
                </c:pt>
                <c:pt idx="51">
                  <c:v>0.70454545454545459</c:v>
                </c:pt>
                <c:pt idx="52">
                  <c:v>0.73333333333333328</c:v>
                </c:pt>
                <c:pt idx="53">
                  <c:v>0.57835820895522383</c:v>
                </c:pt>
                <c:pt idx="54">
                  <c:v>0.6705426356589147</c:v>
                </c:pt>
                <c:pt idx="55">
                  <c:v>0.74626865671641796</c:v>
                </c:pt>
                <c:pt idx="56">
                  <c:v>0.32142857142857145</c:v>
                </c:pt>
                <c:pt idx="57">
                  <c:v>0.35</c:v>
                </c:pt>
                <c:pt idx="58">
                  <c:v>0.17647058823529413</c:v>
                </c:pt>
                <c:pt idx="59">
                  <c:v>0.22222222222222221</c:v>
                </c:pt>
                <c:pt idx="60">
                  <c:v>0.2</c:v>
                </c:pt>
                <c:pt idx="61">
                  <c:v>0.20689655172413793</c:v>
                </c:pt>
                <c:pt idx="62">
                  <c:v>0.25925925925925924</c:v>
                </c:pt>
                <c:pt idx="63">
                  <c:v>0.2</c:v>
                </c:pt>
                <c:pt idx="64">
                  <c:v>0.22727272727272727</c:v>
                </c:pt>
                <c:pt idx="65">
                  <c:v>0.36</c:v>
                </c:pt>
                <c:pt idx="66">
                  <c:v>0.19047619047619047</c:v>
                </c:pt>
                <c:pt idx="67">
                  <c:v>0.2608695652173913</c:v>
                </c:pt>
                <c:pt idx="68">
                  <c:v>0.3</c:v>
                </c:pt>
                <c:pt idx="69">
                  <c:v>0.16666666666666666</c:v>
                </c:pt>
                <c:pt idx="70">
                  <c:v>0.3</c:v>
                </c:pt>
                <c:pt idx="71">
                  <c:v>0.27777777777777779</c:v>
                </c:pt>
                <c:pt idx="72">
                  <c:v>0.20689655172413793</c:v>
                </c:pt>
                <c:pt idx="73">
                  <c:v>0.32</c:v>
                </c:pt>
                <c:pt idx="74">
                  <c:v>0.32</c:v>
                </c:pt>
                <c:pt idx="75">
                  <c:v>0.31578947368421051</c:v>
                </c:pt>
                <c:pt idx="76">
                  <c:v>0.27586206896551724</c:v>
                </c:pt>
                <c:pt idx="77">
                  <c:v>0.22222222222222221</c:v>
                </c:pt>
                <c:pt idx="78">
                  <c:v>0.4</c:v>
                </c:pt>
                <c:pt idx="79">
                  <c:v>0.52</c:v>
                </c:pt>
                <c:pt idx="80">
                  <c:v>0.54545454545454541</c:v>
                </c:pt>
                <c:pt idx="81">
                  <c:v>0.56000000000000005</c:v>
                </c:pt>
                <c:pt idx="82">
                  <c:v>0.33333333333333331</c:v>
                </c:pt>
                <c:pt idx="83">
                  <c:v>0.42424242424242425</c:v>
                </c:pt>
                <c:pt idx="84">
                  <c:v>0.40909090909090912</c:v>
                </c:pt>
                <c:pt idx="85">
                  <c:v>0.29411764705882354</c:v>
                </c:pt>
                <c:pt idx="86">
                  <c:v>0.25925925925925924</c:v>
                </c:pt>
                <c:pt idx="87">
                  <c:v>0.35</c:v>
                </c:pt>
                <c:pt idx="88">
                  <c:v>0.25925925925925924</c:v>
                </c:pt>
                <c:pt idx="89">
                  <c:v>0.29166666666666669</c:v>
                </c:pt>
                <c:pt idx="90">
                  <c:v>0.34615384615384615</c:v>
                </c:pt>
                <c:pt idx="91">
                  <c:v>0.26923076923076922</c:v>
                </c:pt>
                <c:pt idx="92">
                  <c:v>0.40909090909090912</c:v>
                </c:pt>
                <c:pt idx="93">
                  <c:v>0.35</c:v>
                </c:pt>
                <c:pt idx="94">
                  <c:v>0.29629629629629628</c:v>
                </c:pt>
                <c:pt idx="95">
                  <c:v>0.25</c:v>
                </c:pt>
                <c:pt idx="96">
                  <c:v>0.23333333333333334</c:v>
                </c:pt>
                <c:pt idx="97">
                  <c:v>0.38461538461538464</c:v>
                </c:pt>
                <c:pt idx="98">
                  <c:v>0.32</c:v>
                </c:pt>
                <c:pt idx="99">
                  <c:v>0.33333333333333331</c:v>
                </c:pt>
                <c:pt idx="100">
                  <c:v>0.3</c:v>
                </c:pt>
                <c:pt idx="101">
                  <c:v>0.31578947368421051</c:v>
                </c:pt>
                <c:pt idx="102">
                  <c:v>0.28000000000000003</c:v>
                </c:pt>
                <c:pt idx="103">
                  <c:v>0.25806451612903225</c:v>
                </c:pt>
                <c:pt idx="104">
                  <c:v>0.30434782608695654</c:v>
                </c:pt>
                <c:pt idx="105">
                  <c:v>0.3</c:v>
                </c:pt>
                <c:pt idx="106">
                  <c:v>0.2413793103448276</c:v>
                </c:pt>
                <c:pt idx="107">
                  <c:v>0.32</c:v>
                </c:pt>
                <c:pt idx="108">
                  <c:v>0.25</c:v>
                </c:pt>
                <c:pt idx="109">
                  <c:v>0.26315789473684209</c:v>
                </c:pt>
                <c:pt idx="110">
                  <c:v>0.24242424242424243</c:v>
                </c:pt>
                <c:pt idx="111">
                  <c:v>0.39130434782608697</c:v>
                </c:pt>
                <c:pt idx="112">
                  <c:v>0.30434782608695654</c:v>
                </c:pt>
                <c:pt idx="113">
                  <c:v>0.33333333333333331</c:v>
                </c:pt>
                <c:pt idx="114">
                  <c:v>0.28000000000000003</c:v>
                </c:pt>
                <c:pt idx="115">
                  <c:v>0.29166666666666669</c:v>
                </c:pt>
                <c:pt idx="116">
                  <c:v>0.34782608695652173</c:v>
                </c:pt>
                <c:pt idx="117">
                  <c:v>0.28000000000000003</c:v>
                </c:pt>
                <c:pt idx="118">
                  <c:v>0.36842105263157893</c:v>
                </c:pt>
                <c:pt idx="119">
                  <c:v>0</c:v>
                </c:pt>
                <c:pt idx="120">
                  <c:v>0.26923076923076922</c:v>
                </c:pt>
                <c:pt idx="121">
                  <c:v>0.375</c:v>
                </c:pt>
                <c:pt idx="122">
                  <c:v>0.23809523809523808</c:v>
                </c:pt>
                <c:pt idx="123">
                  <c:v>0.26315789473684209</c:v>
                </c:pt>
                <c:pt idx="124">
                  <c:v>0.31034482758620691</c:v>
                </c:pt>
                <c:pt idx="125">
                  <c:v>0.14285714285714285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676736"/>
        <c:axId val="292678656"/>
      </c:lineChart>
      <c:dateAx>
        <c:axId val="29267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crossAx val="292678656"/>
        <c:crosses val="autoZero"/>
        <c:auto val="1"/>
        <c:lblOffset val="100"/>
        <c:baseTimeUnit val="days"/>
      </c:dateAx>
      <c:valAx>
        <c:axId val="29267865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Packet </a:t>
                </a:r>
              </a:p>
              <a:p>
                <a:pPr>
                  <a:defRPr/>
                </a:pPr>
                <a:r>
                  <a:rPr lang="en-US"/>
                  <a:t>Completion</a:t>
                </a:r>
              </a:p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9267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Longview System</a:t>
            </a:r>
            <a:r>
              <a:rPr lang="en-US" baseline="0"/>
              <a:t> - TBHH100_8 Packet Completion Rate over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Devices!$A$292:$A$417</c:f>
              <c:numCache>
                <c:formatCode>m/d/yyyy</c:formatCode>
                <c:ptCount val="126"/>
                <c:pt idx="0">
                  <c:v>44325</c:v>
                </c:pt>
                <c:pt idx="1">
                  <c:v>44326</c:v>
                </c:pt>
                <c:pt idx="2">
                  <c:v>44327</c:v>
                </c:pt>
                <c:pt idx="3">
                  <c:v>44328</c:v>
                </c:pt>
                <c:pt idx="4">
                  <c:v>44329</c:v>
                </c:pt>
                <c:pt idx="5">
                  <c:v>44330</c:v>
                </c:pt>
                <c:pt idx="6">
                  <c:v>44331</c:v>
                </c:pt>
                <c:pt idx="7">
                  <c:v>44332</c:v>
                </c:pt>
                <c:pt idx="8">
                  <c:v>44333</c:v>
                </c:pt>
                <c:pt idx="9">
                  <c:v>44334</c:v>
                </c:pt>
                <c:pt idx="10">
                  <c:v>44335</c:v>
                </c:pt>
                <c:pt idx="11">
                  <c:v>44336</c:v>
                </c:pt>
                <c:pt idx="12">
                  <c:v>44337</c:v>
                </c:pt>
                <c:pt idx="13">
                  <c:v>44338</c:v>
                </c:pt>
                <c:pt idx="14">
                  <c:v>44339</c:v>
                </c:pt>
                <c:pt idx="15">
                  <c:v>44340</c:v>
                </c:pt>
                <c:pt idx="16">
                  <c:v>44341</c:v>
                </c:pt>
                <c:pt idx="17">
                  <c:v>44342</c:v>
                </c:pt>
                <c:pt idx="18">
                  <c:v>44343</c:v>
                </c:pt>
                <c:pt idx="19">
                  <c:v>44344</c:v>
                </c:pt>
                <c:pt idx="20">
                  <c:v>44345</c:v>
                </c:pt>
                <c:pt idx="21">
                  <c:v>44346</c:v>
                </c:pt>
                <c:pt idx="22">
                  <c:v>44347</c:v>
                </c:pt>
                <c:pt idx="23">
                  <c:v>44348</c:v>
                </c:pt>
                <c:pt idx="24">
                  <c:v>44349</c:v>
                </c:pt>
                <c:pt idx="25">
                  <c:v>44350</c:v>
                </c:pt>
                <c:pt idx="26">
                  <c:v>44351</c:v>
                </c:pt>
                <c:pt idx="27">
                  <c:v>44352</c:v>
                </c:pt>
                <c:pt idx="28">
                  <c:v>44353</c:v>
                </c:pt>
                <c:pt idx="29">
                  <c:v>44354</c:v>
                </c:pt>
                <c:pt idx="30">
                  <c:v>44355</c:v>
                </c:pt>
                <c:pt idx="31">
                  <c:v>44356</c:v>
                </c:pt>
                <c:pt idx="32">
                  <c:v>44357</c:v>
                </c:pt>
                <c:pt idx="33">
                  <c:v>44358</c:v>
                </c:pt>
                <c:pt idx="34">
                  <c:v>44359</c:v>
                </c:pt>
                <c:pt idx="35">
                  <c:v>44360</c:v>
                </c:pt>
                <c:pt idx="36">
                  <c:v>44361</c:v>
                </c:pt>
                <c:pt idx="37">
                  <c:v>44362</c:v>
                </c:pt>
                <c:pt idx="38">
                  <c:v>44363</c:v>
                </c:pt>
                <c:pt idx="39">
                  <c:v>44364</c:v>
                </c:pt>
                <c:pt idx="40">
                  <c:v>44365</c:v>
                </c:pt>
                <c:pt idx="41">
                  <c:v>44366</c:v>
                </c:pt>
                <c:pt idx="42">
                  <c:v>44367</c:v>
                </c:pt>
                <c:pt idx="43">
                  <c:v>44368</c:v>
                </c:pt>
                <c:pt idx="44">
                  <c:v>44369</c:v>
                </c:pt>
                <c:pt idx="45">
                  <c:v>44370</c:v>
                </c:pt>
                <c:pt idx="46">
                  <c:v>44371</c:v>
                </c:pt>
                <c:pt idx="47">
                  <c:v>44372</c:v>
                </c:pt>
                <c:pt idx="48">
                  <c:v>44373</c:v>
                </c:pt>
                <c:pt idx="49">
                  <c:v>44374</c:v>
                </c:pt>
                <c:pt idx="50">
                  <c:v>44375</c:v>
                </c:pt>
                <c:pt idx="51">
                  <c:v>44376</c:v>
                </c:pt>
                <c:pt idx="52">
                  <c:v>44377</c:v>
                </c:pt>
                <c:pt idx="53">
                  <c:v>44378</c:v>
                </c:pt>
                <c:pt idx="54">
                  <c:v>44379</c:v>
                </c:pt>
                <c:pt idx="55">
                  <c:v>44380</c:v>
                </c:pt>
                <c:pt idx="56">
                  <c:v>44381</c:v>
                </c:pt>
                <c:pt idx="57">
                  <c:v>44382</c:v>
                </c:pt>
                <c:pt idx="58">
                  <c:v>44383</c:v>
                </c:pt>
                <c:pt idx="59">
                  <c:v>44384</c:v>
                </c:pt>
                <c:pt idx="60">
                  <c:v>44385</c:v>
                </c:pt>
                <c:pt idx="61">
                  <c:v>44386</c:v>
                </c:pt>
                <c:pt idx="62">
                  <c:v>44387</c:v>
                </c:pt>
                <c:pt idx="63">
                  <c:v>44388</c:v>
                </c:pt>
                <c:pt idx="64">
                  <c:v>44389</c:v>
                </c:pt>
                <c:pt idx="65">
                  <c:v>44390</c:v>
                </c:pt>
                <c:pt idx="66">
                  <c:v>44391</c:v>
                </c:pt>
                <c:pt idx="67">
                  <c:v>44392</c:v>
                </c:pt>
                <c:pt idx="68">
                  <c:v>44393</c:v>
                </c:pt>
                <c:pt idx="69">
                  <c:v>44394</c:v>
                </c:pt>
                <c:pt idx="70">
                  <c:v>44395</c:v>
                </c:pt>
                <c:pt idx="71">
                  <c:v>44396</c:v>
                </c:pt>
                <c:pt idx="72">
                  <c:v>44397</c:v>
                </c:pt>
                <c:pt idx="73">
                  <c:v>44398</c:v>
                </c:pt>
                <c:pt idx="74">
                  <c:v>44399</c:v>
                </c:pt>
                <c:pt idx="75">
                  <c:v>44400</c:v>
                </c:pt>
                <c:pt idx="76">
                  <c:v>44401</c:v>
                </c:pt>
                <c:pt idx="77">
                  <c:v>44402</c:v>
                </c:pt>
                <c:pt idx="78">
                  <c:v>44403</c:v>
                </c:pt>
                <c:pt idx="79">
                  <c:v>44404</c:v>
                </c:pt>
                <c:pt idx="80">
                  <c:v>44405</c:v>
                </c:pt>
                <c:pt idx="81">
                  <c:v>44406</c:v>
                </c:pt>
                <c:pt idx="82">
                  <c:v>44407</c:v>
                </c:pt>
                <c:pt idx="83">
                  <c:v>44408</c:v>
                </c:pt>
                <c:pt idx="84">
                  <c:v>44409</c:v>
                </c:pt>
                <c:pt idx="85">
                  <c:v>44410</c:v>
                </c:pt>
                <c:pt idx="86">
                  <c:v>44411</c:v>
                </c:pt>
                <c:pt idx="87">
                  <c:v>44412</c:v>
                </c:pt>
                <c:pt idx="88">
                  <c:v>44413</c:v>
                </c:pt>
                <c:pt idx="89">
                  <c:v>44414</c:v>
                </c:pt>
                <c:pt idx="90">
                  <c:v>44415</c:v>
                </c:pt>
                <c:pt idx="91">
                  <c:v>44416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44422</c:v>
                </c:pt>
                <c:pt idx="98">
                  <c:v>44423</c:v>
                </c:pt>
                <c:pt idx="99">
                  <c:v>44424</c:v>
                </c:pt>
                <c:pt idx="100">
                  <c:v>44425</c:v>
                </c:pt>
                <c:pt idx="101">
                  <c:v>44426</c:v>
                </c:pt>
                <c:pt idx="102">
                  <c:v>44427</c:v>
                </c:pt>
                <c:pt idx="103">
                  <c:v>44428</c:v>
                </c:pt>
                <c:pt idx="104">
                  <c:v>44429</c:v>
                </c:pt>
                <c:pt idx="105">
                  <c:v>44430</c:v>
                </c:pt>
                <c:pt idx="106">
                  <c:v>44431</c:v>
                </c:pt>
                <c:pt idx="107">
                  <c:v>44432</c:v>
                </c:pt>
                <c:pt idx="108">
                  <c:v>44433</c:v>
                </c:pt>
                <c:pt idx="109">
                  <c:v>44434</c:v>
                </c:pt>
                <c:pt idx="110">
                  <c:v>44435</c:v>
                </c:pt>
                <c:pt idx="111">
                  <c:v>44436</c:v>
                </c:pt>
                <c:pt idx="112">
                  <c:v>44437</c:v>
                </c:pt>
                <c:pt idx="113">
                  <c:v>44438</c:v>
                </c:pt>
                <c:pt idx="114">
                  <c:v>44439</c:v>
                </c:pt>
                <c:pt idx="115">
                  <c:v>44440</c:v>
                </c:pt>
                <c:pt idx="116">
                  <c:v>44441</c:v>
                </c:pt>
                <c:pt idx="117">
                  <c:v>44442</c:v>
                </c:pt>
                <c:pt idx="118">
                  <c:v>44443</c:v>
                </c:pt>
                <c:pt idx="119">
                  <c:v>44444</c:v>
                </c:pt>
                <c:pt idx="120">
                  <c:v>44445</c:v>
                </c:pt>
                <c:pt idx="121">
                  <c:v>44446</c:v>
                </c:pt>
                <c:pt idx="122">
                  <c:v>44447</c:v>
                </c:pt>
                <c:pt idx="123">
                  <c:v>44448</c:v>
                </c:pt>
                <c:pt idx="124">
                  <c:v>44449</c:v>
                </c:pt>
                <c:pt idx="125">
                  <c:v>44450</c:v>
                </c:pt>
              </c:numCache>
            </c:numRef>
          </c:cat>
          <c:val>
            <c:numRef>
              <c:f>Devices!$CA$292:$CA$417</c:f>
              <c:numCache>
                <c:formatCode>0%</c:formatCode>
                <c:ptCount val="126"/>
                <c:pt idx="1">
                  <c:v>0</c:v>
                </c:pt>
                <c:pt idx="2">
                  <c:v>0.86046511627906974</c:v>
                </c:pt>
                <c:pt idx="3">
                  <c:v>0.96153846153846156</c:v>
                </c:pt>
                <c:pt idx="4">
                  <c:v>0.95454545454545459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2.9411764705882353E-2</c:v>
                </c:pt>
                <c:pt idx="11">
                  <c:v>1</c:v>
                </c:pt>
                <c:pt idx="12">
                  <c:v>0.98333333333333328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0.92156862745098034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0.95652173913043481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0.875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0.95833333333333337</c:v>
                </c:pt>
                <c:pt idx="46">
                  <c:v>1</c:v>
                </c:pt>
                <c:pt idx="47">
                  <c:v>0.91549295774647887</c:v>
                </c:pt>
                <c:pt idx="48">
                  <c:v>0.9821428571428571</c:v>
                </c:pt>
                <c:pt idx="49">
                  <c:v>0.42499999999999999</c:v>
                </c:pt>
                <c:pt idx="50">
                  <c:v>0.12162162162162163</c:v>
                </c:pt>
                <c:pt idx="51">
                  <c:v>0.10126582278481013</c:v>
                </c:pt>
                <c:pt idx="52">
                  <c:v>0.1111111111111111</c:v>
                </c:pt>
                <c:pt idx="53">
                  <c:v>8.6956521739130432E-2</c:v>
                </c:pt>
                <c:pt idx="54">
                  <c:v>7.4999999999999997E-2</c:v>
                </c:pt>
                <c:pt idx="55">
                  <c:v>0.12</c:v>
                </c:pt>
                <c:pt idx="56">
                  <c:v>6.4516129032258063E-2</c:v>
                </c:pt>
                <c:pt idx="57">
                  <c:v>0.04</c:v>
                </c:pt>
                <c:pt idx="58">
                  <c:v>8.1081081081081086E-2</c:v>
                </c:pt>
                <c:pt idx="59">
                  <c:v>0.10606060606060606</c:v>
                </c:pt>
                <c:pt idx="60">
                  <c:v>0.10638297872340426</c:v>
                </c:pt>
                <c:pt idx="61">
                  <c:v>9.5238095238095233E-2</c:v>
                </c:pt>
                <c:pt idx="62">
                  <c:v>0.13043478260869565</c:v>
                </c:pt>
                <c:pt idx="63">
                  <c:v>6.6666666666666666E-2</c:v>
                </c:pt>
                <c:pt idx="64">
                  <c:v>0.14705882352941177</c:v>
                </c:pt>
                <c:pt idx="65">
                  <c:v>8.771929824561403E-2</c:v>
                </c:pt>
                <c:pt idx="66">
                  <c:v>0.13513513513513514</c:v>
                </c:pt>
                <c:pt idx="67">
                  <c:v>0.11764705882352941</c:v>
                </c:pt>
                <c:pt idx="68">
                  <c:v>7.4999999999999997E-2</c:v>
                </c:pt>
                <c:pt idx="69">
                  <c:v>0.16666666666666666</c:v>
                </c:pt>
                <c:pt idx="70">
                  <c:v>0.1</c:v>
                </c:pt>
                <c:pt idx="71">
                  <c:v>0.13043478260869565</c:v>
                </c:pt>
                <c:pt idx="72">
                  <c:v>5.2631578947368418E-2</c:v>
                </c:pt>
                <c:pt idx="73">
                  <c:v>0.13636363636363635</c:v>
                </c:pt>
                <c:pt idx="74">
                  <c:v>0.16666666666666666</c:v>
                </c:pt>
                <c:pt idx="75">
                  <c:v>0.1</c:v>
                </c:pt>
                <c:pt idx="76">
                  <c:v>0.1111111111111111</c:v>
                </c:pt>
                <c:pt idx="77">
                  <c:v>0.12</c:v>
                </c:pt>
                <c:pt idx="78">
                  <c:v>0.13636363636363635</c:v>
                </c:pt>
                <c:pt idx="79">
                  <c:v>0.16666666666666666</c:v>
                </c:pt>
                <c:pt idx="80">
                  <c:v>0.1</c:v>
                </c:pt>
                <c:pt idx="81">
                  <c:v>0.11764705882352941</c:v>
                </c:pt>
                <c:pt idx="82">
                  <c:v>0.1</c:v>
                </c:pt>
                <c:pt idx="83">
                  <c:v>0.14705882352941177</c:v>
                </c:pt>
                <c:pt idx="84">
                  <c:v>7.6923076923076927E-2</c:v>
                </c:pt>
                <c:pt idx="85">
                  <c:v>0.14285714285714285</c:v>
                </c:pt>
                <c:pt idx="86">
                  <c:v>0.16666666666666666</c:v>
                </c:pt>
                <c:pt idx="87">
                  <c:v>0.1</c:v>
                </c:pt>
                <c:pt idx="88">
                  <c:v>0.1111111111111111</c:v>
                </c:pt>
                <c:pt idx="89">
                  <c:v>0.12</c:v>
                </c:pt>
                <c:pt idx="90">
                  <c:v>0.13636363636363635</c:v>
                </c:pt>
                <c:pt idx="91">
                  <c:v>0.16666666666666666</c:v>
                </c:pt>
                <c:pt idx="92">
                  <c:v>0.1</c:v>
                </c:pt>
                <c:pt idx="93">
                  <c:v>0.14705882352941177</c:v>
                </c:pt>
                <c:pt idx="94">
                  <c:v>6.6666666666666666E-2</c:v>
                </c:pt>
                <c:pt idx="95">
                  <c:v>0.08</c:v>
                </c:pt>
                <c:pt idx="96">
                  <c:v>0.22222222222222221</c:v>
                </c:pt>
                <c:pt idx="97">
                  <c:v>7.4999999999999997E-2</c:v>
                </c:pt>
                <c:pt idx="98">
                  <c:v>0.16666666666666666</c:v>
                </c:pt>
                <c:pt idx="99">
                  <c:v>0.1</c:v>
                </c:pt>
                <c:pt idx="100">
                  <c:v>0.1111111111111111</c:v>
                </c:pt>
                <c:pt idx="101">
                  <c:v>0.12</c:v>
                </c:pt>
                <c:pt idx="102">
                  <c:v>0.13636363636363635</c:v>
                </c:pt>
                <c:pt idx="103">
                  <c:v>0.16666666666666666</c:v>
                </c:pt>
                <c:pt idx="104">
                  <c:v>7.6923076923076927E-2</c:v>
                </c:pt>
                <c:pt idx="105">
                  <c:v>9.6774193548387094E-2</c:v>
                </c:pt>
                <c:pt idx="106">
                  <c:v>0.12</c:v>
                </c:pt>
                <c:pt idx="107">
                  <c:v>0.18181818181818182</c:v>
                </c:pt>
                <c:pt idx="108">
                  <c:v>8.3333333333333329E-2</c:v>
                </c:pt>
                <c:pt idx="109">
                  <c:v>0.1</c:v>
                </c:pt>
                <c:pt idx="110">
                  <c:v>0.1111111111111111</c:v>
                </c:pt>
                <c:pt idx="111">
                  <c:v>0.08</c:v>
                </c:pt>
                <c:pt idx="112">
                  <c:v>0.13636363636363635</c:v>
                </c:pt>
                <c:pt idx="113">
                  <c:v>0.16666666666666666</c:v>
                </c:pt>
                <c:pt idx="114">
                  <c:v>0.1</c:v>
                </c:pt>
                <c:pt idx="115">
                  <c:v>0.1111111111111111</c:v>
                </c:pt>
                <c:pt idx="116">
                  <c:v>0.12</c:v>
                </c:pt>
                <c:pt idx="117">
                  <c:v>0.13636363636363635</c:v>
                </c:pt>
                <c:pt idx="118">
                  <c:v>0.16666666666666666</c:v>
                </c:pt>
                <c:pt idx="119">
                  <c:v>0</c:v>
                </c:pt>
                <c:pt idx="120">
                  <c:v>0.125</c:v>
                </c:pt>
                <c:pt idx="121">
                  <c:v>5.5555555555555552E-2</c:v>
                </c:pt>
                <c:pt idx="122">
                  <c:v>0.13636363636363635</c:v>
                </c:pt>
                <c:pt idx="123">
                  <c:v>0.16666666666666666</c:v>
                </c:pt>
                <c:pt idx="124">
                  <c:v>7.6923076923076927E-2</c:v>
                </c:pt>
                <c:pt idx="125">
                  <c:v>0.14285714285714285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894528"/>
        <c:axId val="303896448"/>
      </c:lineChart>
      <c:dateAx>
        <c:axId val="30389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crossAx val="303896448"/>
        <c:crosses val="autoZero"/>
        <c:auto val="1"/>
        <c:lblOffset val="100"/>
        <c:baseTimeUnit val="days"/>
      </c:dateAx>
      <c:valAx>
        <c:axId val="30389644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Packet </a:t>
                </a:r>
              </a:p>
              <a:p>
                <a:pPr>
                  <a:defRPr/>
                </a:pPr>
                <a:r>
                  <a:rPr lang="en-US"/>
                  <a:t>Completion</a:t>
                </a:r>
              </a:p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30389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Longview System</a:t>
            </a:r>
            <a:r>
              <a:rPr lang="en-US" baseline="0"/>
              <a:t> - TBHH100_7 Packet Completion Rate over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Devices!$A$292:$A$417</c:f>
              <c:numCache>
                <c:formatCode>m/d/yyyy</c:formatCode>
                <c:ptCount val="126"/>
                <c:pt idx="0">
                  <c:v>44325</c:v>
                </c:pt>
                <c:pt idx="1">
                  <c:v>44326</c:v>
                </c:pt>
                <c:pt idx="2">
                  <c:v>44327</c:v>
                </c:pt>
                <c:pt idx="3">
                  <c:v>44328</c:v>
                </c:pt>
                <c:pt idx="4">
                  <c:v>44329</c:v>
                </c:pt>
                <c:pt idx="5">
                  <c:v>44330</c:v>
                </c:pt>
                <c:pt idx="6">
                  <c:v>44331</c:v>
                </c:pt>
                <c:pt idx="7">
                  <c:v>44332</c:v>
                </c:pt>
                <c:pt idx="8">
                  <c:v>44333</c:v>
                </c:pt>
                <c:pt idx="9">
                  <c:v>44334</c:v>
                </c:pt>
                <c:pt idx="10">
                  <c:v>44335</c:v>
                </c:pt>
                <c:pt idx="11">
                  <c:v>44336</c:v>
                </c:pt>
                <c:pt idx="12">
                  <c:v>44337</c:v>
                </c:pt>
                <c:pt idx="13">
                  <c:v>44338</c:v>
                </c:pt>
                <c:pt idx="14">
                  <c:v>44339</c:v>
                </c:pt>
                <c:pt idx="15">
                  <c:v>44340</c:v>
                </c:pt>
                <c:pt idx="16">
                  <c:v>44341</c:v>
                </c:pt>
                <c:pt idx="17">
                  <c:v>44342</c:v>
                </c:pt>
                <c:pt idx="18">
                  <c:v>44343</c:v>
                </c:pt>
                <c:pt idx="19">
                  <c:v>44344</c:v>
                </c:pt>
                <c:pt idx="20">
                  <c:v>44345</c:v>
                </c:pt>
                <c:pt idx="21">
                  <c:v>44346</c:v>
                </c:pt>
                <c:pt idx="22">
                  <c:v>44347</c:v>
                </c:pt>
                <c:pt idx="23">
                  <c:v>44348</c:v>
                </c:pt>
                <c:pt idx="24">
                  <c:v>44349</c:v>
                </c:pt>
                <c:pt idx="25">
                  <c:v>44350</c:v>
                </c:pt>
                <c:pt idx="26">
                  <c:v>44351</c:v>
                </c:pt>
                <c:pt idx="27">
                  <c:v>44352</c:v>
                </c:pt>
                <c:pt idx="28">
                  <c:v>44353</c:v>
                </c:pt>
                <c:pt idx="29">
                  <c:v>44354</c:v>
                </c:pt>
                <c:pt idx="30">
                  <c:v>44355</c:v>
                </c:pt>
                <c:pt idx="31">
                  <c:v>44356</c:v>
                </c:pt>
                <c:pt idx="32">
                  <c:v>44357</c:v>
                </c:pt>
                <c:pt idx="33">
                  <c:v>44358</c:v>
                </c:pt>
                <c:pt idx="34">
                  <c:v>44359</c:v>
                </c:pt>
                <c:pt idx="35">
                  <c:v>44360</c:v>
                </c:pt>
                <c:pt idx="36">
                  <c:v>44361</c:v>
                </c:pt>
                <c:pt idx="37">
                  <c:v>44362</c:v>
                </c:pt>
                <c:pt idx="38">
                  <c:v>44363</c:v>
                </c:pt>
                <c:pt idx="39">
                  <c:v>44364</c:v>
                </c:pt>
                <c:pt idx="40">
                  <c:v>44365</c:v>
                </c:pt>
                <c:pt idx="41">
                  <c:v>44366</c:v>
                </c:pt>
                <c:pt idx="42">
                  <c:v>44367</c:v>
                </c:pt>
                <c:pt idx="43">
                  <c:v>44368</c:v>
                </c:pt>
                <c:pt idx="44">
                  <c:v>44369</c:v>
                </c:pt>
                <c:pt idx="45">
                  <c:v>44370</c:v>
                </c:pt>
                <c:pt idx="46">
                  <c:v>44371</c:v>
                </c:pt>
                <c:pt idx="47">
                  <c:v>44372</c:v>
                </c:pt>
                <c:pt idx="48">
                  <c:v>44373</c:v>
                </c:pt>
                <c:pt idx="49">
                  <c:v>44374</c:v>
                </c:pt>
                <c:pt idx="50">
                  <c:v>44375</c:v>
                </c:pt>
                <c:pt idx="51">
                  <c:v>44376</c:v>
                </c:pt>
                <c:pt idx="52">
                  <c:v>44377</c:v>
                </c:pt>
                <c:pt idx="53">
                  <c:v>44378</c:v>
                </c:pt>
                <c:pt idx="54">
                  <c:v>44379</c:v>
                </c:pt>
                <c:pt idx="55">
                  <c:v>44380</c:v>
                </c:pt>
                <c:pt idx="56">
                  <c:v>44381</c:v>
                </c:pt>
                <c:pt idx="57">
                  <c:v>44382</c:v>
                </c:pt>
                <c:pt idx="58">
                  <c:v>44383</c:v>
                </c:pt>
                <c:pt idx="59">
                  <c:v>44384</c:v>
                </c:pt>
                <c:pt idx="60">
                  <c:v>44385</c:v>
                </c:pt>
                <c:pt idx="61">
                  <c:v>44386</c:v>
                </c:pt>
                <c:pt idx="62">
                  <c:v>44387</c:v>
                </c:pt>
                <c:pt idx="63">
                  <c:v>44388</c:v>
                </c:pt>
                <c:pt idx="64">
                  <c:v>44389</c:v>
                </c:pt>
                <c:pt idx="65">
                  <c:v>44390</c:v>
                </c:pt>
                <c:pt idx="66">
                  <c:v>44391</c:v>
                </c:pt>
                <c:pt idx="67">
                  <c:v>44392</c:v>
                </c:pt>
                <c:pt idx="68">
                  <c:v>44393</c:v>
                </c:pt>
                <c:pt idx="69">
                  <c:v>44394</c:v>
                </c:pt>
                <c:pt idx="70">
                  <c:v>44395</c:v>
                </c:pt>
                <c:pt idx="71">
                  <c:v>44396</c:v>
                </c:pt>
                <c:pt idx="72">
                  <c:v>44397</c:v>
                </c:pt>
                <c:pt idx="73">
                  <c:v>44398</c:v>
                </c:pt>
                <c:pt idx="74">
                  <c:v>44399</c:v>
                </c:pt>
                <c:pt idx="75">
                  <c:v>44400</c:v>
                </c:pt>
                <c:pt idx="76">
                  <c:v>44401</c:v>
                </c:pt>
                <c:pt idx="77">
                  <c:v>44402</c:v>
                </c:pt>
                <c:pt idx="78">
                  <c:v>44403</c:v>
                </c:pt>
                <c:pt idx="79">
                  <c:v>44404</c:v>
                </c:pt>
                <c:pt idx="80">
                  <c:v>44405</c:v>
                </c:pt>
                <c:pt idx="81">
                  <c:v>44406</c:v>
                </c:pt>
                <c:pt idx="82">
                  <c:v>44407</c:v>
                </c:pt>
                <c:pt idx="83">
                  <c:v>44408</c:v>
                </c:pt>
                <c:pt idx="84">
                  <c:v>44409</c:v>
                </c:pt>
                <c:pt idx="85">
                  <c:v>44410</c:v>
                </c:pt>
                <c:pt idx="86">
                  <c:v>44411</c:v>
                </c:pt>
                <c:pt idx="87">
                  <c:v>44412</c:v>
                </c:pt>
                <c:pt idx="88">
                  <c:v>44413</c:v>
                </c:pt>
                <c:pt idx="89">
                  <c:v>44414</c:v>
                </c:pt>
                <c:pt idx="90">
                  <c:v>44415</c:v>
                </c:pt>
                <c:pt idx="91">
                  <c:v>44416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44422</c:v>
                </c:pt>
                <c:pt idx="98">
                  <c:v>44423</c:v>
                </c:pt>
                <c:pt idx="99">
                  <c:v>44424</c:v>
                </c:pt>
                <c:pt idx="100">
                  <c:v>44425</c:v>
                </c:pt>
                <c:pt idx="101">
                  <c:v>44426</c:v>
                </c:pt>
                <c:pt idx="102">
                  <c:v>44427</c:v>
                </c:pt>
                <c:pt idx="103">
                  <c:v>44428</c:v>
                </c:pt>
                <c:pt idx="104">
                  <c:v>44429</c:v>
                </c:pt>
                <c:pt idx="105">
                  <c:v>44430</c:v>
                </c:pt>
                <c:pt idx="106">
                  <c:v>44431</c:v>
                </c:pt>
                <c:pt idx="107">
                  <c:v>44432</c:v>
                </c:pt>
                <c:pt idx="108">
                  <c:v>44433</c:v>
                </c:pt>
                <c:pt idx="109">
                  <c:v>44434</c:v>
                </c:pt>
                <c:pt idx="110">
                  <c:v>44435</c:v>
                </c:pt>
                <c:pt idx="111">
                  <c:v>44436</c:v>
                </c:pt>
                <c:pt idx="112">
                  <c:v>44437</c:v>
                </c:pt>
                <c:pt idx="113">
                  <c:v>44438</c:v>
                </c:pt>
                <c:pt idx="114">
                  <c:v>44439</c:v>
                </c:pt>
                <c:pt idx="115">
                  <c:v>44440</c:v>
                </c:pt>
                <c:pt idx="116">
                  <c:v>44441</c:v>
                </c:pt>
                <c:pt idx="117">
                  <c:v>44442</c:v>
                </c:pt>
                <c:pt idx="118">
                  <c:v>44443</c:v>
                </c:pt>
                <c:pt idx="119">
                  <c:v>44444</c:v>
                </c:pt>
                <c:pt idx="120">
                  <c:v>44445</c:v>
                </c:pt>
                <c:pt idx="121">
                  <c:v>44446</c:v>
                </c:pt>
                <c:pt idx="122">
                  <c:v>44447</c:v>
                </c:pt>
                <c:pt idx="123">
                  <c:v>44448</c:v>
                </c:pt>
                <c:pt idx="124">
                  <c:v>44449</c:v>
                </c:pt>
                <c:pt idx="125">
                  <c:v>44450</c:v>
                </c:pt>
              </c:numCache>
            </c:numRef>
          </c:cat>
          <c:val>
            <c:numRef>
              <c:f>Devices!$BS$292:$BS$417</c:f>
              <c:numCache>
                <c:formatCode>0%</c:formatCode>
                <c:ptCount val="126"/>
                <c:pt idx="1">
                  <c:v>0</c:v>
                </c:pt>
                <c:pt idx="2">
                  <c:v>0.7142857142857143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2.9411764705882353E-2</c:v>
                </c:pt>
                <c:pt idx="11">
                  <c:v>1</c:v>
                </c:pt>
                <c:pt idx="12">
                  <c:v>0.96491228070175439</c:v>
                </c:pt>
                <c:pt idx="13">
                  <c:v>0.98888888888888893</c:v>
                </c:pt>
                <c:pt idx="14">
                  <c:v>0.95652173913043481</c:v>
                </c:pt>
                <c:pt idx="15">
                  <c:v>1</c:v>
                </c:pt>
                <c:pt idx="16">
                  <c:v>0.80701754385964908</c:v>
                </c:pt>
                <c:pt idx="17">
                  <c:v>0.56521739130434778</c:v>
                </c:pt>
                <c:pt idx="18">
                  <c:v>0.95454545454545459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0.86363636363636365</c:v>
                </c:pt>
                <c:pt idx="25">
                  <c:v>0.52</c:v>
                </c:pt>
                <c:pt idx="26">
                  <c:v>0.65217391304347827</c:v>
                </c:pt>
                <c:pt idx="27">
                  <c:v>0.96296296296296291</c:v>
                </c:pt>
                <c:pt idx="28">
                  <c:v>1</c:v>
                </c:pt>
                <c:pt idx="29">
                  <c:v>1</c:v>
                </c:pt>
                <c:pt idx="30">
                  <c:v>0.95833333333333337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0.91304347826086951</c:v>
                </c:pt>
                <c:pt idx="39">
                  <c:v>1</c:v>
                </c:pt>
                <c:pt idx="40">
                  <c:v>0.53846153846153844</c:v>
                </c:pt>
                <c:pt idx="41">
                  <c:v>0.1</c:v>
                </c:pt>
                <c:pt idx="42">
                  <c:v>0.1111111111111111</c:v>
                </c:pt>
                <c:pt idx="43">
                  <c:v>0.2857142857142857</c:v>
                </c:pt>
                <c:pt idx="44">
                  <c:v>0.1</c:v>
                </c:pt>
                <c:pt idx="45">
                  <c:v>0.16666666666666666</c:v>
                </c:pt>
                <c:pt idx="46">
                  <c:v>5.5555555555555552E-2</c:v>
                </c:pt>
                <c:pt idx="47">
                  <c:v>0.16666666666666666</c:v>
                </c:pt>
                <c:pt idx="48">
                  <c:v>0.11764705882352941</c:v>
                </c:pt>
                <c:pt idx="49">
                  <c:v>0.1</c:v>
                </c:pt>
                <c:pt idx="50">
                  <c:v>0.08</c:v>
                </c:pt>
                <c:pt idx="51">
                  <c:v>0.22222222222222221</c:v>
                </c:pt>
                <c:pt idx="52">
                  <c:v>3.8461538461538464E-2</c:v>
                </c:pt>
                <c:pt idx="53">
                  <c:v>8.1081081081081086E-2</c:v>
                </c:pt>
                <c:pt idx="54">
                  <c:v>1</c:v>
                </c:pt>
                <c:pt idx="55">
                  <c:v>6.6666666666666666E-2</c:v>
                </c:pt>
                <c:pt idx="56">
                  <c:v>0.11764705882352941</c:v>
                </c:pt>
                <c:pt idx="57">
                  <c:v>6.6666666666666666E-2</c:v>
                </c:pt>
                <c:pt idx="58">
                  <c:v>0.1</c:v>
                </c:pt>
                <c:pt idx="59">
                  <c:v>0.125</c:v>
                </c:pt>
                <c:pt idx="60">
                  <c:v>0.1</c:v>
                </c:pt>
                <c:pt idx="61">
                  <c:v>0.1111111111111111</c:v>
                </c:pt>
                <c:pt idx="62">
                  <c:v>0.12</c:v>
                </c:pt>
                <c:pt idx="63">
                  <c:v>9.0909090909090912E-2</c:v>
                </c:pt>
                <c:pt idx="64">
                  <c:v>0.16666666666666666</c:v>
                </c:pt>
                <c:pt idx="65">
                  <c:v>3.8461538461538464E-2</c:v>
                </c:pt>
                <c:pt idx="66">
                  <c:v>0.14285714285714285</c:v>
                </c:pt>
                <c:pt idx="67">
                  <c:v>0.16666666666666666</c:v>
                </c:pt>
                <c:pt idx="68">
                  <c:v>0.1</c:v>
                </c:pt>
                <c:pt idx="69">
                  <c:v>0.14705882352941177</c:v>
                </c:pt>
                <c:pt idx="70">
                  <c:v>0</c:v>
                </c:pt>
                <c:pt idx="71">
                  <c:v>7.4999999999999997E-2</c:v>
                </c:pt>
                <c:pt idx="72">
                  <c:v>0.13043478260869565</c:v>
                </c:pt>
                <c:pt idx="73">
                  <c:v>3.7037037037037035E-2</c:v>
                </c:pt>
                <c:pt idx="74">
                  <c:v>0.14285714285714285</c:v>
                </c:pt>
                <c:pt idx="75">
                  <c:v>0.125</c:v>
                </c:pt>
                <c:pt idx="76">
                  <c:v>6.6666666666666666E-2</c:v>
                </c:pt>
                <c:pt idx="77">
                  <c:v>0.1111111111111111</c:v>
                </c:pt>
                <c:pt idx="78">
                  <c:v>0.12</c:v>
                </c:pt>
                <c:pt idx="79">
                  <c:v>0.13636363636363635</c:v>
                </c:pt>
                <c:pt idx="80">
                  <c:v>0.16666666666666666</c:v>
                </c:pt>
                <c:pt idx="81">
                  <c:v>5.5555555555555552E-2</c:v>
                </c:pt>
                <c:pt idx="82">
                  <c:v>0.13636363636363635</c:v>
                </c:pt>
                <c:pt idx="83">
                  <c:v>0.16666666666666666</c:v>
                </c:pt>
                <c:pt idx="84">
                  <c:v>0.1</c:v>
                </c:pt>
                <c:pt idx="85">
                  <c:v>0.1111111111111111</c:v>
                </c:pt>
                <c:pt idx="86">
                  <c:v>0.2857142857142857</c:v>
                </c:pt>
                <c:pt idx="87">
                  <c:v>0.1</c:v>
                </c:pt>
                <c:pt idx="88">
                  <c:v>0.14705882352941177</c:v>
                </c:pt>
                <c:pt idx="89">
                  <c:v>5.5555555555555552E-2</c:v>
                </c:pt>
                <c:pt idx="90">
                  <c:v>0.13636363636363635</c:v>
                </c:pt>
                <c:pt idx="91">
                  <c:v>0.13043478260869565</c:v>
                </c:pt>
                <c:pt idx="92">
                  <c:v>9.6774193548387094E-2</c:v>
                </c:pt>
                <c:pt idx="93">
                  <c:v>0.1</c:v>
                </c:pt>
                <c:pt idx="94">
                  <c:v>0.16666666666666666</c:v>
                </c:pt>
                <c:pt idx="95">
                  <c:v>0.1</c:v>
                </c:pt>
                <c:pt idx="96">
                  <c:v>0.1111111111111111</c:v>
                </c:pt>
                <c:pt idx="97">
                  <c:v>0.12</c:v>
                </c:pt>
                <c:pt idx="98">
                  <c:v>0.13636363636363635</c:v>
                </c:pt>
                <c:pt idx="99">
                  <c:v>0.125</c:v>
                </c:pt>
                <c:pt idx="100">
                  <c:v>7.6923076923076927E-2</c:v>
                </c:pt>
                <c:pt idx="101">
                  <c:v>0.14285714285714285</c:v>
                </c:pt>
                <c:pt idx="102">
                  <c:v>0.16666666666666666</c:v>
                </c:pt>
                <c:pt idx="103">
                  <c:v>0.1</c:v>
                </c:pt>
                <c:pt idx="104">
                  <c:v>0.1111111111111111</c:v>
                </c:pt>
                <c:pt idx="105">
                  <c:v>0.12</c:v>
                </c:pt>
                <c:pt idx="106">
                  <c:v>0.13636363636363635</c:v>
                </c:pt>
                <c:pt idx="107">
                  <c:v>0.16666666666666666</c:v>
                </c:pt>
                <c:pt idx="108">
                  <c:v>7.6923076923076927E-2</c:v>
                </c:pt>
                <c:pt idx="109">
                  <c:v>0.14285714285714285</c:v>
                </c:pt>
                <c:pt idx="110">
                  <c:v>0.16666666666666666</c:v>
                </c:pt>
                <c:pt idx="111">
                  <c:v>7.6923076923076927E-2</c:v>
                </c:pt>
                <c:pt idx="112">
                  <c:v>9.6774193548387094E-2</c:v>
                </c:pt>
                <c:pt idx="113">
                  <c:v>0.2857142857142857</c:v>
                </c:pt>
                <c:pt idx="114">
                  <c:v>0.1</c:v>
                </c:pt>
                <c:pt idx="115">
                  <c:v>0.11764705882352941</c:v>
                </c:pt>
                <c:pt idx="116">
                  <c:v>5.5555555555555552E-2</c:v>
                </c:pt>
                <c:pt idx="117">
                  <c:v>0.13636363636363635</c:v>
                </c:pt>
                <c:pt idx="118">
                  <c:v>0.16666666666666666</c:v>
                </c:pt>
                <c:pt idx="119">
                  <c:v>0</c:v>
                </c:pt>
                <c:pt idx="120">
                  <c:v>0.10526315789473684</c:v>
                </c:pt>
                <c:pt idx="121">
                  <c:v>0.2857142857142857</c:v>
                </c:pt>
                <c:pt idx="122">
                  <c:v>0.1</c:v>
                </c:pt>
                <c:pt idx="123">
                  <c:v>7.407407407407407E-2</c:v>
                </c:pt>
                <c:pt idx="124">
                  <c:v>0.2857142857142857</c:v>
                </c:pt>
                <c:pt idx="125">
                  <c:v>7.4999999999999997E-2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929600"/>
        <c:axId val="303944064"/>
      </c:lineChart>
      <c:dateAx>
        <c:axId val="30392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crossAx val="303944064"/>
        <c:crosses val="autoZero"/>
        <c:auto val="1"/>
        <c:lblOffset val="100"/>
        <c:baseTimeUnit val="days"/>
      </c:dateAx>
      <c:valAx>
        <c:axId val="30394406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Packet </a:t>
                </a:r>
              </a:p>
              <a:p>
                <a:pPr>
                  <a:defRPr/>
                </a:pPr>
                <a:r>
                  <a:rPr lang="en-US"/>
                  <a:t>Completion</a:t>
                </a:r>
              </a:p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30392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Longview System</a:t>
            </a:r>
            <a:r>
              <a:rPr lang="en-US" baseline="0"/>
              <a:t> - TBWL100_7 Packet Completion Rate over Time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57921110410979"/>
          <c:y val="8.4913266544886443E-2"/>
          <c:w val="0.7565651213883734"/>
          <c:h val="0.767295207731900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Devices!$A$292:$A$417</c:f>
              <c:numCache>
                <c:formatCode>m/d/yyyy</c:formatCode>
                <c:ptCount val="126"/>
                <c:pt idx="0">
                  <c:v>44325</c:v>
                </c:pt>
                <c:pt idx="1">
                  <c:v>44326</c:v>
                </c:pt>
                <c:pt idx="2">
                  <c:v>44327</c:v>
                </c:pt>
                <c:pt idx="3">
                  <c:v>44328</c:v>
                </c:pt>
                <c:pt idx="4">
                  <c:v>44329</c:v>
                </c:pt>
                <c:pt idx="5">
                  <c:v>44330</c:v>
                </c:pt>
                <c:pt idx="6">
                  <c:v>44331</c:v>
                </c:pt>
                <c:pt idx="7">
                  <c:v>44332</c:v>
                </c:pt>
                <c:pt idx="8">
                  <c:v>44333</c:v>
                </c:pt>
                <c:pt idx="9">
                  <c:v>44334</c:v>
                </c:pt>
                <c:pt idx="10">
                  <c:v>44335</c:v>
                </c:pt>
                <c:pt idx="11">
                  <c:v>44336</c:v>
                </c:pt>
                <c:pt idx="12">
                  <c:v>44337</c:v>
                </c:pt>
                <c:pt idx="13">
                  <c:v>44338</c:v>
                </c:pt>
                <c:pt idx="14">
                  <c:v>44339</c:v>
                </c:pt>
                <c:pt idx="15">
                  <c:v>44340</c:v>
                </c:pt>
                <c:pt idx="16">
                  <c:v>44341</c:v>
                </c:pt>
                <c:pt idx="17">
                  <c:v>44342</c:v>
                </c:pt>
                <c:pt idx="18">
                  <c:v>44343</c:v>
                </c:pt>
                <c:pt idx="19">
                  <c:v>44344</c:v>
                </c:pt>
                <c:pt idx="20">
                  <c:v>44345</c:v>
                </c:pt>
                <c:pt idx="21">
                  <c:v>44346</c:v>
                </c:pt>
                <c:pt idx="22">
                  <c:v>44347</c:v>
                </c:pt>
                <c:pt idx="23">
                  <c:v>44348</c:v>
                </c:pt>
                <c:pt idx="24">
                  <c:v>44349</c:v>
                </c:pt>
                <c:pt idx="25">
                  <c:v>44350</c:v>
                </c:pt>
                <c:pt idx="26">
                  <c:v>44351</c:v>
                </c:pt>
                <c:pt idx="27">
                  <c:v>44352</c:v>
                </c:pt>
                <c:pt idx="28">
                  <c:v>44353</c:v>
                </c:pt>
                <c:pt idx="29">
                  <c:v>44354</c:v>
                </c:pt>
                <c:pt idx="30">
                  <c:v>44355</c:v>
                </c:pt>
                <c:pt idx="31">
                  <c:v>44356</c:v>
                </c:pt>
                <c:pt idx="32">
                  <c:v>44357</c:v>
                </c:pt>
                <c:pt idx="33">
                  <c:v>44358</c:v>
                </c:pt>
                <c:pt idx="34">
                  <c:v>44359</c:v>
                </c:pt>
                <c:pt idx="35">
                  <c:v>44360</c:v>
                </c:pt>
                <c:pt idx="36">
                  <c:v>44361</c:v>
                </c:pt>
                <c:pt idx="37">
                  <c:v>44362</c:v>
                </c:pt>
                <c:pt idx="38">
                  <c:v>44363</c:v>
                </c:pt>
                <c:pt idx="39">
                  <c:v>44364</c:v>
                </c:pt>
                <c:pt idx="40">
                  <c:v>44365</c:v>
                </c:pt>
                <c:pt idx="41">
                  <c:v>44366</c:v>
                </c:pt>
                <c:pt idx="42">
                  <c:v>44367</c:v>
                </c:pt>
                <c:pt idx="43">
                  <c:v>44368</c:v>
                </c:pt>
                <c:pt idx="44">
                  <c:v>44369</c:v>
                </c:pt>
                <c:pt idx="45">
                  <c:v>44370</c:v>
                </c:pt>
                <c:pt idx="46">
                  <c:v>44371</c:v>
                </c:pt>
                <c:pt idx="47">
                  <c:v>44372</c:v>
                </c:pt>
                <c:pt idx="48">
                  <c:v>44373</c:v>
                </c:pt>
                <c:pt idx="49">
                  <c:v>44374</c:v>
                </c:pt>
                <c:pt idx="50">
                  <c:v>44375</c:v>
                </c:pt>
                <c:pt idx="51">
                  <c:v>44376</c:v>
                </c:pt>
                <c:pt idx="52">
                  <c:v>44377</c:v>
                </c:pt>
                <c:pt idx="53">
                  <c:v>44378</c:v>
                </c:pt>
                <c:pt idx="54">
                  <c:v>44379</c:v>
                </c:pt>
                <c:pt idx="55">
                  <c:v>44380</c:v>
                </c:pt>
                <c:pt idx="56">
                  <c:v>44381</c:v>
                </c:pt>
                <c:pt idx="57">
                  <c:v>44382</c:v>
                </c:pt>
                <c:pt idx="58">
                  <c:v>44383</c:v>
                </c:pt>
                <c:pt idx="59">
                  <c:v>44384</c:v>
                </c:pt>
                <c:pt idx="60">
                  <c:v>44385</c:v>
                </c:pt>
                <c:pt idx="61">
                  <c:v>44386</c:v>
                </c:pt>
                <c:pt idx="62">
                  <c:v>44387</c:v>
                </c:pt>
                <c:pt idx="63">
                  <c:v>44388</c:v>
                </c:pt>
                <c:pt idx="64">
                  <c:v>44389</c:v>
                </c:pt>
                <c:pt idx="65">
                  <c:v>44390</c:v>
                </c:pt>
                <c:pt idx="66">
                  <c:v>44391</c:v>
                </c:pt>
                <c:pt idx="67">
                  <c:v>44392</c:v>
                </c:pt>
                <c:pt idx="68">
                  <c:v>44393</c:v>
                </c:pt>
                <c:pt idx="69">
                  <c:v>44394</c:v>
                </c:pt>
                <c:pt idx="70">
                  <c:v>44395</c:v>
                </c:pt>
                <c:pt idx="71">
                  <c:v>44396</c:v>
                </c:pt>
                <c:pt idx="72">
                  <c:v>44397</c:v>
                </c:pt>
                <c:pt idx="73">
                  <c:v>44398</c:v>
                </c:pt>
                <c:pt idx="74">
                  <c:v>44399</c:v>
                </c:pt>
                <c:pt idx="75">
                  <c:v>44400</c:v>
                </c:pt>
                <c:pt idx="76">
                  <c:v>44401</c:v>
                </c:pt>
                <c:pt idx="77">
                  <c:v>44402</c:v>
                </c:pt>
                <c:pt idx="78">
                  <c:v>44403</c:v>
                </c:pt>
                <c:pt idx="79">
                  <c:v>44404</c:v>
                </c:pt>
                <c:pt idx="80">
                  <c:v>44405</c:v>
                </c:pt>
                <c:pt idx="81">
                  <c:v>44406</c:v>
                </c:pt>
                <c:pt idx="82">
                  <c:v>44407</c:v>
                </c:pt>
                <c:pt idx="83">
                  <c:v>44408</c:v>
                </c:pt>
                <c:pt idx="84">
                  <c:v>44409</c:v>
                </c:pt>
                <c:pt idx="85">
                  <c:v>44410</c:v>
                </c:pt>
                <c:pt idx="86">
                  <c:v>44411</c:v>
                </c:pt>
                <c:pt idx="87">
                  <c:v>44412</c:v>
                </c:pt>
                <c:pt idx="88">
                  <c:v>44413</c:v>
                </c:pt>
                <c:pt idx="89">
                  <c:v>44414</c:v>
                </c:pt>
                <c:pt idx="90">
                  <c:v>44415</c:v>
                </c:pt>
                <c:pt idx="91">
                  <c:v>44416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44422</c:v>
                </c:pt>
                <c:pt idx="98">
                  <c:v>44423</c:v>
                </c:pt>
                <c:pt idx="99">
                  <c:v>44424</c:v>
                </c:pt>
                <c:pt idx="100">
                  <c:v>44425</c:v>
                </c:pt>
                <c:pt idx="101">
                  <c:v>44426</c:v>
                </c:pt>
                <c:pt idx="102">
                  <c:v>44427</c:v>
                </c:pt>
                <c:pt idx="103">
                  <c:v>44428</c:v>
                </c:pt>
                <c:pt idx="104">
                  <c:v>44429</c:v>
                </c:pt>
                <c:pt idx="105">
                  <c:v>44430</c:v>
                </c:pt>
                <c:pt idx="106">
                  <c:v>44431</c:v>
                </c:pt>
                <c:pt idx="107">
                  <c:v>44432</c:v>
                </c:pt>
                <c:pt idx="108">
                  <c:v>44433</c:v>
                </c:pt>
                <c:pt idx="109">
                  <c:v>44434</c:v>
                </c:pt>
                <c:pt idx="110">
                  <c:v>44435</c:v>
                </c:pt>
                <c:pt idx="111">
                  <c:v>44436</c:v>
                </c:pt>
                <c:pt idx="112">
                  <c:v>44437</c:v>
                </c:pt>
                <c:pt idx="113">
                  <c:v>44438</c:v>
                </c:pt>
                <c:pt idx="114">
                  <c:v>44439</c:v>
                </c:pt>
                <c:pt idx="115">
                  <c:v>44440</c:v>
                </c:pt>
                <c:pt idx="116">
                  <c:v>44441</c:v>
                </c:pt>
                <c:pt idx="117">
                  <c:v>44442</c:v>
                </c:pt>
                <c:pt idx="118">
                  <c:v>44443</c:v>
                </c:pt>
                <c:pt idx="119">
                  <c:v>44444</c:v>
                </c:pt>
                <c:pt idx="120">
                  <c:v>44445</c:v>
                </c:pt>
                <c:pt idx="121">
                  <c:v>44446</c:v>
                </c:pt>
                <c:pt idx="122">
                  <c:v>44447</c:v>
                </c:pt>
                <c:pt idx="123">
                  <c:v>44448</c:v>
                </c:pt>
                <c:pt idx="124">
                  <c:v>44449</c:v>
                </c:pt>
                <c:pt idx="125">
                  <c:v>44450</c:v>
                </c:pt>
              </c:numCache>
            </c:numRef>
          </c:cat>
          <c:val>
            <c:numRef>
              <c:f>Devices!$EE$292:$EE$417</c:f>
              <c:numCache>
                <c:formatCode>0%</c:formatCode>
                <c:ptCount val="126"/>
                <c:pt idx="1">
                  <c:v>0</c:v>
                </c:pt>
                <c:pt idx="2">
                  <c:v>0</c:v>
                </c:pt>
                <c:pt idx="3">
                  <c:v>0.22222222222222221</c:v>
                </c:pt>
                <c:pt idx="4">
                  <c:v>0.70967741935483875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0.19047619047619047</c:v>
                </c:pt>
                <c:pt idx="10">
                  <c:v>0</c:v>
                </c:pt>
                <c:pt idx="11">
                  <c:v>0.44262295081967212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0.89743589743589747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0.95652173913043481</c:v>
                </c:pt>
                <c:pt idx="27">
                  <c:v>0.96153846153846156</c:v>
                </c:pt>
                <c:pt idx="28">
                  <c:v>1</c:v>
                </c:pt>
                <c:pt idx="29">
                  <c:v>0.52631578947368418</c:v>
                </c:pt>
                <c:pt idx="30">
                  <c:v>0.37037037037037035</c:v>
                </c:pt>
                <c:pt idx="31">
                  <c:v>0.32</c:v>
                </c:pt>
                <c:pt idx="32">
                  <c:v>0.27272727272727271</c:v>
                </c:pt>
                <c:pt idx="33">
                  <c:v>0.36</c:v>
                </c:pt>
                <c:pt idx="34">
                  <c:v>0.20689655172413793</c:v>
                </c:pt>
                <c:pt idx="35">
                  <c:v>0.27272727272727271</c:v>
                </c:pt>
                <c:pt idx="36">
                  <c:v>0.31818181818181818</c:v>
                </c:pt>
                <c:pt idx="37">
                  <c:v>0.3</c:v>
                </c:pt>
                <c:pt idx="38">
                  <c:v>0.36</c:v>
                </c:pt>
                <c:pt idx="39">
                  <c:v>0.34615384615384615</c:v>
                </c:pt>
                <c:pt idx="40">
                  <c:v>0.30434782608695654</c:v>
                </c:pt>
                <c:pt idx="41">
                  <c:v>0.36</c:v>
                </c:pt>
                <c:pt idx="42">
                  <c:v>0.28000000000000003</c:v>
                </c:pt>
                <c:pt idx="43">
                  <c:v>0.31578947368421051</c:v>
                </c:pt>
                <c:pt idx="44">
                  <c:v>0.35</c:v>
                </c:pt>
                <c:pt idx="45">
                  <c:v>0.27586206896551724</c:v>
                </c:pt>
                <c:pt idx="46">
                  <c:v>0.24</c:v>
                </c:pt>
                <c:pt idx="47">
                  <c:v>0.36363636363636365</c:v>
                </c:pt>
                <c:pt idx="48">
                  <c:v>0.29411764705882354</c:v>
                </c:pt>
                <c:pt idx="49">
                  <c:v>0.2</c:v>
                </c:pt>
                <c:pt idx="50">
                  <c:v>0.11764705882352941</c:v>
                </c:pt>
                <c:pt idx="51">
                  <c:v>0.16</c:v>
                </c:pt>
                <c:pt idx="52">
                  <c:v>0.11538461538461539</c:v>
                </c:pt>
                <c:pt idx="53">
                  <c:v>0.16</c:v>
                </c:pt>
                <c:pt idx="54">
                  <c:v>0.08</c:v>
                </c:pt>
                <c:pt idx="55">
                  <c:v>0.14814814814814814</c:v>
                </c:pt>
                <c:pt idx="56">
                  <c:v>0.13636363636363635</c:v>
                </c:pt>
                <c:pt idx="57">
                  <c:v>0.16666666666666666</c:v>
                </c:pt>
                <c:pt idx="58">
                  <c:v>5.5555555555555552E-2</c:v>
                </c:pt>
                <c:pt idx="59">
                  <c:v>0.13636363636363635</c:v>
                </c:pt>
                <c:pt idx="60">
                  <c:v>0.16666666666666666</c:v>
                </c:pt>
                <c:pt idx="61">
                  <c:v>0.1</c:v>
                </c:pt>
                <c:pt idx="62">
                  <c:v>0.08</c:v>
                </c:pt>
                <c:pt idx="63">
                  <c:v>0.14814814814814814</c:v>
                </c:pt>
                <c:pt idx="64">
                  <c:v>0.13636363636363635</c:v>
                </c:pt>
                <c:pt idx="65">
                  <c:v>0.16666666666666666</c:v>
                </c:pt>
                <c:pt idx="66">
                  <c:v>5.5555555555555552E-2</c:v>
                </c:pt>
                <c:pt idx="67">
                  <c:v>0.12</c:v>
                </c:pt>
                <c:pt idx="68">
                  <c:v>0.14285714285714285</c:v>
                </c:pt>
                <c:pt idx="69">
                  <c:v>0.10810810810810811</c:v>
                </c:pt>
                <c:pt idx="70">
                  <c:v>0.25</c:v>
                </c:pt>
                <c:pt idx="71">
                  <c:v>0.2</c:v>
                </c:pt>
                <c:pt idx="72">
                  <c:v>0.14814814814814814</c:v>
                </c:pt>
                <c:pt idx="73">
                  <c:v>0.20833333333333334</c:v>
                </c:pt>
                <c:pt idx="74">
                  <c:v>0.1111111111111111</c:v>
                </c:pt>
                <c:pt idx="75">
                  <c:v>0.25925925925925924</c:v>
                </c:pt>
                <c:pt idx="76">
                  <c:v>0.33333333333333331</c:v>
                </c:pt>
                <c:pt idx="77">
                  <c:v>0.31578947368421051</c:v>
                </c:pt>
                <c:pt idx="78">
                  <c:v>0.32</c:v>
                </c:pt>
                <c:pt idx="79">
                  <c:v>0.30769230769230771</c:v>
                </c:pt>
                <c:pt idx="80">
                  <c:v>0.30434782608695654</c:v>
                </c:pt>
                <c:pt idx="81">
                  <c:v>0.36</c:v>
                </c:pt>
                <c:pt idx="82">
                  <c:v>0.24</c:v>
                </c:pt>
                <c:pt idx="83">
                  <c:v>0.32258064516129031</c:v>
                </c:pt>
                <c:pt idx="84">
                  <c:v>0.28000000000000003</c:v>
                </c:pt>
                <c:pt idx="85">
                  <c:v>0.25</c:v>
                </c:pt>
                <c:pt idx="86">
                  <c:v>0.36842105263157893</c:v>
                </c:pt>
                <c:pt idx="87">
                  <c:v>0.32</c:v>
                </c:pt>
                <c:pt idx="88">
                  <c:v>0.29629629629629628</c:v>
                </c:pt>
                <c:pt idx="89">
                  <c:v>0.375</c:v>
                </c:pt>
                <c:pt idx="90">
                  <c:v>0.24</c:v>
                </c:pt>
                <c:pt idx="91">
                  <c:v>0.37037037037037035</c:v>
                </c:pt>
                <c:pt idx="92">
                  <c:v>0.25</c:v>
                </c:pt>
                <c:pt idx="93">
                  <c:v>0.24</c:v>
                </c:pt>
                <c:pt idx="94">
                  <c:v>0.34615384615384615</c:v>
                </c:pt>
                <c:pt idx="95">
                  <c:v>0.36363636363636365</c:v>
                </c:pt>
                <c:pt idx="96">
                  <c:v>0.1111111111111111</c:v>
                </c:pt>
                <c:pt idx="97">
                  <c:v>0.20833333333333334</c:v>
                </c:pt>
                <c:pt idx="98">
                  <c:v>0.13333333333333333</c:v>
                </c:pt>
                <c:pt idx="99">
                  <c:v>0.08</c:v>
                </c:pt>
                <c:pt idx="100">
                  <c:v>0.18181818181818182</c:v>
                </c:pt>
                <c:pt idx="101">
                  <c:v>0.14814814814814814</c:v>
                </c:pt>
                <c:pt idx="102">
                  <c:v>0.16666666666666666</c:v>
                </c:pt>
                <c:pt idx="103">
                  <c:v>0.19230769230769232</c:v>
                </c:pt>
                <c:pt idx="104">
                  <c:v>0.14285714285714285</c:v>
                </c:pt>
                <c:pt idx="105">
                  <c:v>0.14285714285714285</c:v>
                </c:pt>
                <c:pt idx="106">
                  <c:v>0.21052631578947367</c:v>
                </c:pt>
                <c:pt idx="107">
                  <c:v>0.14814814814814814</c:v>
                </c:pt>
                <c:pt idx="108">
                  <c:v>5.5555555555555552E-2</c:v>
                </c:pt>
                <c:pt idx="109">
                  <c:v>0.17241379310344829</c:v>
                </c:pt>
                <c:pt idx="110">
                  <c:v>0.28000000000000003</c:v>
                </c:pt>
                <c:pt idx="111">
                  <c:v>0.16</c:v>
                </c:pt>
                <c:pt idx="112">
                  <c:v>0.2857142857142857</c:v>
                </c:pt>
                <c:pt idx="113">
                  <c:v>0.25</c:v>
                </c:pt>
                <c:pt idx="114">
                  <c:v>0.2</c:v>
                </c:pt>
                <c:pt idx="115">
                  <c:v>0.25925925925925924</c:v>
                </c:pt>
                <c:pt idx="116">
                  <c:v>0.25</c:v>
                </c:pt>
                <c:pt idx="117">
                  <c:v>0.22222222222222221</c:v>
                </c:pt>
                <c:pt idx="118">
                  <c:v>0.23529411764705882</c:v>
                </c:pt>
                <c:pt idx="119">
                  <c:v>0</c:v>
                </c:pt>
                <c:pt idx="120">
                  <c:v>0.21666666666666667</c:v>
                </c:pt>
                <c:pt idx="121">
                  <c:v>0.41666666666666669</c:v>
                </c:pt>
                <c:pt idx="122">
                  <c:v>0.20689655172413793</c:v>
                </c:pt>
                <c:pt idx="123">
                  <c:v>0.28000000000000003</c:v>
                </c:pt>
                <c:pt idx="124">
                  <c:v>0.31578947368421051</c:v>
                </c:pt>
                <c:pt idx="125">
                  <c:v>0.21212121212121213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017792"/>
        <c:axId val="306019712"/>
      </c:lineChart>
      <c:dateAx>
        <c:axId val="3060177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crossAx val="306019712"/>
        <c:crosses val="autoZero"/>
        <c:auto val="1"/>
        <c:lblOffset val="100"/>
        <c:baseTimeUnit val="days"/>
      </c:dateAx>
      <c:valAx>
        <c:axId val="30601971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Packet </a:t>
                </a:r>
              </a:p>
              <a:p>
                <a:pPr>
                  <a:defRPr/>
                </a:pPr>
                <a:r>
                  <a:rPr lang="en-US"/>
                  <a:t>Completion</a:t>
                </a:r>
              </a:p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306017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Longview System</a:t>
            </a:r>
            <a:r>
              <a:rPr lang="en-US" baseline="0"/>
              <a:t> - TBWL100_8 Packet Completion Rate over Time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7921110410979"/>
          <c:y val="8.4913266544886443E-2"/>
          <c:w val="0.7565651213883734"/>
          <c:h val="0.767295207731900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Devices!$A$292:$A$417</c:f>
              <c:numCache>
                <c:formatCode>m/d/yyyy</c:formatCode>
                <c:ptCount val="126"/>
                <c:pt idx="0">
                  <c:v>44325</c:v>
                </c:pt>
                <c:pt idx="1">
                  <c:v>44326</c:v>
                </c:pt>
                <c:pt idx="2">
                  <c:v>44327</c:v>
                </c:pt>
                <c:pt idx="3">
                  <c:v>44328</c:v>
                </c:pt>
                <c:pt idx="4">
                  <c:v>44329</c:v>
                </c:pt>
                <c:pt idx="5">
                  <c:v>44330</c:v>
                </c:pt>
                <c:pt idx="6">
                  <c:v>44331</c:v>
                </c:pt>
                <c:pt idx="7">
                  <c:v>44332</c:v>
                </c:pt>
                <c:pt idx="8">
                  <c:v>44333</c:v>
                </c:pt>
                <c:pt idx="9">
                  <c:v>44334</c:v>
                </c:pt>
                <c:pt idx="10">
                  <c:v>44335</c:v>
                </c:pt>
                <c:pt idx="11">
                  <c:v>44336</c:v>
                </c:pt>
                <c:pt idx="12">
                  <c:v>44337</c:v>
                </c:pt>
                <c:pt idx="13">
                  <c:v>44338</c:v>
                </c:pt>
                <c:pt idx="14">
                  <c:v>44339</c:v>
                </c:pt>
                <c:pt idx="15">
                  <c:v>44340</c:v>
                </c:pt>
                <c:pt idx="16">
                  <c:v>44341</c:v>
                </c:pt>
                <c:pt idx="17">
                  <c:v>44342</c:v>
                </c:pt>
                <c:pt idx="18">
                  <c:v>44343</c:v>
                </c:pt>
                <c:pt idx="19">
                  <c:v>44344</c:v>
                </c:pt>
                <c:pt idx="20">
                  <c:v>44345</c:v>
                </c:pt>
                <c:pt idx="21">
                  <c:v>44346</c:v>
                </c:pt>
                <c:pt idx="22">
                  <c:v>44347</c:v>
                </c:pt>
                <c:pt idx="23">
                  <c:v>44348</c:v>
                </c:pt>
                <c:pt idx="24">
                  <c:v>44349</c:v>
                </c:pt>
                <c:pt idx="25">
                  <c:v>44350</c:v>
                </c:pt>
                <c:pt idx="26">
                  <c:v>44351</c:v>
                </c:pt>
                <c:pt idx="27">
                  <c:v>44352</c:v>
                </c:pt>
                <c:pt idx="28">
                  <c:v>44353</c:v>
                </c:pt>
                <c:pt idx="29">
                  <c:v>44354</c:v>
                </c:pt>
                <c:pt idx="30">
                  <c:v>44355</c:v>
                </c:pt>
                <c:pt idx="31">
                  <c:v>44356</c:v>
                </c:pt>
                <c:pt idx="32">
                  <c:v>44357</c:v>
                </c:pt>
                <c:pt idx="33">
                  <c:v>44358</c:v>
                </c:pt>
                <c:pt idx="34">
                  <c:v>44359</c:v>
                </c:pt>
                <c:pt idx="35">
                  <c:v>44360</c:v>
                </c:pt>
                <c:pt idx="36">
                  <c:v>44361</c:v>
                </c:pt>
                <c:pt idx="37">
                  <c:v>44362</c:v>
                </c:pt>
                <c:pt idx="38">
                  <c:v>44363</c:v>
                </c:pt>
                <c:pt idx="39">
                  <c:v>44364</c:v>
                </c:pt>
                <c:pt idx="40">
                  <c:v>44365</c:v>
                </c:pt>
                <c:pt idx="41">
                  <c:v>44366</c:v>
                </c:pt>
                <c:pt idx="42">
                  <c:v>44367</c:v>
                </c:pt>
                <c:pt idx="43">
                  <c:v>44368</c:v>
                </c:pt>
                <c:pt idx="44">
                  <c:v>44369</c:v>
                </c:pt>
                <c:pt idx="45">
                  <c:v>44370</c:v>
                </c:pt>
                <c:pt idx="46">
                  <c:v>44371</c:v>
                </c:pt>
                <c:pt idx="47">
                  <c:v>44372</c:v>
                </c:pt>
                <c:pt idx="48">
                  <c:v>44373</c:v>
                </c:pt>
                <c:pt idx="49">
                  <c:v>44374</c:v>
                </c:pt>
                <c:pt idx="50">
                  <c:v>44375</c:v>
                </c:pt>
                <c:pt idx="51">
                  <c:v>44376</c:v>
                </c:pt>
                <c:pt idx="52">
                  <c:v>44377</c:v>
                </c:pt>
                <c:pt idx="53">
                  <c:v>44378</c:v>
                </c:pt>
                <c:pt idx="54">
                  <c:v>44379</c:v>
                </c:pt>
                <c:pt idx="55">
                  <c:v>44380</c:v>
                </c:pt>
                <c:pt idx="56">
                  <c:v>44381</c:v>
                </c:pt>
                <c:pt idx="57">
                  <c:v>44382</c:v>
                </c:pt>
                <c:pt idx="58">
                  <c:v>44383</c:v>
                </c:pt>
                <c:pt idx="59">
                  <c:v>44384</c:v>
                </c:pt>
                <c:pt idx="60">
                  <c:v>44385</c:v>
                </c:pt>
                <c:pt idx="61">
                  <c:v>44386</c:v>
                </c:pt>
                <c:pt idx="62">
                  <c:v>44387</c:v>
                </c:pt>
                <c:pt idx="63">
                  <c:v>44388</c:v>
                </c:pt>
                <c:pt idx="64">
                  <c:v>44389</c:v>
                </c:pt>
                <c:pt idx="65">
                  <c:v>44390</c:v>
                </c:pt>
                <c:pt idx="66">
                  <c:v>44391</c:v>
                </c:pt>
                <c:pt idx="67">
                  <c:v>44392</c:v>
                </c:pt>
                <c:pt idx="68">
                  <c:v>44393</c:v>
                </c:pt>
                <c:pt idx="69">
                  <c:v>44394</c:v>
                </c:pt>
                <c:pt idx="70">
                  <c:v>44395</c:v>
                </c:pt>
                <c:pt idx="71">
                  <c:v>44396</c:v>
                </c:pt>
                <c:pt idx="72">
                  <c:v>44397</c:v>
                </c:pt>
                <c:pt idx="73">
                  <c:v>44398</c:v>
                </c:pt>
                <c:pt idx="74">
                  <c:v>44399</c:v>
                </c:pt>
                <c:pt idx="75">
                  <c:v>44400</c:v>
                </c:pt>
                <c:pt idx="76">
                  <c:v>44401</c:v>
                </c:pt>
                <c:pt idx="77">
                  <c:v>44402</c:v>
                </c:pt>
                <c:pt idx="78">
                  <c:v>44403</c:v>
                </c:pt>
                <c:pt idx="79">
                  <c:v>44404</c:v>
                </c:pt>
                <c:pt idx="80">
                  <c:v>44405</c:v>
                </c:pt>
                <c:pt idx="81">
                  <c:v>44406</c:v>
                </c:pt>
                <c:pt idx="82">
                  <c:v>44407</c:v>
                </c:pt>
                <c:pt idx="83">
                  <c:v>44408</c:v>
                </c:pt>
                <c:pt idx="84">
                  <c:v>44409</c:v>
                </c:pt>
                <c:pt idx="85">
                  <c:v>44410</c:v>
                </c:pt>
                <c:pt idx="86">
                  <c:v>44411</c:v>
                </c:pt>
                <c:pt idx="87">
                  <c:v>44412</c:v>
                </c:pt>
                <c:pt idx="88">
                  <c:v>44413</c:v>
                </c:pt>
                <c:pt idx="89">
                  <c:v>44414</c:v>
                </c:pt>
                <c:pt idx="90">
                  <c:v>44415</c:v>
                </c:pt>
                <c:pt idx="91">
                  <c:v>44416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44422</c:v>
                </c:pt>
                <c:pt idx="98">
                  <c:v>44423</c:v>
                </c:pt>
                <c:pt idx="99">
                  <c:v>44424</c:v>
                </c:pt>
                <c:pt idx="100">
                  <c:v>44425</c:v>
                </c:pt>
                <c:pt idx="101">
                  <c:v>44426</c:v>
                </c:pt>
                <c:pt idx="102">
                  <c:v>44427</c:v>
                </c:pt>
                <c:pt idx="103">
                  <c:v>44428</c:v>
                </c:pt>
                <c:pt idx="104">
                  <c:v>44429</c:v>
                </c:pt>
                <c:pt idx="105">
                  <c:v>44430</c:v>
                </c:pt>
                <c:pt idx="106">
                  <c:v>44431</c:v>
                </c:pt>
                <c:pt idx="107">
                  <c:v>44432</c:v>
                </c:pt>
                <c:pt idx="108">
                  <c:v>44433</c:v>
                </c:pt>
                <c:pt idx="109">
                  <c:v>44434</c:v>
                </c:pt>
                <c:pt idx="110">
                  <c:v>44435</c:v>
                </c:pt>
                <c:pt idx="111">
                  <c:v>44436</c:v>
                </c:pt>
                <c:pt idx="112">
                  <c:v>44437</c:v>
                </c:pt>
                <c:pt idx="113">
                  <c:v>44438</c:v>
                </c:pt>
                <c:pt idx="114">
                  <c:v>44439</c:v>
                </c:pt>
                <c:pt idx="115">
                  <c:v>44440</c:v>
                </c:pt>
                <c:pt idx="116">
                  <c:v>44441</c:v>
                </c:pt>
                <c:pt idx="117">
                  <c:v>44442</c:v>
                </c:pt>
                <c:pt idx="118">
                  <c:v>44443</c:v>
                </c:pt>
                <c:pt idx="119">
                  <c:v>44444</c:v>
                </c:pt>
                <c:pt idx="120">
                  <c:v>44445</c:v>
                </c:pt>
                <c:pt idx="121">
                  <c:v>44446</c:v>
                </c:pt>
                <c:pt idx="122">
                  <c:v>44447</c:v>
                </c:pt>
                <c:pt idx="123">
                  <c:v>44448</c:v>
                </c:pt>
                <c:pt idx="124">
                  <c:v>44449</c:v>
                </c:pt>
                <c:pt idx="125">
                  <c:v>44450</c:v>
                </c:pt>
              </c:numCache>
            </c:numRef>
          </c:cat>
          <c:val>
            <c:numRef>
              <c:f>Devices!$EM$292:$EM$417</c:f>
              <c:numCache>
                <c:formatCode>0%</c:formatCode>
                <c:ptCount val="126"/>
                <c:pt idx="1">
                  <c:v>0</c:v>
                </c:pt>
                <c:pt idx="2">
                  <c:v>0</c:v>
                </c:pt>
                <c:pt idx="3">
                  <c:v>1.0666666666666667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0.44262295081967212</c:v>
                </c:pt>
                <c:pt idx="12">
                  <c:v>1</c:v>
                </c:pt>
                <c:pt idx="13">
                  <c:v>1</c:v>
                </c:pt>
                <c:pt idx="14">
                  <c:v>0.95652173913043481</c:v>
                </c:pt>
                <c:pt idx="15">
                  <c:v>0.95</c:v>
                </c:pt>
                <c:pt idx="16">
                  <c:v>0.81578947368421051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0.95652173913043481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0.875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0.91666666666666663</c:v>
                </c:pt>
                <c:pt idx="46">
                  <c:v>0.95454545454545459</c:v>
                </c:pt>
                <c:pt idx="47">
                  <c:v>0.28000000000000003</c:v>
                </c:pt>
                <c:pt idx="48">
                  <c:v>0.31578947368421051</c:v>
                </c:pt>
                <c:pt idx="49">
                  <c:v>0.25</c:v>
                </c:pt>
                <c:pt idx="50">
                  <c:v>0.17647058823529413</c:v>
                </c:pt>
                <c:pt idx="51">
                  <c:v>0.33333333333333331</c:v>
                </c:pt>
                <c:pt idx="52">
                  <c:v>0.15</c:v>
                </c:pt>
                <c:pt idx="53">
                  <c:v>0.14814814814814814</c:v>
                </c:pt>
                <c:pt idx="54">
                  <c:v>0.28000000000000003</c:v>
                </c:pt>
                <c:pt idx="55">
                  <c:v>0.04</c:v>
                </c:pt>
                <c:pt idx="56">
                  <c:v>0.31034482758620691</c:v>
                </c:pt>
                <c:pt idx="57">
                  <c:v>0.22727272727272727</c:v>
                </c:pt>
                <c:pt idx="58">
                  <c:v>0.15384615384615385</c:v>
                </c:pt>
                <c:pt idx="59">
                  <c:v>0.29032258064516131</c:v>
                </c:pt>
                <c:pt idx="60">
                  <c:v>0.32</c:v>
                </c:pt>
                <c:pt idx="61">
                  <c:v>0.22727272727272727</c:v>
                </c:pt>
                <c:pt idx="62">
                  <c:v>0.29166666666666669</c:v>
                </c:pt>
                <c:pt idx="63">
                  <c:v>0.2</c:v>
                </c:pt>
                <c:pt idx="64">
                  <c:v>0.26666666666666666</c:v>
                </c:pt>
                <c:pt idx="65">
                  <c:v>0.26666666666666666</c:v>
                </c:pt>
                <c:pt idx="66">
                  <c:v>0.31578947368421051</c:v>
                </c:pt>
                <c:pt idx="67">
                  <c:v>0.29629629629629628</c:v>
                </c:pt>
                <c:pt idx="68">
                  <c:v>0.24</c:v>
                </c:pt>
                <c:pt idx="69">
                  <c:v>0.29629629629629628</c:v>
                </c:pt>
                <c:pt idx="70">
                  <c:v>0.375</c:v>
                </c:pt>
                <c:pt idx="71">
                  <c:v>0.23809523809523808</c:v>
                </c:pt>
                <c:pt idx="72">
                  <c:v>0.21052631578947367</c:v>
                </c:pt>
                <c:pt idx="73">
                  <c:v>0.3</c:v>
                </c:pt>
                <c:pt idx="74">
                  <c:v>0.31578947368421051</c:v>
                </c:pt>
                <c:pt idx="75">
                  <c:v>0.29629629629629628</c:v>
                </c:pt>
                <c:pt idx="76">
                  <c:v>0.36</c:v>
                </c:pt>
                <c:pt idx="77">
                  <c:v>0.25925925925925924</c:v>
                </c:pt>
                <c:pt idx="78">
                  <c:v>0.4</c:v>
                </c:pt>
                <c:pt idx="79">
                  <c:v>0.32</c:v>
                </c:pt>
                <c:pt idx="80">
                  <c:v>0.29411764705882354</c:v>
                </c:pt>
                <c:pt idx="81">
                  <c:v>0.32258064516129031</c:v>
                </c:pt>
                <c:pt idx="82">
                  <c:v>0.35</c:v>
                </c:pt>
                <c:pt idx="83">
                  <c:v>0.37142857142857144</c:v>
                </c:pt>
                <c:pt idx="84">
                  <c:v>0.23809523809523808</c:v>
                </c:pt>
                <c:pt idx="85">
                  <c:v>0.2857142857142857</c:v>
                </c:pt>
                <c:pt idx="86">
                  <c:v>0.31818181818181818</c:v>
                </c:pt>
                <c:pt idx="87">
                  <c:v>0.28000000000000003</c:v>
                </c:pt>
                <c:pt idx="88">
                  <c:v>0.29411764705882354</c:v>
                </c:pt>
                <c:pt idx="89">
                  <c:v>0.22580645161290322</c:v>
                </c:pt>
                <c:pt idx="90">
                  <c:v>0.25925925925925924</c:v>
                </c:pt>
                <c:pt idx="91">
                  <c:v>0.3</c:v>
                </c:pt>
                <c:pt idx="92">
                  <c:v>0.28000000000000003</c:v>
                </c:pt>
                <c:pt idx="93">
                  <c:v>0.24</c:v>
                </c:pt>
                <c:pt idx="94">
                  <c:v>0.22727272727272727</c:v>
                </c:pt>
                <c:pt idx="95">
                  <c:v>0.28000000000000003</c:v>
                </c:pt>
                <c:pt idx="96">
                  <c:v>0.22222222222222221</c:v>
                </c:pt>
                <c:pt idx="97">
                  <c:v>0.375</c:v>
                </c:pt>
                <c:pt idx="98">
                  <c:v>0.22222222222222221</c:v>
                </c:pt>
                <c:pt idx="99">
                  <c:v>0.35294117647058826</c:v>
                </c:pt>
                <c:pt idx="100">
                  <c:v>0.36</c:v>
                </c:pt>
                <c:pt idx="101">
                  <c:v>0.22222222222222221</c:v>
                </c:pt>
                <c:pt idx="102">
                  <c:v>0.4</c:v>
                </c:pt>
                <c:pt idx="103">
                  <c:v>0.20689655172413793</c:v>
                </c:pt>
                <c:pt idx="104">
                  <c:v>0.2608695652173913</c:v>
                </c:pt>
                <c:pt idx="105">
                  <c:v>0.33333333333333331</c:v>
                </c:pt>
                <c:pt idx="106">
                  <c:v>0.20833333333333334</c:v>
                </c:pt>
                <c:pt idx="107">
                  <c:v>0.3</c:v>
                </c:pt>
                <c:pt idx="108">
                  <c:v>0.2</c:v>
                </c:pt>
                <c:pt idx="109">
                  <c:v>0.14814814814814814</c:v>
                </c:pt>
                <c:pt idx="110">
                  <c:v>0.32</c:v>
                </c:pt>
                <c:pt idx="111">
                  <c:v>0.2413793103448276</c:v>
                </c:pt>
                <c:pt idx="112">
                  <c:v>0.2</c:v>
                </c:pt>
                <c:pt idx="113">
                  <c:v>0.28125</c:v>
                </c:pt>
                <c:pt idx="114">
                  <c:v>0.16666666666666666</c:v>
                </c:pt>
                <c:pt idx="115">
                  <c:v>0.25</c:v>
                </c:pt>
                <c:pt idx="116">
                  <c:v>0.32</c:v>
                </c:pt>
                <c:pt idx="117">
                  <c:v>0.22222222222222221</c:v>
                </c:pt>
                <c:pt idx="118">
                  <c:v>0.35</c:v>
                </c:pt>
                <c:pt idx="119">
                  <c:v>0</c:v>
                </c:pt>
                <c:pt idx="120">
                  <c:v>0.2857142857142857</c:v>
                </c:pt>
                <c:pt idx="121">
                  <c:v>0.35</c:v>
                </c:pt>
                <c:pt idx="122">
                  <c:v>0.29411764705882354</c:v>
                </c:pt>
                <c:pt idx="123">
                  <c:v>0.25925925925925924</c:v>
                </c:pt>
                <c:pt idx="124">
                  <c:v>0.25</c:v>
                </c:pt>
                <c:pt idx="125">
                  <c:v>0.1875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286976"/>
        <c:axId val="306288896"/>
      </c:lineChart>
      <c:dateAx>
        <c:axId val="3062869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crossAx val="306288896"/>
        <c:crosses val="autoZero"/>
        <c:auto val="1"/>
        <c:lblOffset val="100"/>
        <c:baseTimeUnit val="days"/>
      </c:dateAx>
      <c:valAx>
        <c:axId val="30628889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Packet </a:t>
                </a:r>
              </a:p>
              <a:p>
                <a:pPr>
                  <a:defRPr/>
                </a:pPr>
                <a:r>
                  <a:rPr lang="en-US"/>
                  <a:t>Completion</a:t>
                </a:r>
              </a:p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30628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Longview System</a:t>
            </a:r>
            <a:r>
              <a:rPr lang="en-US" baseline="0"/>
              <a:t> - TBWL100_9 Packet Completion Rate over Time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7921110410979"/>
          <c:y val="8.4913266544886443E-2"/>
          <c:w val="0.7565651213883734"/>
          <c:h val="0.767295207731900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Devices!$A$292:$A$417</c:f>
              <c:numCache>
                <c:formatCode>m/d/yyyy</c:formatCode>
                <c:ptCount val="126"/>
                <c:pt idx="0">
                  <c:v>44325</c:v>
                </c:pt>
                <c:pt idx="1">
                  <c:v>44326</c:v>
                </c:pt>
                <c:pt idx="2">
                  <c:v>44327</c:v>
                </c:pt>
                <c:pt idx="3">
                  <c:v>44328</c:v>
                </c:pt>
                <c:pt idx="4">
                  <c:v>44329</c:v>
                </c:pt>
                <c:pt idx="5">
                  <c:v>44330</c:v>
                </c:pt>
                <c:pt idx="6">
                  <c:v>44331</c:v>
                </c:pt>
                <c:pt idx="7">
                  <c:v>44332</c:v>
                </c:pt>
                <c:pt idx="8">
                  <c:v>44333</c:v>
                </c:pt>
                <c:pt idx="9">
                  <c:v>44334</c:v>
                </c:pt>
                <c:pt idx="10">
                  <c:v>44335</c:v>
                </c:pt>
                <c:pt idx="11">
                  <c:v>44336</c:v>
                </c:pt>
                <c:pt idx="12">
                  <c:v>44337</c:v>
                </c:pt>
                <c:pt idx="13">
                  <c:v>44338</c:v>
                </c:pt>
                <c:pt idx="14">
                  <c:v>44339</c:v>
                </c:pt>
                <c:pt idx="15">
                  <c:v>44340</c:v>
                </c:pt>
                <c:pt idx="16">
                  <c:v>44341</c:v>
                </c:pt>
                <c:pt idx="17">
                  <c:v>44342</c:v>
                </c:pt>
                <c:pt idx="18">
                  <c:v>44343</c:v>
                </c:pt>
                <c:pt idx="19">
                  <c:v>44344</c:v>
                </c:pt>
                <c:pt idx="20">
                  <c:v>44345</c:v>
                </c:pt>
                <c:pt idx="21">
                  <c:v>44346</c:v>
                </c:pt>
                <c:pt idx="22">
                  <c:v>44347</c:v>
                </c:pt>
                <c:pt idx="23">
                  <c:v>44348</c:v>
                </c:pt>
                <c:pt idx="24">
                  <c:v>44349</c:v>
                </c:pt>
                <c:pt idx="25">
                  <c:v>44350</c:v>
                </c:pt>
                <c:pt idx="26">
                  <c:v>44351</c:v>
                </c:pt>
                <c:pt idx="27">
                  <c:v>44352</c:v>
                </c:pt>
                <c:pt idx="28">
                  <c:v>44353</c:v>
                </c:pt>
                <c:pt idx="29">
                  <c:v>44354</c:v>
                </c:pt>
                <c:pt idx="30">
                  <c:v>44355</c:v>
                </c:pt>
                <c:pt idx="31">
                  <c:v>44356</c:v>
                </c:pt>
                <c:pt idx="32">
                  <c:v>44357</c:v>
                </c:pt>
                <c:pt idx="33">
                  <c:v>44358</c:v>
                </c:pt>
                <c:pt idx="34">
                  <c:v>44359</c:v>
                </c:pt>
                <c:pt idx="35">
                  <c:v>44360</c:v>
                </c:pt>
                <c:pt idx="36">
                  <c:v>44361</c:v>
                </c:pt>
                <c:pt idx="37">
                  <c:v>44362</c:v>
                </c:pt>
                <c:pt idx="38">
                  <c:v>44363</c:v>
                </c:pt>
                <c:pt idx="39">
                  <c:v>44364</c:v>
                </c:pt>
                <c:pt idx="40">
                  <c:v>44365</c:v>
                </c:pt>
                <c:pt idx="41">
                  <c:v>44366</c:v>
                </c:pt>
                <c:pt idx="42">
                  <c:v>44367</c:v>
                </c:pt>
                <c:pt idx="43">
                  <c:v>44368</c:v>
                </c:pt>
                <c:pt idx="44">
                  <c:v>44369</c:v>
                </c:pt>
                <c:pt idx="45">
                  <c:v>44370</c:v>
                </c:pt>
                <c:pt idx="46">
                  <c:v>44371</c:v>
                </c:pt>
                <c:pt idx="47">
                  <c:v>44372</c:v>
                </c:pt>
                <c:pt idx="48">
                  <c:v>44373</c:v>
                </c:pt>
                <c:pt idx="49">
                  <c:v>44374</c:v>
                </c:pt>
                <c:pt idx="50">
                  <c:v>44375</c:v>
                </c:pt>
                <c:pt idx="51">
                  <c:v>44376</c:v>
                </c:pt>
                <c:pt idx="52">
                  <c:v>44377</c:v>
                </c:pt>
                <c:pt idx="53">
                  <c:v>44378</c:v>
                </c:pt>
                <c:pt idx="54">
                  <c:v>44379</c:v>
                </c:pt>
                <c:pt idx="55">
                  <c:v>44380</c:v>
                </c:pt>
                <c:pt idx="56">
                  <c:v>44381</c:v>
                </c:pt>
                <c:pt idx="57">
                  <c:v>44382</c:v>
                </c:pt>
                <c:pt idx="58">
                  <c:v>44383</c:v>
                </c:pt>
                <c:pt idx="59">
                  <c:v>44384</c:v>
                </c:pt>
                <c:pt idx="60">
                  <c:v>44385</c:v>
                </c:pt>
                <c:pt idx="61">
                  <c:v>44386</c:v>
                </c:pt>
                <c:pt idx="62">
                  <c:v>44387</c:v>
                </c:pt>
                <c:pt idx="63">
                  <c:v>44388</c:v>
                </c:pt>
                <c:pt idx="64">
                  <c:v>44389</c:v>
                </c:pt>
                <c:pt idx="65">
                  <c:v>44390</c:v>
                </c:pt>
                <c:pt idx="66">
                  <c:v>44391</c:v>
                </c:pt>
                <c:pt idx="67">
                  <c:v>44392</c:v>
                </c:pt>
                <c:pt idx="68">
                  <c:v>44393</c:v>
                </c:pt>
                <c:pt idx="69">
                  <c:v>44394</c:v>
                </c:pt>
                <c:pt idx="70">
                  <c:v>44395</c:v>
                </c:pt>
                <c:pt idx="71">
                  <c:v>44396</c:v>
                </c:pt>
                <c:pt idx="72">
                  <c:v>44397</c:v>
                </c:pt>
                <c:pt idx="73">
                  <c:v>44398</c:v>
                </c:pt>
                <c:pt idx="74">
                  <c:v>44399</c:v>
                </c:pt>
                <c:pt idx="75">
                  <c:v>44400</c:v>
                </c:pt>
                <c:pt idx="76">
                  <c:v>44401</c:v>
                </c:pt>
                <c:pt idx="77">
                  <c:v>44402</c:v>
                </c:pt>
                <c:pt idx="78">
                  <c:v>44403</c:v>
                </c:pt>
                <c:pt idx="79">
                  <c:v>44404</c:v>
                </c:pt>
                <c:pt idx="80">
                  <c:v>44405</c:v>
                </c:pt>
                <c:pt idx="81">
                  <c:v>44406</c:v>
                </c:pt>
                <c:pt idx="82">
                  <c:v>44407</c:v>
                </c:pt>
                <c:pt idx="83">
                  <c:v>44408</c:v>
                </c:pt>
                <c:pt idx="84">
                  <c:v>44409</c:v>
                </c:pt>
                <c:pt idx="85">
                  <c:v>44410</c:v>
                </c:pt>
                <c:pt idx="86">
                  <c:v>44411</c:v>
                </c:pt>
                <c:pt idx="87">
                  <c:v>44412</c:v>
                </c:pt>
                <c:pt idx="88">
                  <c:v>44413</c:v>
                </c:pt>
                <c:pt idx="89">
                  <c:v>44414</c:v>
                </c:pt>
                <c:pt idx="90">
                  <c:v>44415</c:v>
                </c:pt>
                <c:pt idx="91">
                  <c:v>44416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44422</c:v>
                </c:pt>
                <c:pt idx="98">
                  <c:v>44423</c:v>
                </c:pt>
                <c:pt idx="99">
                  <c:v>44424</c:v>
                </c:pt>
                <c:pt idx="100">
                  <c:v>44425</c:v>
                </c:pt>
                <c:pt idx="101">
                  <c:v>44426</c:v>
                </c:pt>
                <c:pt idx="102">
                  <c:v>44427</c:v>
                </c:pt>
                <c:pt idx="103">
                  <c:v>44428</c:v>
                </c:pt>
                <c:pt idx="104">
                  <c:v>44429</c:v>
                </c:pt>
                <c:pt idx="105">
                  <c:v>44430</c:v>
                </c:pt>
                <c:pt idx="106">
                  <c:v>44431</c:v>
                </c:pt>
                <c:pt idx="107">
                  <c:v>44432</c:v>
                </c:pt>
                <c:pt idx="108">
                  <c:v>44433</c:v>
                </c:pt>
                <c:pt idx="109">
                  <c:v>44434</c:v>
                </c:pt>
                <c:pt idx="110">
                  <c:v>44435</c:v>
                </c:pt>
                <c:pt idx="111">
                  <c:v>44436</c:v>
                </c:pt>
                <c:pt idx="112">
                  <c:v>44437</c:v>
                </c:pt>
                <c:pt idx="113">
                  <c:v>44438</c:v>
                </c:pt>
                <c:pt idx="114">
                  <c:v>44439</c:v>
                </c:pt>
                <c:pt idx="115">
                  <c:v>44440</c:v>
                </c:pt>
                <c:pt idx="116">
                  <c:v>44441</c:v>
                </c:pt>
                <c:pt idx="117">
                  <c:v>44442</c:v>
                </c:pt>
                <c:pt idx="118">
                  <c:v>44443</c:v>
                </c:pt>
                <c:pt idx="119">
                  <c:v>44444</c:v>
                </c:pt>
                <c:pt idx="120">
                  <c:v>44445</c:v>
                </c:pt>
                <c:pt idx="121">
                  <c:v>44446</c:v>
                </c:pt>
                <c:pt idx="122">
                  <c:v>44447</c:v>
                </c:pt>
                <c:pt idx="123">
                  <c:v>44448</c:v>
                </c:pt>
                <c:pt idx="124">
                  <c:v>44449</c:v>
                </c:pt>
                <c:pt idx="125">
                  <c:v>44450</c:v>
                </c:pt>
              </c:numCache>
            </c:numRef>
          </c:cat>
          <c:val>
            <c:numRef>
              <c:f>Devices!$EU$292:$EU$417</c:f>
              <c:numCache>
                <c:formatCode>0%</c:formatCode>
                <c:ptCount val="126"/>
                <c:pt idx="1">
                  <c:v>0</c:v>
                </c:pt>
                <c:pt idx="2">
                  <c:v>0</c:v>
                </c:pt>
                <c:pt idx="3">
                  <c:v>0.33333333333333331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0.43333333333333335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0.9285714285714286</c:v>
                </c:pt>
                <c:pt idx="17">
                  <c:v>0.95652173913043481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0.5</c:v>
                </c:pt>
                <c:pt idx="24">
                  <c:v>0.16666666666666666</c:v>
                </c:pt>
                <c:pt idx="25">
                  <c:v>7.6923076923076927E-2</c:v>
                </c:pt>
                <c:pt idx="26">
                  <c:v>0.14285714285714285</c:v>
                </c:pt>
                <c:pt idx="27">
                  <c:v>0.16666666666666666</c:v>
                </c:pt>
                <c:pt idx="28">
                  <c:v>0.1</c:v>
                </c:pt>
                <c:pt idx="29">
                  <c:v>0.1111111111111111</c:v>
                </c:pt>
                <c:pt idx="30">
                  <c:v>0.12</c:v>
                </c:pt>
                <c:pt idx="31">
                  <c:v>0.13636363636363635</c:v>
                </c:pt>
                <c:pt idx="32">
                  <c:v>0.16666666666666666</c:v>
                </c:pt>
                <c:pt idx="33">
                  <c:v>7.6923076923076927E-2</c:v>
                </c:pt>
                <c:pt idx="34">
                  <c:v>0.12903225806451613</c:v>
                </c:pt>
                <c:pt idx="35">
                  <c:v>0.2857142857142857</c:v>
                </c:pt>
                <c:pt idx="36">
                  <c:v>0.1</c:v>
                </c:pt>
                <c:pt idx="37">
                  <c:v>0.1111111111111111</c:v>
                </c:pt>
                <c:pt idx="38">
                  <c:v>0.12</c:v>
                </c:pt>
                <c:pt idx="39">
                  <c:v>0.13636363636363635</c:v>
                </c:pt>
                <c:pt idx="40">
                  <c:v>0.16666666666666666</c:v>
                </c:pt>
                <c:pt idx="41">
                  <c:v>7.6923076923076927E-2</c:v>
                </c:pt>
                <c:pt idx="42">
                  <c:v>0.10344827586206896</c:v>
                </c:pt>
                <c:pt idx="43">
                  <c:v>0.33333333333333331</c:v>
                </c:pt>
                <c:pt idx="44">
                  <c:v>0.1</c:v>
                </c:pt>
                <c:pt idx="45">
                  <c:v>0.1111111111111111</c:v>
                </c:pt>
                <c:pt idx="46">
                  <c:v>0.12</c:v>
                </c:pt>
                <c:pt idx="47">
                  <c:v>0.13636363636363635</c:v>
                </c:pt>
                <c:pt idx="48">
                  <c:v>0.11764705882352941</c:v>
                </c:pt>
                <c:pt idx="49">
                  <c:v>8.1081081081081086E-2</c:v>
                </c:pt>
                <c:pt idx="50">
                  <c:v>0.1</c:v>
                </c:pt>
                <c:pt idx="51">
                  <c:v>0.16666666666666666</c:v>
                </c:pt>
                <c:pt idx="52">
                  <c:v>7.6923076923076927E-2</c:v>
                </c:pt>
                <c:pt idx="53">
                  <c:v>6.4516129032258063E-2</c:v>
                </c:pt>
                <c:pt idx="54">
                  <c:v>0.2857142857142857</c:v>
                </c:pt>
                <c:pt idx="55">
                  <c:v>0.1</c:v>
                </c:pt>
                <c:pt idx="56">
                  <c:v>0.13043478260869565</c:v>
                </c:pt>
                <c:pt idx="57">
                  <c:v>7.407407407407407E-2</c:v>
                </c:pt>
                <c:pt idx="58">
                  <c:v>0.25</c:v>
                </c:pt>
                <c:pt idx="59">
                  <c:v>0.11764705882352941</c:v>
                </c:pt>
                <c:pt idx="60">
                  <c:v>0.1</c:v>
                </c:pt>
                <c:pt idx="61">
                  <c:v>7.407407407407407E-2</c:v>
                </c:pt>
                <c:pt idx="62">
                  <c:v>0.12</c:v>
                </c:pt>
                <c:pt idx="63">
                  <c:v>0.13636363636363635</c:v>
                </c:pt>
                <c:pt idx="64">
                  <c:v>0.16666666666666666</c:v>
                </c:pt>
                <c:pt idx="65">
                  <c:v>7.6923076923076927E-2</c:v>
                </c:pt>
                <c:pt idx="66">
                  <c:v>0.14285714285714285</c:v>
                </c:pt>
                <c:pt idx="67">
                  <c:v>0.16666666666666666</c:v>
                </c:pt>
                <c:pt idx="68">
                  <c:v>0.1</c:v>
                </c:pt>
                <c:pt idx="69">
                  <c:v>0.12121212121212122</c:v>
                </c:pt>
                <c:pt idx="70">
                  <c:v>0.10526315789473684</c:v>
                </c:pt>
                <c:pt idx="71">
                  <c:v>0.13636363636363635</c:v>
                </c:pt>
                <c:pt idx="72">
                  <c:v>0.16666666666666666</c:v>
                </c:pt>
                <c:pt idx="73">
                  <c:v>7.6923076923076927E-2</c:v>
                </c:pt>
                <c:pt idx="74">
                  <c:v>0.14285714285714285</c:v>
                </c:pt>
                <c:pt idx="75">
                  <c:v>0.16666666666666666</c:v>
                </c:pt>
                <c:pt idx="76">
                  <c:v>0.1</c:v>
                </c:pt>
                <c:pt idx="77">
                  <c:v>0.1111111111111111</c:v>
                </c:pt>
                <c:pt idx="78">
                  <c:v>0.12</c:v>
                </c:pt>
                <c:pt idx="79">
                  <c:v>0.13636363636363635</c:v>
                </c:pt>
                <c:pt idx="80">
                  <c:v>0.16666666666666666</c:v>
                </c:pt>
                <c:pt idx="81">
                  <c:v>7.6923076923076927E-2</c:v>
                </c:pt>
                <c:pt idx="82">
                  <c:v>0.25</c:v>
                </c:pt>
                <c:pt idx="83">
                  <c:v>9.6153846153846159E-2</c:v>
                </c:pt>
                <c:pt idx="84">
                  <c:v>0.16666666666666666</c:v>
                </c:pt>
                <c:pt idx="85">
                  <c:v>0.1111111111111111</c:v>
                </c:pt>
                <c:pt idx="86">
                  <c:v>0.12</c:v>
                </c:pt>
                <c:pt idx="87">
                  <c:v>9.0909090909090912E-2</c:v>
                </c:pt>
                <c:pt idx="88">
                  <c:v>0.16666666666666666</c:v>
                </c:pt>
                <c:pt idx="89">
                  <c:v>7.6923076923076927E-2</c:v>
                </c:pt>
                <c:pt idx="90">
                  <c:v>0.14285714285714285</c:v>
                </c:pt>
                <c:pt idx="91">
                  <c:v>0.16666666666666666</c:v>
                </c:pt>
                <c:pt idx="92">
                  <c:v>0.1</c:v>
                </c:pt>
                <c:pt idx="93">
                  <c:v>0.1111111111111111</c:v>
                </c:pt>
                <c:pt idx="94">
                  <c:v>0.12</c:v>
                </c:pt>
                <c:pt idx="95">
                  <c:v>0.13636363636363635</c:v>
                </c:pt>
                <c:pt idx="96">
                  <c:v>0.16666666666666666</c:v>
                </c:pt>
                <c:pt idx="97">
                  <c:v>7.6923076923076927E-2</c:v>
                </c:pt>
                <c:pt idx="98">
                  <c:v>9.6774193548387094E-2</c:v>
                </c:pt>
                <c:pt idx="99">
                  <c:v>0.2857142857142857</c:v>
                </c:pt>
                <c:pt idx="100">
                  <c:v>0.1</c:v>
                </c:pt>
                <c:pt idx="101">
                  <c:v>0.1111111111111111</c:v>
                </c:pt>
                <c:pt idx="102">
                  <c:v>0.2857142857142857</c:v>
                </c:pt>
                <c:pt idx="103">
                  <c:v>7.4999999999999997E-2</c:v>
                </c:pt>
                <c:pt idx="104">
                  <c:v>0.16666666666666666</c:v>
                </c:pt>
                <c:pt idx="105">
                  <c:v>0.1</c:v>
                </c:pt>
                <c:pt idx="106">
                  <c:v>0.1</c:v>
                </c:pt>
                <c:pt idx="107">
                  <c:v>0.125</c:v>
                </c:pt>
                <c:pt idx="108">
                  <c:v>3.3333333333333333E-2</c:v>
                </c:pt>
                <c:pt idx="109">
                  <c:v>0.1111111111111111</c:v>
                </c:pt>
                <c:pt idx="110">
                  <c:v>0.12</c:v>
                </c:pt>
                <c:pt idx="111">
                  <c:v>0.13636363636363635</c:v>
                </c:pt>
                <c:pt idx="112">
                  <c:v>0.16666666666666666</c:v>
                </c:pt>
                <c:pt idx="113">
                  <c:v>7.6923076923076927E-2</c:v>
                </c:pt>
                <c:pt idx="114">
                  <c:v>0.14285714285714285</c:v>
                </c:pt>
                <c:pt idx="115">
                  <c:v>0.125</c:v>
                </c:pt>
                <c:pt idx="116">
                  <c:v>6.6666666666666666E-2</c:v>
                </c:pt>
                <c:pt idx="117">
                  <c:v>0.12121212121212122</c:v>
                </c:pt>
                <c:pt idx="118">
                  <c:v>0.10526315789473684</c:v>
                </c:pt>
                <c:pt idx="119">
                  <c:v>0</c:v>
                </c:pt>
                <c:pt idx="120">
                  <c:v>0.15217391304347827</c:v>
                </c:pt>
                <c:pt idx="121">
                  <c:v>7.6923076923076927E-2</c:v>
                </c:pt>
                <c:pt idx="122">
                  <c:v>0.14285714285714285</c:v>
                </c:pt>
                <c:pt idx="123">
                  <c:v>0.16666666666666666</c:v>
                </c:pt>
                <c:pt idx="124">
                  <c:v>0.1</c:v>
                </c:pt>
                <c:pt idx="125">
                  <c:v>0.08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322432"/>
        <c:axId val="306451584"/>
      </c:lineChart>
      <c:dateAx>
        <c:axId val="3063224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crossAx val="306451584"/>
        <c:crosses val="autoZero"/>
        <c:auto val="1"/>
        <c:lblOffset val="100"/>
        <c:baseTimeUnit val="days"/>
      </c:dateAx>
      <c:valAx>
        <c:axId val="30645158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Packet </a:t>
                </a:r>
              </a:p>
              <a:p>
                <a:pPr>
                  <a:defRPr/>
                </a:pPr>
                <a:r>
                  <a:rPr lang="en-US"/>
                  <a:t>Completion</a:t>
                </a:r>
              </a:p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30632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Longview System</a:t>
            </a:r>
            <a:r>
              <a:rPr lang="en-US" baseline="0"/>
              <a:t> - TBWL100_10 Packet Completion Rate over Time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7921110410979"/>
          <c:y val="8.4913266544886443E-2"/>
          <c:w val="0.7565651213883734"/>
          <c:h val="0.767295207731900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Devices!$A$292:$A$417</c:f>
              <c:numCache>
                <c:formatCode>m/d/yyyy</c:formatCode>
                <c:ptCount val="126"/>
                <c:pt idx="0">
                  <c:v>44325</c:v>
                </c:pt>
                <c:pt idx="1">
                  <c:v>44326</c:v>
                </c:pt>
                <c:pt idx="2">
                  <c:v>44327</c:v>
                </c:pt>
                <c:pt idx="3">
                  <c:v>44328</c:v>
                </c:pt>
                <c:pt idx="4">
                  <c:v>44329</c:v>
                </c:pt>
                <c:pt idx="5">
                  <c:v>44330</c:v>
                </c:pt>
                <c:pt idx="6">
                  <c:v>44331</c:v>
                </c:pt>
                <c:pt idx="7">
                  <c:v>44332</c:v>
                </c:pt>
                <c:pt idx="8">
                  <c:v>44333</c:v>
                </c:pt>
                <c:pt idx="9">
                  <c:v>44334</c:v>
                </c:pt>
                <c:pt idx="10">
                  <c:v>44335</c:v>
                </c:pt>
                <c:pt idx="11">
                  <c:v>44336</c:v>
                </c:pt>
                <c:pt idx="12">
                  <c:v>44337</c:v>
                </c:pt>
                <c:pt idx="13">
                  <c:v>44338</c:v>
                </c:pt>
                <c:pt idx="14">
                  <c:v>44339</c:v>
                </c:pt>
                <c:pt idx="15">
                  <c:v>44340</c:v>
                </c:pt>
                <c:pt idx="16">
                  <c:v>44341</c:v>
                </c:pt>
                <c:pt idx="17">
                  <c:v>44342</c:v>
                </c:pt>
                <c:pt idx="18">
                  <c:v>44343</c:v>
                </c:pt>
                <c:pt idx="19">
                  <c:v>44344</c:v>
                </c:pt>
                <c:pt idx="20">
                  <c:v>44345</c:v>
                </c:pt>
                <c:pt idx="21">
                  <c:v>44346</c:v>
                </c:pt>
                <c:pt idx="22">
                  <c:v>44347</c:v>
                </c:pt>
                <c:pt idx="23">
                  <c:v>44348</c:v>
                </c:pt>
                <c:pt idx="24">
                  <c:v>44349</c:v>
                </c:pt>
                <c:pt idx="25">
                  <c:v>44350</c:v>
                </c:pt>
                <c:pt idx="26">
                  <c:v>44351</c:v>
                </c:pt>
                <c:pt idx="27">
                  <c:v>44352</c:v>
                </c:pt>
                <c:pt idx="28">
                  <c:v>44353</c:v>
                </c:pt>
                <c:pt idx="29">
                  <c:v>44354</c:v>
                </c:pt>
                <c:pt idx="30">
                  <c:v>44355</c:v>
                </c:pt>
                <c:pt idx="31">
                  <c:v>44356</c:v>
                </c:pt>
                <c:pt idx="32">
                  <c:v>44357</c:v>
                </c:pt>
                <c:pt idx="33">
                  <c:v>44358</c:v>
                </c:pt>
                <c:pt idx="34">
                  <c:v>44359</c:v>
                </c:pt>
                <c:pt idx="35">
                  <c:v>44360</c:v>
                </c:pt>
                <c:pt idx="36">
                  <c:v>44361</c:v>
                </c:pt>
                <c:pt idx="37">
                  <c:v>44362</c:v>
                </c:pt>
                <c:pt idx="38">
                  <c:v>44363</c:v>
                </c:pt>
                <c:pt idx="39">
                  <c:v>44364</c:v>
                </c:pt>
                <c:pt idx="40">
                  <c:v>44365</c:v>
                </c:pt>
                <c:pt idx="41">
                  <c:v>44366</c:v>
                </c:pt>
                <c:pt idx="42">
                  <c:v>44367</c:v>
                </c:pt>
                <c:pt idx="43">
                  <c:v>44368</c:v>
                </c:pt>
                <c:pt idx="44">
                  <c:v>44369</c:v>
                </c:pt>
                <c:pt idx="45">
                  <c:v>44370</c:v>
                </c:pt>
                <c:pt idx="46">
                  <c:v>44371</c:v>
                </c:pt>
                <c:pt idx="47">
                  <c:v>44372</c:v>
                </c:pt>
                <c:pt idx="48">
                  <c:v>44373</c:v>
                </c:pt>
                <c:pt idx="49">
                  <c:v>44374</c:v>
                </c:pt>
                <c:pt idx="50">
                  <c:v>44375</c:v>
                </c:pt>
                <c:pt idx="51">
                  <c:v>44376</c:v>
                </c:pt>
                <c:pt idx="52">
                  <c:v>44377</c:v>
                </c:pt>
                <c:pt idx="53">
                  <c:v>44378</c:v>
                </c:pt>
                <c:pt idx="54">
                  <c:v>44379</c:v>
                </c:pt>
                <c:pt idx="55">
                  <c:v>44380</c:v>
                </c:pt>
                <c:pt idx="56">
                  <c:v>44381</c:v>
                </c:pt>
                <c:pt idx="57">
                  <c:v>44382</c:v>
                </c:pt>
                <c:pt idx="58">
                  <c:v>44383</c:v>
                </c:pt>
                <c:pt idx="59">
                  <c:v>44384</c:v>
                </c:pt>
                <c:pt idx="60">
                  <c:v>44385</c:v>
                </c:pt>
                <c:pt idx="61">
                  <c:v>44386</c:v>
                </c:pt>
                <c:pt idx="62">
                  <c:v>44387</c:v>
                </c:pt>
                <c:pt idx="63">
                  <c:v>44388</c:v>
                </c:pt>
                <c:pt idx="64">
                  <c:v>44389</c:v>
                </c:pt>
                <c:pt idx="65">
                  <c:v>44390</c:v>
                </c:pt>
                <c:pt idx="66">
                  <c:v>44391</c:v>
                </c:pt>
                <c:pt idx="67">
                  <c:v>44392</c:v>
                </c:pt>
                <c:pt idx="68">
                  <c:v>44393</c:v>
                </c:pt>
                <c:pt idx="69">
                  <c:v>44394</c:v>
                </c:pt>
                <c:pt idx="70">
                  <c:v>44395</c:v>
                </c:pt>
                <c:pt idx="71">
                  <c:v>44396</c:v>
                </c:pt>
                <c:pt idx="72">
                  <c:v>44397</c:v>
                </c:pt>
                <c:pt idx="73">
                  <c:v>44398</c:v>
                </c:pt>
                <c:pt idx="74">
                  <c:v>44399</c:v>
                </c:pt>
                <c:pt idx="75">
                  <c:v>44400</c:v>
                </c:pt>
                <c:pt idx="76">
                  <c:v>44401</c:v>
                </c:pt>
                <c:pt idx="77">
                  <c:v>44402</c:v>
                </c:pt>
                <c:pt idx="78">
                  <c:v>44403</c:v>
                </c:pt>
                <c:pt idx="79">
                  <c:v>44404</c:v>
                </c:pt>
                <c:pt idx="80">
                  <c:v>44405</c:v>
                </c:pt>
                <c:pt idx="81">
                  <c:v>44406</c:v>
                </c:pt>
                <c:pt idx="82">
                  <c:v>44407</c:v>
                </c:pt>
                <c:pt idx="83">
                  <c:v>44408</c:v>
                </c:pt>
                <c:pt idx="84">
                  <c:v>44409</c:v>
                </c:pt>
                <c:pt idx="85">
                  <c:v>44410</c:v>
                </c:pt>
                <c:pt idx="86">
                  <c:v>44411</c:v>
                </c:pt>
                <c:pt idx="87">
                  <c:v>44412</c:v>
                </c:pt>
                <c:pt idx="88">
                  <c:v>44413</c:v>
                </c:pt>
                <c:pt idx="89">
                  <c:v>44414</c:v>
                </c:pt>
                <c:pt idx="90">
                  <c:v>44415</c:v>
                </c:pt>
                <c:pt idx="91">
                  <c:v>44416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44422</c:v>
                </c:pt>
                <c:pt idx="98">
                  <c:v>44423</c:v>
                </c:pt>
                <c:pt idx="99">
                  <c:v>44424</c:v>
                </c:pt>
                <c:pt idx="100">
                  <c:v>44425</c:v>
                </c:pt>
                <c:pt idx="101">
                  <c:v>44426</c:v>
                </c:pt>
                <c:pt idx="102">
                  <c:v>44427</c:v>
                </c:pt>
                <c:pt idx="103">
                  <c:v>44428</c:v>
                </c:pt>
                <c:pt idx="104">
                  <c:v>44429</c:v>
                </c:pt>
                <c:pt idx="105">
                  <c:v>44430</c:v>
                </c:pt>
                <c:pt idx="106">
                  <c:v>44431</c:v>
                </c:pt>
                <c:pt idx="107">
                  <c:v>44432</c:v>
                </c:pt>
                <c:pt idx="108">
                  <c:v>44433</c:v>
                </c:pt>
                <c:pt idx="109">
                  <c:v>44434</c:v>
                </c:pt>
                <c:pt idx="110">
                  <c:v>44435</c:v>
                </c:pt>
                <c:pt idx="111">
                  <c:v>44436</c:v>
                </c:pt>
                <c:pt idx="112">
                  <c:v>44437</c:v>
                </c:pt>
                <c:pt idx="113">
                  <c:v>44438</c:v>
                </c:pt>
                <c:pt idx="114">
                  <c:v>44439</c:v>
                </c:pt>
                <c:pt idx="115">
                  <c:v>44440</c:v>
                </c:pt>
                <c:pt idx="116">
                  <c:v>44441</c:v>
                </c:pt>
                <c:pt idx="117">
                  <c:v>44442</c:v>
                </c:pt>
                <c:pt idx="118">
                  <c:v>44443</c:v>
                </c:pt>
                <c:pt idx="119">
                  <c:v>44444</c:v>
                </c:pt>
                <c:pt idx="120">
                  <c:v>44445</c:v>
                </c:pt>
                <c:pt idx="121">
                  <c:v>44446</c:v>
                </c:pt>
                <c:pt idx="122">
                  <c:v>44447</c:v>
                </c:pt>
                <c:pt idx="123">
                  <c:v>44448</c:v>
                </c:pt>
                <c:pt idx="124">
                  <c:v>44449</c:v>
                </c:pt>
                <c:pt idx="125">
                  <c:v>44450</c:v>
                </c:pt>
              </c:numCache>
            </c:numRef>
          </c:cat>
          <c:val>
            <c:numRef>
              <c:f>Devices!$FC$292:$FC$417</c:f>
              <c:numCache>
                <c:formatCode>0%</c:formatCode>
                <c:ptCount val="12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0.45833333333333331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6.5</c:v>
                </c:pt>
                <c:pt idx="11">
                  <c:v>0.25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0.91111111111111109</c:v>
                </c:pt>
                <c:pt idx="17">
                  <c:v>-11.125</c:v>
                </c:pt>
                <c:pt idx="18">
                  <c:v>13.608695652173912</c:v>
                </c:pt>
                <c:pt idx="19">
                  <c:v>0.91666666666666663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0.625</c:v>
                </c:pt>
                <c:pt idx="26">
                  <c:v>0.16666666666666666</c:v>
                </c:pt>
                <c:pt idx="27">
                  <c:v>7.6923076923076927E-2</c:v>
                </c:pt>
                <c:pt idx="28">
                  <c:v>0.14285714285714285</c:v>
                </c:pt>
                <c:pt idx="29">
                  <c:v>0.16666666666666666</c:v>
                </c:pt>
                <c:pt idx="30">
                  <c:v>0.1</c:v>
                </c:pt>
                <c:pt idx="31">
                  <c:v>0.1111111111111111</c:v>
                </c:pt>
                <c:pt idx="32">
                  <c:v>0.2857142857142857</c:v>
                </c:pt>
                <c:pt idx="33">
                  <c:v>0.1</c:v>
                </c:pt>
                <c:pt idx="34">
                  <c:v>0.16666666666666666</c:v>
                </c:pt>
                <c:pt idx="35">
                  <c:v>7.6923076923076927E-2</c:v>
                </c:pt>
                <c:pt idx="36">
                  <c:v>0.14285714285714285</c:v>
                </c:pt>
                <c:pt idx="37">
                  <c:v>0.16666666666666666</c:v>
                </c:pt>
                <c:pt idx="38">
                  <c:v>6.6666666666666666E-2</c:v>
                </c:pt>
                <c:pt idx="39">
                  <c:v>0.1111111111111111</c:v>
                </c:pt>
                <c:pt idx="40">
                  <c:v>0.12</c:v>
                </c:pt>
                <c:pt idx="41">
                  <c:v>0.13636363636363635</c:v>
                </c:pt>
                <c:pt idx="42">
                  <c:v>0.16666666666666666</c:v>
                </c:pt>
                <c:pt idx="43">
                  <c:v>7.6923076923076927E-2</c:v>
                </c:pt>
                <c:pt idx="44">
                  <c:v>0.14285714285714285</c:v>
                </c:pt>
                <c:pt idx="45">
                  <c:v>0.16666666666666666</c:v>
                </c:pt>
                <c:pt idx="46">
                  <c:v>0.1</c:v>
                </c:pt>
                <c:pt idx="47">
                  <c:v>0.1111111111111111</c:v>
                </c:pt>
                <c:pt idx="48">
                  <c:v>0.2857142857142857</c:v>
                </c:pt>
                <c:pt idx="49">
                  <c:v>0.05</c:v>
                </c:pt>
                <c:pt idx="50">
                  <c:v>0.16666666666666666</c:v>
                </c:pt>
                <c:pt idx="51">
                  <c:v>0.1</c:v>
                </c:pt>
                <c:pt idx="52">
                  <c:v>0.1</c:v>
                </c:pt>
                <c:pt idx="53">
                  <c:v>0.125</c:v>
                </c:pt>
                <c:pt idx="54">
                  <c:v>0.1</c:v>
                </c:pt>
                <c:pt idx="55">
                  <c:v>0.11764705882352941</c:v>
                </c:pt>
                <c:pt idx="56">
                  <c:v>0.1</c:v>
                </c:pt>
                <c:pt idx="57">
                  <c:v>0.1</c:v>
                </c:pt>
                <c:pt idx="58">
                  <c:v>6.6666666666666666E-2</c:v>
                </c:pt>
                <c:pt idx="59">
                  <c:v>7.6923076923076927E-2</c:v>
                </c:pt>
                <c:pt idx="60">
                  <c:v>0.1111111111111111</c:v>
                </c:pt>
                <c:pt idx="61">
                  <c:v>0.2857142857142857</c:v>
                </c:pt>
                <c:pt idx="62">
                  <c:v>0.1</c:v>
                </c:pt>
                <c:pt idx="63">
                  <c:v>0.125</c:v>
                </c:pt>
                <c:pt idx="64">
                  <c:v>7.6923076923076927E-2</c:v>
                </c:pt>
                <c:pt idx="65">
                  <c:v>0.25</c:v>
                </c:pt>
                <c:pt idx="66">
                  <c:v>0.11764705882352941</c:v>
                </c:pt>
                <c:pt idx="67">
                  <c:v>0.1</c:v>
                </c:pt>
                <c:pt idx="68">
                  <c:v>0.1111111111111111</c:v>
                </c:pt>
                <c:pt idx="69">
                  <c:v>0.12</c:v>
                </c:pt>
                <c:pt idx="70">
                  <c:v>9.0909090909090912E-2</c:v>
                </c:pt>
                <c:pt idx="71">
                  <c:v>0.16666666666666666</c:v>
                </c:pt>
                <c:pt idx="72">
                  <c:v>7.6923076923076927E-2</c:v>
                </c:pt>
                <c:pt idx="73">
                  <c:v>7.1428571428571425E-2</c:v>
                </c:pt>
                <c:pt idx="74">
                  <c:v>0.16666666666666666</c:v>
                </c:pt>
                <c:pt idx="75">
                  <c:v>0.1</c:v>
                </c:pt>
                <c:pt idx="76">
                  <c:v>7.407407407407407E-2</c:v>
                </c:pt>
                <c:pt idx="77">
                  <c:v>0.12</c:v>
                </c:pt>
                <c:pt idx="78">
                  <c:v>0.13636363636363635</c:v>
                </c:pt>
                <c:pt idx="79">
                  <c:v>0.16666666666666666</c:v>
                </c:pt>
                <c:pt idx="80">
                  <c:v>7.6923076923076927E-2</c:v>
                </c:pt>
                <c:pt idx="81">
                  <c:v>0.14285714285714285</c:v>
                </c:pt>
                <c:pt idx="82">
                  <c:v>0.16666666666666666</c:v>
                </c:pt>
                <c:pt idx="83">
                  <c:v>0.1</c:v>
                </c:pt>
                <c:pt idx="84">
                  <c:v>0.125</c:v>
                </c:pt>
                <c:pt idx="85">
                  <c:v>5.5555555555555552E-2</c:v>
                </c:pt>
                <c:pt idx="86">
                  <c:v>0.13636363636363635</c:v>
                </c:pt>
                <c:pt idx="87">
                  <c:v>0.16666666666666666</c:v>
                </c:pt>
                <c:pt idx="88">
                  <c:v>0.1</c:v>
                </c:pt>
                <c:pt idx="89">
                  <c:v>0.1111111111111111</c:v>
                </c:pt>
                <c:pt idx="90">
                  <c:v>0.12</c:v>
                </c:pt>
                <c:pt idx="91">
                  <c:v>0.13636363636363635</c:v>
                </c:pt>
                <c:pt idx="92">
                  <c:v>0.16666666666666666</c:v>
                </c:pt>
                <c:pt idx="93">
                  <c:v>7.6923076923076927E-2</c:v>
                </c:pt>
                <c:pt idx="94">
                  <c:v>0.10344827586206896</c:v>
                </c:pt>
                <c:pt idx="95">
                  <c:v>0.25</c:v>
                </c:pt>
                <c:pt idx="96">
                  <c:v>9.7560975609756101E-2</c:v>
                </c:pt>
                <c:pt idx="97">
                  <c:v>0.16666666666666666</c:v>
                </c:pt>
                <c:pt idx="98">
                  <c:v>0.1</c:v>
                </c:pt>
                <c:pt idx="99">
                  <c:v>0.1</c:v>
                </c:pt>
                <c:pt idx="100">
                  <c:v>0.16666666666666666</c:v>
                </c:pt>
                <c:pt idx="101">
                  <c:v>0.1</c:v>
                </c:pt>
                <c:pt idx="102">
                  <c:v>7.407407407407407E-2</c:v>
                </c:pt>
                <c:pt idx="103">
                  <c:v>0.12</c:v>
                </c:pt>
                <c:pt idx="104">
                  <c:v>0.13636363636363635</c:v>
                </c:pt>
                <c:pt idx="105">
                  <c:v>0.16666666666666666</c:v>
                </c:pt>
                <c:pt idx="106">
                  <c:v>7.6923076923076927E-2</c:v>
                </c:pt>
                <c:pt idx="107">
                  <c:v>0.14285714285714285</c:v>
                </c:pt>
                <c:pt idx="108">
                  <c:v>0.125</c:v>
                </c:pt>
                <c:pt idx="109">
                  <c:v>0.1</c:v>
                </c:pt>
                <c:pt idx="110">
                  <c:v>0.14705882352941177</c:v>
                </c:pt>
                <c:pt idx="111">
                  <c:v>5.5555555555555552E-2</c:v>
                </c:pt>
                <c:pt idx="112">
                  <c:v>0.13636363636363635</c:v>
                </c:pt>
                <c:pt idx="113">
                  <c:v>0.16666666666666666</c:v>
                </c:pt>
                <c:pt idx="114">
                  <c:v>0.1</c:v>
                </c:pt>
                <c:pt idx="115">
                  <c:v>0.08</c:v>
                </c:pt>
                <c:pt idx="116">
                  <c:v>0.33333333333333331</c:v>
                </c:pt>
                <c:pt idx="117">
                  <c:v>0.1</c:v>
                </c:pt>
                <c:pt idx="118">
                  <c:v>0.11764705882352941</c:v>
                </c:pt>
                <c:pt idx="119">
                  <c:v>0</c:v>
                </c:pt>
                <c:pt idx="120">
                  <c:v>0.1276595744680851</c:v>
                </c:pt>
                <c:pt idx="121">
                  <c:v>0.16666666666666666</c:v>
                </c:pt>
                <c:pt idx="122">
                  <c:v>7.6923076923076927E-2</c:v>
                </c:pt>
                <c:pt idx="123">
                  <c:v>0.14285714285714285</c:v>
                </c:pt>
                <c:pt idx="124">
                  <c:v>0.16666666666666666</c:v>
                </c:pt>
                <c:pt idx="125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497408"/>
        <c:axId val="306708480"/>
      </c:lineChart>
      <c:dateAx>
        <c:axId val="3064974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crossAx val="306708480"/>
        <c:crosses val="autoZero"/>
        <c:auto val="1"/>
        <c:lblOffset val="100"/>
        <c:baseTimeUnit val="days"/>
      </c:dateAx>
      <c:valAx>
        <c:axId val="30670848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Packet </a:t>
                </a:r>
              </a:p>
              <a:p>
                <a:pPr>
                  <a:defRPr/>
                </a:pPr>
                <a:r>
                  <a:rPr lang="en-US"/>
                  <a:t>Completion</a:t>
                </a:r>
              </a:p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3064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3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198</xdr:col>
      <xdr:colOff>0</xdr:colOff>
      <xdr:row>373</xdr:row>
      <xdr:rowOff>0</xdr:rowOff>
    </xdr:from>
    <xdr:to>
      <xdr:col>210</xdr:col>
      <xdr:colOff>182017</xdr:colOff>
      <xdr:row>379</xdr:row>
      <xdr:rowOff>85896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12625" y="72771000"/>
          <a:ext cx="7468642" cy="122889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333376</xdr:colOff>
      <xdr:row>0</xdr:row>
      <xdr:rowOff>133351</xdr:rowOff>
    </xdr:from>
    <xdr:to>
      <xdr:col>18</xdr:col>
      <xdr:colOff>542926</xdr:colOff>
      <xdr:row>39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574" cy="62912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708571" cy="63273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706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36000" cy="6254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B2" sqref="B2"/>
    </sheetView>
  </sheetViews>
  <sheetFormatPr defaultRowHeight="15" x14ac:dyDescent="0.25"/>
  <cols>
    <col min="3" max="3" width="9.5703125" customWidth="1"/>
  </cols>
  <sheetData>
    <row r="1" spans="1:6" x14ac:dyDescent="0.25">
      <c r="A1" s="1">
        <v>44047</v>
      </c>
    </row>
    <row r="2" spans="1:6" x14ac:dyDescent="0.25">
      <c r="B2" t="s">
        <v>105</v>
      </c>
    </row>
    <row r="4" spans="1:6" x14ac:dyDescent="0.25">
      <c r="B4" t="s">
        <v>61</v>
      </c>
      <c r="D4" t="s">
        <v>10</v>
      </c>
    </row>
    <row r="5" spans="1:6" x14ac:dyDescent="0.25">
      <c r="B5" t="s">
        <v>62</v>
      </c>
      <c r="D5" t="s">
        <v>11</v>
      </c>
    </row>
    <row r="6" spans="1:6" x14ac:dyDescent="0.25">
      <c r="B6" t="s">
        <v>63</v>
      </c>
      <c r="D6" t="s">
        <v>40</v>
      </c>
    </row>
    <row r="7" spans="1:6" x14ac:dyDescent="0.25">
      <c r="B7" t="s">
        <v>64</v>
      </c>
      <c r="D7" t="s">
        <v>41</v>
      </c>
    </row>
    <row r="8" spans="1:6" x14ac:dyDescent="0.25">
      <c r="B8" t="s">
        <v>65</v>
      </c>
      <c r="D8" t="s">
        <v>30</v>
      </c>
    </row>
    <row r="9" spans="1:6" x14ac:dyDescent="0.25">
      <c r="B9" t="s">
        <v>66</v>
      </c>
      <c r="D9" t="s">
        <v>31</v>
      </c>
    </row>
    <row r="10" spans="1:6" x14ac:dyDescent="0.25">
      <c r="B10" t="s">
        <v>67</v>
      </c>
      <c r="D10" t="s">
        <v>37</v>
      </c>
    </row>
    <row r="11" spans="1:6" x14ac:dyDescent="0.25">
      <c r="B11" t="s">
        <v>68</v>
      </c>
      <c r="D11" t="s">
        <v>39</v>
      </c>
    </row>
    <row r="12" spans="1:6" x14ac:dyDescent="0.25">
      <c r="B12" t="s">
        <v>69</v>
      </c>
      <c r="D12" t="s">
        <v>50</v>
      </c>
      <c r="F12" t="s">
        <v>52</v>
      </c>
    </row>
    <row r="13" spans="1:6" x14ac:dyDescent="0.25">
      <c r="B13" t="s">
        <v>70</v>
      </c>
      <c r="D13" t="s">
        <v>51</v>
      </c>
      <c r="F13" t="s">
        <v>52</v>
      </c>
    </row>
    <row r="14" spans="1:6" x14ac:dyDescent="0.25">
      <c r="B14" t="s">
        <v>71</v>
      </c>
      <c r="D14" t="s">
        <v>49</v>
      </c>
      <c r="F14" t="s">
        <v>57</v>
      </c>
    </row>
    <row r="15" spans="1:6" x14ac:dyDescent="0.25">
      <c r="B15" t="s">
        <v>72</v>
      </c>
      <c r="D15" t="s">
        <v>38</v>
      </c>
    </row>
    <row r="16" spans="1:6" x14ac:dyDescent="0.25">
      <c r="B16" t="s">
        <v>73</v>
      </c>
      <c r="D16" t="s">
        <v>47</v>
      </c>
    </row>
    <row r="17" spans="2:6" x14ac:dyDescent="0.25">
      <c r="B17" t="s">
        <v>74</v>
      </c>
      <c r="D17" t="s">
        <v>18</v>
      </c>
    </row>
    <row r="18" spans="2:6" x14ac:dyDescent="0.25">
      <c r="B18" t="s">
        <v>75</v>
      </c>
      <c r="D18" t="s">
        <v>42</v>
      </c>
    </row>
    <row r="19" spans="2:6" x14ac:dyDescent="0.25">
      <c r="B19" t="s">
        <v>76</v>
      </c>
      <c r="D19" t="s">
        <v>48</v>
      </c>
    </row>
    <row r="20" spans="2:6" x14ac:dyDescent="0.25">
      <c r="B20" t="s">
        <v>77</v>
      </c>
      <c r="D20" t="s">
        <v>53</v>
      </c>
      <c r="F20" t="s">
        <v>52</v>
      </c>
    </row>
    <row r="21" spans="2:6" x14ac:dyDescent="0.25">
      <c r="B21" t="s">
        <v>78</v>
      </c>
      <c r="D21" t="s">
        <v>54</v>
      </c>
      <c r="F21" t="s">
        <v>52</v>
      </c>
    </row>
    <row r="22" spans="2:6" x14ac:dyDescent="0.25">
      <c r="B22" t="s">
        <v>79</v>
      </c>
      <c r="D22" t="s">
        <v>55</v>
      </c>
      <c r="F22" t="s">
        <v>52</v>
      </c>
    </row>
    <row r="23" spans="2:6" x14ac:dyDescent="0.25">
      <c r="B23" t="s">
        <v>80</v>
      </c>
      <c r="D23" t="s">
        <v>56</v>
      </c>
      <c r="F23" t="s">
        <v>52</v>
      </c>
    </row>
    <row r="24" spans="2:6" x14ac:dyDescent="0.25">
      <c r="B24" t="s">
        <v>81</v>
      </c>
      <c r="D24" t="s">
        <v>44</v>
      </c>
    </row>
    <row r="25" spans="2:6" x14ac:dyDescent="0.25">
      <c r="B25" t="s">
        <v>82</v>
      </c>
      <c r="D25" t="s">
        <v>59</v>
      </c>
    </row>
    <row r="28" spans="2:6" x14ac:dyDescent="0.25">
      <c r="B28" t="s">
        <v>85</v>
      </c>
    </row>
    <row r="29" spans="2:6" x14ac:dyDescent="0.25">
      <c r="B29" t="s">
        <v>86</v>
      </c>
    </row>
    <row r="30" spans="2:6" x14ac:dyDescent="0.25">
      <c r="B30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458"/>
  <sheetViews>
    <sheetView zoomScale="80" zoomScaleNormal="80" workbookViewId="0">
      <pane xSplit="1" ySplit="1" topLeftCell="Z2" activePane="bottomRight" state="frozen"/>
      <selection pane="topRight" activeCell="B1" sqref="B1"/>
      <selection pane="bottomLeft" activeCell="A2" sqref="A2"/>
      <selection pane="bottomRight" activeCell="ER428" sqref="ER428"/>
    </sheetView>
  </sheetViews>
  <sheetFormatPr defaultRowHeight="15" x14ac:dyDescent="0.25"/>
  <cols>
    <col min="1" max="1" width="11.5703125" style="13" bestFit="1" customWidth="1"/>
    <col min="2" max="2" width="9.140625" style="10" hidden="1" customWidth="1"/>
    <col min="3" max="3" width="8" style="98" hidden="1" customWidth="1"/>
    <col min="4" max="4" width="7" style="10" hidden="1" customWidth="1"/>
    <col min="5" max="5" width="11" style="10" hidden="1" customWidth="1"/>
    <col min="6" max="6" width="8.42578125" style="98" hidden="1" customWidth="1"/>
    <col min="7" max="7" width="7.140625" style="363" hidden="1" customWidth="1"/>
    <col min="8" max="8" width="8.28515625" style="10" hidden="1" customWidth="1"/>
    <col min="9" max="9" width="8.28515625" style="98" hidden="1" customWidth="1"/>
    <col min="10" max="10" width="11" style="45" hidden="1" customWidth="1"/>
    <col min="11" max="11" width="7" style="251" hidden="1" customWidth="1"/>
    <col min="12" max="12" width="8.28515625" style="14" hidden="1" customWidth="1"/>
    <col min="13" max="13" width="11" style="14" hidden="1" customWidth="1"/>
    <col min="14" max="14" width="11" style="103" hidden="1" customWidth="1"/>
    <col min="15" max="15" width="8.7109375" style="361" hidden="1" customWidth="1"/>
    <col min="16" max="16" width="6.7109375" style="12" hidden="1" customWidth="1"/>
    <col min="17" max="17" width="7.5703125" style="105" hidden="1" customWidth="1"/>
    <col min="18" max="18" width="7.5703125" style="148" hidden="1" customWidth="1"/>
    <col min="19" max="19" width="7.5703125" style="135" hidden="1" customWidth="1"/>
    <col min="20" max="21" width="7.5703125" style="148" hidden="1" customWidth="1"/>
    <col min="22" max="22" width="7.5703125" style="135" hidden="1" customWidth="1"/>
    <col min="23" max="23" width="7.5703125" style="359" hidden="1" customWidth="1"/>
    <col min="24" max="24" width="7.5703125" style="148" hidden="1" customWidth="1"/>
    <col min="25" max="25" width="7.5703125" style="135" hidden="1" customWidth="1"/>
    <col min="26" max="26" width="7.5703125" style="152" customWidth="1"/>
    <col min="27" max="27" width="7.5703125" style="140" customWidth="1"/>
    <col min="28" max="29" width="7.5703125" style="152" customWidth="1"/>
    <col min="30" max="30" width="7.5703125" style="140" customWidth="1"/>
    <col min="31" max="31" width="9.42578125" style="354" customWidth="1"/>
    <col min="32" max="32" width="7.5703125" style="152" customWidth="1"/>
    <col min="33" max="33" width="7.5703125" style="140" customWidth="1"/>
    <col min="34" max="34" width="7.28515625" style="33" customWidth="1"/>
    <col min="35" max="35" width="7.28515625" style="72" customWidth="1"/>
    <col min="36" max="36" width="7.140625" style="33" customWidth="1"/>
    <col min="37" max="37" width="9.5703125" style="33" customWidth="1"/>
    <col min="38" max="38" width="9.5703125" style="72" customWidth="1"/>
    <col min="39" max="39" width="9.5703125" style="349" customWidth="1"/>
    <col min="40" max="40" width="7" style="33" customWidth="1"/>
    <col min="41" max="41" width="7" style="72" customWidth="1"/>
    <col min="42" max="45" width="7" style="66" customWidth="1"/>
    <col min="46" max="46" width="7" style="78" customWidth="1"/>
    <col min="47" max="47" width="7" style="342" customWidth="1"/>
    <col min="48" max="48" width="7" style="66" customWidth="1"/>
    <col min="49" max="49" width="7" style="78" customWidth="1"/>
    <col min="50" max="50" width="7" style="120" customWidth="1"/>
    <col min="51" max="51" width="7" style="114" customWidth="1"/>
    <col min="52" max="53" width="7" style="120" customWidth="1"/>
    <col min="54" max="54" width="7" style="114" customWidth="1"/>
    <col min="55" max="55" width="7" style="336" customWidth="1"/>
    <col min="56" max="56" width="7" style="120" customWidth="1"/>
    <col min="57" max="57" width="7" style="114" customWidth="1"/>
    <col min="58" max="58" width="7" style="129" customWidth="1"/>
    <col min="59" max="59" width="7" style="126" customWidth="1"/>
    <col min="60" max="61" width="7" style="129" customWidth="1"/>
    <col min="62" max="62" width="7" style="126" customWidth="1"/>
    <col min="63" max="63" width="9.85546875" style="330" customWidth="1"/>
    <col min="64" max="65" width="7" style="126" customWidth="1"/>
    <col min="66" max="66" width="7" style="227" customWidth="1"/>
    <col min="67" max="67" width="7" style="212" customWidth="1"/>
    <col min="68" max="69" width="7" style="227" customWidth="1"/>
    <col min="70" max="70" width="7" style="212" customWidth="1"/>
    <col min="71" max="71" width="9" style="324" customWidth="1"/>
    <col min="72" max="72" width="7" style="227" customWidth="1"/>
    <col min="73" max="73" width="7" style="212" customWidth="1"/>
    <col min="74" max="74" width="7" style="228" customWidth="1"/>
    <col min="75" max="75" width="7" style="219" customWidth="1"/>
    <col min="76" max="77" width="7" style="228" customWidth="1"/>
    <col min="78" max="78" width="7" style="219" customWidth="1"/>
    <col min="79" max="79" width="7" style="319" customWidth="1"/>
    <col min="80" max="80" width="7" style="228" customWidth="1"/>
    <col min="81" max="81" width="7" style="219" customWidth="1"/>
    <col min="82" max="82" width="7" style="28" customWidth="1"/>
    <col min="83" max="83" width="8.5703125" style="280" customWidth="1"/>
    <col min="84" max="84" width="7" style="34" customWidth="1"/>
    <col min="85" max="85" width="11.7109375" style="34" customWidth="1"/>
    <col min="86" max="87" width="9.7109375" style="84" customWidth="1"/>
    <col min="88" max="88" width="7" style="34" customWidth="1"/>
    <col min="89" max="89" width="7.5703125" style="84" customWidth="1"/>
    <col min="90" max="90" width="7" style="59" customWidth="1"/>
    <col min="91" max="91" width="7.7109375" style="89" customWidth="1"/>
    <col min="92" max="92" width="7" style="59" customWidth="1"/>
    <col min="93" max="93" width="11.28515625" style="59" customWidth="1"/>
    <col min="94" max="94" width="11.28515625" style="89" customWidth="1"/>
    <col min="95" max="95" width="8.5703125" style="89" customWidth="1"/>
    <col min="96" max="96" width="7" style="59" customWidth="1"/>
    <col min="97" max="97" width="9.85546875" style="89" customWidth="1"/>
    <col min="98" max="98" width="9.85546875" style="203" customWidth="1"/>
    <col min="99" max="99" width="7.28515625" style="203" customWidth="1"/>
    <col min="100" max="100" width="8" style="203" customWidth="1"/>
    <col min="101" max="101" width="9.85546875" style="284" customWidth="1"/>
    <col min="102" max="102" width="9.85546875" style="203" customWidth="1"/>
    <col min="103" max="103" width="7.7109375" style="203" customWidth="1"/>
    <col min="104" max="104" width="8.7109375" style="203" bestFit="1" customWidth="1"/>
    <col min="105" max="105" width="9.85546875" style="203" customWidth="1"/>
    <col min="106" max="106" width="7" style="40" customWidth="1"/>
    <col min="107" max="107" width="7" style="95" customWidth="1"/>
    <col min="108" max="109" width="7" style="40" customWidth="1"/>
    <col min="110" max="111" width="8.42578125" style="95" customWidth="1"/>
    <col min="112" max="112" width="7" style="40" customWidth="1"/>
    <col min="113" max="113" width="7" style="95" customWidth="1"/>
    <col min="114" max="115" width="7" style="158" customWidth="1"/>
    <col min="116" max="117" width="7" style="163" customWidth="1"/>
    <col min="118" max="121" width="7" style="158" customWidth="1"/>
    <col min="122" max="122" width="7" style="290" hidden="1" customWidth="1"/>
    <col min="123" max="123" width="7" style="172" hidden="1" customWidth="1"/>
    <col min="124" max="125" width="7" style="290" hidden="1" customWidth="1"/>
    <col min="126" max="126" width="7" style="172" hidden="1" customWidth="1"/>
    <col min="127" max="127" width="8.42578125" style="172" hidden="1" customWidth="1"/>
    <col min="128" max="128" width="7" style="290" hidden="1" customWidth="1"/>
    <col min="129" max="129" width="7" style="172" hidden="1" customWidth="1"/>
    <col min="130" max="130" width="7" style="295" customWidth="1"/>
    <col min="131" max="131" width="7" style="246" customWidth="1"/>
    <col min="132" max="133" width="7" style="295" customWidth="1"/>
    <col min="134" max="135" width="7" style="246" customWidth="1"/>
    <col min="136" max="136" width="7" style="295" customWidth="1"/>
    <col min="137" max="137" width="7" style="246" customWidth="1"/>
    <col min="138" max="138" width="7" style="261" customWidth="1"/>
    <col min="139" max="139" width="7" style="103" customWidth="1"/>
    <col min="140" max="141" width="7" style="261" customWidth="1"/>
    <col min="142" max="143" width="7" style="103" customWidth="1"/>
    <col min="144" max="144" width="7" style="261" customWidth="1"/>
    <col min="145" max="145" width="7" style="103" customWidth="1"/>
    <col min="146" max="146" width="7" style="265" customWidth="1"/>
    <col min="147" max="147" width="7" style="237" customWidth="1"/>
    <col min="148" max="149" width="7" style="265" customWidth="1"/>
    <col min="150" max="151" width="7" style="237" customWidth="1"/>
    <col min="152" max="152" width="7" style="265" customWidth="1"/>
    <col min="153" max="153" width="7" style="237" customWidth="1"/>
    <col min="154" max="154" width="7" style="270" customWidth="1"/>
    <col min="155" max="155" width="7" style="89" customWidth="1"/>
    <col min="156" max="157" width="7" style="270" customWidth="1"/>
    <col min="158" max="158" width="7" style="89" customWidth="1"/>
    <col min="159" max="159" width="8.140625" style="89" customWidth="1"/>
    <col min="160" max="160" width="7" style="270" customWidth="1"/>
    <col min="161" max="161" width="7" style="89" customWidth="1"/>
    <col min="162" max="162" width="7" style="192" customWidth="1"/>
    <col min="163" max="163" width="7" style="185" customWidth="1"/>
    <col min="164" max="165" width="7" style="192" customWidth="1"/>
    <col min="166" max="166" width="7" style="185" customWidth="1"/>
    <col min="167" max="167" width="8.42578125" style="185" customWidth="1"/>
    <col min="168" max="168" width="7" style="192" customWidth="1"/>
    <col min="169" max="169" width="7" style="185" customWidth="1"/>
    <col min="170" max="174" width="7" style="301" customWidth="1"/>
    <col min="175" max="175" width="8.5703125" style="301" customWidth="1"/>
    <col min="176" max="177" width="7" style="301" customWidth="1"/>
    <col min="178" max="178" width="10.5703125" style="23" hidden="1" customWidth="1"/>
    <col min="179" max="182" width="9.7109375" style="23" hidden="1" customWidth="1"/>
    <col min="183" max="183" width="9.7109375" style="381" hidden="1" customWidth="1"/>
    <col min="184" max="184" width="4.7109375" style="385" hidden="1" customWidth="1"/>
    <col min="185" max="186" width="9.7109375" style="388" hidden="1" customWidth="1"/>
    <col min="187" max="187" width="10.42578125" style="381" hidden="1" customWidth="1"/>
    <col min="188" max="188" width="6.85546875" style="385" hidden="1" customWidth="1"/>
    <col min="189" max="189" width="9.7109375" style="388" hidden="1" customWidth="1"/>
    <col min="190" max="190" width="10.42578125" style="388" hidden="1" customWidth="1"/>
    <col min="191" max="191" width="13.140625" style="381" hidden="1" customWidth="1"/>
    <col min="192" max="192" width="6.85546875" style="385" customWidth="1"/>
    <col min="193" max="193" width="9.7109375" style="388" customWidth="1"/>
    <col min="194" max="194" width="10.42578125" style="388" customWidth="1"/>
    <col min="195" max="195" width="13.140625" style="381" customWidth="1"/>
    <col min="196" max="196" width="49.7109375" style="3" customWidth="1"/>
  </cols>
  <sheetData>
    <row r="1" spans="1:196" ht="105" x14ac:dyDescent="0.25">
      <c r="A1" s="4" t="s">
        <v>0</v>
      </c>
      <c r="B1" s="5" t="s">
        <v>2</v>
      </c>
      <c r="C1" s="97" t="s">
        <v>58</v>
      </c>
      <c r="D1" s="5" t="s">
        <v>3</v>
      </c>
      <c r="E1" s="5" t="s">
        <v>4</v>
      </c>
      <c r="F1" s="97" t="s">
        <v>34</v>
      </c>
      <c r="G1" s="303" t="s">
        <v>60</v>
      </c>
      <c r="H1" s="5" t="s">
        <v>12</v>
      </c>
      <c r="I1" s="97" t="s">
        <v>35</v>
      </c>
      <c r="J1" s="43" t="s">
        <v>2</v>
      </c>
      <c r="K1" s="273" t="s">
        <v>58</v>
      </c>
      <c r="L1" s="6" t="s">
        <v>3</v>
      </c>
      <c r="M1" s="6" t="s">
        <v>4</v>
      </c>
      <c r="N1" s="101" t="s">
        <v>34</v>
      </c>
      <c r="O1" s="304" t="s">
        <v>60</v>
      </c>
      <c r="P1" s="6" t="s">
        <v>12</v>
      </c>
      <c r="Q1" s="101" t="s">
        <v>35</v>
      </c>
      <c r="R1" s="141" t="s">
        <v>2</v>
      </c>
      <c r="S1" s="274" t="s">
        <v>58</v>
      </c>
      <c r="T1" s="142" t="s">
        <v>3</v>
      </c>
      <c r="U1" s="142" t="s">
        <v>4</v>
      </c>
      <c r="V1" s="131" t="s">
        <v>34</v>
      </c>
      <c r="W1" s="305" t="s">
        <v>60</v>
      </c>
      <c r="X1" s="142" t="s">
        <v>12</v>
      </c>
      <c r="Y1" s="131" t="s">
        <v>35</v>
      </c>
      <c r="Z1" s="143" t="s">
        <v>2</v>
      </c>
      <c r="AA1" s="275" t="s">
        <v>58</v>
      </c>
      <c r="AB1" s="144" t="s">
        <v>3</v>
      </c>
      <c r="AC1" s="144" t="s">
        <v>4</v>
      </c>
      <c r="AD1" s="136" t="s">
        <v>34</v>
      </c>
      <c r="AE1" s="306" t="s">
        <v>60</v>
      </c>
      <c r="AF1" s="144" t="s">
        <v>12</v>
      </c>
      <c r="AG1" s="136" t="s">
        <v>35</v>
      </c>
      <c r="AH1" s="7" t="s">
        <v>2</v>
      </c>
      <c r="AI1" s="68" t="s">
        <v>58</v>
      </c>
      <c r="AJ1" s="7" t="s">
        <v>3</v>
      </c>
      <c r="AK1" s="7" t="s">
        <v>4</v>
      </c>
      <c r="AL1" s="68" t="s">
        <v>34</v>
      </c>
      <c r="AM1" s="307" t="s">
        <v>60</v>
      </c>
      <c r="AN1" s="7" t="s">
        <v>12</v>
      </c>
      <c r="AO1" s="68" t="s">
        <v>35</v>
      </c>
      <c r="AP1" s="62" t="s">
        <v>2</v>
      </c>
      <c r="AQ1" s="74" t="s">
        <v>58</v>
      </c>
      <c r="AR1" s="62" t="s">
        <v>3</v>
      </c>
      <c r="AS1" s="62" t="s">
        <v>4</v>
      </c>
      <c r="AT1" s="74" t="s">
        <v>34</v>
      </c>
      <c r="AU1" s="310" t="s">
        <v>60</v>
      </c>
      <c r="AV1" s="62" t="s">
        <v>12</v>
      </c>
      <c r="AW1" s="74" t="s">
        <v>35</v>
      </c>
      <c r="AX1" s="116" t="s">
        <v>2</v>
      </c>
      <c r="AY1" s="110" t="s">
        <v>58</v>
      </c>
      <c r="AZ1" s="116" t="s">
        <v>3</v>
      </c>
      <c r="BA1" s="116" t="s">
        <v>4</v>
      </c>
      <c r="BB1" s="110" t="s">
        <v>34</v>
      </c>
      <c r="BC1" s="311" t="s">
        <v>60</v>
      </c>
      <c r="BD1" s="116" t="s">
        <v>12</v>
      </c>
      <c r="BE1" s="110" t="s">
        <v>35</v>
      </c>
      <c r="BF1" s="128" t="s">
        <v>2</v>
      </c>
      <c r="BG1" s="122" t="s">
        <v>58</v>
      </c>
      <c r="BH1" s="128" t="s">
        <v>3</v>
      </c>
      <c r="BI1" s="128" t="s">
        <v>4</v>
      </c>
      <c r="BJ1" s="122" t="s">
        <v>34</v>
      </c>
      <c r="BK1" s="312" t="s">
        <v>60</v>
      </c>
      <c r="BL1" s="128" t="s">
        <v>12</v>
      </c>
      <c r="BM1" s="122" t="s">
        <v>35</v>
      </c>
      <c r="BN1" s="207" t="s">
        <v>2</v>
      </c>
      <c r="BO1" s="208" t="s">
        <v>58</v>
      </c>
      <c r="BP1" s="207" t="s">
        <v>3</v>
      </c>
      <c r="BQ1" s="207" t="s">
        <v>4</v>
      </c>
      <c r="BR1" s="208" t="s">
        <v>34</v>
      </c>
      <c r="BS1" s="313" t="s">
        <v>60</v>
      </c>
      <c r="BT1" s="207" t="s">
        <v>12</v>
      </c>
      <c r="BU1" s="208" t="s">
        <v>35</v>
      </c>
      <c r="BV1" s="214" t="s">
        <v>2</v>
      </c>
      <c r="BW1" s="215" t="s">
        <v>58</v>
      </c>
      <c r="BX1" s="214" t="s">
        <v>3</v>
      </c>
      <c r="BY1" s="214" t="s">
        <v>4</v>
      </c>
      <c r="BZ1" s="215" t="s">
        <v>34</v>
      </c>
      <c r="CA1" s="314" t="s">
        <v>60</v>
      </c>
      <c r="CB1" s="214" t="s">
        <v>12</v>
      </c>
      <c r="CC1" s="215" t="s">
        <v>35</v>
      </c>
      <c r="CD1" s="24" t="s">
        <v>2</v>
      </c>
      <c r="CE1" s="80" t="s">
        <v>58</v>
      </c>
      <c r="CF1" s="24" t="s">
        <v>3</v>
      </c>
      <c r="CG1" s="24" t="s">
        <v>4</v>
      </c>
      <c r="CH1" s="80" t="s">
        <v>34</v>
      </c>
      <c r="CI1" s="364" t="s">
        <v>60</v>
      </c>
      <c r="CJ1" s="24" t="s">
        <v>12</v>
      </c>
      <c r="CK1" s="80" t="s">
        <v>35</v>
      </c>
      <c r="CL1" s="55" t="s">
        <v>2</v>
      </c>
      <c r="CM1" s="85" t="s">
        <v>58</v>
      </c>
      <c r="CN1" s="55" t="s">
        <v>3</v>
      </c>
      <c r="CO1" s="55" t="s">
        <v>4</v>
      </c>
      <c r="CP1" s="85" t="s">
        <v>34</v>
      </c>
      <c r="CQ1" s="366" t="s">
        <v>60</v>
      </c>
      <c r="CR1" s="55" t="s">
        <v>12</v>
      </c>
      <c r="CS1" s="85" t="s">
        <v>35</v>
      </c>
      <c r="CT1" s="198" t="s">
        <v>2</v>
      </c>
      <c r="CU1" s="199" t="s">
        <v>58</v>
      </c>
      <c r="CV1" s="198" t="s">
        <v>3</v>
      </c>
      <c r="CW1" s="198" t="s">
        <v>4</v>
      </c>
      <c r="CX1" s="199" t="s">
        <v>34</v>
      </c>
      <c r="CY1" s="368" t="s">
        <v>60</v>
      </c>
      <c r="CZ1" s="198" t="s">
        <v>12</v>
      </c>
      <c r="DA1" s="199" t="s">
        <v>35</v>
      </c>
      <c r="DB1" s="37" t="s">
        <v>2</v>
      </c>
      <c r="DC1" s="91" t="s">
        <v>58</v>
      </c>
      <c r="DD1" s="37" t="s">
        <v>3</v>
      </c>
      <c r="DE1" s="37" t="s">
        <v>4</v>
      </c>
      <c r="DF1" s="91" t="s">
        <v>34</v>
      </c>
      <c r="DG1" s="370" t="s">
        <v>60</v>
      </c>
      <c r="DH1" s="37" t="s">
        <v>12</v>
      </c>
      <c r="DI1" s="91" t="s">
        <v>35</v>
      </c>
      <c r="DJ1" s="153" t="s">
        <v>2</v>
      </c>
      <c r="DK1" s="154" t="s">
        <v>58</v>
      </c>
      <c r="DL1" s="153" t="s">
        <v>3</v>
      </c>
      <c r="DM1" s="153" t="s">
        <v>4</v>
      </c>
      <c r="DN1" s="154" t="s">
        <v>34</v>
      </c>
      <c r="DO1" s="372" t="s">
        <v>60</v>
      </c>
      <c r="DP1" s="153" t="s">
        <v>12</v>
      </c>
      <c r="DQ1" s="154" t="s">
        <v>35</v>
      </c>
      <c r="DR1" s="174" t="s">
        <v>2</v>
      </c>
      <c r="DS1" s="168" t="s">
        <v>58</v>
      </c>
      <c r="DT1" s="174" t="s">
        <v>3</v>
      </c>
      <c r="DU1" s="174" t="s">
        <v>4</v>
      </c>
      <c r="DV1" s="168" t="s">
        <v>34</v>
      </c>
      <c r="DW1" s="308" t="s">
        <v>60</v>
      </c>
      <c r="DX1" s="174" t="s">
        <v>12</v>
      </c>
      <c r="DY1" s="168" t="s">
        <v>35</v>
      </c>
      <c r="DZ1" s="241" t="s">
        <v>2</v>
      </c>
      <c r="EA1" s="242" t="s">
        <v>58</v>
      </c>
      <c r="EB1" s="241" t="s">
        <v>3</v>
      </c>
      <c r="EC1" s="241" t="s">
        <v>4</v>
      </c>
      <c r="ED1" s="242" t="s">
        <v>34</v>
      </c>
      <c r="EE1" s="375" t="s">
        <v>60</v>
      </c>
      <c r="EF1" s="241" t="s">
        <v>12</v>
      </c>
      <c r="EG1" s="242" t="s">
        <v>35</v>
      </c>
      <c r="EH1" s="6" t="s">
        <v>2</v>
      </c>
      <c r="EI1" s="101" t="s">
        <v>58</v>
      </c>
      <c r="EJ1" s="6" t="s">
        <v>3</v>
      </c>
      <c r="EK1" s="6" t="s">
        <v>4</v>
      </c>
      <c r="EL1" s="101" t="s">
        <v>34</v>
      </c>
      <c r="EM1" s="304" t="s">
        <v>60</v>
      </c>
      <c r="EN1" s="6" t="s">
        <v>12</v>
      </c>
      <c r="EO1" s="101" t="s">
        <v>35</v>
      </c>
      <c r="EP1" s="232" t="s">
        <v>2</v>
      </c>
      <c r="EQ1" s="233" t="s">
        <v>58</v>
      </c>
      <c r="ER1" s="232" t="s">
        <v>3</v>
      </c>
      <c r="ES1" s="232" t="s">
        <v>4</v>
      </c>
      <c r="ET1" s="233" t="s">
        <v>34</v>
      </c>
      <c r="EU1" s="377" t="s">
        <v>60</v>
      </c>
      <c r="EV1" s="232" t="s">
        <v>12</v>
      </c>
      <c r="EW1" s="233" t="s">
        <v>35</v>
      </c>
      <c r="EX1" s="55" t="s">
        <v>2</v>
      </c>
      <c r="EY1" s="85" t="s">
        <v>58</v>
      </c>
      <c r="EZ1" s="55" t="s">
        <v>3</v>
      </c>
      <c r="FA1" s="55" t="s">
        <v>4</v>
      </c>
      <c r="FB1" s="85" t="s">
        <v>34</v>
      </c>
      <c r="FC1" s="366" t="s">
        <v>60</v>
      </c>
      <c r="FD1" s="55" t="s">
        <v>12</v>
      </c>
      <c r="FE1" s="85" t="s">
        <v>35</v>
      </c>
      <c r="FF1" s="188" t="s">
        <v>2</v>
      </c>
      <c r="FG1" s="181" t="s">
        <v>58</v>
      </c>
      <c r="FH1" s="188" t="s">
        <v>3</v>
      </c>
      <c r="FI1" s="188" t="s">
        <v>4</v>
      </c>
      <c r="FJ1" s="181" t="s">
        <v>34</v>
      </c>
      <c r="FK1" s="309" t="s">
        <v>60</v>
      </c>
      <c r="FL1" s="188" t="s">
        <v>12</v>
      </c>
      <c r="FM1" s="181" t="s">
        <v>35</v>
      </c>
      <c r="FN1" s="24" t="s">
        <v>2</v>
      </c>
      <c r="FO1" s="80" t="s">
        <v>58</v>
      </c>
      <c r="FP1" s="24" t="s">
        <v>3</v>
      </c>
      <c r="FQ1" s="24" t="s">
        <v>4</v>
      </c>
      <c r="FR1" s="80" t="s">
        <v>34</v>
      </c>
      <c r="FS1" s="364" t="s">
        <v>60</v>
      </c>
      <c r="FT1" s="24" t="s">
        <v>12</v>
      </c>
      <c r="FU1" s="24" t="s">
        <v>35</v>
      </c>
      <c r="FV1" s="19" t="s">
        <v>88</v>
      </c>
      <c r="FW1" s="19" t="s">
        <v>89</v>
      </c>
      <c r="FX1" s="19" t="s">
        <v>36</v>
      </c>
      <c r="FY1" s="19" t="s">
        <v>83</v>
      </c>
      <c r="FZ1" s="19" t="s">
        <v>84</v>
      </c>
      <c r="GA1" s="380" t="s">
        <v>90</v>
      </c>
      <c r="GB1" s="383"/>
      <c r="GC1" s="386" t="s">
        <v>91</v>
      </c>
      <c r="GD1" s="386" t="s">
        <v>92</v>
      </c>
      <c r="GE1" s="380" t="s">
        <v>93</v>
      </c>
      <c r="GF1" s="383"/>
      <c r="GG1" s="386" t="s">
        <v>94</v>
      </c>
      <c r="GH1" s="386" t="s">
        <v>95</v>
      </c>
      <c r="GI1" s="380" t="s">
        <v>96</v>
      </c>
      <c r="GJ1" s="383"/>
      <c r="GK1" s="386" t="s">
        <v>102</v>
      </c>
      <c r="GL1" s="386" t="s">
        <v>103</v>
      </c>
      <c r="GM1" s="380" t="s">
        <v>104</v>
      </c>
      <c r="GN1" s="2" t="s">
        <v>1</v>
      </c>
    </row>
    <row r="2" spans="1:196" x14ac:dyDescent="0.25">
      <c r="A2" s="8">
        <v>44034</v>
      </c>
      <c r="B2" s="9">
        <v>3188</v>
      </c>
      <c r="C2" s="272"/>
      <c r="D2" s="9">
        <v>5</v>
      </c>
      <c r="E2" s="10">
        <v>2309</v>
      </c>
      <c r="H2" s="18"/>
      <c r="I2" s="99"/>
      <c r="J2" s="44"/>
      <c r="K2" s="250"/>
      <c r="L2" s="15"/>
      <c r="M2" s="15"/>
      <c r="N2" s="102"/>
      <c r="O2" s="360"/>
      <c r="P2" s="11"/>
      <c r="Q2" s="104"/>
      <c r="R2" s="146"/>
      <c r="S2" s="132"/>
      <c r="T2" s="146"/>
      <c r="U2" s="146"/>
      <c r="V2" s="132"/>
      <c r="W2" s="355"/>
      <c r="X2" s="146"/>
      <c r="Y2" s="132"/>
      <c r="Z2" s="149"/>
      <c r="AA2" s="137"/>
      <c r="AB2" s="149"/>
      <c r="AC2" s="149"/>
      <c r="AD2" s="137"/>
      <c r="AE2" s="350"/>
      <c r="AF2" s="149"/>
      <c r="AG2" s="137"/>
      <c r="AH2" s="35"/>
      <c r="AI2" s="69"/>
      <c r="AJ2" s="35"/>
      <c r="AK2" s="35"/>
      <c r="AL2" s="69"/>
      <c r="AM2" s="345"/>
      <c r="AN2" s="35"/>
      <c r="AO2" s="69"/>
      <c r="AP2" s="63"/>
      <c r="AQ2" s="63"/>
      <c r="AR2" s="63"/>
      <c r="AS2" s="63"/>
      <c r="AT2" s="75"/>
      <c r="AU2" s="339"/>
      <c r="AV2" s="63"/>
      <c r="AW2" s="75"/>
      <c r="AX2" s="117"/>
      <c r="AY2" s="111"/>
      <c r="AZ2" s="117"/>
      <c r="BA2" s="117"/>
      <c r="BB2" s="111"/>
      <c r="BC2" s="333"/>
      <c r="BD2" s="117"/>
      <c r="BE2" s="111"/>
      <c r="BF2" s="130"/>
      <c r="BG2" s="123"/>
      <c r="BH2" s="130"/>
      <c r="BI2" s="130"/>
      <c r="BJ2" s="123"/>
      <c r="BK2" s="327"/>
      <c r="BL2" s="123"/>
      <c r="BM2" s="123"/>
      <c r="BN2" s="221"/>
      <c r="BO2" s="209"/>
      <c r="BP2" s="221"/>
      <c r="BQ2" s="221"/>
      <c r="BR2" s="209"/>
      <c r="BS2" s="321"/>
      <c r="BT2" s="221"/>
      <c r="BU2" s="209"/>
      <c r="BV2" s="222"/>
      <c r="BW2" s="216"/>
      <c r="BX2" s="222"/>
      <c r="BY2" s="222"/>
      <c r="BZ2" s="216"/>
      <c r="CA2" s="316"/>
      <c r="CB2" s="222"/>
      <c r="CC2" s="216"/>
      <c r="CD2" s="25"/>
      <c r="CE2" s="279"/>
      <c r="CF2" s="36"/>
      <c r="CG2" s="36"/>
      <c r="CH2" s="81"/>
      <c r="CI2" s="81"/>
      <c r="CJ2" s="36"/>
      <c r="CK2" s="81"/>
      <c r="CL2" s="56"/>
      <c r="CM2" s="86"/>
      <c r="CN2" s="56"/>
      <c r="CO2" s="56"/>
      <c r="CP2" s="86"/>
      <c r="CQ2" s="86"/>
      <c r="CR2" s="56"/>
      <c r="CS2" s="86"/>
      <c r="CT2" s="200"/>
      <c r="CU2" s="200"/>
      <c r="CV2" s="200"/>
      <c r="CW2" s="281"/>
      <c r="CX2" s="200"/>
      <c r="CY2" s="200"/>
      <c r="CZ2" s="200"/>
      <c r="DA2" s="200"/>
      <c r="DB2" s="46"/>
      <c r="DC2" s="92"/>
      <c r="DD2" s="46"/>
      <c r="DE2" s="46"/>
      <c r="DF2" s="92"/>
      <c r="DG2" s="92"/>
      <c r="DH2" s="46"/>
      <c r="DI2" s="92"/>
      <c r="DJ2" s="155"/>
      <c r="DK2" s="155"/>
      <c r="DL2" s="160"/>
      <c r="DM2" s="160"/>
      <c r="DN2" s="155"/>
      <c r="DO2" s="155"/>
      <c r="DP2" s="155"/>
      <c r="DQ2" s="155"/>
      <c r="DR2" s="175"/>
      <c r="DS2" s="169"/>
      <c r="DT2" s="175"/>
      <c r="DU2" s="175"/>
      <c r="DV2" s="169"/>
      <c r="DW2" s="169"/>
      <c r="DX2" s="175"/>
      <c r="DY2" s="169"/>
      <c r="DZ2" s="249"/>
      <c r="EA2" s="243"/>
      <c r="EB2" s="249"/>
      <c r="EC2" s="249"/>
      <c r="ED2" s="243"/>
      <c r="EE2" s="243"/>
      <c r="EF2" s="249"/>
      <c r="EG2" s="243"/>
      <c r="EH2" s="254"/>
      <c r="EI2" s="102"/>
      <c r="EJ2" s="254"/>
      <c r="EK2" s="254"/>
      <c r="EL2" s="102"/>
      <c r="EM2" s="102"/>
      <c r="EN2" s="254"/>
      <c r="EO2" s="102"/>
      <c r="EP2" s="240"/>
      <c r="EQ2" s="234"/>
      <c r="ER2" s="240"/>
      <c r="ES2" s="240"/>
      <c r="ET2" s="234"/>
      <c r="EU2" s="234"/>
      <c r="EV2" s="240"/>
      <c r="EW2" s="234"/>
      <c r="EX2" s="231"/>
      <c r="EY2" s="86"/>
      <c r="EZ2" s="231"/>
      <c r="FA2" s="231"/>
      <c r="FB2" s="86"/>
      <c r="FC2" s="86"/>
      <c r="FD2" s="231"/>
      <c r="FE2" s="86"/>
      <c r="FF2" s="189"/>
      <c r="FG2" s="182"/>
      <c r="FH2" s="189"/>
      <c r="FI2" s="189"/>
      <c r="FJ2" s="182"/>
      <c r="FK2" s="182"/>
      <c r="FL2" s="189"/>
      <c r="FM2" s="182"/>
      <c r="FN2" s="298"/>
      <c r="FO2" s="298"/>
      <c r="FP2" s="298"/>
      <c r="FQ2" s="298"/>
      <c r="FR2" s="298"/>
      <c r="FS2" s="298"/>
      <c r="FT2" s="298"/>
      <c r="FU2" s="298"/>
      <c r="FV2" s="20"/>
      <c r="FW2" s="20"/>
      <c r="FX2" s="61">
        <f t="shared" ref="FX2:FX65" si="0">(I2+Q2+Y2+AG2+AO2+AW2+BE2+BM2+BU2+CC2+CK2+CS2+DA2+DI2+DQ2+DY2+EG2+EO2+EW2+FE2+FM2+FU2)</f>
        <v>0</v>
      </c>
      <c r="FY2" s="61">
        <f t="shared" ref="FY2:FY65" si="1">(C2+K2+S2+AA2+AI2+AQ2+AY2+BG2+BO2+BW2+CE2+CM2+CU2+DC2+DK2+DS2+EA2+EI2+EQ2+EY2+FG2+FO2)</f>
        <v>0</v>
      </c>
      <c r="FZ2" s="61">
        <f t="shared" ref="FZ2:FZ65" si="2">(F2+N2+V2+AD2+AL2+AT2+BB2+BJ2+BR2+BZ2+CH2+CP2+CX2+DF2+DN2+DV2+ED2+EL2+ET2002+FB2+FJ2+FR2)</f>
        <v>0</v>
      </c>
      <c r="GA2" s="382" t="e">
        <f t="shared" ref="GA2:GA65" si="3">FZ2/FY2</f>
        <v>#DIV/0!</v>
      </c>
      <c r="GB2" s="384"/>
      <c r="GC2" s="387">
        <f t="shared" ref="GC2:GC65" si="4">(AI2+AQ2+AY2+BG2+BO2+BW2+CE2+CM2+CU2+DC2+DK2+DS2+EA2+EI2+EQ2+EY2+FG2+FO2)</f>
        <v>0</v>
      </c>
      <c r="GD2" s="387">
        <f t="shared" ref="GD2:GD65" si="5">(AL2+AT2+BB2+BJ2+BR2+BZ2+CH2+CP2+CX2+DF2+DN2+DV2+ED2+EL2+ET2002+FB2+FJ2+FR2)</f>
        <v>0</v>
      </c>
      <c r="GE2" s="382" t="e">
        <f t="shared" ref="GE2:GE65" si="6">GD2/GC2</f>
        <v>#DIV/0!</v>
      </c>
      <c r="GF2" s="384"/>
      <c r="GG2" s="387">
        <f t="shared" ref="GG2:GG65" si="7">(AI2+AQ2+AY2+BG2+BO2+BW2+DC2+DK2+DS2+EA2+EI2+EQ2+EY2+FG2+FO2)</f>
        <v>0</v>
      </c>
      <c r="GH2" s="387">
        <f t="shared" ref="GH2:GH65" si="8">(AL2+AT2+BB2+BJ2+BR2+BZ2+DF2+DN2+DV2+ED2+EL2+ET2002+FB2+FJ2+FR2)</f>
        <v>0</v>
      </c>
      <c r="GI2" s="382" t="e">
        <f t="shared" ref="GI2:GI65" si="9">GH2/GG2</f>
        <v>#DIV/0!</v>
      </c>
      <c r="GJ2" s="384"/>
      <c r="GK2" s="387">
        <f>CE2+BO2+BW2+EA2+EI2+EQ2+EY2</f>
        <v>0</v>
      </c>
      <c r="GL2" s="387">
        <f>CH2+BR2+BZ2+ED2+EL2+ET2+FB2</f>
        <v>0</v>
      </c>
      <c r="GM2" s="382" t="e">
        <f t="shared" ref="GM2" si="10">GL2/GK2</f>
        <v>#DIV/0!</v>
      </c>
    </row>
    <row r="3" spans="1:196" x14ac:dyDescent="0.25">
      <c r="A3" s="8">
        <v>412929</v>
      </c>
      <c r="B3" s="10">
        <v>0</v>
      </c>
      <c r="D3" s="10">
        <v>0</v>
      </c>
      <c r="E3" s="10">
        <v>2557</v>
      </c>
      <c r="H3" s="18"/>
      <c r="I3" s="99"/>
      <c r="J3" s="44"/>
      <c r="K3" s="250"/>
      <c r="L3" s="15"/>
      <c r="M3" s="15"/>
      <c r="N3" s="102"/>
      <c r="O3" s="360"/>
      <c r="P3" s="11"/>
      <c r="Q3" s="104"/>
      <c r="R3" s="146"/>
      <c r="S3" s="132"/>
      <c r="T3" s="146"/>
      <c r="U3" s="146"/>
      <c r="V3" s="132"/>
      <c r="W3" s="355"/>
      <c r="X3" s="146"/>
      <c r="Y3" s="132"/>
      <c r="Z3" s="149"/>
      <c r="AA3" s="137"/>
      <c r="AB3" s="149"/>
      <c r="AC3" s="149"/>
      <c r="AD3" s="137"/>
      <c r="AE3" s="350"/>
      <c r="AF3" s="149"/>
      <c r="AG3" s="137"/>
      <c r="AH3" s="16"/>
      <c r="AI3" s="70"/>
      <c r="AJ3" s="16"/>
      <c r="AK3" s="16"/>
      <c r="AL3" s="70"/>
      <c r="AM3" s="346"/>
      <c r="AN3" s="16"/>
      <c r="AO3" s="70"/>
      <c r="AP3" s="64"/>
      <c r="AQ3" s="64"/>
      <c r="AR3" s="64"/>
      <c r="AS3" s="64"/>
      <c r="AT3" s="76"/>
      <c r="AU3" s="340"/>
      <c r="AV3" s="64"/>
      <c r="AW3" s="76"/>
      <c r="AX3" s="118"/>
      <c r="AY3" s="112"/>
      <c r="AZ3" s="118"/>
      <c r="BA3" s="118"/>
      <c r="BB3" s="112"/>
      <c r="BC3" s="334"/>
      <c r="BD3" s="118"/>
      <c r="BE3" s="112"/>
      <c r="BF3" s="276"/>
      <c r="BG3" s="124"/>
      <c r="BH3" s="276"/>
      <c r="BI3" s="276"/>
      <c r="BJ3" s="124"/>
      <c r="BK3" s="328"/>
      <c r="BL3" s="124"/>
      <c r="BM3" s="124"/>
      <c r="BN3" s="223"/>
      <c r="BO3" s="210"/>
      <c r="BP3" s="223"/>
      <c r="BQ3" s="223"/>
      <c r="BR3" s="210"/>
      <c r="BS3" s="322"/>
      <c r="BT3" s="223"/>
      <c r="BU3" s="210"/>
      <c r="BV3" s="224"/>
      <c r="BW3" s="217"/>
      <c r="BX3" s="224"/>
      <c r="BY3" s="224"/>
      <c r="BZ3" s="217"/>
      <c r="CA3" s="317"/>
      <c r="CB3" s="224"/>
      <c r="CC3" s="217"/>
      <c r="CD3" s="26"/>
      <c r="CE3" s="82"/>
      <c r="CF3" s="26"/>
      <c r="CG3" s="26"/>
      <c r="CH3" s="82"/>
      <c r="CI3" s="82"/>
      <c r="CJ3" s="26"/>
      <c r="CK3" s="82"/>
      <c r="CL3" s="57"/>
      <c r="CM3" s="87"/>
      <c r="CN3" s="57"/>
      <c r="CO3" s="57"/>
      <c r="CP3" s="87"/>
      <c r="CQ3" s="87"/>
      <c r="CR3" s="57"/>
      <c r="CS3" s="87"/>
      <c r="CT3" s="201"/>
      <c r="CU3" s="201"/>
      <c r="CV3" s="201"/>
      <c r="CW3" s="282"/>
      <c r="CX3" s="201"/>
      <c r="CY3" s="201"/>
      <c r="CZ3" s="201"/>
      <c r="DA3" s="201"/>
      <c r="DB3" s="38"/>
      <c r="DC3" s="93"/>
      <c r="DD3" s="38"/>
      <c r="DE3" s="38"/>
      <c r="DF3" s="93"/>
      <c r="DG3" s="93"/>
      <c r="DH3" s="38"/>
      <c r="DI3" s="93"/>
      <c r="DJ3" s="156"/>
      <c r="DK3" s="156"/>
      <c r="DL3" s="161"/>
      <c r="DM3" s="161"/>
      <c r="DN3" s="156"/>
      <c r="DO3" s="156"/>
      <c r="DP3" s="156"/>
      <c r="DQ3" s="156"/>
      <c r="DR3" s="288"/>
      <c r="DS3" s="170"/>
      <c r="DT3" s="288"/>
      <c r="DU3" s="288"/>
      <c r="DV3" s="170"/>
      <c r="DW3" s="170"/>
      <c r="DX3" s="288"/>
      <c r="DY3" s="170"/>
      <c r="DZ3" s="293"/>
      <c r="EA3" s="244"/>
      <c r="EB3" s="293"/>
      <c r="EC3" s="293"/>
      <c r="ED3" s="244"/>
      <c r="EE3" s="244"/>
      <c r="EF3" s="293"/>
      <c r="EG3" s="244"/>
      <c r="EH3" s="259"/>
      <c r="EI3" s="250"/>
      <c r="EJ3" s="259"/>
      <c r="EK3" s="259"/>
      <c r="EL3" s="250"/>
      <c r="EM3" s="250"/>
      <c r="EN3" s="259"/>
      <c r="EO3" s="250"/>
      <c r="EP3" s="263"/>
      <c r="EQ3" s="235"/>
      <c r="ER3" s="263"/>
      <c r="ES3" s="263"/>
      <c r="ET3" s="235"/>
      <c r="EU3" s="235"/>
      <c r="EV3" s="263"/>
      <c r="EW3" s="235"/>
      <c r="EX3" s="268"/>
      <c r="EY3" s="87"/>
      <c r="EZ3" s="268"/>
      <c r="FA3" s="268"/>
      <c r="FB3" s="87"/>
      <c r="FC3" s="87"/>
      <c r="FD3" s="268"/>
      <c r="FE3" s="87"/>
      <c r="FF3" s="190"/>
      <c r="FG3" s="183"/>
      <c r="FH3" s="190"/>
      <c r="FI3" s="190"/>
      <c r="FJ3" s="183"/>
      <c r="FK3" s="183"/>
      <c r="FL3" s="190"/>
      <c r="FM3" s="183"/>
      <c r="FN3" s="299"/>
      <c r="FO3" s="299"/>
      <c r="FP3" s="299"/>
      <c r="FQ3" s="299"/>
      <c r="FR3" s="299"/>
      <c r="FS3" s="299"/>
      <c r="FT3" s="299"/>
      <c r="FU3" s="299"/>
      <c r="FV3" s="21"/>
      <c r="FW3" s="21"/>
      <c r="FX3" s="61">
        <f t="shared" si="0"/>
        <v>0</v>
      </c>
      <c r="FY3" s="61">
        <f t="shared" si="1"/>
        <v>0</v>
      </c>
      <c r="FZ3" s="61">
        <f t="shared" si="2"/>
        <v>0</v>
      </c>
      <c r="GA3" s="382" t="e">
        <f t="shared" si="3"/>
        <v>#DIV/0!</v>
      </c>
      <c r="GB3" s="384"/>
      <c r="GC3" s="387">
        <f t="shared" si="4"/>
        <v>0</v>
      </c>
      <c r="GD3" s="387">
        <f t="shared" si="5"/>
        <v>0</v>
      </c>
      <c r="GE3" s="382" t="e">
        <f t="shared" si="6"/>
        <v>#DIV/0!</v>
      </c>
      <c r="GF3" s="384"/>
      <c r="GG3" s="387">
        <f t="shared" si="7"/>
        <v>0</v>
      </c>
      <c r="GH3" s="387">
        <f t="shared" si="8"/>
        <v>0</v>
      </c>
      <c r="GI3" s="382" t="e">
        <f t="shared" si="9"/>
        <v>#DIV/0!</v>
      </c>
      <c r="GJ3" s="384"/>
      <c r="GK3" s="387">
        <f t="shared" ref="GK3:GK66" si="11">CE3+BO3+BW3+EA3+EI3+EQ3+EY3</f>
        <v>0</v>
      </c>
      <c r="GL3" s="387">
        <f t="shared" ref="GL3:GL66" si="12">CH3+BR3+BZ3+ED3+EL3+ET3+FB3</f>
        <v>0</v>
      </c>
      <c r="GM3" s="382" t="e">
        <f t="shared" ref="GM3:GM66" si="13">GL3/GK3</f>
        <v>#DIV/0!</v>
      </c>
    </row>
    <row r="4" spans="1:196" x14ac:dyDescent="0.25">
      <c r="A4" s="8">
        <v>44036</v>
      </c>
      <c r="E4" s="10">
        <v>2558</v>
      </c>
      <c r="H4" s="18"/>
      <c r="I4" s="99"/>
      <c r="J4" s="44"/>
      <c r="K4" s="250"/>
      <c r="L4" s="15"/>
      <c r="M4" s="15"/>
      <c r="N4" s="102"/>
      <c r="O4" s="360"/>
      <c r="P4" s="11"/>
      <c r="Q4" s="104"/>
      <c r="R4" s="146"/>
      <c r="S4" s="132"/>
      <c r="T4" s="146"/>
      <c r="U4" s="146"/>
      <c r="V4" s="132"/>
      <c r="W4" s="355"/>
      <c r="X4" s="146"/>
      <c r="Y4" s="132"/>
      <c r="Z4" s="149"/>
      <c r="AA4" s="137"/>
      <c r="AB4" s="149"/>
      <c r="AC4" s="149"/>
      <c r="AD4" s="137"/>
      <c r="AE4" s="350"/>
      <c r="AF4" s="149"/>
      <c r="AG4" s="137"/>
      <c r="AH4" s="16"/>
      <c r="AI4" s="70"/>
      <c r="AJ4" s="16"/>
      <c r="AK4" s="16"/>
      <c r="AL4" s="70"/>
      <c r="AM4" s="346"/>
      <c r="AN4" s="16"/>
      <c r="AO4" s="70"/>
      <c r="AP4" s="64"/>
      <c r="AQ4" s="64"/>
      <c r="AR4" s="64"/>
      <c r="AS4" s="64"/>
      <c r="AT4" s="76"/>
      <c r="AU4" s="340"/>
      <c r="AV4" s="64"/>
      <c r="AW4" s="76"/>
      <c r="AX4" s="118"/>
      <c r="AY4" s="112"/>
      <c r="AZ4" s="118"/>
      <c r="BA4" s="118"/>
      <c r="BB4" s="112"/>
      <c r="BC4" s="334"/>
      <c r="BD4" s="118"/>
      <c r="BE4" s="112"/>
      <c r="BF4" s="276"/>
      <c r="BG4" s="124"/>
      <c r="BH4" s="276"/>
      <c r="BI4" s="276"/>
      <c r="BJ4" s="124"/>
      <c r="BK4" s="328"/>
      <c r="BL4" s="124"/>
      <c r="BM4" s="124"/>
      <c r="BN4" s="223"/>
      <c r="BO4" s="210"/>
      <c r="BP4" s="223"/>
      <c r="BQ4" s="223"/>
      <c r="BR4" s="210"/>
      <c r="BS4" s="322"/>
      <c r="BT4" s="223"/>
      <c r="BU4" s="210"/>
      <c r="BV4" s="224"/>
      <c r="BW4" s="217"/>
      <c r="BX4" s="224"/>
      <c r="BY4" s="224"/>
      <c r="BZ4" s="217"/>
      <c r="CA4" s="317"/>
      <c r="CB4" s="224"/>
      <c r="CC4" s="217"/>
      <c r="CD4" s="26"/>
      <c r="CE4" s="82"/>
      <c r="CF4" s="26"/>
      <c r="CG4" s="26"/>
      <c r="CH4" s="82"/>
      <c r="CI4" s="82"/>
      <c r="CJ4" s="26"/>
      <c r="CK4" s="82"/>
      <c r="CL4" s="57"/>
      <c r="CM4" s="87"/>
      <c r="CN4" s="57"/>
      <c r="CO4" s="57"/>
      <c r="CP4" s="87"/>
      <c r="CQ4" s="87"/>
      <c r="CR4" s="57"/>
      <c r="CS4" s="87"/>
      <c r="CT4" s="201"/>
      <c r="CU4" s="201"/>
      <c r="CV4" s="201"/>
      <c r="CW4" s="282"/>
      <c r="CX4" s="201"/>
      <c r="CY4" s="201"/>
      <c r="CZ4" s="201"/>
      <c r="DA4" s="201"/>
      <c r="DB4" s="38"/>
      <c r="DC4" s="93"/>
      <c r="DD4" s="38"/>
      <c r="DE4" s="38"/>
      <c r="DF4" s="93"/>
      <c r="DG4" s="93"/>
      <c r="DH4" s="38"/>
      <c r="DI4" s="93"/>
      <c r="DJ4" s="156"/>
      <c r="DK4" s="156"/>
      <c r="DL4" s="161"/>
      <c r="DM4" s="161"/>
      <c r="DN4" s="156"/>
      <c r="DO4" s="156"/>
      <c r="DP4" s="156"/>
      <c r="DQ4" s="156"/>
      <c r="DR4" s="288"/>
      <c r="DS4" s="170"/>
      <c r="DT4" s="288"/>
      <c r="DU4" s="288"/>
      <c r="DV4" s="170"/>
      <c r="DW4" s="170"/>
      <c r="DX4" s="288"/>
      <c r="DY4" s="170"/>
      <c r="DZ4" s="293"/>
      <c r="EA4" s="244"/>
      <c r="EB4" s="293"/>
      <c r="EC4" s="293"/>
      <c r="ED4" s="244"/>
      <c r="EE4" s="244"/>
      <c r="EF4" s="293"/>
      <c r="EG4" s="244"/>
      <c r="EH4" s="259"/>
      <c r="EI4" s="250"/>
      <c r="EJ4" s="259"/>
      <c r="EK4" s="259"/>
      <c r="EL4" s="250"/>
      <c r="EM4" s="250"/>
      <c r="EN4" s="259"/>
      <c r="EO4" s="250"/>
      <c r="EP4" s="263"/>
      <c r="EQ4" s="235"/>
      <c r="ER4" s="263"/>
      <c r="ES4" s="263"/>
      <c r="ET4" s="235"/>
      <c r="EU4" s="235"/>
      <c r="EV4" s="263"/>
      <c r="EW4" s="235"/>
      <c r="EX4" s="268"/>
      <c r="EY4" s="87"/>
      <c r="EZ4" s="268"/>
      <c r="FA4" s="268"/>
      <c r="FB4" s="87"/>
      <c r="FC4" s="87"/>
      <c r="FD4" s="268"/>
      <c r="FE4" s="87"/>
      <c r="FF4" s="190"/>
      <c r="FG4" s="183"/>
      <c r="FH4" s="190"/>
      <c r="FI4" s="190"/>
      <c r="FJ4" s="183"/>
      <c r="FK4" s="183"/>
      <c r="FL4" s="190"/>
      <c r="FM4" s="183"/>
      <c r="FN4" s="299"/>
      <c r="FO4" s="299"/>
      <c r="FP4" s="299"/>
      <c r="FQ4" s="299"/>
      <c r="FR4" s="299"/>
      <c r="FS4" s="299"/>
      <c r="FT4" s="299"/>
      <c r="FU4" s="299"/>
      <c r="FV4" s="21"/>
      <c r="FW4" s="21"/>
      <c r="FX4" s="61">
        <f t="shared" si="0"/>
        <v>0</v>
      </c>
      <c r="FY4" s="61">
        <f t="shared" si="1"/>
        <v>0</v>
      </c>
      <c r="FZ4" s="61">
        <f t="shared" si="2"/>
        <v>0</v>
      </c>
      <c r="GA4" s="382" t="e">
        <f t="shared" si="3"/>
        <v>#DIV/0!</v>
      </c>
      <c r="GB4" s="384"/>
      <c r="GC4" s="387">
        <f t="shared" si="4"/>
        <v>0</v>
      </c>
      <c r="GD4" s="387">
        <f t="shared" si="5"/>
        <v>0</v>
      </c>
      <c r="GE4" s="382" t="e">
        <f t="shared" si="6"/>
        <v>#DIV/0!</v>
      </c>
      <c r="GF4" s="384"/>
      <c r="GG4" s="387">
        <f t="shared" si="7"/>
        <v>0</v>
      </c>
      <c r="GH4" s="387">
        <f t="shared" si="8"/>
        <v>0</v>
      </c>
      <c r="GI4" s="382" t="e">
        <f t="shared" si="9"/>
        <v>#DIV/0!</v>
      </c>
      <c r="GJ4" s="384"/>
      <c r="GK4" s="387">
        <f t="shared" si="11"/>
        <v>0</v>
      </c>
      <c r="GL4" s="387">
        <f t="shared" si="12"/>
        <v>0</v>
      </c>
      <c r="GM4" s="382" t="e">
        <f t="shared" si="13"/>
        <v>#DIV/0!</v>
      </c>
      <c r="GN4" s="3" t="s">
        <v>5</v>
      </c>
    </row>
    <row r="5" spans="1:196" x14ac:dyDescent="0.25">
      <c r="A5" s="8">
        <v>44037</v>
      </c>
      <c r="E5" s="10">
        <v>2560</v>
      </c>
      <c r="H5" s="18"/>
      <c r="I5" s="99"/>
      <c r="J5" s="44"/>
      <c r="K5" s="250"/>
      <c r="L5" s="15"/>
      <c r="M5" s="15"/>
      <c r="N5" s="102"/>
      <c r="O5" s="360"/>
      <c r="P5" s="15"/>
      <c r="Q5" s="102"/>
      <c r="R5" s="145"/>
      <c r="S5" s="133"/>
      <c r="T5" s="145"/>
      <c r="U5" s="145"/>
      <c r="V5" s="133"/>
      <c r="W5" s="356"/>
      <c r="X5" s="145"/>
      <c r="Y5" s="133"/>
      <c r="Z5" s="150"/>
      <c r="AA5" s="138"/>
      <c r="AB5" s="150"/>
      <c r="AC5" s="150"/>
      <c r="AD5" s="138"/>
      <c r="AE5" s="351"/>
      <c r="AF5" s="150"/>
      <c r="AG5" s="138"/>
      <c r="AH5" s="16"/>
      <c r="AI5" s="70"/>
      <c r="AJ5" s="16"/>
      <c r="AK5" s="16"/>
      <c r="AL5" s="70"/>
      <c r="AM5" s="346"/>
      <c r="AN5" s="16"/>
      <c r="AO5" s="70"/>
      <c r="AP5" s="64"/>
      <c r="AQ5" s="64"/>
      <c r="AR5" s="64"/>
      <c r="AS5" s="64"/>
      <c r="AT5" s="76"/>
      <c r="AU5" s="340"/>
      <c r="AV5" s="64"/>
      <c r="AW5" s="76"/>
      <c r="AX5" s="118"/>
      <c r="AY5" s="112"/>
      <c r="AZ5" s="118"/>
      <c r="BA5" s="118"/>
      <c r="BB5" s="112"/>
      <c r="BC5" s="334"/>
      <c r="BD5" s="118"/>
      <c r="BE5" s="112"/>
      <c r="BF5" s="276"/>
      <c r="BG5" s="124"/>
      <c r="BH5" s="276"/>
      <c r="BI5" s="276"/>
      <c r="BJ5" s="124"/>
      <c r="BK5" s="328"/>
      <c r="BL5" s="124"/>
      <c r="BM5" s="124"/>
      <c r="BN5" s="223"/>
      <c r="BO5" s="210"/>
      <c r="BP5" s="223"/>
      <c r="BQ5" s="223"/>
      <c r="BR5" s="210"/>
      <c r="BS5" s="322"/>
      <c r="BT5" s="223"/>
      <c r="BU5" s="210"/>
      <c r="BV5" s="224"/>
      <c r="BW5" s="217"/>
      <c r="BX5" s="224"/>
      <c r="BY5" s="224"/>
      <c r="BZ5" s="217"/>
      <c r="CA5" s="317"/>
      <c r="CB5" s="224"/>
      <c r="CC5" s="217"/>
      <c r="CD5" s="26"/>
      <c r="CE5" s="82"/>
      <c r="CF5" s="26"/>
      <c r="CG5" s="26"/>
      <c r="CH5" s="82"/>
      <c r="CI5" s="82"/>
      <c r="CJ5" s="26"/>
      <c r="CK5" s="82"/>
      <c r="CL5" s="57"/>
      <c r="CM5" s="87"/>
      <c r="CN5" s="57"/>
      <c r="CO5" s="57"/>
      <c r="CP5" s="87"/>
      <c r="CQ5" s="87"/>
      <c r="CR5" s="57"/>
      <c r="CS5" s="87"/>
      <c r="CT5" s="201"/>
      <c r="CU5" s="201"/>
      <c r="CV5" s="201"/>
      <c r="CW5" s="282"/>
      <c r="CX5" s="201"/>
      <c r="CY5" s="201"/>
      <c r="CZ5" s="201"/>
      <c r="DA5" s="201"/>
      <c r="DB5" s="38"/>
      <c r="DC5" s="93"/>
      <c r="DD5" s="38"/>
      <c r="DE5" s="38"/>
      <c r="DF5" s="93"/>
      <c r="DG5" s="93"/>
      <c r="DH5" s="38"/>
      <c r="DI5" s="93"/>
      <c r="DJ5" s="156"/>
      <c r="DK5" s="156"/>
      <c r="DL5" s="161"/>
      <c r="DM5" s="161"/>
      <c r="DN5" s="156"/>
      <c r="DO5" s="156"/>
      <c r="DP5" s="156"/>
      <c r="DQ5" s="156"/>
      <c r="DR5" s="288"/>
      <c r="DS5" s="170"/>
      <c r="DT5" s="288"/>
      <c r="DU5" s="288"/>
      <c r="DV5" s="170"/>
      <c r="DW5" s="170"/>
      <c r="DX5" s="288"/>
      <c r="DY5" s="170"/>
      <c r="DZ5" s="293"/>
      <c r="EA5" s="244"/>
      <c r="EB5" s="293"/>
      <c r="EC5" s="293"/>
      <c r="ED5" s="244"/>
      <c r="EE5" s="244"/>
      <c r="EF5" s="293"/>
      <c r="EG5" s="244"/>
      <c r="EH5" s="259"/>
      <c r="EI5" s="250"/>
      <c r="EJ5" s="259"/>
      <c r="EK5" s="259"/>
      <c r="EL5" s="250"/>
      <c r="EM5" s="250"/>
      <c r="EN5" s="259"/>
      <c r="EO5" s="250"/>
      <c r="EP5" s="263"/>
      <c r="EQ5" s="235"/>
      <c r="ER5" s="263"/>
      <c r="ES5" s="263"/>
      <c r="ET5" s="235"/>
      <c r="EU5" s="235"/>
      <c r="EV5" s="263"/>
      <c r="EW5" s="235"/>
      <c r="EX5" s="268"/>
      <c r="EY5" s="87"/>
      <c r="EZ5" s="268"/>
      <c r="FA5" s="268"/>
      <c r="FB5" s="87"/>
      <c r="FC5" s="87"/>
      <c r="FD5" s="268"/>
      <c r="FE5" s="87"/>
      <c r="FF5" s="190"/>
      <c r="FG5" s="183"/>
      <c r="FH5" s="190"/>
      <c r="FI5" s="190"/>
      <c r="FJ5" s="183"/>
      <c r="FK5" s="183"/>
      <c r="FL5" s="190"/>
      <c r="FM5" s="183"/>
      <c r="FN5" s="299"/>
      <c r="FO5" s="299"/>
      <c r="FP5" s="299"/>
      <c r="FQ5" s="299"/>
      <c r="FR5" s="299"/>
      <c r="FS5" s="299"/>
      <c r="FT5" s="299"/>
      <c r="FU5" s="299"/>
      <c r="FV5" s="21"/>
      <c r="FW5" s="21"/>
      <c r="FX5" s="61">
        <f t="shared" si="0"/>
        <v>0</v>
      </c>
      <c r="FY5" s="61">
        <f t="shared" si="1"/>
        <v>0</v>
      </c>
      <c r="FZ5" s="61">
        <f t="shared" si="2"/>
        <v>0</v>
      </c>
      <c r="GA5" s="382" t="e">
        <f t="shared" si="3"/>
        <v>#DIV/0!</v>
      </c>
      <c r="GB5" s="384"/>
      <c r="GC5" s="387">
        <f t="shared" si="4"/>
        <v>0</v>
      </c>
      <c r="GD5" s="387">
        <f t="shared" si="5"/>
        <v>0</v>
      </c>
      <c r="GE5" s="382" t="e">
        <f t="shared" si="6"/>
        <v>#DIV/0!</v>
      </c>
      <c r="GF5" s="384"/>
      <c r="GG5" s="387">
        <f t="shared" si="7"/>
        <v>0</v>
      </c>
      <c r="GH5" s="387">
        <f t="shared" si="8"/>
        <v>0</v>
      </c>
      <c r="GI5" s="382" t="e">
        <f t="shared" si="9"/>
        <v>#DIV/0!</v>
      </c>
      <c r="GJ5" s="384"/>
      <c r="GK5" s="387">
        <f t="shared" si="11"/>
        <v>0</v>
      </c>
      <c r="GL5" s="387">
        <f t="shared" si="12"/>
        <v>0</v>
      </c>
      <c r="GM5" s="382" t="e">
        <f t="shared" si="13"/>
        <v>#DIV/0!</v>
      </c>
      <c r="GN5" s="3" t="s">
        <v>6</v>
      </c>
    </row>
    <row r="6" spans="1:196" x14ac:dyDescent="0.25">
      <c r="A6" s="8">
        <v>44039</v>
      </c>
      <c r="B6" s="10">
        <v>1207</v>
      </c>
      <c r="D6" s="10">
        <v>9</v>
      </c>
      <c r="E6" s="10">
        <v>3056</v>
      </c>
      <c r="H6" s="18"/>
      <c r="I6" s="99"/>
      <c r="J6" s="44"/>
      <c r="K6" s="250"/>
      <c r="L6" s="15"/>
      <c r="M6" s="15"/>
      <c r="N6" s="102"/>
      <c r="O6" s="360"/>
      <c r="P6" s="15"/>
      <c r="Q6" s="102"/>
      <c r="R6" s="145"/>
      <c r="S6" s="133"/>
      <c r="T6" s="145"/>
      <c r="U6" s="145"/>
      <c r="V6" s="133"/>
      <c r="W6" s="356"/>
      <c r="X6" s="145"/>
      <c r="Y6" s="133"/>
      <c r="Z6" s="150"/>
      <c r="AA6" s="138"/>
      <c r="AB6" s="150"/>
      <c r="AC6" s="150"/>
      <c r="AD6" s="138"/>
      <c r="AE6" s="351"/>
      <c r="AF6" s="150"/>
      <c r="AG6" s="138"/>
      <c r="AH6" s="16"/>
      <c r="AI6" s="70"/>
      <c r="AJ6" s="16"/>
      <c r="AK6" s="16"/>
      <c r="AL6" s="70"/>
      <c r="AM6" s="346"/>
      <c r="AN6" s="16"/>
      <c r="AO6" s="70"/>
      <c r="AP6" s="64"/>
      <c r="AQ6" s="64"/>
      <c r="AR6" s="64"/>
      <c r="AS6" s="64"/>
      <c r="AT6" s="76"/>
      <c r="AU6" s="340"/>
      <c r="AV6" s="64"/>
      <c r="AW6" s="76"/>
      <c r="AX6" s="118"/>
      <c r="AY6" s="112"/>
      <c r="AZ6" s="118"/>
      <c r="BA6" s="118"/>
      <c r="BB6" s="112"/>
      <c r="BC6" s="334"/>
      <c r="BD6" s="118"/>
      <c r="BE6" s="112"/>
      <c r="BF6" s="276"/>
      <c r="BG6" s="124"/>
      <c r="BH6" s="276"/>
      <c r="BI6" s="276"/>
      <c r="BJ6" s="124"/>
      <c r="BK6" s="328"/>
      <c r="BL6" s="124"/>
      <c r="BM6" s="124"/>
      <c r="BN6" s="223"/>
      <c r="BO6" s="210"/>
      <c r="BP6" s="223"/>
      <c r="BQ6" s="223"/>
      <c r="BR6" s="210"/>
      <c r="BS6" s="322"/>
      <c r="BT6" s="223"/>
      <c r="BU6" s="210"/>
      <c r="BV6" s="224"/>
      <c r="BW6" s="217"/>
      <c r="BX6" s="224"/>
      <c r="BY6" s="224"/>
      <c r="BZ6" s="217"/>
      <c r="CA6" s="317"/>
      <c r="CB6" s="224"/>
      <c r="CC6" s="217"/>
      <c r="CD6" s="26"/>
      <c r="CE6" s="82"/>
      <c r="CF6" s="26"/>
      <c r="CG6" s="26"/>
      <c r="CH6" s="82"/>
      <c r="CI6" s="82"/>
      <c r="CJ6" s="26"/>
      <c r="CK6" s="82"/>
      <c r="CL6" s="57"/>
      <c r="CM6" s="87"/>
      <c r="CN6" s="57"/>
      <c r="CO6" s="57"/>
      <c r="CP6" s="87"/>
      <c r="CQ6" s="87"/>
      <c r="CR6" s="57"/>
      <c r="CS6" s="87"/>
      <c r="CT6" s="201"/>
      <c r="CU6" s="201"/>
      <c r="CV6" s="201"/>
      <c r="CW6" s="282"/>
      <c r="CX6" s="201"/>
      <c r="CY6" s="201"/>
      <c r="CZ6" s="201"/>
      <c r="DA6" s="201"/>
      <c r="DB6" s="38"/>
      <c r="DC6" s="93"/>
      <c r="DD6" s="38"/>
      <c r="DE6" s="38"/>
      <c r="DF6" s="93"/>
      <c r="DG6" s="93"/>
      <c r="DH6" s="38"/>
      <c r="DI6" s="93"/>
      <c r="DJ6" s="156"/>
      <c r="DK6" s="156"/>
      <c r="DL6" s="161"/>
      <c r="DM6" s="161"/>
      <c r="DN6" s="156"/>
      <c r="DO6" s="156"/>
      <c r="DP6" s="156"/>
      <c r="DQ6" s="156"/>
      <c r="DR6" s="288"/>
      <c r="DS6" s="170"/>
      <c r="DT6" s="288"/>
      <c r="DU6" s="288"/>
      <c r="DV6" s="170"/>
      <c r="DW6" s="170"/>
      <c r="DX6" s="288"/>
      <c r="DY6" s="170"/>
      <c r="DZ6" s="293"/>
      <c r="EA6" s="244"/>
      <c r="EB6" s="293"/>
      <c r="EC6" s="293"/>
      <c r="ED6" s="244"/>
      <c r="EE6" s="244"/>
      <c r="EF6" s="293"/>
      <c r="EG6" s="244"/>
      <c r="EH6" s="259"/>
      <c r="EI6" s="250"/>
      <c r="EJ6" s="259"/>
      <c r="EK6" s="259"/>
      <c r="EL6" s="250"/>
      <c r="EM6" s="250"/>
      <c r="EN6" s="259"/>
      <c r="EO6" s="250"/>
      <c r="EP6" s="263"/>
      <c r="EQ6" s="235"/>
      <c r="ER6" s="263"/>
      <c r="ES6" s="263"/>
      <c r="ET6" s="235"/>
      <c r="EU6" s="235"/>
      <c r="EV6" s="263"/>
      <c r="EW6" s="235"/>
      <c r="EX6" s="268"/>
      <c r="EY6" s="87"/>
      <c r="EZ6" s="268"/>
      <c r="FA6" s="268"/>
      <c r="FB6" s="87"/>
      <c r="FC6" s="87"/>
      <c r="FD6" s="268"/>
      <c r="FE6" s="87"/>
      <c r="FF6" s="190"/>
      <c r="FG6" s="183"/>
      <c r="FH6" s="190"/>
      <c r="FI6" s="190"/>
      <c r="FJ6" s="183"/>
      <c r="FK6" s="183"/>
      <c r="FL6" s="190"/>
      <c r="FM6" s="183"/>
      <c r="FN6" s="299"/>
      <c r="FO6" s="299"/>
      <c r="FP6" s="299"/>
      <c r="FQ6" s="299"/>
      <c r="FR6" s="299"/>
      <c r="FS6" s="299"/>
      <c r="FT6" s="299"/>
      <c r="FU6" s="299"/>
      <c r="FV6" s="21"/>
      <c r="FW6" s="21"/>
      <c r="FX6" s="61">
        <f t="shared" si="0"/>
        <v>0</v>
      </c>
      <c r="FY6" s="61">
        <f t="shared" si="1"/>
        <v>0</v>
      </c>
      <c r="FZ6" s="61">
        <f t="shared" si="2"/>
        <v>0</v>
      </c>
      <c r="GA6" s="382" t="e">
        <f t="shared" si="3"/>
        <v>#DIV/0!</v>
      </c>
      <c r="GB6" s="384"/>
      <c r="GC6" s="387">
        <f t="shared" si="4"/>
        <v>0</v>
      </c>
      <c r="GD6" s="387">
        <f t="shared" si="5"/>
        <v>0</v>
      </c>
      <c r="GE6" s="382" t="e">
        <f t="shared" si="6"/>
        <v>#DIV/0!</v>
      </c>
      <c r="GF6" s="384"/>
      <c r="GG6" s="387">
        <f t="shared" si="7"/>
        <v>0</v>
      </c>
      <c r="GH6" s="387">
        <f t="shared" si="8"/>
        <v>0</v>
      </c>
      <c r="GI6" s="382" t="e">
        <f t="shared" si="9"/>
        <v>#DIV/0!</v>
      </c>
      <c r="GJ6" s="384"/>
      <c r="GK6" s="387">
        <f t="shared" si="11"/>
        <v>0</v>
      </c>
      <c r="GL6" s="387">
        <f t="shared" si="12"/>
        <v>0</v>
      </c>
      <c r="GM6" s="382" t="e">
        <f t="shared" si="13"/>
        <v>#DIV/0!</v>
      </c>
      <c r="GN6" s="3" t="s">
        <v>7</v>
      </c>
    </row>
    <row r="7" spans="1:196" x14ac:dyDescent="0.25">
      <c r="A7" s="8">
        <v>44040</v>
      </c>
      <c r="B7" s="10">
        <v>1211</v>
      </c>
      <c r="D7" s="10">
        <v>9</v>
      </c>
      <c r="E7" s="10">
        <v>3060</v>
      </c>
      <c r="H7" s="18"/>
      <c r="I7" s="99"/>
      <c r="J7" s="44"/>
      <c r="K7" s="250"/>
      <c r="L7" s="15"/>
      <c r="M7" s="15"/>
      <c r="N7" s="102"/>
      <c r="O7" s="360"/>
      <c r="P7" s="15"/>
      <c r="Q7" s="102"/>
      <c r="R7" s="145"/>
      <c r="S7" s="133"/>
      <c r="T7" s="145"/>
      <c r="U7" s="145"/>
      <c r="V7" s="133"/>
      <c r="W7" s="356"/>
      <c r="X7" s="145"/>
      <c r="Y7" s="133"/>
      <c r="Z7" s="150"/>
      <c r="AA7" s="138"/>
      <c r="AB7" s="150"/>
      <c r="AC7" s="150"/>
      <c r="AD7" s="138"/>
      <c r="AE7" s="351"/>
      <c r="AF7" s="150"/>
      <c r="AG7" s="138"/>
      <c r="AH7" s="16"/>
      <c r="AI7" s="70"/>
      <c r="AJ7" s="16"/>
      <c r="AK7" s="16"/>
      <c r="AL7" s="70"/>
      <c r="AM7" s="346"/>
      <c r="AN7" s="16"/>
      <c r="AO7" s="70"/>
      <c r="AP7" s="64"/>
      <c r="AQ7" s="64"/>
      <c r="AR7" s="64"/>
      <c r="AS7" s="64"/>
      <c r="AT7" s="76"/>
      <c r="AU7" s="340"/>
      <c r="AV7" s="64"/>
      <c r="AW7" s="76"/>
      <c r="AX7" s="118"/>
      <c r="AY7" s="112"/>
      <c r="AZ7" s="118"/>
      <c r="BA7" s="118"/>
      <c r="BB7" s="112"/>
      <c r="BC7" s="334"/>
      <c r="BD7" s="118"/>
      <c r="BE7" s="112"/>
      <c r="BF7" s="276"/>
      <c r="BG7" s="124"/>
      <c r="BH7" s="276"/>
      <c r="BI7" s="276"/>
      <c r="BJ7" s="124"/>
      <c r="BK7" s="328"/>
      <c r="BL7" s="124"/>
      <c r="BM7" s="124"/>
      <c r="BN7" s="223"/>
      <c r="BO7" s="210"/>
      <c r="BP7" s="223"/>
      <c r="BQ7" s="223"/>
      <c r="BR7" s="210"/>
      <c r="BS7" s="322"/>
      <c r="BT7" s="223"/>
      <c r="BU7" s="210"/>
      <c r="BV7" s="224"/>
      <c r="BW7" s="217"/>
      <c r="BX7" s="224"/>
      <c r="BY7" s="224"/>
      <c r="BZ7" s="217"/>
      <c r="CA7" s="317"/>
      <c r="CB7" s="224"/>
      <c r="CC7" s="217"/>
      <c r="CD7" s="26"/>
      <c r="CE7" s="82"/>
      <c r="CF7" s="26"/>
      <c r="CG7" s="26"/>
      <c r="CH7" s="82"/>
      <c r="CI7" s="82"/>
      <c r="CJ7" s="26"/>
      <c r="CK7" s="82"/>
      <c r="CL7" s="57"/>
      <c r="CM7" s="87"/>
      <c r="CN7" s="57"/>
      <c r="CO7" s="57"/>
      <c r="CP7" s="87"/>
      <c r="CQ7" s="87"/>
      <c r="CR7" s="57"/>
      <c r="CS7" s="87"/>
      <c r="CT7" s="201"/>
      <c r="CU7" s="201"/>
      <c r="CV7" s="201"/>
      <c r="CW7" s="282"/>
      <c r="CX7" s="201"/>
      <c r="CY7" s="201"/>
      <c r="CZ7" s="201"/>
      <c r="DA7" s="201"/>
      <c r="DB7" s="38"/>
      <c r="DC7" s="93"/>
      <c r="DD7" s="38"/>
      <c r="DE7" s="38"/>
      <c r="DF7" s="93"/>
      <c r="DG7" s="93"/>
      <c r="DH7" s="38"/>
      <c r="DI7" s="93"/>
      <c r="DJ7" s="156"/>
      <c r="DK7" s="156"/>
      <c r="DL7" s="161"/>
      <c r="DM7" s="161"/>
      <c r="DN7" s="156"/>
      <c r="DO7" s="156"/>
      <c r="DP7" s="156"/>
      <c r="DQ7" s="156"/>
      <c r="DR7" s="288"/>
      <c r="DS7" s="170"/>
      <c r="DT7" s="288"/>
      <c r="DU7" s="288"/>
      <c r="DV7" s="170"/>
      <c r="DW7" s="170"/>
      <c r="DX7" s="288"/>
      <c r="DY7" s="170"/>
      <c r="DZ7" s="293"/>
      <c r="EA7" s="244"/>
      <c r="EB7" s="293"/>
      <c r="EC7" s="293"/>
      <c r="ED7" s="244"/>
      <c r="EE7" s="244"/>
      <c r="EF7" s="293"/>
      <c r="EG7" s="244"/>
      <c r="EH7" s="259"/>
      <c r="EI7" s="250"/>
      <c r="EJ7" s="259"/>
      <c r="EK7" s="259"/>
      <c r="EL7" s="250"/>
      <c r="EM7" s="250"/>
      <c r="EN7" s="259"/>
      <c r="EO7" s="250"/>
      <c r="EP7" s="263"/>
      <c r="EQ7" s="235"/>
      <c r="ER7" s="263"/>
      <c r="ES7" s="263"/>
      <c r="ET7" s="235"/>
      <c r="EU7" s="235"/>
      <c r="EV7" s="263"/>
      <c r="EW7" s="235"/>
      <c r="EX7" s="268"/>
      <c r="EY7" s="87"/>
      <c r="EZ7" s="268"/>
      <c r="FA7" s="268"/>
      <c r="FB7" s="87"/>
      <c r="FC7" s="87"/>
      <c r="FD7" s="268"/>
      <c r="FE7" s="87"/>
      <c r="FF7" s="190"/>
      <c r="FG7" s="183"/>
      <c r="FH7" s="190"/>
      <c r="FI7" s="190"/>
      <c r="FJ7" s="183"/>
      <c r="FK7" s="183"/>
      <c r="FL7" s="190"/>
      <c r="FM7" s="183"/>
      <c r="FN7" s="299"/>
      <c r="FO7" s="299"/>
      <c r="FP7" s="299"/>
      <c r="FQ7" s="299"/>
      <c r="FR7" s="299"/>
      <c r="FS7" s="299"/>
      <c r="FT7" s="299"/>
      <c r="FU7" s="299"/>
      <c r="FV7" s="21"/>
      <c r="FW7" s="21"/>
      <c r="FX7" s="61">
        <f t="shared" si="0"/>
        <v>0</v>
      </c>
      <c r="FY7" s="61">
        <f t="shared" si="1"/>
        <v>0</v>
      </c>
      <c r="FZ7" s="61">
        <f t="shared" si="2"/>
        <v>0</v>
      </c>
      <c r="GA7" s="382" t="e">
        <f t="shared" si="3"/>
        <v>#DIV/0!</v>
      </c>
      <c r="GB7" s="384"/>
      <c r="GC7" s="387">
        <f t="shared" si="4"/>
        <v>0</v>
      </c>
      <c r="GD7" s="387">
        <f t="shared" si="5"/>
        <v>0</v>
      </c>
      <c r="GE7" s="382" t="e">
        <f t="shared" si="6"/>
        <v>#DIV/0!</v>
      </c>
      <c r="GF7" s="384"/>
      <c r="GG7" s="387">
        <f t="shared" si="7"/>
        <v>0</v>
      </c>
      <c r="GH7" s="387">
        <f t="shared" si="8"/>
        <v>0</v>
      </c>
      <c r="GI7" s="382" t="e">
        <f t="shared" si="9"/>
        <v>#DIV/0!</v>
      </c>
      <c r="GJ7" s="384"/>
      <c r="GK7" s="387">
        <f t="shared" si="11"/>
        <v>0</v>
      </c>
      <c r="GL7" s="387">
        <f t="shared" si="12"/>
        <v>0</v>
      </c>
      <c r="GM7" s="382" t="e">
        <f t="shared" si="13"/>
        <v>#DIV/0!</v>
      </c>
    </row>
    <row r="8" spans="1:196" x14ac:dyDescent="0.25">
      <c r="A8" s="8">
        <f>A7+1</f>
        <v>44041</v>
      </c>
      <c r="B8" s="10">
        <v>1666</v>
      </c>
      <c r="D8" s="10">
        <v>9</v>
      </c>
      <c r="E8" s="10">
        <v>3071</v>
      </c>
      <c r="H8" s="18"/>
      <c r="I8" s="99"/>
      <c r="J8" s="44"/>
      <c r="K8" s="250"/>
      <c r="L8" s="15"/>
      <c r="M8" s="15"/>
      <c r="N8" s="102"/>
      <c r="O8" s="360"/>
      <c r="P8" s="15"/>
      <c r="Q8" s="102"/>
      <c r="R8" s="145"/>
      <c r="S8" s="133"/>
      <c r="T8" s="145"/>
      <c r="U8" s="145"/>
      <c r="V8" s="133"/>
      <c r="W8" s="356"/>
      <c r="X8" s="145"/>
      <c r="Y8" s="133"/>
      <c r="Z8" s="150"/>
      <c r="AA8" s="138"/>
      <c r="AB8" s="150"/>
      <c r="AC8" s="150"/>
      <c r="AD8" s="138"/>
      <c r="AE8" s="351"/>
      <c r="AF8" s="150"/>
      <c r="AG8" s="138"/>
      <c r="AH8" s="16"/>
      <c r="AI8" s="70"/>
      <c r="AJ8" s="16"/>
      <c r="AK8" s="16"/>
      <c r="AL8" s="70"/>
      <c r="AM8" s="346"/>
      <c r="AN8" s="16"/>
      <c r="AO8" s="70"/>
      <c r="AP8" s="64"/>
      <c r="AQ8" s="64"/>
      <c r="AR8" s="64"/>
      <c r="AS8" s="64"/>
      <c r="AT8" s="76"/>
      <c r="AU8" s="340"/>
      <c r="AV8" s="64"/>
      <c r="AW8" s="76"/>
      <c r="AX8" s="118"/>
      <c r="AY8" s="112"/>
      <c r="AZ8" s="118"/>
      <c r="BA8" s="118"/>
      <c r="BB8" s="112"/>
      <c r="BC8" s="334"/>
      <c r="BD8" s="118"/>
      <c r="BE8" s="112"/>
      <c r="BF8" s="276"/>
      <c r="BG8" s="124"/>
      <c r="BH8" s="276"/>
      <c r="BI8" s="276"/>
      <c r="BJ8" s="124"/>
      <c r="BK8" s="328"/>
      <c r="BL8" s="124"/>
      <c r="BM8" s="124"/>
      <c r="BN8" s="223"/>
      <c r="BO8" s="210"/>
      <c r="BP8" s="223"/>
      <c r="BQ8" s="223"/>
      <c r="BR8" s="210"/>
      <c r="BS8" s="322"/>
      <c r="BT8" s="223"/>
      <c r="BU8" s="210"/>
      <c r="BV8" s="224"/>
      <c r="BW8" s="217"/>
      <c r="BX8" s="224"/>
      <c r="BY8" s="224"/>
      <c r="BZ8" s="217"/>
      <c r="CA8" s="317"/>
      <c r="CB8" s="224"/>
      <c r="CC8" s="217"/>
      <c r="CD8" s="26"/>
      <c r="CE8" s="82"/>
      <c r="CF8" s="26"/>
      <c r="CG8" s="26"/>
      <c r="CH8" s="82"/>
      <c r="CI8" s="82"/>
      <c r="CJ8" s="26"/>
      <c r="CK8" s="82"/>
      <c r="CL8" s="57"/>
      <c r="CM8" s="87"/>
      <c r="CN8" s="57"/>
      <c r="CO8" s="57"/>
      <c r="CP8" s="87"/>
      <c r="CQ8" s="87"/>
      <c r="CR8" s="57"/>
      <c r="CS8" s="87"/>
      <c r="CT8" s="201"/>
      <c r="CU8" s="201"/>
      <c r="CV8" s="201"/>
      <c r="CW8" s="282"/>
      <c r="CX8" s="201"/>
      <c r="CY8" s="201"/>
      <c r="CZ8" s="201"/>
      <c r="DA8" s="201"/>
      <c r="DB8" s="38"/>
      <c r="DC8" s="93"/>
      <c r="DD8" s="38"/>
      <c r="DE8" s="38"/>
      <c r="DF8" s="93"/>
      <c r="DG8" s="93"/>
      <c r="DH8" s="38"/>
      <c r="DI8" s="93"/>
      <c r="DJ8" s="156"/>
      <c r="DK8" s="156"/>
      <c r="DL8" s="161"/>
      <c r="DM8" s="161"/>
      <c r="DN8" s="156"/>
      <c r="DO8" s="156"/>
      <c r="DP8" s="156"/>
      <c r="DQ8" s="156"/>
      <c r="DR8" s="288"/>
      <c r="DS8" s="170"/>
      <c r="DT8" s="288"/>
      <c r="DU8" s="288"/>
      <c r="DV8" s="170"/>
      <c r="DW8" s="170"/>
      <c r="DX8" s="288"/>
      <c r="DY8" s="170"/>
      <c r="DZ8" s="293"/>
      <c r="EA8" s="244"/>
      <c r="EB8" s="293"/>
      <c r="EC8" s="293"/>
      <c r="ED8" s="244"/>
      <c r="EE8" s="244"/>
      <c r="EF8" s="293"/>
      <c r="EG8" s="244"/>
      <c r="EH8" s="259"/>
      <c r="EI8" s="250"/>
      <c r="EJ8" s="259"/>
      <c r="EK8" s="259"/>
      <c r="EL8" s="250"/>
      <c r="EM8" s="250"/>
      <c r="EN8" s="259"/>
      <c r="EO8" s="250"/>
      <c r="EP8" s="263"/>
      <c r="EQ8" s="235"/>
      <c r="ER8" s="263"/>
      <c r="ES8" s="263"/>
      <c r="ET8" s="235"/>
      <c r="EU8" s="235"/>
      <c r="EV8" s="263"/>
      <c r="EW8" s="235"/>
      <c r="EX8" s="268"/>
      <c r="EY8" s="87"/>
      <c r="EZ8" s="268"/>
      <c r="FA8" s="268"/>
      <c r="FB8" s="87"/>
      <c r="FC8" s="87"/>
      <c r="FD8" s="268"/>
      <c r="FE8" s="87"/>
      <c r="FF8" s="190"/>
      <c r="FG8" s="183"/>
      <c r="FH8" s="190"/>
      <c r="FI8" s="190"/>
      <c r="FJ8" s="183"/>
      <c r="FK8" s="183"/>
      <c r="FL8" s="190"/>
      <c r="FM8" s="183"/>
      <c r="FN8" s="299"/>
      <c r="FO8" s="299"/>
      <c r="FP8" s="299"/>
      <c r="FQ8" s="299"/>
      <c r="FR8" s="299"/>
      <c r="FS8" s="299"/>
      <c r="FT8" s="299"/>
      <c r="FU8" s="299"/>
      <c r="FV8" s="21"/>
      <c r="FW8" s="21"/>
      <c r="FX8" s="61">
        <f t="shared" si="0"/>
        <v>0</v>
      </c>
      <c r="FY8" s="61">
        <f t="shared" si="1"/>
        <v>0</v>
      </c>
      <c r="FZ8" s="61">
        <f t="shared" si="2"/>
        <v>0</v>
      </c>
      <c r="GA8" s="382" t="e">
        <f t="shared" si="3"/>
        <v>#DIV/0!</v>
      </c>
      <c r="GB8" s="384"/>
      <c r="GC8" s="387">
        <f t="shared" si="4"/>
        <v>0</v>
      </c>
      <c r="GD8" s="387">
        <f t="shared" si="5"/>
        <v>0</v>
      </c>
      <c r="GE8" s="382" t="e">
        <f t="shared" si="6"/>
        <v>#DIV/0!</v>
      </c>
      <c r="GF8" s="384"/>
      <c r="GG8" s="387">
        <f t="shared" si="7"/>
        <v>0</v>
      </c>
      <c r="GH8" s="387">
        <f t="shared" si="8"/>
        <v>0</v>
      </c>
      <c r="GI8" s="382" t="e">
        <f t="shared" si="9"/>
        <v>#DIV/0!</v>
      </c>
      <c r="GJ8" s="384"/>
      <c r="GK8" s="387">
        <f t="shared" si="11"/>
        <v>0</v>
      </c>
      <c r="GL8" s="387">
        <f t="shared" si="12"/>
        <v>0</v>
      </c>
      <c r="GM8" s="382" t="e">
        <f t="shared" si="13"/>
        <v>#DIV/0!</v>
      </c>
      <c r="GN8" s="3" t="s">
        <v>8</v>
      </c>
    </row>
    <row r="9" spans="1:196" x14ac:dyDescent="0.25">
      <c r="A9" s="8">
        <f t="shared" ref="A9:A72" si="14">A8+1</f>
        <v>44042</v>
      </c>
      <c r="B9" s="10">
        <v>1817</v>
      </c>
      <c r="D9" s="10">
        <v>9</v>
      </c>
      <c r="E9" s="10">
        <v>3112</v>
      </c>
      <c r="H9" s="18"/>
      <c r="I9" s="99"/>
      <c r="J9" s="44"/>
      <c r="K9" s="250"/>
      <c r="L9" s="15"/>
      <c r="M9" s="15"/>
      <c r="N9" s="102"/>
      <c r="O9" s="360"/>
      <c r="P9" s="15"/>
      <c r="Q9" s="102"/>
      <c r="R9" s="145"/>
      <c r="S9" s="133"/>
      <c r="T9" s="145"/>
      <c r="U9" s="145"/>
      <c r="V9" s="133"/>
      <c r="W9" s="356"/>
      <c r="X9" s="145"/>
      <c r="Y9" s="133"/>
      <c r="Z9" s="150"/>
      <c r="AA9" s="138"/>
      <c r="AB9" s="150"/>
      <c r="AC9" s="150"/>
      <c r="AD9" s="138"/>
      <c r="AE9" s="351"/>
      <c r="AF9" s="150"/>
      <c r="AG9" s="138"/>
      <c r="AH9" s="16"/>
      <c r="AI9" s="70"/>
      <c r="AJ9" s="16"/>
      <c r="AK9" s="16"/>
      <c r="AL9" s="70"/>
      <c r="AM9" s="346"/>
      <c r="AN9" s="16"/>
      <c r="AO9" s="70"/>
      <c r="AP9" s="64"/>
      <c r="AQ9" s="64"/>
      <c r="AR9" s="64"/>
      <c r="AS9" s="64"/>
      <c r="AT9" s="76"/>
      <c r="AU9" s="340"/>
      <c r="AV9" s="64"/>
      <c r="AW9" s="76"/>
      <c r="AX9" s="118"/>
      <c r="AY9" s="112"/>
      <c r="AZ9" s="118"/>
      <c r="BA9" s="118"/>
      <c r="BB9" s="112"/>
      <c r="BC9" s="334"/>
      <c r="BD9" s="118"/>
      <c r="BE9" s="112"/>
      <c r="BF9" s="276"/>
      <c r="BG9" s="124"/>
      <c r="BH9" s="276"/>
      <c r="BI9" s="276"/>
      <c r="BJ9" s="124"/>
      <c r="BK9" s="328"/>
      <c r="BL9" s="124"/>
      <c r="BM9" s="124"/>
      <c r="BN9" s="223"/>
      <c r="BO9" s="210"/>
      <c r="BP9" s="223"/>
      <c r="BQ9" s="223"/>
      <c r="BR9" s="210"/>
      <c r="BS9" s="322"/>
      <c r="BT9" s="223"/>
      <c r="BU9" s="210"/>
      <c r="BV9" s="224"/>
      <c r="BW9" s="217"/>
      <c r="BX9" s="224"/>
      <c r="BY9" s="224"/>
      <c r="BZ9" s="217"/>
      <c r="CA9" s="317"/>
      <c r="CB9" s="224"/>
      <c r="CC9" s="217"/>
      <c r="CD9" s="26"/>
      <c r="CE9" s="82"/>
      <c r="CF9" s="26"/>
      <c r="CG9" s="26"/>
      <c r="CH9" s="82"/>
      <c r="CI9" s="82"/>
      <c r="CJ9" s="26"/>
      <c r="CK9" s="82"/>
      <c r="CL9" s="57"/>
      <c r="CM9" s="87"/>
      <c r="CN9" s="57"/>
      <c r="CO9" s="57"/>
      <c r="CP9" s="87"/>
      <c r="CQ9" s="87"/>
      <c r="CR9" s="57"/>
      <c r="CS9" s="87"/>
      <c r="CT9" s="201"/>
      <c r="CU9" s="201"/>
      <c r="CV9" s="201"/>
      <c r="CW9" s="282"/>
      <c r="CX9" s="201"/>
      <c r="CY9" s="201"/>
      <c r="CZ9" s="201"/>
      <c r="DA9" s="201"/>
      <c r="DB9" s="38"/>
      <c r="DC9" s="93"/>
      <c r="DD9" s="38"/>
      <c r="DE9" s="38"/>
      <c r="DF9" s="93"/>
      <c r="DG9" s="93"/>
      <c r="DH9" s="38"/>
      <c r="DI9" s="93"/>
      <c r="DJ9" s="156"/>
      <c r="DK9" s="156"/>
      <c r="DL9" s="161"/>
      <c r="DM9" s="161"/>
      <c r="DN9" s="156"/>
      <c r="DO9" s="156"/>
      <c r="DP9" s="156"/>
      <c r="DQ9" s="156"/>
      <c r="DR9" s="288"/>
      <c r="DS9" s="170"/>
      <c r="DT9" s="288"/>
      <c r="DU9" s="288"/>
      <c r="DV9" s="170"/>
      <c r="DW9" s="170"/>
      <c r="DX9" s="288"/>
      <c r="DY9" s="170"/>
      <c r="DZ9" s="293"/>
      <c r="EA9" s="244"/>
      <c r="EB9" s="293"/>
      <c r="EC9" s="293"/>
      <c r="ED9" s="244"/>
      <c r="EE9" s="244"/>
      <c r="EF9" s="293"/>
      <c r="EG9" s="244"/>
      <c r="EH9" s="259"/>
      <c r="EI9" s="250"/>
      <c r="EJ9" s="259"/>
      <c r="EK9" s="259"/>
      <c r="EL9" s="250"/>
      <c r="EM9" s="250"/>
      <c r="EN9" s="259"/>
      <c r="EO9" s="250"/>
      <c r="EP9" s="263"/>
      <c r="EQ9" s="235"/>
      <c r="ER9" s="263"/>
      <c r="ES9" s="263"/>
      <c r="ET9" s="235"/>
      <c r="EU9" s="235"/>
      <c r="EV9" s="263"/>
      <c r="EW9" s="235"/>
      <c r="EX9" s="268"/>
      <c r="EY9" s="87"/>
      <c r="EZ9" s="268"/>
      <c r="FA9" s="268"/>
      <c r="FB9" s="87"/>
      <c r="FC9" s="87"/>
      <c r="FD9" s="268"/>
      <c r="FE9" s="87"/>
      <c r="FF9" s="190"/>
      <c r="FG9" s="183"/>
      <c r="FH9" s="190"/>
      <c r="FI9" s="190"/>
      <c r="FJ9" s="183"/>
      <c r="FK9" s="183"/>
      <c r="FL9" s="190"/>
      <c r="FM9" s="183"/>
      <c r="FN9" s="299"/>
      <c r="FO9" s="299"/>
      <c r="FP9" s="299"/>
      <c r="FQ9" s="299"/>
      <c r="FR9" s="299"/>
      <c r="FS9" s="299"/>
      <c r="FT9" s="299"/>
      <c r="FU9" s="299"/>
      <c r="FV9" s="21"/>
      <c r="FW9" s="21"/>
      <c r="FX9" s="61">
        <f t="shared" si="0"/>
        <v>0</v>
      </c>
      <c r="FY9" s="61">
        <f t="shared" si="1"/>
        <v>0</v>
      </c>
      <c r="FZ9" s="61">
        <f t="shared" si="2"/>
        <v>0</v>
      </c>
      <c r="GA9" s="382" t="e">
        <f t="shared" si="3"/>
        <v>#DIV/0!</v>
      </c>
      <c r="GB9" s="384"/>
      <c r="GC9" s="387">
        <f t="shared" si="4"/>
        <v>0</v>
      </c>
      <c r="GD9" s="387">
        <f t="shared" si="5"/>
        <v>0</v>
      </c>
      <c r="GE9" s="382" t="e">
        <f t="shared" si="6"/>
        <v>#DIV/0!</v>
      </c>
      <c r="GF9" s="384"/>
      <c r="GG9" s="387">
        <f t="shared" si="7"/>
        <v>0</v>
      </c>
      <c r="GH9" s="387">
        <f t="shared" si="8"/>
        <v>0</v>
      </c>
      <c r="GI9" s="382" t="e">
        <f t="shared" si="9"/>
        <v>#DIV/0!</v>
      </c>
      <c r="GJ9" s="384"/>
      <c r="GK9" s="387">
        <f t="shared" si="11"/>
        <v>0</v>
      </c>
      <c r="GL9" s="387">
        <f t="shared" si="12"/>
        <v>0</v>
      </c>
      <c r="GM9" s="382" t="e">
        <f t="shared" si="13"/>
        <v>#DIV/0!</v>
      </c>
    </row>
    <row r="10" spans="1:196" x14ac:dyDescent="0.25">
      <c r="A10" s="8">
        <f t="shared" si="14"/>
        <v>44043</v>
      </c>
      <c r="B10" s="10">
        <v>1819</v>
      </c>
      <c r="D10" s="10">
        <v>9</v>
      </c>
      <c r="E10" s="10">
        <v>3114</v>
      </c>
      <c r="H10" s="18"/>
      <c r="I10" s="99"/>
      <c r="J10" s="44"/>
      <c r="K10" s="250"/>
      <c r="L10" s="15"/>
      <c r="M10" s="15"/>
      <c r="N10" s="102"/>
      <c r="O10" s="360"/>
      <c r="P10" s="15"/>
      <c r="Q10" s="102"/>
      <c r="R10" s="145"/>
      <c r="S10" s="133"/>
      <c r="T10" s="145"/>
      <c r="U10" s="145"/>
      <c r="V10" s="133"/>
      <c r="W10" s="356"/>
      <c r="X10" s="145"/>
      <c r="Y10" s="133"/>
      <c r="Z10" s="150"/>
      <c r="AA10" s="138"/>
      <c r="AB10" s="150"/>
      <c r="AC10" s="150"/>
      <c r="AD10" s="138"/>
      <c r="AE10" s="351"/>
      <c r="AF10" s="150"/>
      <c r="AG10" s="138"/>
      <c r="AH10" s="16"/>
      <c r="AI10" s="70"/>
      <c r="AJ10" s="16"/>
      <c r="AK10" s="16"/>
      <c r="AL10" s="70"/>
      <c r="AM10" s="346"/>
      <c r="AN10" s="16"/>
      <c r="AO10" s="70"/>
      <c r="AP10" s="64"/>
      <c r="AQ10" s="64"/>
      <c r="AR10" s="64"/>
      <c r="AS10" s="64"/>
      <c r="AT10" s="76"/>
      <c r="AU10" s="340"/>
      <c r="AV10" s="64"/>
      <c r="AW10" s="76"/>
      <c r="AX10" s="118"/>
      <c r="AY10" s="112"/>
      <c r="AZ10" s="118"/>
      <c r="BA10" s="118"/>
      <c r="BB10" s="112"/>
      <c r="BC10" s="334"/>
      <c r="BD10" s="118"/>
      <c r="BE10" s="112"/>
      <c r="BF10" s="276"/>
      <c r="BG10" s="124"/>
      <c r="BH10" s="276"/>
      <c r="BI10" s="276"/>
      <c r="BJ10" s="124"/>
      <c r="BK10" s="328"/>
      <c r="BL10" s="124"/>
      <c r="BM10" s="124"/>
      <c r="BN10" s="223"/>
      <c r="BO10" s="210"/>
      <c r="BP10" s="223"/>
      <c r="BQ10" s="223"/>
      <c r="BR10" s="210"/>
      <c r="BS10" s="322"/>
      <c r="BT10" s="223"/>
      <c r="BU10" s="210"/>
      <c r="BV10" s="224"/>
      <c r="BW10" s="217"/>
      <c r="BX10" s="224"/>
      <c r="BY10" s="224"/>
      <c r="BZ10" s="217"/>
      <c r="CA10" s="317"/>
      <c r="CB10" s="224"/>
      <c r="CC10" s="217"/>
      <c r="CD10" s="26"/>
      <c r="CE10" s="82"/>
      <c r="CF10" s="26"/>
      <c r="CG10" s="26"/>
      <c r="CH10" s="82"/>
      <c r="CI10" s="82"/>
      <c r="CJ10" s="26"/>
      <c r="CK10" s="82"/>
      <c r="CL10" s="57"/>
      <c r="CM10" s="87"/>
      <c r="CN10" s="57"/>
      <c r="CO10" s="57"/>
      <c r="CP10" s="87"/>
      <c r="CQ10" s="87"/>
      <c r="CR10" s="57"/>
      <c r="CS10" s="87"/>
      <c r="CT10" s="201"/>
      <c r="CU10" s="201"/>
      <c r="CV10" s="201"/>
      <c r="CW10" s="282"/>
      <c r="CX10" s="201"/>
      <c r="CY10" s="201"/>
      <c r="CZ10" s="201"/>
      <c r="DA10" s="201"/>
      <c r="DB10" s="38"/>
      <c r="DC10" s="93"/>
      <c r="DD10" s="38"/>
      <c r="DE10" s="38"/>
      <c r="DF10" s="93"/>
      <c r="DG10" s="93"/>
      <c r="DH10" s="38"/>
      <c r="DI10" s="93"/>
      <c r="DJ10" s="156"/>
      <c r="DK10" s="156"/>
      <c r="DL10" s="161"/>
      <c r="DM10" s="161"/>
      <c r="DN10" s="156"/>
      <c r="DO10" s="156"/>
      <c r="DP10" s="156"/>
      <c r="DQ10" s="156"/>
      <c r="DR10" s="288"/>
      <c r="DS10" s="170"/>
      <c r="DT10" s="288"/>
      <c r="DU10" s="288"/>
      <c r="DV10" s="170"/>
      <c r="DW10" s="170"/>
      <c r="DX10" s="288"/>
      <c r="DY10" s="170"/>
      <c r="DZ10" s="293"/>
      <c r="EA10" s="244"/>
      <c r="EB10" s="293"/>
      <c r="EC10" s="293"/>
      <c r="ED10" s="244"/>
      <c r="EE10" s="244"/>
      <c r="EF10" s="293"/>
      <c r="EG10" s="244"/>
      <c r="EH10" s="259"/>
      <c r="EI10" s="250"/>
      <c r="EJ10" s="259"/>
      <c r="EK10" s="259"/>
      <c r="EL10" s="250"/>
      <c r="EM10" s="250"/>
      <c r="EN10" s="259"/>
      <c r="EO10" s="250"/>
      <c r="EP10" s="263"/>
      <c r="EQ10" s="235"/>
      <c r="ER10" s="263"/>
      <c r="ES10" s="263"/>
      <c r="ET10" s="235"/>
      <c r="EU10" s="235"/>
      <c r="EV10" s="263"/>
      <c r="EW10" s="235"/>
      <c r="EX10" s="268"/>
      <c r="EY10" s="87"/>
      <c r="EZ10" s="268"/>
      <c r="FA10" s="268"/>
      <c r="FB10" s="87"/>
      <c r="FC10" s="87"/>
      <c r="FD10" s="268"/>
      <c r="FE10" s="87"/>
      <c r="FF10" s="190"/>
      <c r="FG10" s="183"/>
      <c r="FH10" s="190"/>
      <c r="FI10" s="190"/>
      <c r="FJ10" s="183"/>
      <c r="FK10" s="183"/>
      <c r="FL10" s="190"/>
      <c r="FM10" s="183"/>
      <c r="FN10" s="299"/>
      <c r="FO10" s="299"/>
      <c r="FP10" s="299"/>
      <c r="FQ10" s="299"/>
      <c r="FR10" s="299"/>
      <c r="FS10" s="299"/>
      <c r="FT10" s="299"/>
      <c r="FU10" s="299"/>
      <c r="FV10" s="21"/>
      <c r="FW10" s="21"/>
      <c r="FX10" s="61">
        <f t="shared" si="0"/>
        <v>0</v>
      </c>
      <c r="FY10" s="61">
        <f t="shared" si="1"/>
        <v>0</v>
      </c>
      <c r="FZ10" s="61">
        <f t="shared" si="2"/>
        <v>0</v>
      </c>
      <c r="GA10" s="382" t="e">
        <f t="shared" si="3"/>
        <v>#DIV/0!</v>
      </c>
      <c r="GB10" s="384"/>
      <c r="GC10" s="387">
        <f t="shared" si="4"/>
        <v>0</v>
      </c>
      <c r="GD10" s="387">
        <f t="shared" si="5"/>
        <v>0</v>
      </c>
      <c r="GE10" s="382" t="e">
        <f t="shared" si="6"/>
        <v>#DIV/0!</v>
      </c>
      <c r="GF10" s="384"/>
      <c r="GG10" s="387">
        <f t="shared" si="7"/>
        <v>0</v>
      </c>
      <c r="GH10" s="387">
        <f t="shared" si="8"/>
        <v>0</v>
      </c>
      <c r="GI10" s="382" t="e">
        <f t="shared" si="9"/>
        <v>#DIV/0!</v>
      </c>
      <c r="GJ10" s="384"/>
      <c r="GK10" s="387">
        <f t="shared" si="11"/>
        <v>0</v>
      </c>
      <c r="GL10" s="387">
        <f t="shared" si="12"/>
        <v>0</v>
      </c>
      <c r="GM10" s="382" t="e">
        <f t="shared" si="13"/>
        <v>#DIV/0!</v>
      </c>
    </row>
    <row r="11" spans="1:196" x14ac:dyDescent="0.25">
      <c r="A11" s="8">
        <f t="shared" si="14"/>
        <v>44044</v>
      </c>
      <c r="B11" s="10">
        <v>1830</v>
      </c>
      <c r="D11" s="10">
        <v>9</v>
      </c>
      <c r="E11" s="10">
        <v>3125</v>
      </c>
      <c r="H11" s="18"/>
      <c r="I11" s="99"/>
      <c r="J11" s="44"/>
      <c r="K11" s="250"/>
      <c r="L11" s="15"/>
      <c r="M11" s="15"/>
      <c r="N11" s="102"/>
      <c r="O11" s="360"/>
      <c r="P11" s="15"/>
      <c r="Q11" s="102"/>
      <c r="R11" s="145"/>
      <c r="S11" s="133"/>
      <c r="T11" s="145"/>
      <c r="U11" s="145"/>
      <c r="V11" s="133"/>
      <c r="W11" s="356"/>
      <c r="X11" s="145"/>
      <c r="Y11" s="133"/>
      <c r="Z11" s="150"/>
      <c r="AA11" s="138"/>
      <c r="AB11" s="150"/>
      <c r="AC11" s="150"/>
      <c r="AD11" s="138"/>
      <c r="AE11" s="351"/>
      <c r="AF11" s="150"/>
      <c r="AG11" s="138"/>
      <c r="AH11" s="16"/>
      <c r="AI11" s="70"/>
      <c r="AJ11" s="16"/>
      <c r="AK11" s="16"/>
      <c r="AL11" s="70"/>
      <c r="AM11" s="346"/>
      <c r="AN11" s="16"/>
      <c r="AO11" s="70"/>
      <c r="AP11" s="64"/>
      <c r="AQ11" s="64"/>
      <c r="AR11" s="64"/>
      <c r="AS11" s="64"/>
      <c r="AT11" s="76"/>
      <c r="AU11" s="340"/>
      <c r="AV11" s="64"/>
      <c r="AW11" s="76"/>
      <c r="AX11" s="118"/>
      <c r="AY11" s="112"/>
      <c r="AZ11" s="118"/>
      <c r="BA11" s="118"/>
      <c r="BB11" s="112"/>
      <c r="BC11" s="334"/>
      <c r="BD11" s="118"/>
      <c r="BE11" s="112"/>
      <c r="BF11" s="276"/>
      <c r="BG11" s="124"/>
      <c r="BH11" s="276"/>
      <c r="BI11" s="276"/>
      <c r="BJ11" s="124"/>
      <c r="BK11" s="328"/>
      <c r="BL11" s="124"/>
      <c r="BM11" s="124"/>
      <c r="BN11" s="223"/>
      <c r="BO11" s="210"/>
      <c r="BP11" s="223"/>
      <c r="BQ11" s="223"/>
      <c r="BR11" s="210"/>
      <c r="BS11" s="322"/>
      <c r="BT11" s="223"/>
      <c r="BU11" s="210"/>
      <c r="BV11" s="224"/>
      <c r="BW11" s="217"/>
      <c r="BX11" s="224"/>
      <c r="BY11" s="224"/>
      <c r="BZ11" s="217"/>
      <c r="CA11" s="317"/>
      <c r="CB11" s="224"/>
      <c r="CC11" s="217"/>
      <c r="CD11" s="26"/>
      <c r="CE11" s="82"/>
      <c r="CF11" s="26"/>
      <c r="CG11" s="26"/>
      <c r="CH11" s="82"/>
      <c r="CI11" s="82"/>
      <c r="CJ11" s="26"/>
      <c r="CK11" s="82"/>
      <c r="CL11" s="57"/>
      <c r="CM11" s="87"/>
      <c r="CN11" s="57"/>
      <c r="CO11" s="57"/>
      <c r="CP11" s="87"/>
      <c r="CQ11" s="87"/>
      <c r="CR11" s="57"/>
      <c r="CS11" s="87"/>
      <c r="CT11" s="201"/>
      <c r="CU11" s="201"/>
      <c r="CV11" s="201"/>
      <c r="CW11" s="282"/>
      <c r="CX11" s="201"/>
      <c r="CY11" s="201"/>
      <c r="CZ11" s="201"/>
      <c r="DA11" s="201"/>
      <c r="DB11" s="38"/>
      <c r="DC11" s="93"/>
      <c r="DD11" s="38"/>
      <c r="DE11" s="38"/>
      <c r="DF11" s="93"/>
      <c r="DG11" s="93"/>
      <c r="DH11" s="38"/>
      <c r="DI11" s="93"/>
      <c r="DJ11" s="156"/>
      <c r="DK11" s="156"/>
      <c r="DL11" s="161"/>
      <c r="DM11" s="161"/>
      <c r="DN11" s="156"/>
      <c r="DO11" s="156"/>
      <c r="DP11" s="156"/>
      <c r="DQ11" s="156"/>
      <c r="DR11" s="288"/>
      <c r="DS11" s="170"/>
      <c r="DT11" s="288"/>
      <c r="DU11" s="288"/>
      <c r="DV11" s="170"/>
      <c r="DW11" s="170"/>
      <c r="DX11" s="288"/>
      <c r="DY11" s="170"/>
      <c r="DZ11" s="293"/>
      <c r="EA11" s="244"/>
      <c r="EB11" s="293"/>
      <c r="EC11" s="293"/>
      <c r="ED11" s="244"/>
      <c r="EE11" s="244"/>
      <c r="EF11" s="293"/>
      <c r="EG11" s="244"/>
      <c r="EH11" s="259"/>
      <c r="EI11" s="250"/>
      <c r="EJ11" s="259"/>
      <c r="EK11" s="259"/>
      <c r="EL11" s="250"/>
      <c r="EM11" s="250"/>
      <c r="EN11" s="259"/>
      <c r="EO11" s="250"/>
      <c r="EP11" s="263"/>
      <c r="EQ11" s="235"/>
      <c r="ER11" s="263"/>
      <c r="ES11" s="263"/>
      <c r="ET11" s="235"/>
      <c r="EU11" s="235"/>
      <c r="EV11" s="263"/>
      <c r="EW11" s="235"/>
      <c r="EX11" s="268"/>
      <c r="EY11" s="87"/>
      <c r="EZ11" s="268"/>
      <c r="FA11" s="268"/>
      <c r="FB11" s="87"/>
      <c r="FC11" s="87"/>
      <c r="FD11" s="268"/>
      <c r="FE11" s="87"/>
      <c r="FF11" s="190"/>
      <c r="FG11" s="183"/>
      <c r="FH11" s="190"/>
      <c r="FI11" s="190"/>
      <c r="FJ11" s="183"/>
      <c r="FK11" s="183"/>
      <c r="FL11" s="190"/>
      <c r="FM11" s="183"/>
      <c r="FN11" s="299"/>
      <c r="FO11" s="299"/>
      <c r="FP11" s="299"/>
      <c r="FQ11" s="299"/>
      <c r="FR11" s="299"/>
      <c r="FS11" s="299"/>
      <c r="FT11" s="299"/>
      <c r="FU11" s="299"/>
      <c r="FV11" s="21"/>
      <c r="FW11" s="21"/>
      <c r="FX11" s="61">
        <f t="shared" si="0"/>
        <v>0</v>
      </c>
      <c r="FY11" s="61">
        <f t="shared" si="1"/>
        <v>0</v>
      </c>
      <c r="FZ11" s="61">
        <f t="shared" si="2"/>
        <v>0</v>
      </c>
      <c r="GA11" s="382" t="e">
        <f t="shared" si="3"/>
        <v>#DIV/0!</v>
      </c>
      <c r="GB11" s="384"/>
      <c r="GC11" s="387">
        <f t="shared" si="4"/>
        <v>0</v>
      </c>
      <c r="GD11" s="387">
        <f t="shared" si="5"/>
        <v>0</v>
      </c>
      <c r="GE11" s="382" t="e">
        <f t="shared" si="6"/>
        <v>#DIV/0!</v>
      </c>
      <c r="GF11" s="384"/>
      <c r="GG11" s="387">
        <f t="shared" si="7"/>
        <v>0</v>
      </c>
      <c r="GH11" s="387">
        <f t="shared" si="8"/>
        <v>0</v>
      </c>
      <c r="GI11" s="382" t="e">
        <f t="shared" si="9"/>
        <v>#DIV/0!</v>
      </c>
      <c r="GJ11" s="384"/>
      <c r="GK11" s="387">
        <f t="shared" si="11"/>
        <v>0</v>
      </c>
      <c r="GL11" s="387">
        <f t="shared" si="12"/>
        <v>0</v>
      </c>
      <c r="GM11" s="382" t="e">
        <f t="shared" si="13"/>
        <v>#DIV/0!</v>
      </c>
    </row>
    <row r="12" spans="1:196" x14ac:dyDescent="0.25">
      <c r="A12" s="8">
        <f t="shared" si="14"/>
        <v>44045</v>
      </c>
      <c r="P12" s="14"/>
      <c r="Q12" s="103"/>
      <c r="R12" s="147"/>
      <c r="S12" s="134"/>
      <c r="T12" s="147"/>
      <c r="U12" s="147"/>
      <c r="V12" s="134"/>
      <c r="W12" s="357"/>
      <c r="X12" s="147"/>
      <c r="Y12" s="134"/>
      <c r="Z12" s="151"/>
      <c r="AA12" s="139"/>
      <c r="AB12" s="151"/>
      <c r="AC12" s="151"/>
      <c r="AD12" s="139"/>
      <c r="AE12" s="352"/>
      <c r="AF12" s="151"/>
      <c r="AG12" s="139"/>
      <c r="AH12" s="17"/>
      <c r="AI12" s="71"/>
      <c r="AJ12" s="17"/>
      <c r="AK12" s="17"/>
      <c r="AL12" s="71"/>
      <c r="AM12" s="347"/>
      <c r="AN12" s="17"/>
      <c r="AO12" s="71"/>
      <c r="AP12" s="65"/>
      <c r="AQ12" s="65"/>
      <c r="AR12" s="65"/>
      <c r="AS12" s="65"/>
      <c r="AT12" s="77"/>
      <c r="AU12" s="341"/>
      <c r="AV12" s="65"/>
      <c r="AW12" s="77"/>
      <c r="AX12" s="119"/>
      <c r="AY12" s="113"/>
      <c r="AZ12" s="119"/>
      <c r="BA12" s="119"/>
      <c r="BB12" s="113"/>
      <c r="BC12" s="335"/>
      <c r="BD12" s="119"/>
      <c r="BE12" s="113"/>
      <c r="BF12" s="277"/>
      <c r="BG12" s="125"/>
      <c r="BH12" s="277"/>
      <c r="BI12" s="277"/>
      <c r="BJ12" s="125"/>
      <c r="BK12" s="329"/>
      <c r="BL12" s="125"/>
      <c r="BM12" s="125"/>
      <c r="BN12" s="225"/>
      <c r="BO12" s="211"/>
      <c r="BP12" s="225"/>
      <c r="BQ12" s="225"/>
      <c r="BR12" s="211"/>
      <c r="BS12" s="323"/>
      <c r="BT12" s="225"/>
      <c r="BU12" s="211"/>
      <c r="BV12" s="226"/>
      <c r="BW12" s="218"/>
      <c r="BX12" s="226"/>
      <c r="BY12" s="226"/>
      <c r="BZ12" s="218"/>
      <c r="CA12" s="318"/>
      <c r="CB12" s="226"/>
      <c r="CC12" s="218"/>
      <c r="CD12" s="27"/>
      <c r="CE12" s="83"/>
      <c r="CF12" s="27"/>
      <c r="CG12" s="27"/>
      <c r="CH12" s="83"/>
      <c r="CI12" s="83"/>
      <c r="CJ12" s="27"/>
      <c r="CK12" s="83"/>
      <c r="CL12" s="58"/>
      <c r="CM12" s="88"/>
      <c r="CN12" s="58"/>
      <c r="CO12" s="58"/>
      <c r="CP12" s="88"/>
      <c r="CQ12" s="88"/>
      <c r="CR12" s="58"/>
      <c r="CS12" s="88"/>
      <c r="CT12" s="202"/>
      <c r="CU12" s="202"/>
      <c r="CV12" s="202"/>
      <c r="CW12" s="283"/>
      <c r="CX12" s="202"/>
      <c r="CY12" s="202"/>
      <c r="CZ12" s="202"/>
      <c r="DA12" s="202"/>
      <c r="DB12" s="39"/>
      <c r="DC12" s="94"/>
      <c r="DD12" s="39"/>
      <c r="DE12" s="39"/>
      <c r="DF12" s="94"/>
      <c r="DG12" s="94"/>
      <c r="DH12" s="39"/>
      <c r="DI12" s="94"/>
      <c r="DJ12" s="157"/>
      <c r="DK12" s="157"/>
      <c r="DL12" s="162"/>
      <c r="DM12" s="162"/>
      <c r="DN12" s="157"/>
      <c r="DO12" s="157"/>
      <c r="DP12" s="157"/>
      <c r="DQ12" s="157"/>
      <c r="DR12" s="289"/>
      <c r="DS12" s="171"/>
      <c r="DT12" s="289"/>
      <c r="DU12" s="289"/>
      <c r="DV12" s="171"/>
      <c r="DW12" s="171"/>
      <c r="DX12" s="289"/>
      <c r="DY12" s="171"/>
      <c r="DZ12" s="294"/>
      <c r="EA12" s="245"/>
      <c r="EB12" s="294"/>
      <c r="EC12" s="294"/>
      <c r="ED12" s="245"/>
      <c r="EE12" s="245"/>
      <c r="EF12" s="294"/>
      <c r="EG12" s="245"/>
      <c r="EH12" s="260"/>
      <c r="EI12" s="251"/>
      <c r="EJ12" s="260"/>
      <c r="EK12" s="260"/>
      <c r="EL12" s="251"/>
      <c r="EM12" s="251"/>
      <c r="EN12" s="260"/>
      <c r="EO12" s="251"/>
      <c r="EP12" s="264"/>
      <c r="EQ12" s="236"/>
      <c r="ER12" s="264"/>
      <c r="ES12" s="264"/>
      <c r="ET12" s="236"/>
      <c r="EU12" s="236"/>
      <c r="EV12" s="264"/>
      <c r="EW12" s="236"/>
      <c r="EX12" s="269"/>
      <c r="EY12" s="88"/>
      <c r="EZ12" s="269"/>
      <c r="FA12" s="269"/>
      <c r="FB12" s="88"/>
      <c r="FC12" s="88"/>
      <c r="FD12" s="269"/>
      <c r="FE12" s="88"/>
      <c r="FF12" s="191"/>
      <c r="FG12" s="184"/>
      <c r="FH12" s="191"/>
      <c r="FI12" s="191"/>
      <c r="FJ12" s="184"/>
      <c r="FK12" s="184"/>
      <c r="FL12" s="191"/>
      <c r="FM12" s="184"/>
      <c r="FN12" s="300"/>
      <c r="FO12" s="300"/>
      <c r="FP12" s="300"/>
      <c r="FQ12" s="300"/>
      <c r="FR12" s="300"/>
      <c r="FS12" s="300"/>
      <c r="FT12" s="300"/>
      <c r="FU12" s="300"/>
      <c r="FV12" s="22"/>
      <c r="FW12" s="22"/>
      <c r="FX12" s="61">
        <f t="shared" si="0"/>
        <v>0</v>
      </c>
      <c r="FY12" s="61">
        <f t="shared" si="1"/>
        <v>0</v>
      </c>
      <c r="FZ12" s="61">
        <f t="shared" si="2"/>
        <v>0</v>
      </c>
      <c r="GA12" s="382" t="e">
        <f t="shared" si="3"/>
        <v>#DIV/0!</v>
      </c>
      <c r="GB12" s="384"/>
      <c r="GC12" s="387">
        <f t="shared" si="4"/>
        <v>0</v>
      </c>
      <c r="GD12" s="387">
        <f t="shared" si="5"/>
        <v>0</v>
      </c>
      <c r="GE12" s="382" t="e">
        <f t="shared" si="6"/>
        <v>#DIV/0!</v>
      </c>
      <c r="GF12" s="384"/>
      <c r="GG12" s="387">
        <f t="shared" si="7"/>
        <v>0</v>
      </c>
      <c r="GH12" s="387">
        <f t="shared" si="8"/>
        <v>0</v>
      </c>
      <c r="GI12" s="382" t="e">
        <f t="shared" si="9"/>
        <v>#DIV/0!</v>
      </c>
      <c r="GJ12" s="384"/>
      <c r="GK12" s="387">
        <f t="shared" si="11"/>
        <v>0</v>
      </c>
      <c r="GL12" s="387">
        <f t="shared" si="12"/>
        <v>0</v>
      </c>
      <c r="GM12" s="382" t="e">
        <f t="shared" si="13"/>
        <v>#DIV/0!</v>
      </c>
    </row>
    <row r="13" spans="1:196" x14ac:dyDescent="0.25">
      <c r="A13" s="8">
        <f t="shared" si="14"/>
        <v>44046</v>
      </c>
      <c r="B13" s="10">
        <v>2790</v>
      </c>
      <c r="D13" s="10">
        <v>9</v>
      </c>
      <c r="E13" s="10">
        <v>3618</v>
      </c>
      <c r="H13" s="18"/>
      <c r="I13" s="99"/>
      <c r="J13" s="44"/>
      <c r="K13" s="250"/>
      <c r="L13" s="15"/>
      <c r="M13" s="15"/>
      <c r="N13" s="102"/>
      <c r="O13" s="360"/>
      <c r="P13" s="15"/>
      <c r="Q13" s="102"/>
      <c r="R13" s="145"/>
      <c r="S13" s="133"/>
      <c r="T13" s="145"/>
      <c r="U13" s="145"/>
      <c r="V13" s="133"/>
      <c r="W13" s="356"/>
      <c r="X13" s="145"/>
      <c r="Y13" s="133"/>
      <c r="Z13" s="150"/>
      <c r="AA13" s="138"/>
      <c r="AB13" s="150"/>
      <c r="AC13" s="150"/>
      <c r="AD13" s="138"/>
      <c r="AE13" s="351"/>
      <c r="AF13" s="150"/>
      <c r="AG13" s="138"/>
      <c r="AH13" s="16"/>
      <c r="AI13" s="70"/>
      <c r="AJ13" s="16"/>
      <c r="AK13" s="16"/>
      <c r="AL13" s="70"/>
      <c r="AM13" s="346"/>
      <c r="AN13" s="16"/>
      <c r="AO13" s="70"/>
      <c r="AP13" s="64"/>
      <c r="AQ13" s="64"/>
      <c r="AR13" s="64"/>
      <c r="AS13" s="64"/>
      <c r="AT13" s="76"/>
      <c r="AU13" s="340"/>
      <c r="AV13" s="64"/>
      <c r="AW13" s="76"/>
      <c r="AX13" s="118"/>
      <c r="AY13" s="112"/>
      <c r="AZ13" s="118"/>
      <c r="BA13" s="118"/>
      <c r="BB13" s="112"/>
      <c r="BC13" s="334"/>
      <c r="BD13" s="118"/>
      <c r="BE13" s="112"/>
      <c r="BF13" s="276"/>
      <c r="BG13" s="124"/>
      <c r="BH13" s="276"/>
      <c r="BI13" s="276"/>
      <c r="BJ13" s="124"/>
      <c r="BK13" s="328"/>
      <c r="BL13" s="124"/>
      <c r="BM13" s="124"/>
      <c r="BN13" s="223"/>
      <c r="BO13" s="210"/>
      <c r="BP13" s="223"/>
      <c r="BQ13" s="223"/>
      <c r="BR13" s="210"/>
      <c r="BS13" s="322"/>
      <c r="BT13" s="223"/>
      <c r="BU13" s="210"/>
      <c r="BV13" s="224"/>
      <c r="BW13" s="217"/>
      <c r="BX13" s="224"/>
      <c r="BY13" s="224"/>
      <c r="BZ13" s="217"/>
      <c r="CA13" s="317"/>
      <c r="CB13" s="224"/>
      <c r="CC13" s="217"/>
      <c r="CD13" s="26"/>
      <c r="CE13" s="82"/>
      <c r="CF13" s="26"/>
      <c r="CG13" s="26"/>
      <c r="CH13" s="82"/>
      <c r="CI13" s="82"/>
      <c r="CJ13" s="26"/>
      <c r="CK13" s="82"/>
      <c r="CL13" s="57"/>
      <c r="CM13" s="87"/>
      <c r="CN13" s="57"/>
      <c r="CO13" s="57"/>
      <c r="CP13" s="87"/>
      <c r="CQ13" s="87"/>
      <c r="CR13" s="57"/>
      <c r="CS13" s="87"/>
      <c r="CT13" s="201"/>
      <c r="CU13" s="201"/>
      <c r="CV13" s="201"/>
      <c r="CW13" s="282"/>
      <c r="CX13" s="201"/>
      <c r="CY13" s="201"/>
      <c r="CZ13" s="201"/>
      <c r="DA13" s="201"/>
      <c r="DB13" s="38"/>
      <c r="DC13" s="93"/>
      <c r="DD13" s="38"/>
      <c r="DE13" s="38"/>
      <c r="DF13" s="93"/>
      <c r="DG13" s="93"/>
      <c r="DH13" s="38"/>
      <c r="DI13" s="93"/>
      <c r="DJ13" s="156"/>
      <c r="DK13" s="156"/>
      <c r="DL13" s="161"/>
      <c r="DM13" s="161"/>
      <c r="DN13" s="156"/>
      <c r="DO13" s="156"/>
      <c r="DP13" s="156"/>
      <c r="DQ13" s="156"/>
      <c r="DR13" s="288"/>
      <c r="DS13" s="170"/>
      <c r="DT13" s="288"/>
      <c r="DU13" s="288"/>
      <c r="DV13" s="170"/>
      <c r="DW13" s="170"/>
      <c r="DX13" s="288"/>
      <c r="DY13" s="170"/>
      <c r="DZ13" s="293"/>
      <c r="EA13" s="244"/>
      <c r="EB13" s="293"/>
      <c r="EC13" s="293"/>
      <c r="ED13" s="244"/>
      <c r="EE13" s="244"/>
      <c r="EF13" s="293"/>
      <c r="EG13" s="244"/>
      <c r="EH13" s="259"/>
      <c r="EI13" s="250"/>
      <c r="EJ13" s="259"/>
      <c r="EK13" s="259"/>
      <c r="EL13" s="250"/>
      <c r="EM13" s="250"/>
      <c r="EN13" s="259"/>
      <c r="EO13" s="250"/>
      <c r="EP13" s="263"/>
      <c r="EQ13" s="235"/>
      <c r="ER13" s="263"/>
      <c r="ES13" s="263"/>
      <c r="ET13" s="235"/>
      <c r="EU13" s="235"/>
      <c r="EV13" s="263"/>
      <c r="EW13" s="235"/>
      <c r="EX13" s="268"/>
      <c r="EY13" s="87"/>
      <c r="EZ13" s="268"/>
      <c r="FA13" s="268"/>
      <c r="FB13" s="87"/>
      <c r="FC13" s="87"/>
      <c r="FD13" s="268"/>
      <c r="FE13" s="87"/>
      <c r="FF13" s="190"/>
      <c r="FG13" s="183"/>
      <c r="FH13" s="190"/>
      <c r="FI13" s="190"/>
      <c r="FJ13" s="183"/>
      <c r="FK13" s="183"/>
      <c r="FL13" s="190"/>
      <c r="FM13" s="183"/>
      <c r="FN13" s="299"/>
      <c r="FO13" s="299"/>
      <c r="FP13" s="299"/>
      <c r="FQ13" s="299"/>
      <c r="FR13" s="299"/>
      <c r="FS13" s="299"/>
      <c r="FT13" s="299"/>
      <c r="FU13" s="299"/>
      <c r="FV13" s="21"/>
      <c r="FW13" s="21"/>
      <c r="FX13" s="61">
        <f t="shared" si="0"/>
        <v>0</v>
      </c>
      <c r="FY13" s="61">
        <f t="shared" si="1"/>
        <v>0</v>
      </c>
      <c r="FZ13" s="61">
        <f t="shared" si="2"/>
        <v>0</v>
      </c>
      <c r="GA13" s="382" t="e">
        <f t="shared" si="3"/>
        <v>#DIV/0!</v>
      </c>
      <c r="GB13" s="384"/>
      <c r="GC13" s="387">
        <f t="shared" si="4"/>
        <v>0</v>
      </c>
      <c r="GD13" s="387">
        <f t="shared" si="5"/>
        <v>0</v>
      </c>
      <c r="GE13" s="382" t="e">
        <f t="shared" si="6"/>
        <v>#DIV/0!</v>
      </c>
      <c r="GF13" s="384"/>
      <c r="GG13" s="387">
        <f t="shared" si="7"/>
        <v>0</v>
      </c>
      <c r="GH13" s="387">
        <f t="shared" si="8"/>
        <v>0</v>
      </c>
      <c r="GI13" s="382" t="e">
        <f t="shared" si="9"/>
        <v>#DIV/0!</v>
      </c>
      <c r="GJ13" s="384"/>
      <c r="GK13" s="387">
        <f t="shared" si="11"/>
        <v>0</v>
      </c>
      <c r="GL13" s="387">
        <f t="shared" si="12"/>
        <v>0</v>
      </c>
      <c r="GM13" s="382" t="e">
        <f t="shared" si="13"/>
        <v>#DIV/0!</v>
      </c>
      <c r="GN13" s="3" t="s">
        <v>9</v>
      </c>
    </row>
    <row r="14" spans="1:196" x14ac:dyDescent="0.25">
      <c r="A14" s="8">
        <f t="shared" si="14"/>
        <v>44047</v>
      </c>
      <c r="B14" s="10">
        <v>2949</v>
      </c>
      <c r="D14" s="10">
        <v>9</v>
      </c>
      <c r="E14" s="10">
        <v>3673</v>
      </c>
      <c r="H14" s="18"/>
      <c r="I14" s="99"/>
      <c r="J14" s="45">
        <v>702</v>
      </c>
      <c r="L14" s="14">
        <v>1</v>
      </c>
      <c r="M14" s="14">
        <v>703</v>
      </c>
      <c r="P14" s="15"/>
      <c r="Q14" s="102"/>
      <c r="R14" s="145"/>
      <c r="S14" s="133"/>
      <c r="T14" s="145"/>
      <c r="U14" s="145"/>
      <c r="V14" s="133"/>
      <c r="W14" s="356"/>
      <c r="X14" s="145"/>
      <c r="Y14" s="133"/>
      <c r="Z14" s="150"/>
      <c r="AA14" s="138"/>
      <c r="AB14" s="150"/>
      <c r="AC14" s="150"/>
      <c r="AD14" s="138"/>
      <c r="AE14" s="351"/>
      <c r="AF14" s="150"/>
      <c r="AG14" s="138"/>
      <c r="AH14" s="17">
        <v>28</v>
      </c>
      <c r="AI14" s="72">
        <f t="shared" ref="AI14:AI77" si="15">AH14-AH13</f>
        <v>28</v>
      </c>
      <c r="AJ14" s="17">
        <v>2</v>
      </c>
      <c r="AK14" s="17">
        <v>12</v>
      </c>
      <c r="AL14" s="71"/>
      <c r="AM14" s="347"/>
      <c r="AN14" s="16"/>
      <c r="AO14" s="70"/>
      <c r="AP14" s="64"/>
      <c r="AQ14" s="64"/>
      <c r="AR14" s="64"/>
      <c r="AS14" s="64"/>
      <c r="AT14" s="76"/>
      <c r="AU14" s="340"/>
      <c r="AV14" s="64"/>
      <c r="AW14" s="76"/>
      <c r="AX14" s="118"/>
      <c r="AY14" s="112"/>
      <c r="AZ14" s="118"/>
      <c r="BA14" s="118"/>
      <c r="BB14" s="112"/>
      <c r="BC14" s="334"/>
      <c r="BD14" s="118"/>
      <c r="BE14" s="112"/>
      <c r="BF14" s="276"/>
      <c r="BG14" s="124"/>
      <c r="BH14" s="276"/>
      <c r="BI14" s="276"/>
      <c r="BJ14" s="124"/>
      <c r="BK14" s="328"/>
      <c r="BL14" s="124"/>
      <c r="BM14" s="124"/>
      <c r="BN14" s="223"/>
      <c r="BO14" s="210"/>
      <c r="BP14" s="223"/>
      <c r="BQ14" s="223"/>
      <c r="BR14" s="210"/>
      <c r="BS14" s="322"/>
      <c r="BT14" s="223"/>
      <c r="BU14" s="210"/>
      <c r="BV14" s="224"/>
      <c r="BW14" s="217"/>
      <c r="BX14" s="224"/>
      <c r="BY14" s="224"/>
      <c r="BZ14" s="217"/>
      <c r="CA14" s="317"/>
      <c r="CB14" s="224"/>
      <c r="CC14" s="217"/>
      <c r="CD14" s="26"/>
      <c r="CE14" s="82"/>
      <c r="CF14" s="26"/>
      <c r="CG14" s="26"/>
      <c r="CH14" s="82"/>
      <c r="CI14" s="82"/>
      <c r="CJ14" s="26"/>
      <c r="CK14" s="82"/>
      <c r="CL14" s="57"/>
      <c r="CM14" s="87"/>
      <c r="CN14" s="57"/>
      <c r="CO14" s="57"/>
      <c r="CP14" s="87"/>
      <c r="CQ14" s="87"/>
      <c r="CR14" s="57"/>
      <c r="CS14" s="87"/>
      <c r="CT14" s="201"/>
      <c r="CU14" s="201"/>
      <c r="CV14" s="201"/>
      <c r="CW14" s="282"/>
      <c r="CX14" s="201"/>
      <c r="CY14" s="201"/>
      <c r="CZ14" s="201"/>
      <c r="DA14" s="201"/>
      <c r="DB14" s="38"/>
      <c r="DC14" s="93"/>
      <c r="DD14" s="38"/>
      <c r="DE14" s="38"/>
      <c r="DF14" s="93"/>
      <c r="DG14" s="93"/>
      <c r="DH14" s="38"/>
      <c r="DI14" s="93"/>
      <c r="DJ14" s="156"/>
      <c r="DK14" s="156"/>
      <c r="DL14" s="161"/>
      <c r="DM14" s="161"/>
      <c r="DN14" s="156"/>
      <c r="DO14" s="156"/>
      <c r="DP14" s="156"/>
      <c r="DQ14" s="156"/>
      <c r="DR14" s="288"/>
      <c r="DS14" s="170"/>
      <c r="DT14" s="288"/>
      <c r="DU14" s="288"/>
      <c r="DV14" s="170"/>
      <c r="DW14" s="170"/>
      <c r="DX14" s="288"/>
      <c r="DY14" s="170"/>
      <c r="DZ14" s="293"/>
      <c r="EA14" s="244"/>
      <c r="EB14" s="293"/>
      <c r="EC14" s="293"/>
      <c r="ED14" s="244"/>
      <c r="EE14" s="244"/>
      <c r="EF14" s="293"/>
      <c r="EG14" s="244"/>
      <c r="EH14" s="259"/>
      <c r="EI14" s="250"/>
      <c r="EJ14" s="259"/>
      <c r="EK14" s="259"/>
      <c r="EL14" s="250"/>
      <c r="EM14" s="250"/>
      <c r="EN14" s="259"/>
      <c r="EO14" s="250"/>
      <c r="EP14" s="263"/>
      <c r="EQ14" s="235"/>
      <c r="ER14" s="263"/>
      <c r="ES14" s="263"/>
      <c r="ET14" s="235"/>
      <c r="EU14" s="235"/>
      <c r="EV14" s="263"/>
      <c r="EW14" s="235"/>
      <c r="EX14" s="268"/>
      <c r="EY14" s="87"/>
      <c r="EZ14" s="268"/>
      <c r="FA14" s="268"/>
      <c r="FB14" s="87"/>
      <c r="FC14" s="87"/>
      <c r="FD14" s="268"/>
      <c r="FE14" s="87"/>
      <c r="FF14" s="190"/>
      <c r="FG14" s="183"/>
      <c r="FH14" s="190"/>
      <c r="FI14" s="190"/>
      <c r="FJ14" s="183"/>
      <c r="FK14" s="183"/>
      <c r="FL14" s="190"/>
      <c r="FM14" s="183"/>
      <c r="FN14" s="299"/>
      <c r="FO14" s="299"/>
      <c r="FP14" s="299"/>
      <c r="FQ14" s="299"/>
      <c r="FR14" s="299"/>
      <c r="FS14" s="299"/>
      <c r="FT14" s="299"/>
      <c r="FU14" s="299"/>
      <c r="FV14" s="21"/>
      <c r="FW14" s="21"/>
      <c r="FX14" s="61">
        <f t="shared" si="0"/>
        <v>0</v>
      </c>
      <c r="FY14" s="61">
        <f t="shared" si="1"/>
        <v>28</v>
      </c>
      <c r="FZ14" s="61">
        <f t="shared" si="2"/>
        <v>0</v>
      </c>
      <c r="GA14" s="382">
        <f t="shared" si="3"/>
        <v>0</v>
      </c>
      <c r="GB14" s="384"/>
      <c r="GC14" s="387">
        <f t="shared" si="4"/>
        <v>28</v>
      </c>
      <c r="GD14" s="387">
        <f t="shared" si="5"/>
        <v>0</v>
      </c>
      <c r="GE14" s="382">
        <f t="shared" si="6"/>
        <v>0</v>
      </c>
      <c r="GF14" s="384"/>
      <c r="GG14" s="387">
        <f t="shared" si="7"/>
        <v>28</v>
      </c>
      <c r="GH14" s="387">
        <f t="shared" si="8"/>
        <v>0</v>
      </c>
      <c r="GI14" s="382">
        <f t="shared" si="9"/>
        <v>0</v>
      </c>
      <c r="GJ14" s="384"/>
      <c r="GK14" s="387">
        <f t="shared" si="11"/>
        <v>0</v>
      </c>
      <c r="GL14" s="387">
        <f t="shared" si="12"/>
        <v>0</v>
      </c>
      <c r="GM14" s="382" t="e">
        <f t="shared" si="13"/>
        <v>#DIV/0!</v>
      </c>
    </row>
    <row r="15" spans="1:196" x14ac:dyDescent="0.25">
      <c r="A15" s="8">
        <f t="shared" si="14"/>
        <v>44048</v>
      </c>
      <c r="B15" s="10">
        <v>2966</v>
      </c>
      <c r="D15" s="10">
        <v>9</v>
      </c>
      <c r="E15" s="10">
        <v>3690</v>
      </c>
      <c r="H15" s="18"/>
      <c r="I15" s="99"/>
      <c r="J15" s="45">
        <v>720</v>
      </c>
      <c r="L15" s="14">
        <v>1</v>
      </c>
      <c r="M15" s="14">
        <v>721</v>
      </c>
      <c r="P15" s="15"/>
      <c r="Q15" s="102"/>
      <c r="R15" s="145"/>
      <c r="S15" s="133"/>
      <c r="T15" s="145"/>
      <c r="U15" s="145"/>
      <c r="V15" s="133"/>
      <c r="W15" s="356"/>
      <c r="X15" s="145"/>
      <c r="Y15" s="133"/>
      <c r="Z15" s="150"/>
      <c r="AA15" s="138"/>
      <c r="AB15" s="150"/>
      <c r="AC15" s="150"/>
      <c r="AD15" s="138"/>
      <c r="AE15" s="351"/>
      <c r="AF15" s="150"/>
      <c r="AG15" s="138"/>
      <c r="AH15" s="17">
        <v>53</v>
      </c>
      <c r="AI15" s="72">
        <f t="shared" si="15"/>
        <v>25</v>
      </c>
      <c r="AJ15" s="17">
        <v>2</v>
      </c>
      <c r="AK15" s="17">
        <v>37</v>
      </c>
      <c r="AL15" s="71"/>
      <c r="AM15" s="347"/>
      <c r="AN15" s="16"/>
      <c r="AO15" s="70"/>
      <c r="AP15" s="64"/>
      <c r="AQ15" s="64"/>
      <c r="AR15" s="64"/>
      <c r="AS15" s="64"/>
      <c r="AT15" s="76"/>
      <c r="AU15" s="340"/>
      <c r="AV15" s="64"/>
      <c r="AW15" s="76"/>
      <c r="AX15" s="118"/>
      <c r="AY15" s="112"/>
      <c r="AZ15" s="118"/>
      <c r="BA15" s="118"/>
      <c r="BB15" s="112"/>
      <c r="BC15" s="334"/>
      <c r="BD15" s="118"/>
      <c r="BE15" s="112"/>
      <c r="BF15" s="276"/>
      <c r="BG15" s="124"/>
      <c r="BH15" s="276"/>
      <c r="BI15" s="276"/>
      <c r="BJ15" s="124"/>
      <c r="BK15" s="328"/>
      <c r="BL15" s="124"/>
      <c r="BM15" s="124"/>
      <c r="BN15" s="223"/>
      <c r="BO15" s="210"/>
      <c r="BP15" s="223"/>
      <c r="BQ15" s="223"/>
      <c r="BR15" s="210"/>
      <c r="BS15" s="322"/>
      <c r="BT15" s="223"/>
      <c r="BU15" s="210"/>
      <c r="BV15" s="224"/>
      <c r="BW15" s="217"/>
      <c r="BX15" s="224"/>
      <c r="BY15" s="224"/>
      <c r="BZ15" s="217"/>
      <c r="CA15" s="317"/>
      <c r="CB15" s="224"/>
      <c r="CC15" s="217"/>
      <c r="CD15" s="26"/>
      <c r="CE15" s="82"/>
      <c r="CF15" s="26"/>
      <c r="CG15" s="26"/>
      <c r="CH15" s="82"/>
      <c r="CI15" s="82"/>
      <c r="CJ15" s="26"/>
      <c r="CK15" s="82"/>
      <c r="CL15" s="57"/>
      <c r="CM15" s="87"/>
      <c r="CN15" s="57"/>
      <c r="CO15" s="57"/>
      <c r="CP15" s="87"/>
      <c r="CQ15" s="87"/>
      <c r="CR15" s="57"/>
      <c r="CS15" s="87"/>
      <c r="CT15" s="201"/>
      <c r="CU15" s="201"/>
      <c r="CV15" s="201"/>
      <c r="CW15" s="282"/>
      <c r="CX15" s="201"/>
      <c r="CY15" s="201"/>
      <c r="CZ15" s="201"/>
      <c r="DA15" s="201"/>
      <c r="DB15" s="38"/>
      <c r="DC15" s="93"/>
      <c r="DD15" s="38"/>
      <c r="DE15" s="38"/>
      <c r="DF15" s="93"/>
      <c r="DG15" s="93"/>
      <c r="DH15" s="38"/>
      <c r="DI15" s="93"/>
      <c r="DJ15" s="156"/>
      <c r="DK15" s="156"/>
      <c r="DL15" s="161"/>
      <c r="DM15" s="161"/>
      <c r="DN15" s="156"/>
      <c r="DO15" s="156"/>
      <c r="DP15" s="156"/>
      <c r="DQ15" s="156"/>
      <c r="DR15" s="288"/>
      <c r="DS15" s="170"/>
      <c r="DT15" s="288"/>
      <c r="DU15" s="288"/>
      <c r="DV15" s="170"/>
      <c r="DW15" s="170"/>
      <c r="DX15" s="288"/>
      <c r="DY15" s="170"/>
      <c r="DZ15" s="293"/>
      <c r="EA15" s="244"/>
      <c r="EB15" s="293"/>
      <c r="EC15" s="293"/>
      <c r="ED15" s="244"/>
      <c r="EE15" s="244"/>
      <c r="EF15" s="293"/>
      <c r="EG15" s="244"/>
      <c r="EH15" s="259"/>
      <c r="EI15" s="250"/>
      <c r="EJ15" s="259"/>
      <c r="EK15" s="259"/>
      <c r="EL15" s="250"/>
      <c r="EM15" s="250"/>
      <c r="EN15" s="259"/>
      <c r="EO15" s="250"/>
      <c r="EP15" s="263"/>
      <c r="EQ15" s="235"/>
      <c r="ER15" s="263"/>
      <c r="ES15" s="263"/>
      <c r="ET15" s="235"/>
      <c r="EU15" s="235"/>
      <c r="EV15" s="263"/>
      <c r="EW15" s="235"/>
      <c r="EX15" s="268"/>
      <c r="EY15" s="87"/>
      <c r="EZ15" s="268"/>
      <c r="FA15" s="268"/>
      <c r="FB15" s="87"/>
      <c r="FC15" s="87"/>
      <c r="FD15" s="268"/>
      <c r="FE15" s="87"/>
      <c r="FF15" s="190"/>
      <c r="FG15" s="183"/>
      <c r="FH15" s="190"/>
      <c r="FI15" s="190"/>
      <c r="FJ15" s="183"/>
      <c r="FK15" s="183"/>
      <c r="FL15" s="190"/>
      <c r="FM15" s="183"/>
      <c r="FN15" s="299"/>
      <c r="FO15" s="299"/>
      <c r="FP15" s="299"/>
      <c r="FQ15" s="299"/>
      <c r="FR15" s="299"/>
      <c r="FS15" s="299"/>
      <c r="FT15" s="299"/>
      <c r="FU15" s="299"/>
      <c r="FV15" s="21"/>
      <c r="FW15" s="21"/>
      <c r="FX15" s="61">
        <f t="shared" si="0"/>
        <v>0</v>
      </c>
      <c r="FY15" s="61">
        <f t="shared" si="1"/>
        <v>25</v>
      </c>
      <c r="FZ15" s="61">
        <f t="shared" si="2"/>
        <v>0</v>
      </c>
      <c r="GA15" s="382">
        <f t="shared" si="3"/>
        <v>0</v>
      </c>
      <c r="GB15" s="384"/>
      <c r="GC15" s="387">
        <f t="shared" si="4"/>
        <v>25</v>
      </c>
      <c r="GD15" s="387">
        <f t="shared" si="5"/>
        <v>0</v>
      </c>
      <c r="GE15" s="382">
        <f t="shared" si="6"/>
        <v>0</v>
      </c>
      <c r="GF15" s="384"/>
      <c r="GG15" s="387">
        <f t="shared" si="7"/>
        <v>25</v>
      </c>
      <c r="GH15" s="387">
        <f t="shared" si="8"/>
        <v>0</v>
      </c>
      <c r="GI15" s="382">
        <f t="shared" si="9"/>
        <v>0</v>
      </c>
      <c r="GJ15" s="384"/>
      <c r="GK15" s="387">
        <f t="shared" si="11"/>
        <v>0</v>
      </c>
      <c r="GL15" s="387">
        <f t="shared" si="12"/>
        <v>0</v>
      </c>
      <c r="GM15" s="382" t="e">
        <f t="shared" si="13"/>
        <v>#DIV/0!</v>
      </c>
    </row>
    <row r="16" spans="1:196" x14ac:dyDescent="0.25">
      <c r="A16" s="8">
        <f t="shared" si="14"/>
        <v>44049</v>
      </c>
      <c r="P16" s="14"/>
      <c r="Q16" s="103"/>
      <c r="R16" s="147"/>
      <c r="S16" s="134"/>
      <c r="T16" s="147"/>
      <c r="U16" s="147"/>
      <c r="V16" s="134"/>
      <c r="W16" s="357"/>
      <c r="X16" s="147"/>
      <c r="Y16" s="134"/>
      <c r="Z16" s="151"/>
      <c r="AA16" s="139"/>
      <c r="AB16" s="151"/>
      <c r="AC16" s="151"/>
      <c r="AD16" s="139"/>
      <c r="AE16" s="352"/>
      <c r="AF16" s="151"/>
      <c r="AG16" s="139"/>
      <c r="AH16" s="17"/>
      <c r="AI16" s="72">
        <f t="shared" si="15"/>
        <v>-53</v>
      </c>
      <c r="AJ16" s="17"/>
      <c r="AK16" s="17"/>
      <c r="AL16" s="71"/>
      <c r="AM16" s="347"/>
      <c r="AN16" s="17"/>
      <c r="AO16" s="71"/>
      <c r="AP16" s="65"/>
      <c r="AQ16" s="65"/>
      <c r="AR16" s="65"/>
      <c r="AS16" s="65"/>
      <c r="AT16" s="77"/>
      <c r="AU16" s="341"/>
      <c r="AV16" s="65"/>
      <c r="AW16" s="77"/>
      <c r="AX16" s="119"/>
      <c r="AY16" s="113"/>
      <c r="AZ16" s="119"/>
      <c r="BA16" s="119"/>
      <c r="BB16" s="113"/>
      <c r="BC16" s="335"/>
      <c r="BD16" s="119"/>
      <c r="BE16" s="113"/>
      <c r="BF16" s="277"/>
      <c r="BG16" s="125"/>
      <c r="BH16" s="277"/>
      <c r="BI16" s="277"/>
      <c r="BJ16" s="125"/>
      <c r="BK16" s="329"/>
      <c r="BL16" s="125"/>
      <c r="BM16" s="125"/>
      <c r="BN16" s="225"/>
      <c r="BO16" s="211"/>
      <c r="BP16" s="225"/>
      <c r="BQ16" s="225"/>
      <c r="BR16" s="211"/>
      <c r="BS16" s="323"/>
      <c r="BT16" s="225"/>
      <c r="BU16" s="211"/>
      <c r="BV16" s="226"/>
      <c r="BW16" s="218"/>
      <c r="BX16" s="226"/>
      <c r="BY16" s="226"/>
      <c r="BZ16" s="218"/>
      <c r="CA16" s="318"/>
      <c r="CB16" s="226"/>
      <c r="CC16" s="218"/>
      <c r="CD16" s="27"/>
      <c r="CE16" s="83"/>
      <c r="CF16" s="27"/>
      <c r="CG16" s="27"/>
      <c r="CH16" s="83"/>
      <c r="CI16" s="83"/>
      <c r="CJ16" s="27"/>
      <c r="CK16" s="83"/>
      <c r="CL16" s="58"/>
      <c r="CM16" s="88"/>
      <c r="CN16" s="58"/>
      <c r="CO16" s="58"/>
      <c r="CP16" s="88"/>
      <c r="CQ16" s="88"/>
      <c r="CR16" s="58"/>
      <c r="CS16" s="88"/>
      <c r="CT16" s="202"/>
      <c r="CU16" s="202"/>
      <c r="CV16" s="202"/>
      <c r="CW16" s="283"/>
      <c r="CX16" s="202"/>
      <c r="CY16" s="202"/>
      <c r="CZ16" s="202"/>
      <c r="DA16" s="202"/>
      <c r="DB16" s="39"/>
      <c r="DC16" s="94"/>
      <c r="DD16" s="39"/>
      <c r="DE16" s="39"/>
      <c r="DF16" s="94"/>
      <c r="DG16" s="94"/>
      <c r="DH16" s="39"/>
      <c r="DI16" s="94"/>
      <c r="DJ16" s="157"/>
      <c r="DK16" s="157"/>
      <c r="DL16" s="162"/>
      <c r="DM16" s="162"/>
      <c r="DN16" s="157"/>
      <c r="DO16" s="157"/>
      <c r="DP16" s="157"/>
      <c r="DQ16" s="157"/>
      <c r="DR16" s="289"/>
      <c r="DS16" s="171"/>
      <c r="DT16" s="289"/>
      <c r="DU16" s="289"/>
      <c r="DV16" s="171"/>
      <c r="DW16" s="171"/>
      <c r="DX16" s="289"/>
      <c r="DY16" s="171"/>
      <c r="DZ16" s="294"/>
      <c r="EA16" s="245"/>
      <c r="EB16" s="294"/>
      <c r="EC16" s="294"/>
      <c r="ED16" s="245"/>
      <c r="EE16" s="245"/>
      <c r="EF16" s="294"/>
      <c r="EG16" s="245"/>
      <c r="EH16" s="260"/>
      <c r="EI16" s="251"/>
      <c r="EJ16" s="260"/>
      <c r="EK16" s="260"/>
      <c r="EL16" s="251"/>
      <c r="EM16" s="251"/>
      <c r="EN16" s="260"/>
      <c r="EO16" s="251"/>
      <c r="EP16" s="264"/>
      <c r="EQ16" s="236"/>
      <c r="ER16" s="264"/>
      <c r="ES16" s="264"/>
      <c r="ET16" s="236"/>
      <c r="EU16" s="236"/>
      <c r="EV16" s="264"/>
      <c r="EW16" s="236"/>
      <c r="EX16" s="269"/>
      <c r="EY16" s="88"/>
      <c r="EZ16" s="269"/>
      <c r="FA16" s="269"/>
      <c r="FB16" s="88"/>
      <c r="FC16" s="88"/>
      <c r="FD16" s="269"/>
      <c r="FE16" s="88"/>
      <c r="FF16" s="191"/>
      <c r="FG16" s="184"/>
      <c r="FH16" s="191"/>
      <c r="FI16" s="191"/>
      <c r="FJ16" s="184"/>
      <c r="FK16" s="184"/>
      <c r="FL16" s="191"/>
      <c r="FM16" s="184"/>
      <c r="FN16" s="300"/>
      <c r="FO16" s="300"/>
      <c r="FP16" s="300"/>
      <c r="FQ16" s="300"/>
      <c r="FR16" s="300"/>
      <c r="FS16" s="300"/>
      <c r="FT16" s="300"/>
      <c r="FU16" s="300"/>
      <c r="FV16" s="22"/>
      <c r="FW16" s="22"/>
      <c r="FX16" s="61">
        <f t="shared" si="0"/>
        <v>0</v>
      </c>
      <c r="FY16" s="61">
        <f t="shared" si="1"/>
        <v>-53</v>
      </c>
      <c r="FZ16" s="61">
        <f t="shared" si="2"/>
        <v>0</v>
      </c>
      <c r="GA16" s="382">
        <f t="shared" si="3"/>
        <v>0</v>
      </c>
      <c r="GB16" s="384"/>
      <c r="GC16" s="387">
        <f t="shared" si="4"/>
        <v>-53</v>
      </c>
      <c r="GD16" s="387">
        <f t="shared" si="5"/>
        <v>0</v>
      </c>
      <c r="GE16" s="382">
        <f t="shared" si="6"/>
        <v>0</v>
      </c>
      <c r="GF16" s="384"/>
      <c r="GG16" s="387">
        <f t="shared" si="7"/>
        <v>-53</v>
      </c>
      <c r="GH16" s="387">
        <f t="shared" si="8"/>
        <v>0</v>
      </c>
      <c r="GI16" s="382">
        <f t="shared" si="9"/>
        <v>0</v>
      </c>
      <c r="GJ16" s="384"/>
      <c r="GK16" s="387">
        <f t="shared" si="11"/>
        <v>0</v>
      </c>
      <c r="GL16" s="387">
        <f t="shared" si="12"/>
        <v>0</v>
      </c>
      <c r="GM16" s="382" t="e">
        <f t="shared" si="13"/>
        <v>#DIV/0!</v>
      </c>
    </row>
    <row r="17" spans="1:196" x14ac:dyDescent="0.25">
      <c r="A17" s="8">
        <f t="shared" si="14"/>
        <v>44050</v>
      </c>
      <c r="B17" s="10">
        <v>3241</v>
      </c>
      <c r="D17" s="10">
        <v>9</v>
      </c>
      <c r="E17" s="10">
        <v>3777</v>
      </c>
      <c r="H17" s="10">
        <v>2</v>
      </c>
      <c r="J17" s="45">
        <v>994</v>
      </c>
      <c r="L17" s="14">
        <v>1</v>
      </c>
      <c r="M17" s="14">
        <v>800</v>
      </c>
      <c r="P17" s="14">
        <v>2</v>
      </c>
      <c r="Q17" s="103"/>
      <c r="R17" s="147"/>
      <c r="S17" s="134"/>
      <c r="T17" s="147"/>
      <c r="U17" s="147"/>
      <c r="V17" s="134"/>
      <c r="W17" s="357"/>
      <c r="X17" s="147"/>
      <c r="Y17" s="134"/>
      <c r="Z17" s="151"/>
      <c r="AA17" s="139"/>
      <c r="AB17" s="151"/>
      <c r="AC17" s="151"/>
      <c r="AD17" s="139"/>
      <c r="AE17" s="352"/>
      <c r="AF17" s="151"/>
      <c r="AG17" s="139"/>
      <c r="AH17" s="17">
        <v>132</v>
      </c>
      <c r="AI17" s="72">
        <f t="shared" si="15"/>
        <v>132</v>
      </c>
      <c r="AJ17" s="17">
        <v>2</v>
      </c>
      <c r="AK17" s="17">
        <v>105</v>
      </c>
      <c r="AL17" s="71"/>
      <c r="AM17" s="347"/>
      <c r="AN17" s="17">
        <v>15</v>
      </c>
      <c r="AO17" s="71"/>
      <c r="AP17" s="65"/>
      <c r="AQ17" s="65"/>
      <c r="AR17" s="65"/>
      <c r="AS17" s="65"/>
      <c r="AT17" s="77"/>
      <c r="AU17" s="341"/>
      <c r="AV17" s="65"/>
      <c r="AW17" s="77"/>
      <c r="AX17" s="119"/>
      <c r="AY17" s="113"/>
      <c r="AZ17" s="119"/>
      <c r="BA17" s="119"/>
      <c r="BB17" s="113"/>
      <c r="BC17" s="335"/>
      <c r="BD17" s="119"/>
      <c r="BE17" s="113"/>
      <c r="BF17" s="277"/>
      <c r="BG17" s="125"/>
      <c r="BH17" s="277"/>
      <c r="BI17" s="277"/>
      <c r="BJ17" s="125"/>
      <c r="BK17" s="329"/>
      <c r="BL17" s="125"/>
      <c r="BM17" s="125"/>
      <c r="BN17" s="225"/>
      <c r="BO17" s="211"/>
      <c r="BP17" s="225"/>
      <c r="BQ17" s="225"/>
      <c r="BR17" s="211"/>
      <c r="BS17" s="323"/>
      <c r="BT17" s="225"/>
      <c r="BU17" s="211"/>
      <c r="BV17" s="226"/>
      <c r="BW17" s="218"/>
      <c r="BX17" s="226"/>
      <c r="BY17" s="226"/>
      <c r="BZ17" s="218"/>
      <c r="CA17" s="318"/>
      <c r="CB17" s="226"/>
      <c r="CC17" s="218"/>
      <c r="CD17" s="27"/>
      <c r="CE17" s="83"/>
      <c r="CF17" s="27"/>
      <c r="CG17" s="27"/>
      <c r="CH17" s="83"/>
      <c r="CI17" s="83"/>
      <c r="CJ17" s="27"/>
      <c r="CK17" s="83"/>
      <c r="CL17" s="58"/>
      <c r="CM17" s="88"/>
      <c r="CN17" s="58"/>
      <c r="CO17" s="58"/>
      <c r="CP17" s="88"/>
      <c r="CQ17" s="88"/>
      <c r="CR17" s="58"/>
      <c r="CS17" s="88"/>
      <c r="CT17" s="202"/>
      <c r="CU17" s="202"/>
      <c r="CV17" s="202"/>
      <c r="CW17" s="283"/>
      <c r="CX17" s="202"/>
      <c r="CY17" s="202"/>
      <c r="CZ17" s="202"/>
      <c r="DA17" s="202"/>
      <c r="DB17" s="39"/>
      <c r="DC17" s="94"/>
      <c r="DD17" s="39"/>
      <c r="DE17" s="39"/>
      <c r="DF17" s="94"/>
      <c r="DG17" s="94"/>
      <c r="DH17" s="39"/>
      <c r="DI17" s="94"/>
      <c r="DJ17" s="157"/>
      <c r="DK17" s="157"/>
      <c r="DL17" s="162"/>
      <c r="DM17" s="162"/>
      <c r="DN17" s="157"/>
      <c r="DO17" s="157"/>
      <c r="DP17" s="157"/>
      <c r="DQ17" s="157"/>
      <c r="DR17" s="289"/>
      <c r="DS17" s="171"/>
      <c r="DT17" s="289"/>
      <c r="DU17" s="289"/>
      <c r="DV17" s="171"/>
      <c r="DW17" s="171"/>
      <c r="DX17" s="289"/>
      <c r="DY17" s="171"/>
      <c r="DZ17" s="294"/>
      <c r="EA17" s="245"/>
      <c r="EB17" s="294"/>
      <c r="EC17" s="294"/>
      <c r="ED17" s="245"/>
      <c r="EE17" s="245"/>
      <c r="EF17" s="294"/>
      <c r="EG17" s="245"/>
      <c r="EH17" s="260"/>
      <c r="EI17" s="251"/>
      <c r="EJ17" s="260"/>
      <c r="EK17" s="260"/>
      <c r="EL17" s="251"/>
      <c r="EM17" s="251"/>
      <c r="EN17" s="260"/>
      <c r="EO17" s="251"/>
      <c r="EP17" s="264"/>
      <c r="EQ17" s="236"/>
      <c r="ER17" s="264"/>
      <c r="ES17" s="264"/>
      <c r="ET17" s="236"/>
      <c r="EU17" s="236"/>
      <c r="EV17" s="264"/>
      <c r="EW17" s="236"/>
      <c r="EX17" s="269"/>
      <c r="EY17" s="88"/>
      <c r="EZ17" s="269"/>
      <c r="FA17" s="269"/>
      <c r="FB17" s="88"/>
      <c r="FC17" s="88"/>
      <c r="FD17" s="269"/>
      <c r="FE17" s="88"/>
      <c r="FF17" s="191"/>
      <c r="FG17" s="184"/>
      <c r="FH17" s="191"/>
      <c r="FI17" s="191"/>
      <c r="FJ17" s="184"/>
      <c r="FK17" s="184"/>
      <c r="FL17" s="191"/>
      <c r="FM17" s="184"/>
      <c r="FN17" s="300"/>
      <c r="FO17" s="300"/>
      <c r="FP17" s="300"/>
      <c r="FQ17" s="300"/>
      <c r="FR17" s="300"/>
      <c r="FS17" s="300"/>
      <c r="FT17" s="300"/>
      <c r="FU17" s="300"/>
      <c r="FV17" s="22"/>
      <c r="FW17" s="22"/>
      <c r="FX17" s="61">
        <f t="shared" si="0"/>
        <v>0</v>
      </c>
      <c r="FY17" s="61">
        <f t="shared" si="1"/>
        <v>132</v>
      </c>
      <c r="FZ17" s="61">
        <f t="shared" si="2"/>
        <v>0</v>
      </c>
      <c r="GA17" s="382">
        <f t="shared" si="3"/>
        <v>0</v>
      </c>
      <c r="GB17" s="384"/>
      <c r="GC17" s="387">
        <f t="shared" si="4"/>
        <v>132</v>
      </c>
      <c r="GD17" s="387">
        <f t="shared" si="5"/>
        <v>0</v>
      </c>
      <c r="GE17" s="382">
        <f t="shared" si="6"/>
        <v>0</v>
      </c>
      <c r="GF17" s="384"/>
      <c r="GG17" s="387">
        <f t="shared" si="7"/>
        <v>132</v>
      </c>
      <c r="GH17" s="387">
        <f t="shared" si="8"/>
        <v>0</v>
      </c>
      <c r="GI17" s="382">
        <f t="shared" si="9"/>
        <v>0</v>
      </c>
      <c r="GJ17" s="384"/>
      <c r="GK17" s="387">
        <f t="shared" si="11"/>
        <v>0</v>
      </c>
      <c r="GL17" s="387">
        <f t="shared" si="12"/>
        <v>0</v>
      </c>
      <c r="GM17" s="382" t="e">
        <f t="shared" si="13"/>
        <v>#DIV/0!</v>
      </c>
    </row>
    <row r="18" spans="1:196" x14ac:dyDescent="0.25">
      <c r="A18" s="8">
        <f t="shared" si="14"/>
        <v>44051</v>
      </c>
      <c r="P18" s="14"/>
      <c r="Q18" s="103"/>
      <c r="R18" s="147"/>
      <c r="S18" s="134"/>
      <c r="T18" s="147"/>
      <c r="U18" s="147"/>
      <c r="V18" s="134"/>
      <c r="W18" s="357"/>
      <c r="X18" s="147"/>
      <c r="Y18" s="134"/>
      <c r="Z18" s="151"/>
      <c r="AA18" s="139"/>
      <c r="AB18" s="151"/>
      <c r="AC18" s="151"/>
      <c r="AD18" s="139"/>
      <c r="AE18" s="352"/>
      <c r="AF18" s="151"/>
      <c r="AG18" s="139"/>
      <c r="AH18" s="17"/>
      <c r="AI18" s="72">
        <f t="shared" si="15"/>
        <v>-132</v>
      </c>
      <c r="AJ18" s="17"/>
      <c r="AK18" s="17"/>
      <c r="AL18" s="71"/>
      <c r="AM18" s="347"/>
      <c r="AN18" s="17"/>
      <c r="AO18" s="71"/>
      <c r="AP18" s="65"/>
      <c r="AQ18" s="65"/>
      <c r="AR18" s="65"/>
      <c r="AS18" s="65"/>
      <c r="AT18" s="77"/>
      <c r="AU18" s="341"/>
      <c r="AV18" s="65"/>
      <c r="AW18" s="77"/>
      <c r="AX18" s="119"/>
      <c r="AY18" s="113"/>
      <c r="AZ18" s="119"/>
      <c r="BA18" s="119"/>
      <c r="BB18" s="113"/>
      <c r="BC18" s="335"/>
      <c r="BD18" s="119"/>
      <c r="BE18" s="113"/>
      <c r="BF18" s="277"/>
      <c r="BG18" s="125"/>
      <c r="BH18" s="277"/>
      <c r="BI18" s="277"/>
      <c r="BJ18" s="125"/>
      <c r="BK18" s="329"/>
      <c r="BL18" s="125"/>
      <c r="BM18" s="125"/>
      <c r="BN18" s="225"/>
      <c r="BO18" s="211"/>
      <c r="BP18" s="225"/>
      <c r="BQ18" s="225"/>
      <c r="BR18" s="211"/>
      <c r="BS18" s="323"/>
      <c r="BT18" s="225"/>
      <c r="BU18" s="211"/>
      <c r="BV18" s="226"/>
      <c r="BW18" s="218"/>
      <c r="BX18" s="226"/>
      <c r="BY18" s="226"/>
      <c r="BZ18" s="218"/>
      <c r="CA18" s="318"/>
      <c r="CB18" s="226"/>
      <c r="CC18" s="218"/>
      <c r="CD18" s="27"/>
      <c r="CE18" s="83"/>
      <c r="CF18" s="27"/>
      <c r="CG18" s="27"/>
      <c r="CH18" s="83"/>
      <c r="CI18" s="83"/>
      <c r="CJ18" s="27"/>
      <c r="CK18" s="83"/>
      <c r="CL18" s="58"/>
      <c r="CM18" s="88"/>
      <c r="CN18" s="58"/>
      <c r="CO18" s="58"/>
      <c r="CP18" s="88"/>
      <c r="CQ18" s="88"/>
      <c r="CR18" s="58"/>
      <c r="CS18" s="88"/>
      <c r="CT18" s="202"/>
      <c r="CU18" s="202"/>
      <c r="CV18" s="202"/>
      <c r="CW18" s="283"/>
      <c r="CX18" s="202"/>
      <c r="CY18" s="202"/>
      <c r="CZ18" s="202"/>
      <c r="DA18" s="202"/>
      <c r="DB18" s="39"/>
      <c r="DC18" s="94"/>
      <c r="DD18" s="39"/>
      <c r="DE18" s="39"/>
      <c r="DF18" s="94"/>
      <c r="DG18" s="94"/>
      <c r="DH18" s="39"/>
      <c r="DI18" s="94"/>
      <c r="DJ18" s="157"/>
      <c r="DK18" s="157"/>
      <c r="DL18" s="162"/>
      <c r="DM18" s="162"/>
      <c r="DN18" s="157"/>
      <c r="DO18" s="157"/>
      <c r="DP18" s="157"/>
      <c r="DQ18" s="157"/>
      <c r="DR18" s="289"/>
      <c r="DS18" s="171"/>
      <c r="DT18" s="289"/>
      <c r="DU18" s="289"/>
      <c r="DV18" s="171"/>
      <c r="DW18" s="171"/>
      <c r="DX18" s="289"/>
      <c r="DY18" s="171"/>
      <c r="DZ18" s="294"/>
      <c r="EA18" s="245"/>
      <c r="EB18" s="294"/>
      <c r="EC18" s="294"/>
      <c r="ED18" s="245"/>
      <c r="EE18" s="245"/>
      <c r="EF18" s="294"/>
      <c r="EG18" s="245"/>
      <c r="EH18" s="260"/>
      <c r="EI18" s="251"/>
      <c r="EJ18" s="260"/>
      <c r="EK18" s="260"/>
      <c r="EL18" s="251"/>
      <c r="EM18" s="251"/>
      <c r="EN18" s="260"/>
      <c r="EO18" s="251"/>
      <c r="EP18" s="264"/>
      <c r="EQ18" s="236"/>
      <c r="ER18" s="264"/>
      <c r="ES18" s="264"/>
      <c r="ET18" s="236"/>
      <c r="EU18" s="236"/>
      <c r="EV18" s="264"/>
      <c r="EW18" s="236"/>
      <c r="EX18" s="269"/>
      <c r="EY18" s="88"/>
      <c r="EZ18" s="269"/>
      <c r="FA18" s="269"/>
      <c r="FB18" s="88"/>
      <c r="FC18" s="88"/>
      <c r="FD18" s="269"/>
      <c r="FE18" s="88"/>
      <c r="FF18" s="191"/>
      <c r="FG18" s="184"/>
      <c r="FH18" s="191"/>
      <c r="FI18" s="191"/>
      <c r="FJ18" s="184"/>
      <c r="FK18" s="184"/>
      <c r="FL18" s="191"/>
      <c r="FM18" s="184"/>
      <c r="FN18" s="300"/>
      <c r="FO18" s="300"/>
      <c r="FP18" s="300"/>
      <c r="FQ18" s="300"/>
      <c r="FR18" s="300"/>
      <c r="FS18" s="300"/>
      <c r="FT18" s="300"/>
      <c r="FU18" s="300"/>
      <c r="FV18" s="22"/>
      <c r="FW18" s="22"/>
      <c r="FX18" s="61">
        <f t="shared" si="0"/>
        <v>0</v>
      </c>
      <c r="FY18" s="61">
        <f t="shared" si="1"/>
        <v>-132</v>
      </c>
      <c r="FZ18" s="61">
        <f t="shared" si="2"/>
        <v>0</v>
      </c>
      <c r="GA18" s="382">
        <f t="shared" si="3"/>
        <v>0</v>
      </c>
      <c r="GB18" s="384"/>
      <c r="GC18" s="387">
        <f t="shared" si="4"/>
        <v>-132</v>
      </c>
      <c r="GD18" s="387">
        <f t="shared" si="5"/>
        <v>0</v>
      </c>
      <c r="GE18" s="382">
        <f t="shared" si="6"/>
        <v>0</v>
      </c>
      <c r="GF18" s="384"/>
      <c r="GG18" s="387">
        <f t="shared" si="7"/>
        <v>-132</v>
      </c>
      <c r="GH18" s="387">
        <f t="shared" si="8"/>
        <v>0</v>
      </c>
      <c r="GI18" s="382">
        <f t="shared" si="9"/>
        <v>0</v>
      </c>
      <c r="GJ18" s="384"/>
      <c r="GK18" s="387">
        <f t="shared" si="11"/>
        <v>0</v>
      </c>
      <c r="GL18" s="387">
        <f t="shared" si="12"/>
        <v>0</v>
      </c>
      <c r="GM18" s="382" t="e">
        <f t="shared" si="13"/>
        <v>#DIV/0!</v>
      </c>
    </row>
    <row r="19" spans="1:196" x14ac:dyDescent="0.25">
      <c r="A19" s="8">
        <f t="shared" si="14"/>
        <v>44052</v>
      </c>
      <c r="P19" s="14"/>
      <c r="Q19" s="103"/>
      <c r="R19" s="147"/>
      <c r="S19" s="134"/>
      <c r="T19" s="147"/>
      <c r="U19" s="147"/>
      <c r="V19" s="134"/>
      <c r="W19" s="357"/>
      <c r="X19" s="147"/>
      <c r="Y19" s="134"/>
      <c r="Z19" s="151"/>
      <c r="AA19" s="139"/>
      <c r="AB19" s="151"/>
      <c r="AC19" s="151"/>
      <c r="AD19" s="139"/>
      <c r="AE19" s="352"/>
      <c r="AF19" s="151"/>
      <c r="AG19" s="139"/>
      <c r="AH19" s="17"/>
      <c r="AI19" s="72">
        <f t="shared" si="15"/>
        <v>0</v>
      </c>
      <c r="AJ19" s="17"/>
      <c r="AK19" s="17"/>
      <c r="AL19" s="71"/>
      <c r="AM19" s="347"/>
      <c r="AN19" s="17"/>
      <c r="AO19" s="71"/>
      <c r="AP19" s="65"/>
      <c r="AQ19" s="65"/>
      <c r="AR19" s="65"/>
      <c r="AS19" s="65"/>
      <c r="AT19" s="77"/>
      <c r="AU19" s="341"/>
      <c r="AV19" s="65"/>
      <c r="AW19" s="77"/>
      <c r="AX19" s="119"/>
      <c r="AY19" s="113"/>
      <c r="AZ19" s="119"/>
      <c r="BA19" s="119"/>
      <c r="BB19" s="113"/>
      <c r="BC19" s="335"/>
      <c r="BD19" s="119"/>
      <c r="BE19" s="113"/>
      <c r="BF19" s="277"/>
      <c r="BG19" s="125"/>
      <c r="BH19" s="277"/>
      <c r="BI19" s="277"/>
      <c r="BJ19" s="125"/>
      <c r="BK19" s="329"/>
      <c r="BL19" s="125"/>
      <c r="BM19" s="125"/>
      <c r="BN19" s="225"/>
      <c r="BO19" s="211"/>
      <c r="BP19" s="225"/>
      <c r="BQ19" s="225"/>
      <c r="BR19" s="211"/>
      <c r="BS19" s="323"/>
      <c r="BT19" s="225"/>
      <c r="BU19" s="211"/>
      <c r="BV19" s="226"/>
      <c r="BW19" s="218"/>
      <c r="BX19" s="226"/>
      <c r="BY19" s="226"/>
      <c r="BZ19" s="218"/>
      <c r="CA19" s="318"/>
      <c r="CB19" s="226"/>
      <c r="CC19" s="218"/>
      <c r="CD19" s="27"/>
      <c r="CE19" s="83"/>
      <c r="CF19" s="27"/>
      <c r="CG19" s="27"/>
      <c r="CH19" s="83"/>
      <c r="CI19" s="83"/>
      <c r="CJ19" s="27"/>
      <c r="CK19" s="83"/>
      <c r="CL19" s="58"/>
      <c r="CM19" s="88"/>
      <c r="CN19" s="58"/>
      <c r="CO19" s="58"/>
      <c r="CP19" s="88"/>
      <c r="CQ19" s="88"/>
      <c r="CR19" s="58"/>
      <c r="CS19" s="88"/>
      <c r="CT19" s="202"/>
      <c r="CU19" s="202"/>
      <c r="CV19" s="202"/>
      <c r="CW19" s="283"/>
      <c r="CX19" s="202"/>
      <c r="CY19" s="202"/>
      <c r="CZ19" s="202"/>
      <c r="DA19" s="202"/>
      <c r="DB19" s="39"/>
      <c r="DC19" s="94"/>
      <c r="DD19" s="39"/>
      <c r="DE19" s="39"/>
      <c r="DF19" s="94"/>
      <c r="DG19" s="94"/>
      <c r="DH19" s="39"/>
      <c r="DI19" s="94"/>
      <c r="DJ19" s="157"/>
      <c r="DK19" s="157"/>
      <c r="DL19" s="162"/>
      <c r="DM19" s="162"/>
      <c r="DN19" s="157"/>
      <c r="DO19" s="157"/>
      <c r="DP19" s="157"/>
      <c r="DQ19" s="157"/>
      <c r="DR19" s="289"/>
      <c r="DS19" s="171"/>
      <c r="DT19" s="289"/>
      <c r="DU19" s="289"/>
      <c r="DV19" s="171"/>
      <c r="DW19" s="171"/>
      <c r="DX19" s="289"/>
      <c r="DY19" s="171"/>
      <c r="DZ19" s="294"/>
      <c r="EA19" s="245"/>
      <c r="EB19" s="294"/>
      <c r="EC19" s="294"/>
      <c r="ED19" s="245"/>
      <c r="EE19" s="245"/>
      <c r="EF19" s="294"/>
      <c r="EG19" s="245"/>
      <c r="EH19" s="260"/>
      <c r="EI19" s="251"/>
      <c r="EJ19" s="260"/>
      <c r="EK19" s="260"/>
      <c r="EL19" s="251"/>
      <c r="EM19" s="251"/>
      <c r="EN19" s="260"/>
      <c r="EO19" s="251"/>
      <c r="EP19" s="264"/>
      <c r="EQ19" s="236"/>
      <c r="ER19" s="264"/>
      <c r="ES19" s="264"/>
      <c r="ET19" s="236"/>
      <c r="EU19" s="236"/>
      <c r="EV19" s="264"/>
      <c r="EW19" s="236"/>
      <c r="EX19" s="269"/>
      <c r="EY19" s="88"/>
      <c r="EZ19" s="269"/>
      <c r="FA19" s="269"/>
      <c r="FB19" s="88"/>
      <c r="FC19" s="88"/>
      <c r="FD19" s="269"/>
      <c r="FE19" s="88"/>
      <c r="FF19" s="191"/>
      <c r="FG19" s="184"/>
      <c r="FH19" s="191"/>
      <c r="FI19" s="191"/>
      <c r="FJ19" s="184"/>
      <c r="FK19" s="184"/>
      <c r="FL19" s="191"/>
      <c r="FM19" s="184"/>
      <c r="FN19" s="300"/>
      <c r="FO19" s="300"/>
      <c r="FP19" s="300"/>
      <c r="FQ19" s="300"/>
      <c r="FR19" s="300"/>
      <c r="FS19" s="300"/>
      <c r="FT19" s="300"/>
      <c r="FU19" s="300"/>
      <c r="FV19" s="22"/>
      <c r="FW19" s="22"/>
      <c r="FX19" s="61">
        <f t="shared" si="0"/>
        <v>0</v>
      </c>
      <c r="FY19" s="61">
        <f t="shared" si="1"/>
        <v>0</v>
      </c>
      <c r="FZ19" s="61">
        <f t="shared" si="2"/>
        <v>0</v>
      </c>
      <c r="GA19" s="382" t="e">
        <f t="shared" si="3"/>
        <v>#DIV/0!</v>
      </c>
      <c r="GB19" s="384"/>
      <c r="GC19" s="387">
        <f t="shared" si="4"/>
        <v>0</v>
      </c>
      <c r="GD19" s="387">
        <f t="shared" si="5"/>
        <v>0</v>
      </c>
      <c r="GE19" s="382" t="e">
        <f t="shared" si="6"/>
        <v>#DIV/0!</v>
      </c>
      <c r="GF19" s="384"/>
      <c r="GG19" s="387">
        <f t="shared" si="7"/>
        <v>0</v>
      </c>
      <c r="GH19" s="387">
        <f t="shared" si="8"/>
        <v>0</v>
      </c>
      <c r="GI19" s="382" t="e">
        <f t="shared" si="9"/>
        <v>#DIV/0!</v>
      </c>
      <c r="GJ19" s="384"/>
      <c r="GK19" s="387">
        <f t="shared" si="11"/>
        <v>0</v>
      </c>
      <c r="GL19" s="387">
        <f t="shared" si="12"/>
        <v>0</v>
      </c>
      <c r="GM19" s="382" t="e">
        <f t="shared" si="13"/>
        <v>#DIV/0!</v>
      </c>
    </row>
    <row r="20" spans="1:196" x14ac:dyDescent="0.25">
      <c r="A20" s="8">
        <f t="shared" si="14"/>
        <v>44053</v>
      </c>
      <c r="B20" s="10">
        <v>3528</v>
      </c>
      <c r="D20" s="10">
        <v>9</v>
      </c>
      <c r="E20" s="10">
        <v>3793</v>
      </c>
      <c r="H20" s="10">
        <v>18</v>
      </c>
      <c r="J20" s="45">
        <v>1009</v>
      </c>
      <c r="L20" s="14">
        <v>1</v>
      </c>
      <c r="M20" s="14">
        <v>813</v>
      </c>
      <c r="P20" s="14">
        <v>15</v>
      </c>
      <c r="Q20" s="103"/>
      <c r="R20" s="147"/>
      <c r="S20" s="134"/>
      <c r="T20" s="147"/>
      <c r="U20" s="147"/>
      <c r="V20" s="134"/>
      <c r="W20" s="357"/>
      <c r="X20" s="147"/>
      <c r="Y20" s="134"/>
      <c r="Z20" s="151"/>
      <c r="AA20" s="139"/>
      <c r="AB20" s="151"/>
      <c r="AC20" s="151"/>
      <c r="AD20" s="139"/>
      <c r="AE20" s="352"/>
      <c r="AF20" s="151"/>
      <c r="AG20" s="139"/>
      <c r="AH20" s="17">
        <v>436</v>
      </c>
      <c r="AI20" s="72">
        <f t="shared" si="15"/>
        <v>436</v>
      </c>
      <c r="AJ20" s="17">
        <v>2</v>
      </c>
      <c r="AK20" s="17">
        <v>214</v>
      </c>
      <c r="AL20" s="71"/>
      <c r="AM20" s="347"/>
      <c r="AN20" s="17">
        <v>124</v>
      </c>
      <c r="AO20" s="71"/>
      <c r="AP20" s="65"/>
      <c r="AQ20" s="65"/>
      <c r="AR20" s="65"/>
      <c r="AS20" s="65"/>
      <c r="AT20" s="77"/>
      <c r="AU20" s="341"/>
      <c r="AV20" s="65"/>
      <c r="AW20" s="77"/>
      <c r="AX20" s="119"/>
      <c r="AY20" s="113"/>
      <c r="AZ20" s="119"/>
      <c r="BA20" s="119"/>
      <c r="BB20" s="113"/>
      <c r="BC20" s="335"/>
      <c r="BD20" s="119"/>
      <c r="BE20" s="113"/>
      <c r="BF20" s="277"/>
      <c r="BG20" s="125"/>
      <c r="BH20" s="277"/>
      <c r="BI20" s="277"/>
      <c r="BJ20" s="125"/>
      <c r="BK20" s="329"/>
      <c r="BL20" s="125"/>
      <c r="BM20" s="125"/>
      <c r="BN20" s="225"/>
      <c r="BO20" s="211"/>
      <c r="BP20" s="225"/>
      <c r="BQ20" s="225"/>
      <c r="BR20" s="211"/>
      <c r="BS20" s="323"/>
      <c r="BT20" s="225"/>
      <c r="BU20" s="211"/>
      <c r="BV20" s="226"/>
      <c r="BW20" s="218"/>
      <c r="BX20" s="226"/>
      <c r="BY20" s="226"/>
      <c r="BZ20" s="218"/>
      <c r="CA20" s="318"/>
      <c r="CB20" s="226"/>
      <c r="CC20" s="218"/>
      <c r="CD20" s="27"/>
      <c r="CE20" s="83"/>
      <c r="CF20" s="27"/>
      <c r="CG20" s="27"/>
      <c r="CH20" s="83"/>
      <c r="CI20" s="83"/>
      <c r="CJ20" s="27"/>
      <c r="CK20" s="83"/>
      <c r="CL20" s="58"/>
      <c r="CM20" s="88"/>
      <c r="CN20" s="58"/>
      <c r="CO20" s="58"/>
      <c r="CP20" s="88"/>
      <c r="CQ20" s="88"/>
      <c r="CR20" s="58"/>
      <c r="CS20" s="88"/>
      <c r="CT20" s="202"/>
      <c r="CU20" s="202"/>
      <c r="CV20" s="202"/>
      <c r="CW20" s="283"/>
      <c r="CX20" s="202"/>
      <c r="CY20" s="202"/>
      <c r="CZ20" s="202"/>
      <c r="DA20" s="202"/>
      <c r="DB20" s="39"/>
      <c r="DC20" s="94"/>
      <c r="DD20" s="39"/>
      <c r="DE20" s="39"/>
      <c r="DF20" s="94"/>
      <c r="DG20" s="94"/>
      <c r="DH20" s="39"/>
      <c r="DI20" s="94"/>
      <c r="DJ20" s="157"/>
      <c r="DK20" s="157"/>
      <c r="DL20" s="162"/>
      <c r="DM20" s="162"/>
      <c r="DN20" s="157"/>
      <c r="DO20" s="157"/>
      <c r="DP20" s="157"/>
      <c r="DQ20" s="157"/>
      <c r="DR20" s="289"/>
      <c r="DS20" s="171"/>
      <c r="DT20" s="289"/>
      <c r="DU20" s="289"/>
      <c r="DV20" s="171"/>
      <c r="DW20" s="171"/>
      <c r="DX20" s="289"/>
      <c r="DY20" s="171"/>
      <c r="DZ20" s="294"/>
      <c r="EA20" s="245"/>
      <c r="EB20" s="294"/>
      <c r="EC20" s="294"/>
      <c r="ED20" s="245"/>
      <c r="EE20" s="245"/>
      <c r="EF20" s="294"/>
      <c r="EG20" s="245"/>
      <c r="EH20" s="260"/>
      <c r="EI20" s="251"/>
      <c r="EJ20" s="260"/>
      <c r="EK20" s="260"/>
      <c r="EL20" s="251"/>
      <c r="EM20" s="251"/>
      <c r="EN20" s="260"/>
      <c r="EO20" s="251"/>
      <c r="EP20" s="264"/>
      <c r="EQ20" s="236"/>
      <c r="ER20" s="264"/>
      <c r="ES20" s="264"/>
      <c r="ET20" s="236"/>
      <c r="EU20" s="236"/>
      <c r="EV20" s="264"/>
      <c r="EW20" s="236"/>
      <c r="EX20" s="269"/>
      <c r="EY20" s="88"/>
      <c r="EZ20" s="269"/>
      <c r="FA20" s="269"/>
      <c r="FB20" s="88"/>
      <c r="FC20" s="88"/>
      <c r="FD20" s="269"/>
      <c r="FE20" s="88"/>
      <c r="FF20" s="191"/>
      <c r="FG20" s="184"/>
      <c r="FH20" s="191"/>
      <c r="FI20" s="191"/>
      <c r="FJ20" s="184"/>
      <c r="FK20" s="184"/>
      <c r="FL20" s="191"/>
      <c r="FM20" s="184"/>
      <c r="FN20" s="300"/>
      <c r="FO20" s="300"/>
      <c r="FP20" s="300"/>
      <c r="FQ20" s="300"/>
      <c r="FR20" s="300"/>
      <c r="FS20" s="300"/>
      <c r="FT20" s="300"/>
      <c r="FU20" s="300"/>
      <c r="FV20" s="22"/>
      <c r="FW20" s="22"/>
      <c r="FX20" s="61">
        <f t="shared" si="0"/>
        <v>0</v>
      </c>
      <c r="FY20" s="61">
        <f t="shared" si="1"/>
        <v>436</v>
      </c>
      <c r="FZ20" s="61">
        <f t="shared" si="2"/>
        <v>0</v>
      </c>
      <c r="GA20" s="382">
        <f t="shared" si="3"/>
        <v>0</v>
      </c>
      <c r="GB20" s="384"/>
      <c r="GC20" s="387">
        <f t="shared" si="4"/>
        <v>436</v>
      </c>
      <c r="GD20" s="387">
        <f t="shared" si="5"/>
        <v>0</v>
      </c>
      <c r="GE20" s="382">
        <f t="shared" si="6"/>
        <v>0</v>
      </c>
      <c r="GF20" s="384"/>
      <c r="GG20" s="387">
        <f t="shared" si="7"/>
        <v>436</v>
      </c>
      <c r="GH20" s="387">
        <f t="shared" si="8"/>
        <v>0</v>
      </c>
      <c r="GI20" s="382">
        <f t="shared" si="9"/>
        <v>0</v>
      </c>
      <c r="GJ20" s="384"/>
      <c r="GK20" s="387">
        <f t="shared" si="11"/>
        <v>0</v>
      </c>
      <c r="GL20" s="387">
        <f t="shared" si="12"/>
        <v>0</v>
      </c>
      <c r="GM20" s="382" t="e">
        <f t="shared" si="13"/>
        <v>#DIV/0!</v>
      </c>
    </row>
    <row r="21" spans="1:196" x14ac:dyDescent="0.25">
      <c r="A21" s="8">
        <f t="shared" si="14"/>
        <v>44054</v>
      </c>
      <c r="P21" s="14"/>
      <c r="Q21" s="103"/>
      <c r="R21" s="147"/>
      <c r="S21" s="134"/>
      <c r="T21" s="147"/>
      <c r="U21" s="147"/>
      <c r="V21" s="134"/>
      <c r="W21" s="357"/>
      <c r="X21" s="147"/>
      <c r="Y21" s="134"/>
      <c r="Z21" s="151"/>
      <c r="AA21" s="139"/>
      <c r="AB21" s="151"/>
      <c r="AC21" s="151"/>
      <c r="AD21" s="139"/>
      <c r="AE21" s="352"/>
      <c r="AF21" s="151"/>
      <c r="AG21" s="139"/>
      <c r="AH21" s="17"/>
      <c r="AI21" s="72">
        <f t="shared" si="15"/>
        <v>-436</v>
      </c>
      <c r="AJ21" s="17"/>
      <c r="AK21" s="17"/>
      <c r="AL21" s="71"/>
      <c r="AM21" s="347"/>
      <c r="AN21" s="17"/>
      <c r="AO21" s="71"/>
      <c r="AP21" s="65"/>
      <c r="AQ21" s="65"/>
      <c r="AR21" s="65"/>
      <c r="AS21" s="65"/>
      <c r="AT21" s="77"/>
      <c r="AU21" s="341"/>
      <c r="AV21" s="65"/>
      <c r="AW21" s="77"/>
      <c r="AX21" s="119"/>
      <c r="AY21" s="113"/>
      <c r="AZ21" s="119"/>
      <c r="BA21" s="119"/>
      <c r="BB21" s="113"/>
      <c r="BC21" s="335"/>
      <c r="BD21" s="119"/>
      <c r="BE21" s="113"/>
      <c r="BF21" s="277"/>
      <c r="BG21" s="125"/>
      <c r="BH21" s="277"/>
      <c r="BI21" s="277"/>
      <c r="BJ21" s="125"/>
      <c r="BK21" s="329"/>
      <c r="BL21" s="125"/>
      <c r="BM21" s="125"/>
      <c r="BN21" s="225"/>
      <c r="BO21" s="211"/>
      <c r="BP21" s="225"/>
      <c r="BQ21" s="225"/>
      <c r="BR21" s="211"/>
      <c r="BS21" s="323"/>
      <c r="BT21" s="225"/>
      <c r="BU21" s="211"/>
      <c r="BV21" s="226"/>
      <c r="BW21" s="218"/>
      <c r="BX21" s="226"/>
      <c r="BY21" s="226"/>
      <c r="BZ21" s="218"/>
      <c r="CA21" s="318"/>
      <c r="CB21" s="226"/>
      <c r="CC21" s="218"/>
      <c r="CD21" s="27"/>
      <c r="CE21" s="83"/>
      <c r="CF21" s="27"/>
      <c r="CG21" s="27"/>
      <c r="CH21" s="83"/>
      <c r="CI21" s="83"/>
      <c r="CJ21" s="27"/>
      <c r="CK21" s="83"/>
      <c r="CL21" s="58"/>
      <c r="CM21" s="88"/>
      <c r="CN21" s="58"/>
      <c r="CO21" s="58"/>
      <c r="CP21" s="88"/>
      <c r="CQ21" s="88"/>
      <c r="CR21" s="58"/>
      <c r="CS21" s="88"/>
      <c r="CT21" s="202"/>
      <c r="CU21" s="202"/>
      <c r="CV21" s="202"/>
      <c r="CW21" s="283"/>
      <c r="CX21" s="202"/>
      <c r="CY21" s="202"/>
      <c r="CZ21" s="202"/>
      <c r="DA21" s="202"/>
      <c r="DB21" s="39"/>
      <c r="DC21" s="94"/>
      <c r="DD21" s="39"/>
      <c r="DE21" s="39"/>
      <c r="DF21" s="94"/>
      <c r="DG21" s="94"/>
      <c r="DH21" s="39"/>
      <c r="DI21" s="94"/>
      <c r="DJ21" s="157"/>
      <c r="DK21" s="157"/>
      <c r="DL21" s="162"/>
      <c r="DM21" s="162"/>
      <c r="DN21" s="157"/>
      <c r="DO21" s="157"/>
      <c r="DP21" s="157"/>
      <c r="DQ21" s="157"/>
      <c r="DR21" s="289"/>
      <c r="DS21" s="171"/>
      <c r="DT21" s="289"/>
      <c r="DU21" s="289"/>
      <c r="DV21" s="171"/>
      <c r="DW21" s="171"/>
      <c r="DX21" s="289"/>
      <c r="DY21" s="171"/>
      <c r="DZ21" s="294"/>
      <c r="EA21" s="245"/>
      <c r="EB21" s="294"/>
      <c r="EC21" s="294"/>
      <c r="ED21" s="245"/>
      <c r="EE21" s="245"/>
      <c r="EF21" s="294"/>
      <c r="EG21" s="245"/>
      <c r="EH21" s="260"/>
      <c r="EI21" s="251"/>
      <c r="EJ21" s="260"/>
      <c r="EK21" s="260"/>
      <c r="EL21" s="251"/>
      <c r="EM21" s="251"/>
      <c r="EN21" s="260"/>
      <c r="EO21" s="251"/>
      <c r="EP21" s="264"/>
      <c r="EQ21" s="236"/>
      <c r="ER21" s="264"/>
      <c r="ES21" s="264"/>
      <c r="ET21" s="236"/>
      <c r="EU21" s="236"/>
      <c r="EV21" s="264"/>
      <c r="EW21" s="236"/>
      <c r="EX21" s="269"/>
      <c r="EY21" s="88"/>
      <c r="EZ21" s="269"/>
      <c r="FA21" s="269"/>
      <c r="FB21" s="88"/>
      <c r="FC21" s="88"/>
      <c r="FD21" s="269"/>
      <c r="FE21" s="88"/>
      <c r="FF21" s="191"/>
      <c r="FG21" s="184"/>
      <c r="FH21" s="191"/>
      <c r="FI21" s="191"/>
      <c r="FJ21" s="184"/>
      <c r="FK21" s="184"/>
      <c r="FL21" s="191"/>
      <c r="FM21" s="184"/>
      <c r="FN21" s="300"/>
      <c r="FO21" s="300"/>
      <c r="FP21" s="300"/>
      <c r="FQ21" s="300"/>
      <c r="FR21" s="300"/>
      <c r="FS21" s="300"/>
      <c r="FT21" s="300"/>
      <c r="FU21" s="300"/>
      <c r="FV21" s="22"/>
      <c r="FW21" s="22"/>
      <c r="FX21" s="61">
        <f t="shared" si="0"/>
        <v>0</v>
      </c>
      <c r="FY21" s="61">
        <f t="shared" si="1"/>
        <v>-436</v>
      </c>
      <c r="FZ21" s="61">
        <f t="shared" si="2"/>
        <v>0</v>
      </c>
      <c r="GA21" s="382">
        <f t="shared" si="3"/>
        <v>0</v>
      </c>
      <c r="GB21" s="384"/>
      <c r="GC21" s="387">
        <f t="shared" si="4"/>
        <v>-436</v>
      </c>
      <c r="GD21" s="387">
        <f t="shared" si="5"/>
        <v>0</v>
      </c>
      <c r="GE21" s="382">
        <f t="shared" si="6"/>
        <v>0</v>
      </c>
      <c r="GF21" s="384"/>
      <c r="GG21" s="387">
        <f t="shared" si="7"/>
        <v>-436</v>
      </c>
      <c r="GH21" s="387">
        <f t="shared" si="8"/>
        <v>0</v>
      </c>
      <c r="GI21" s="382">
        <f t="shared" si="9"/>
        <v>0</v>
      </c>
      <c r="GJ21" s="384"/>
      <c r="GK21" s="387">
        <f t="shared" si="11"/>
        <v>0</v>
      </c>
      <c r="GL21" s="387">
        <f t="shared" si="12"/>
        <v>0</v>
      </c>
      <c r="GM21" s="382" t="e">
        <f t="shared" si="13"/>
        <v>#DIV/0!</v>
      </c>
    </row>
    <row r="22" spans="1:196" x14ac:dyDescent="0.25">
      <c r="A22" s="8">
        <f t="shared" si="14"/>
        <v>44055</v>
      </c>
      <c r="B22" s="10">
        <v>3371</v>
      </c>
      <c r="D22" s="10">
        <v>9</v>
      </c>
      <c r="E22" s="10">
        <v>3816</v>
      </c>
      <c r="H22" s="10">
        <v>41</v>
      </c>
      <c r="J22" s="45">
        <v>1121</v>
      </c>
      <c r="L22" s="14">
        <v>1</v>
      </c>
      <c r="M22" s="14">
        <v>836</v>
      </c>
      <c r="P22" s="14">
        <v>38</v>
      </c>
      <c r="Q22" s="103"/>
      <c r="R22" s="147"/>
      <c r="S22" s="134"/>
      <c r="T22" s="147"/>
      <c r="U22" s="147"/>
      <c r="V22" s="134"/>
      <c r="W22" s="357"/>
      <c r="X22" s="147"/>
      <c r="Y22" s="134"/>
      <c r="Z22" s="151"/>
      <c r="AA22" s="139"/>
      <c r="AB22" s="151"/>
      <c r="AC22" s="151"/>
      <c r="AD22" s="139"/>
      <c r="AE22" s="352"/>
      <c r="AF22" s="151"/>
      <c r="AG22" s="139"/>
      <c r="AH22" s="17">
        <v>717</v>
      </c>
      <c r="AI22" s="72">
        <f t="shared" si="15"/>
        <v>717</v>
      </c>
      <c r="AJ22" s="17">
        <v>2</v>
      </c>
      <c r="AK22" s="17">
        <v>244</v>
      </c>
      <c r="AL22" s="71"/>
      <c r="AM22" s="347"/>
      <c r="AN22" s="17">
        <v>154</v>
      </c>
      <c r="AO22" s="71"/>
      <c r="AP22" s="65"/>
      <c r="AQ22" s="65"/>
      <c r="AR22" s="65"/>
      <c r="AS22" s="65"/>
      <c r="AT22" s="77"/>
      <c r="AU22" s="341"/>
      <c r="AV22" s="65"/>
      <c r="AW22" s="77"/>
      <c r="AX22" s="119"/>
      <c r="AY22" s="113"/>
      <c r="AZ22" s="119"/>
      <c r="BA22" s="119"/>
      <c r="BB22" s="113"/>
      <c r="BC22" s="335"/>
      <c r="BD22" s="119"/>
      <c r="BE22" s="113"/>
      <c r="BF22" s="277"/>
      <c r="BG22" s="125"/>
      <c r="BH22" s="277"/>
      <c r="BI22" s="277"/>
      <c r="BJ22" s="125"/>
      <c r="BK22" s="329"/>
      <c r="BL22" s="125"/>
      <c r="BM22" s="125"/>
      <c r="BN22" s="225"/>
      <c r="BO22" s="211"/>
      <c r="BP22" s="225"/>
      <c r="BQ22" s="225"/>
      <c r="BR22" s="211"/>
      <c r="BS22" s="323"/>
      <c r="BT22" s="225"/>
      <c r="BU22" s="211"/>
      <c r="BV22" s="226"/>
      <c r="BW22" s="218"/>
      <c r="BX22" s="226"/>
      <c r="BY22" s="226"/>
      <c r="BZ22" s="218"/>
      <c r="CA22" s="318"/>
      <c r="CB22" s="226"/>
      <c r="CC22" s="218"/>
      <c r="CD22" s="27"/>
      <c r="CE22" s="83"/>
      <c r="CF22" s="27"/>
      <c r="CG22" s="27"/>
      <c r="CH22" s="83"/>
      <c r="CI22" s="83"/>
      <c r="CJ22" s="27"/>
      <c r="CK22" s="83"/>
      <c r="CL22" s="58"/>
      <c r="CM22" s="88"/>
      <c r="CN22" s="58"/>
      <c r="CO22" s="58"/>
      <c r="CP22" s="88"/>
      <c r="CQ22" s="88"/>
      <c r="CR22" s="58"/>
      <c r="CS22" s="88"/>
      <c r="CT22" s="202"/>
      <c r="CU22" s="202"/>
      <c r="CV22" s="202"/>
      <c r="CW22" s="283"/>
      <c r="CX22" s="202"/>
      <c r="CY22" s="202"/>
      <c r="CZ22" s="202"/>
      <c r="DA22" s="202"/>
      <c r="DB22" s="39"/>
      <c r="DC22" s="94"/>
      <c r="DD22" s="39"/>
      <c r="DE22" s="39"/>
      <c r="DF22" s="94"/>
      <c r="DG22" s="94"/>
      <c r="DH22" s="39"/>
      <c r="DI22" s="94"/>
      <c r="DJ22" s="157"/>
      <c r="DK22" s="157"/>
      <c r="DL22" s="162"/>
      <c r="DM22" s="162"/>
      <c r="DN22" s="157"/>
      <c r="DO22" s="157"/>
      <c r="DP22" s="157"/>
      <c r="DQ22" s="157"/>
      <c r="DR22" s="289"/>
      <c r="DS22" s="171"/>
      <c r="DT22" s="289"/>
      <c r="DU22" s="289"/>
      <c r="DV22" s="171"/>
      <c r="DW22" s="171"/>
      <c r="DX22" s="289"/>
      <c r="DY22" s="171"/>
      <c r="DZ22" s="294"/>
      <c r="EA22" s="245"/>
      <c r="EB22" s="294"/>
      <c r="EC22" s="294"/>
      <c r="ED22" s="245"/>
      <c r="EE22" s="245"/>
      <c r="EF22" s="294"/>
      <c r="EG22" s="245"/>
      <c r="EH22" s="260"/>
      <c r="EI22" s="251"/>
      <c r="EJ22" s="260"/>
      <c r="EK22" s="260"/>
      <c r="EL22" s="251"/>
      <c r="EM22" s="251"/>
      <c r="EN22" s="260"/>
      <c r="EO22" s="251"/>
      <c r="EP22" s="264"/>
      <c r="EQ22" s="236"/>
      <c r="ER22" s="264"/>
      <c r="ES22" s="264"/>
      <c r="ET22" s="236"/>
      <c r="EU22" s="236"/>
      <c r="EV22" s="264"/>
      <c r="EW22" s="236"/>
      <c r="EX22" s="269"/>
      <c r="EY22" s="88"/>
      <c r="EZ22" s="269"/>
      <c r="FA22" s="269"/>
      <c r="FB22" s="88"/>
      <c r="FC22" s="88"/>
      <c r="FD22" s="269"/>
      <c r="FE22" s="88"/>
      <c r="FF22" s="191"/>
      <c r="FG22" s="184"/>
      <c r="FH22" s="191"/>
      <c r="FI22" s="191"/>
      <c r="FJ22" s="184"/>
      <c r="FK22" s="184"/>
      <c r="FL22" s="191"/>
      <c r="FM22" s="184"/>
      <c r="FN22" s="300"/>
      <c r="FO22" s="300"/>
      <c r="FP22" s="300"/>
      <c r="FQ22" s="300"/>
      <c r="FR22" s="300"/>
      <c r="FS22" s="300"/>
      <c r="FT22" s="300"/>
      <c r="FU22" s="300"/>
      <c r="FV22" s="22"/>
      <c r="FW22" s="22"/>
      <c r="FX22" s="61">
        <f t="shared" si="0"/>
        <v>0</v>
      </c>
      <c r="FY22" s="61">
        <f t="shared" si="1"/>
        <v>717</v>
      </c>
      <c r="FZ22" s="61">
        <f t="shared" si="2"/>
        <v>0</v>
      </c>
      <c r="GA22" s="382">
        <f t="shared" si="3"/>
        <v>0</v>
      </c>
      <c r="GB22" s="384"/>
      <c r="GC22" s="387">
        <f t="shared" si="4"/>
        <v>717</v>
      </c>
      <c r="GD22" s="387">
        <f t="shared" si="5"/>
        <v>0</v>
      </c>
      <c r="GE22" s="382">
        <f t="shared" si="6"/>
        <v>0</v>
      </c>
      <c r="GF22" s="384"/>
      <c r="GG22" s="387">
        <f t="shared" si="7"/>
        <v>717</v>
      </c>
      <c r="GH22" s="387">
        <f t="shared" si="8"/>
        <v>0</v>
      </c>
      <c r="GI22" s="382">
        <f t="shared" si="9"/>
        <v>0</v>
      </c>
      <c r="GJ22" s="384"/>
      <c r="GK22" s="387">
        <f t="shared" si="11"/>
        <v>0</v>
      </c>
      <c r="GL22" s="387">
        <f t="shared" si="12"/>
        <v>0</v>
      </c>
      <c r="GM22" s="382" t="e">
        <f t="shared" si="13"/>
        <v>#DIV/0!</v>
      </c>
      <c r="GN22" s="3" t="s">
        <v>13</v>
      </c>
    </row>
    <row r="23" spans="1:196" x14ac:dyDescent="0.25">
      <c r="A23" s="8">
        <f t="shared" si="14"/>
        <v>44056</v>
      </c>
      <c r="B23" s="10">
        <v>3507</v>
      </c>
      <c r="D23" s="10">
        <v>9</v>
      </c>
      <c r="E23" s="10">
        <v>3856</v>
      </c>
      <c r="H23" s="10">
        <v>81</v>
      </c>
      <c r="J23" s="45">
        <v>1254</v>
      </c>
      <c r="L23" s="14">
        <v>1</v>
      </c>
      <c r="M23" s="14">
        <v>871</v>
      </c>
      <c r="P23" s="14">
        <v>73</v>
      </c>
      <c r="Q23" s="103"/>
      <c r="R23" s="147"/>
      <c r="S23" s="134"/>
      <c r="T23" s="147"/>
      <c r="U23" s="147"/>
      <c r="V23" s="134"/>
      <c r="W23" s="357"/>
      <c r="X23" s="147"/>
      <c r="Y23" s="134"/>
      <c r="Z23" s="151"/>
      <c r="AA23" s="139"/>
      <c r="AB23" s="151"/>
      <c r="AC23" s="151"/>
      <c r="AD23" s="139"/>
      <c r="AE23" s="352"/>
      <c r="AF23" s="151"/>
      <c r="AG23" s="139"/>
      <c r="AH23" s="17">
        <v>729</v>
      </c>
      <c r="AI23" s="72">
        <f t="shared" si="15"/>
        <v>12</v>
      </c>
      <c r="AJ23" s="17">
        <v>2</v>
      </c>
      <c r="AK23" s="17">
        <v>246</v>
      </c>
      <c r="AL23" s="71"/>
      <c r="AM23" s="347"/>
      <c r="AN23" s="17">
        <v>156</v>
      </c>
      <c r="AO23" s="71"/>
      <c r="AP23" s="65"/>
      <c r="AQ23" s="65"/>
      <c r="AR23" s="65"/>
      <c r="AS23" s="65"/>
      <c r="AT23" s="77"/>
      <c r="AU23" s="341"/>
      <c r="AV23" s="65"/>
      <c r="AW23" s="77"/>
      <c r="AX23" s="119"/>
      <c r="AY23" s="113"/>
      <c r="AZ23" s="119"/>
      <c r="BA23" s="119"/>
      <c r="BB23" s="113"/>
      <c r="BC23" s="335"/>
      <c r="BD23" s="119"/>
      <c r="BE23" s="113"/>
      <c r="BF23" s="277"/>
      <c r="BG23" s="125"/>
      <c r="BH23" s="277"/>
      <c r="BI23" s="277"/>
      <c r="BJ23" s="125"/>
      <c r="BK23" s="329"/>
      <c r="BL23" s="125"/>
      <c r="BM23" s="125"/>
      <c r="BN23" s="225"/>
      <c r="BO23" s="211"/>
      <c r="BP23" s="225"/>
      <c r="BQ23" s="225"/>
      <c r="BR23" s="211"/>
      <c r="BS23" s="323"/>
      <c r="BT23" s="225"/>
      <c r="BU23" s="211"/>
      <c r="BV23" s="226"/>
      <c r="BW23" s="218"/>
      <c r="BX23" s="226"/>
      <c r="BY23" s="226"/>
      <c r="BZ23" s="218"/>
      <c r="CA23" s="318"/>
      <c r="CB23" s="226"/>
      <c r="CC23" s="218"/>
      <c r="CD23" s="27"/>
      <c r="CE23" s="83"/>
      <c r="CF23" s="27"/>
      <c r="CG23" s="27"/>
      <c r="CH23" s="83"/>
      <c r="CI23" s="83"/>
      <c r="CJ23" s="27"/>
      <c r="CK23" s="83"/>
      <c r="CL23" s="58"/>
      <c r="CM23" s="88"/>
      <c r="CN23" s="58"/>
      <c r="CO23" s="58"/>
      <c r="CP23" s="88"/>
      <c r="CQ23" s="88"/>
      <c r="CR23" s="58"/>
      <c r="CS23" s="88"/>
      <c r="CT23" s="202"/>
      <c r="CU23" s="202"/>
      <c r="CV23" s="202"/>
      <c r="CW23" s="283"/>
      <c r="CX23" s="202"/>
      <c r="CY23" s="202"/>
      <c r="CZ23" s="202"/>
      <c r="DA23" s="202"/>
      <c r="DB23" s="39"/>
      <c r="DC23" s="94"/>
      <c r="DD23" s="39"/>
      <c r="DE23" s="39"/>
      <c r="DF23" s="94"/>
      <c r="DG23" s="94"/>
      <c r="DH23" s="39"/>
      <c r="DI23" s="94"/>
      <c r="DJ23" s="157"/>
      <c r="DK23" s="157"/>
      <c r="DL23" s="162"/>
      <c r="DM23" s="162"/>
      <c r="DN23" s="157"/>
      <c r="DO23" s="157"/>
      <c r="DP23" s="157"/>
      <c r="DQ23" s="157"/>
      <c r="DR23" s="289"/>
      <c r="DS23" s="171"/>
      <c r="DT23" s="289"/>
      <c r="DU23" s="289"/>
      <c r="DV23" s="171"/>
      <c r="DW23" s="171"/>
      <c r="DX23" s="289"/>
      <c r="DY23" s="171"/>
      <c r="DZ23" s="294"/>
      <c r="EA23" s="245"/>
      <c r="EB23" s="294"/>
      <c r="EC23" s="294"/>
      <c r="ED23" s="245"/>
      <c r="EE23" s="245"/>
      <c r="EF23" s="294"/>
      <c r="EG23" s="245"/>
      <c r="EH23" s="260"/>
      <c r="EI23" s="251"/>
      <c r="EJ23" s="260"/>
      <c r="EK23" s="260"/>
      <c r="EL23" s="251"/>
      <c r="EM23" s="251"/>
      <c r="EN23" s="260"/>
      <c r="EO23" s="251"/>
      <c r="EP23" s="264"/>
      <c r="EQ23" s="236"/>
      <c r="ER23" s="264"/>
      <c r="ES23" s="264"/>
      <c r="ET23" s="236"/>
      <c r="EU23" s="236"/>
      <c r="EV23" s="264"/>
      <c r="EW23" s="236"/>
      <c r="EX23" s="269"/>
      <c r="EY23" s="88"/>
      <c r="EZ23" s="269"/>
      <c r="FA23" s="269"/>
      <c r="FB23" s="88"/>
      <c r="FC23" s="88"/>
      <c r="FD23" s="269"/>
      <c r="FE23" s="88"/>
      <c r="FF23" s="191"/>
      <c r="FG23" s="184"/>
      <c r="FH23" s="191"/>
      <c r="FI23" s="191"/>
      <c r="FJ23" s="184"/>
      <c r="FK23" s="184"/>
      <c r="FL23" s="191"/>
      <c r="FM23" s="184"/>
      <c r="FN23" s="300"/>
      <c r="FO23" s="300"/>
      <c r="FP23" s="300"/>
      <c r="FQ23" s="300"/>
      <c r="FR23" s="300"/>
      <c r="FS23" s="300"/>
      <c r="FT23" s="300"/>
      <c r="FU23" s="300"/>
      <c r="FV23" s="22"/>
      <c r="FW23" s="22"/>
      <c r="FX23" s="61">
        <f t="shared" si="0"/>
        <v>0</v>
      </c>
      <c r="FY23" s="61">
        <f t="shared" si="1"/>
        <v>12</v>
      </c>
      <c r="FZ23" s="61">
        <f t="shared" si="2"/>
        <v>0</v>
      </c>
      <c r="GA23" s="382">
        <f t="shared" si="3"/>
        <v>0</v>
      </c>
      <c r="GB23" s="384"/>
      <c r="GC23" s="387">
        <f t="shared" si="4"/>
        <v>12</v>
      </c>
      <c r="GD23" s="387">
        <f t="shared" si="5"/>
        <v>0</v>
      </c>
      <c r="GE23" s="382">
        <f t="shared" si="6"/>
        <v>0</v>
      </c>
      <c r="GF23" s="384"/>
      <c r="GG23" s="387">
        <f t="shared" si="7"/>
        <v>12</v>
      </c>
      <c r="GH23" s="387">
        <f t="shared" si="8"/>
        <v>0</v>
      </c>
      <c r="GI23" s="382">
        <f t="shared" si="9"/>
        <v>0</v>
      </c>
      <c r="GJ23" s="384"/>
      <c r="GK23" s="387">
        <f t="shared" si="11"/>
        <v>0</v>
      </c>
      <c r="GL23" s="387">
        <f t="shared" si="12"/>
        <v>0</v>
      </c>
      <c r="GM23" s="382" t="e">
        <f t="shared" si="13"/>
        <v>#DIV/0!</v>
      </c>
      <c r="GN23" s="3" t="s">
        <v>13</v>
      </c>
    </row>
    <row r="24" spans="1:196" x14ac:dyDescent="0.25">
      <c r="A24" s="8">
        <f t="shared" si="14"/>
        <v>44057</v>
      </c>
      <c r="B24" s="10">
        <v>3507</v>
      </c>
      <c r="D24" s="10">
        <v>0</v>
      </c>
      <c r="E24" s="10">
        <v>3862</v>
      </c>
      <c r="H24" s="10">
        <v>86</v>
      </c>
      <c r="J24" s="45">
        <v>1341</v>
      </c>
      <c r="L24" s="14">
        <v>1</v>
      </c>
      <c r="M24" s="14">
        <v>886</v>
      </c>
      <c r="P24" s="14">
        <v>88</v>
      </c>
      <c r="Q24" s="103"/>
      <c r="R24" s="147"/>
      <c r="S24" s="134"/>
      <c r="T24" s="147"/>
      <c r="U24" s="147"/>
      <c r="V24" s="134"/>
      <c r="W24" s="357"/>
      <c r="X24" s="147"/>
      <c r="Y24" s="134"/>
      <c r="Z24" s="151"/>
      <c r="AA24" s="139"/>
      <c r="AB24" s="151"/>
      <c r="AC24" s="151"/>
      <c r="AD24" s="139"/>
      <c r="AE24" s="352"/>
      <c r="AF24" s="151"/>
      <c r="AG24" s="139"/>
      <c r="AH24" s="17">
        <v>793</v>
      </c>
      <c r="AI24" s="72">
        <f t="shared" si="15"/>
        <v>64</v>
      </c>
      <c r="AJ24" s="17">
        <v>2</v>
      </c>
      <c r="AK24" s="17">
        <v>252</v>
      </c>
      <c r="AL24" s="71"/>
      <c r="AM24" s="347"/>
      <c r="AN24" s="17">
        <v>162</v>
      </c>
      <c r="AO24" s="71"/>
      <c r="AP24" s="65"/>
      <c r="AQ24" s="65"/>
      <c r="AR24" s="65"/>
      <c r="AS24" s="65"/>
      <c r="AT24" s="77"/>
      <c r="AU24" s="341"/>
      <c r="AV24" s="65"/>
      <c r="AW24" s="77"/>
      <c r="AX24" s="119"/>
      <c r="AY24" s="113"/>
      <c r="AZ24" s="119"/>
      <c r="BA24" s="119"/>
      <c r="BB24" s="113"/>
      <c r="BC24" s="335"/>
      <c r="BD24" s="119"/>
      <c r="BE24" s="113"/>
      <c r="BF24" s="277"/>
      <c r="BG24" s="125"/>
      <c r="BH24" s="277"/>
      <c r="BI24" s="277"/>
      <c r="BJ24" s="125"/>
      <c r="BK24" s="329"/>
      <c r="BL24" s="125"/>
      <c r="BM24" s="125"/>
      <c r="BN24" s="225"/>
      <c r="BO24" s="211"/>
      <c r="BP24" s="225"/>
      <c r="BQ24" s="225"/>
      <c r="BR24" s="211"/>
      <c r="BS24" s="323"/>
      <c r="BT24" s="225"/>
      <c r="BU24" s="211"/>
      <c r="BV24" s="226"/>
      <c r="BW24" s="218"/>
      <c r="BX24" s="226"/>
      <c r="BY24" s="226"/>
      <c r="BZ24" s="218"/>
      <c r="CA24" s="318"/>
      <c r="CB24" s="226"/>
      <c r="CC24" s="218"/>
      <c r="CD24" s="27"/>
      <c r="CE24" s="83"/>
      <c r="CF24" s="27"/>
      <c r="CG24" s="27"/>
      <c r="CH24" s="83"/>
      <c r="CI24" s="83"/>
      <c r="CJ24" s="27"/>
      <c r="CK24" s="83"/>
      <c r="CL24" s="58"/>
      <c r="CM24" s="88"/>
      <c r="CN24" s="58"/>
      <c r="CO24" s="58"/>
      <c r="CP24" s="88"/>
      <c r="CQ24" s="88"/>
      <c r="CR24" s="58"/>
      <c r="CS24" s="88"/>
      <c r="CT24" s="202"/>
      <c r="CU24" s="202"/>
      <c r="CV24" s="202"/>
      <c r="CW24" s="283"/>
      <c r="CX24" s="202"/>
      <c r="CY24" s="202"/>
      <c r="CZ24" s="202"/>
      <c r="DA24" s="202"/>
      <c r="DB24" s="39"/>
      <c r="DC24" s="94"/>
      <c r="DD24" s="39"/>
      <c r="DE24" s="39"/>
      <c r="DF24" s="94"/>
      <c r="DG24" s="94"/>
      <c r="DH24" s="39"/>
      <c r="DI24" s="94"/>
      <c r="DJ24" s="157"/>
      <c r="DK24" s="157"/>
      <c r="DL24" s="162"/>
      <c r="DM24" s="162"/>
      <c r="DN24" s="157"/>
      <c r="DO24" s="157"/>
      <c r="DP24" s="157"/>
      <c r="DQ24" s="157"/>
      <c r="DR24" s="289"/>
      <c r="DS24" s="171"/>
      <c r="DT24" s="289"/>
      <c r="DU24" s="289"/>
      <c r="DV24" s="171"/>
      <c r="DW24" s="171"/>
      <c r="DX24" s="289"/>
      <c r="DY24" s="171"/>
      <c r="DZ24" s="294"/>
      <c r="EA24" s="245"/>
      <c r="EB24" s="294"/>
      <c r="EC24" s="294"/>
      <c r="ED24" s="245"/>
      <c r="EE24" s="245"/>
      <c r="EF24" s="294"/>
      <c r="EG24" s="245"/>
      <c r="EH24" s="260"/>
      <c r="EI24" s="251"/>
      <c r="EJ24" s="260"/>
      <c r="EK24" s="260"/>
      <c r="EL24" s="251"/>
      <c r="EM24" s="251"/>
      <c r="EN24" s="260"/>
      <c r="EO24" s="251"/>
      <c r="EP24" s="264"/>
      <c r="EQ24" s="236"/>
      <c r="ER24" s="264"/>
      <c r="ES24" s="264"/>
      <c r="ET24" s="236"/>
      <c r="EU24" s="236"/>
      <c r="EV24" s="264"/>
      <c r="EW24" s="236"/>
      <c r="EX24" s="269"/>
      <c r="EY24" s="88"/>
      <c r="EZ24" s="269"/>
      <c r="FA24" s="269"/>
      <c r="FB24" s="88"/>
      <c r="FC24" s="88"/>
      <c r="FD24" s="269"/>
      <c r="FE24" s="88"/>
      <c r="FF24" s="191"/>
      <c r="FG24" s="184"/>
      <c r="FH24" s="191"/>
      <c r="FI24" s="191"/>
      <c r="FJ24" s="184"/>
      <c r="FK24" s="184"/>
      <c r="FL24" s="191"/>
      <c r="FM24" s="184"/>
      <c r="FN24" s="300"/>
      <c r="FO24" s="300"/>
      <c r="FP24" s="300"/>
      <c r="FQ24" s="300"/>
      <c r="FR24" s="300"/>
      <c r="FS24" s="300"/>
      <c r="FT24" s="300"/>
      <c r="FU24" s="300"/>
      <c r="FV24" s="22"/>
      <c r="FW24" s="22"/>
      <c r="FX24" s="61">
        <f t="shared" si="0"/>
        <v>0</v>
      </c>
      <c r="FY24" s="61">
        <f t="shared" si="1"/>
        <v>64</v>
      </c>
      <c r="FZ24" s="61">
        <f t="shared" si="2"/>
        <v>0</v>
      </c>
      <c r="GA24" s="382">
        <f t="shared" si="3"/>
        <v>0</v>
      </c>
      <c r="GB24" s="384"/>
      <c r="GC24" s="387">
        <f t="shared" si="4"/>
        <v>64</v>
      </c>
      <c r="GD24" s="387">
        <f t="shared" si="5"/>
        <v>0</v>
      </c>
      <c r="GE24" s="382">
        <f t="shared" si="6"/>
        <v>0</v>
      </c>
      <c r="GF24" s="384"/>
      <c r="GG24" s="387">
        <f t="shared" si="7"/>
        <v>64</v>
      </c>
      <c r="GH24" s="387">
        <f t="shared" si="8"/>
        <v>0</v>
      </c>
      <c r="GI24" s="382">
        <f t="shared" si="9"/>
        <v>0</v>
      </c>
      <c r="GJ24" s="384"/>
      <c r="GK24" s="387">
        <f t="shared" si="11"/>
        <v>0</v>
      </c>
      <c r="GL24" s="387">
        <f t="shared" si="12"/>
        <v>0</v>
      </c>
      <c r="GM24" s="382" t="e">
        <f t="shared" si="13"/>
        <v>#DIV/0!</v>
      </c>
    </row>
    <row r="25" spans="1:196" x14ac:dyDescent="0.25">
      <c r="A25" s="8">
        <f t="shared" si="14"/>
        <v>44058</v>
      </c>
      <c r="P25" s="14"/>
      <c r="Q25" s="103"/>
      <c r="R25" s="147"/>
      <c r="S25" s="134"/>
      <c r="T25" s="147"/>
      <c r="U25" s="147"/>
      <c r="V25" s="134"/>
      <c r="W25" s="357"/>
      <c r="X25" s="147"/>
      <c r="Y25" s="134"/>
      <c r="Z25" s="151"/>
      <c r="AA25" s="139"/>
      <c r="AB25" s="151"/>
      <c r="AC25" s="151"/>
      <c r="AD25" s="139"/>
      <c r="AE25" s="352"/>
      <c r="AF25" s="151"/>
      <c r="AG25" s="139"/>
      <c r="AH25" s="17"/>
      <c r="AI25" s="72">
        <f t="shared" si="15"/>
        <v>-793</v>
      </c>
      <c r="AJ25" s="17"/>
      <c r="AK25" s="17"/>
      <c r="AL25" s="71"/>
      <c r="AM25" s="347"/>
      <c r="AN25" s="17"/>
      <c r="AO25" s="71"/>
      <c r="AP25" s="65"/>
      <c r="AQ25" s="65"/>
      <c r="AR25" s="65"/>
      <c r="AS25" s="65"/>
      <c r="AT25" s="77"/>
      <c r="AU25" s="341"/>
      <c r="AV25" s="65"/>
      <c r="AW25" s="77"/>
      <c r="AX25" s="119"/>
      <c r="AY25" s="113"/>
      <c r="AZ25" s="119"/>
      <c r="BA25" s="119"/>
      <c r="BB25" s="113"/>
      <c r="BC25" s="335"/>
      <c r="BD25" s="119"/>
      <c r="BE25" s="113"/>
      <c r="BF25" s="277"/>
      <c r="BG25" s="125"/>
      <c r="BH25" s="277"/>
      <c r="BI25" s="277"/>
      <c r="BJ25" s="125"/>
      <c r="BK25" s="329"/>
      <c r="BL25" s="125"/>
      <c r="BM25" s="125"/>
      <c r="BN25" s="225"/>
      <c r="BO25" s="211"/>
      <c r="BP25" s="225"/>
      <c r="BQ25" s="225"/>
      <c r="BR25" s="211"/>
      <c r="BS25" s="323"/>
      <c r="BT25" s="225"/>
      <c r="BU25" s="211"/>
      <c r="BV25" s="226"/>
      <c r="BW25" s="218"/>
      <c r="BX25" s="226"/>
      <c r="BY25" s="226"/>
      <c r="BZ25" s="218"/>
      <c r="CA25" s="318"/>
      <c r="CB25" s="226"/>
      <c r="CC25" s="218"/>
      <c r="CD25" s="27"/>
      <c r="CE25" s="83"/>
      <c r="CF25" s="27"/>
      <c r="CG25" s="27"/>
      <c r="CH25" s="83"/>
      <c r="CI25" s="83"/>
      <c r="CJ25" s="27"/>
      <c r="CK25" s="83"/>
      <c r="CL25" s="58"/>
      <c r="CM25" s="88"/>
      <c r="CN25" s="58"/>
      <c r="CO25" s="58"/>
      <c r="CP25" s="88"/>
      <c r="CQ25" s="88"/>
      <c r="CR25" s="58"/>
      <c r="CS25" s="88"/>
      <c r="CT25" s="202"/>
      <c r="CU25" s="202"/>
      <c r="CV25" s="202"/>
      <c r="CW25" s="283"/>
      <c r="CX25" s="202"/>
      <c r="CY25" s="202"/>
      <c r="CZ25" s="202"/>
      <c r="DA25" s="202"/>
      <c r="DB25" s="39"/>
      <c r="DC25" s="94"/>
      <c r="DD25" s="39"/>
      <c r="DE25" s="39"/>
      <c r="DF25" s="94"/>
      <c r="DG25" s="94"/>
      <c r="DH25" s="39"/>
      <c r="DI25" s="94"/>
      <c r="DJ25" s="157"/>
      <c r="DK25" s="157"/>
      <c r="DL25" s="162"/>
      <c r="DM25" s="162"/>
      <c r="DN25" s="157"/>
      <c r="DO25" s="157"/>
      <c r="DP25" s="157"/>
      <c r="DQ25" s="157"/>
      <c r="DR25" s="289"/>
      <c r="DS25" s="171"/>
      <c r="DT25" s="289"/>
      <c r="DU25" s="289"/>
      <c r="DV25" s="171"/>
      <c r="DW25" s="171"/>
      <c r="DX25" s="289"/>
      <c r="DY25" s="171"/>
      <c r="DZ25" s="294"/>
      <c r="EA25" s="245"/>
      <c r="EB25" s="294"/>
      <c r="EC25" s="294"/>
      <c r="ED25" s="245"/>
      <c r="EE25" s="245"/>
      <c r="EF25" s="294"/>
      <c r="EG25" s="245"/>
      <c r="EH25" s="260"/>
      <c r="EI25" s="251"/>
      <c r="EJ25" s="260"/>
      <c r="EK25" s="260"/>
      <c r="EL25" s="251"/>
      <c r="EM25" s="251"/>
      <c r="EN25" s="260"/>
      <c r="EO25" s="251"/>
      <c r="EP25" s="264"/>
      <c r="EQ25" s="236"/>
      <c r="ER25" s="264"/>
      <c r="ES25" s="264"/>
      <c r="ET25" s="236"/>
      <c r="EU25" s="236"/>
      <c r="EV25" s="264"/>
      <c r="EW25" s="236"/>
      <c r="EX25" s="269"/>
      <c r="EY25" s="88"/>
      <c r="EZ25" s="269"/>
      <c r="FA25" s="269"/>
      <c r="FB25" s="88"/>
      <c r="FC25" s="88"/>
      <c r="FD25" s="269"/>
      <c r="FE25" s="88"/>
      <c r="FF25" s="191"/>
      <c r="FG25" s="184"/>
      <c r="FH25" s="191"/>
      <c r="FI25" s="191"/>
      <c r="FJ25" s="184"/>
      <c r="FK25" s="184"/>
      <c r="FL25" s="191"/>
      <c r="FM25" s="184"/>
      <c r="FN25" s="300"/>
      <c r="FO25" s="300"/>
      <c r="FP25" s="300"/>
      <c r="FQ25" s="300"/>
      <c r="FR25" s="300"/>
      <c r="FS25" s="300"/>
      <c r="FT25" s="300"/>
      <c r="FU25" s="300"/>
      <c r="FV25" s="22"/>
      <c r="FW25" s="22"/>
      <c r="FX25" s="61">
        <f t="shared" si="0"/>
        <v>0</v>
      </c>
      <c r="FY25" s="61">
        <f t="shared" si="1"/>
        <v>-793</v>
      </c>
      <c r="FZ25" s="61">
        <f t="shared" si="2"/>
        <v>0</v>
      </c>
      <c r="GA25" s="382">
        <f t="shared" si="3"/>
        <v>0</v>
      </c>
      <c r="GB25" s="384"/>
      <c r="GC25" s="387">
        <f t="shared" si="4"/>
        <v>-793</v>
      </c>
      <c r="GD25" s="387">
        <f t="shared" si="5"/>
        <v>0</v>
      </c>
      <c r="GE25" s="382">
        <f t="shared" si="6"/>
        <v>0</v>
      </c>
      <c r="GF25" s="384"/>
      <c r="GG25" s="387">
        <f t="shared" si="7"/>
        <v>-793</v>
      </c>
      <c r="GH25" s="387">
        <f t="shared" si="8"/>
        <v>0</v>
      </c>
      <c r="GI25" s="382">
        <f t="shared" si="9"/>
        <v>0</v>
      </c>
      <c r="GJ25" s="384"/>
      <c r="GK25" s="387">
        <f t="shared" si="11"/>
        <v>0</v>
      </c>
      <c r="GL25" s="387">
        <f t="shared" si="12"/>
        <v>0</v>
      </c>
      <c r="GM25" s="382" t="e">
        <f t="shared" si="13"/>
        <v>#DIV/0!</v>
      </c>
    </row>
    <row r="26" spans="1:196" x14ac:dyDescent="0.25">
      <c r="A26" s="8">
        <f t="shared" si="14"/>
        <v>44059</v>
      </c>
      <c r="P26" s="14"/>
      <c r="Q26" s="103"/>
      <c r="R26" s="147"/>
      <c r="S26" s="134"/>
      <c r="T26" s="147"/>
      <c r="U26" s="147"/>
      <c r="V26" s="134"/>
      <c r="W26" s="357"/>
      <c r="X26" s="147"/>
      <c r="Y26" s="134"/>
      <c r="Z26" s="151"/>
      <c r="AA26" s="139"/>
      <c r="AB26" s="151"/>
      <c r="AC26" s="151"/>
      <c r="AD26" s="139"/>
      <c r="AE26" s="352"/>
      <c r="AF26" s="151"/>
      <c r="AG26" s="139"/>
      <c r="AH26" s="17"/>
      <c r="AI26" s="72">
        <f t="shared" si="15"/>
        <v>0</v>
      </c>
      <c r="AJ26" s="17"/>
      <c r="AK26" s="17"/>
      <c r="AL26" s="71"/>
      <c r="AM26" s="347"/>
      <c r="AN26" s="17"/>
      <c r="AO26" s="71"/>
      <c r="AP26" s="65"/>
      <c r="AQ26" s="65"/>
      <c r="AR26" s="65"/>
      <c r="AS26" s="65"/>
      <c r="AT26" s="77"/>
      <c r="AU26" s="341"/>
      <c r="AV26" s="65"/>
      <c r="AW26" s="77"/>
      <c r="AX26" s="119"/>
      <c r="AY26" s="113"/>
      <c r="AZ26" s="119"/>
      <c r="BA26" s="119"/>
      <c r="BB26" s="113"/>
      <c r="BC26" s="335"/>
      <c r="BD26" s="119"/>
      <c r="BE26" s="113"/>
      <c r="BF26" s="277"/>
      <c r="BG26" s="125"/>
      <c r="BH26" s="277"/>
      <c r="BI26" s="277"/>
      <c r="BJ26" s="125"/>
      <c r="BK26" s="329"/>
      <c r="BL26" s="125"/>
      <c r="BM26" s="125"/>
      <c r="BN26" s="225"/>
      <c r="BO26" s="211"/>
      <c r="BP26" s="225"/>
      <c r="BQ26" s="225"/>
      <c r="BR26" s="211"/>
      <c r="BS26" s="323"/>
      <c r="BT26" s="225"/>
      <c r="BU26" s="211"/>
      <c r="BV26" s="226"/>
      <c r="BW26" s="218"/>
      <c r="BX26" s="226"/>
      <c r="BY26" s="226"/>
      <c r="BZ26" s="218"/>
      <c r="CA26" s="318"/>
      <c r="CB26" s="226"/>
      <c r="CC26" s="218"/>
      <c r="CD26" s="27"/>
      <c r="CE26" s="83"/>
      <c r="CF26" s="27"/>
      <c r="CG26" s="27"/>
      <c r="CH26" s="83"/>
      <c r="CI26" s="83"/>
      <c r="CJ26" s="27"/>
      <c r="CK26" s="83"/>
      <c r="CL26" s="58"/>
      <c r="CM26" s="88"/>
      <c r="CN26" s="58"/>
      <c r="CO26" s="58"/>
      <c r="CP26" s="88"/>
      <c r="CQ26" s="88"/>
      <c r="CR26" s="58"/>
      <c r="CS26" s="88"/>
      <c r="CT26" s="202"/>
      <c r="CU26" s="202"/>
      <c r="CV26" s="202"/>
      <c r="CW26" s="283"/>
      <c r="CX26" s="202"/>
      <c r="CY26" s="202"/>
      <c r="CZ26" s="202"/>
      <c r="DA26" s="202"/>
      <c r="DB26" s="39"/>
      <c r="DC26" s="94"/>
      <c r="DD26" s="39"/>
      <c r="DE26" s="39"/>
      <c r="DF26" s="94"/>
      <c r="DG26" s="94"/>
      <c r="DH26" s="39"/>
      <c r="DI26" s="94"/>
      <c r="DJ26" s="157"/>
      <c r="DK26" s="157"/>
      <c r="DL26" s="162"/>
      <c r="DM26" s="162"/>
      <c r="DN26" s="157"/>
      <c r="DO26" s="157"/>
      <c r="DP26" s="157"/>
      <c r="DQ26" s="157"/>
      <c r="DR26" s="289"/>
      <c r="DS26" s="171"/>
      <c r="DT26" s="289"/>
      <c r="DU26" s="289"/>
      <c r="DV26" s="171"/>
      <c r="DW26" s="171"/>
      <c r="DX26" s="289"/>
      <c r="DY26" s="171"/>
      <c r="DZ26" s="294"/>
      <c r="EA26" s="245"/>
      <c r="EB26" s="294"/>
      <c r="EC26" s="294"/>
      <c r="ED26" s="245"/>
      <c r="EE26" s="245"/>
      <c r="EF26" s="294"/>
      <c r="EG26" s="245"/>
      <c r="EH26" s="260"/>
      <c r="EI26" s="251"/>
      <c r="EJ26" s="260"/>
      <c r="EK26" s="260"/>
      <c r="EL26" s="251"/>
      <c r="EM26" s="251"/>
      <c r="EN26" s="260"/>
      <c r="EO26" s="251"/>
      <c r="EP26" s="264"/>
      <c r="EQ26" s="236"/>
      <c r="ER26" s="264"/>
      <c r="ES26" s="264"/>
      <c r="ET26" s="236"/>
      <c r="EU26" s="236"/>
      <c r="EV26" s="264"/>
      <c r="EW26" s="236"/>
      <c r="EX26" s="269"/>
      <c r="EY26" s="88"/>
      <c r="EZ26" s="269"/>
      <c r="FA26" s="269"/>
      <c r="FB26" s="88"/>
      <c r="FC26" s="88"/>
      <c r="FD26" s="269"/>
      <c r="FE26" s="88"/>
      <c r="FF26" s="191"/>
      <c r="FG26" s="184"/>
      <c r="FH26" s="191"/>
      <c r="FI26" s="191"/>
      <c r="FJ26" s="184"/>
      <c r="FK26" s="184"/>
      <c r="FL26" s="191"/>
      <c r="FM26" s="184"/>
      <c r="FN26" s="300"/>
      <c r="FO26" s="300"/>
      <c r="FP26" s="300"/>
      <c r="FQ26" s="300"/>
      <c r="FR26" s="300"/>
      <c r="FS26" s="300"/>
      <c r="FT26" s="300"/>
      <c r="FU26" s="300"/>
      <c r="FV26" s="22"/>
      <c r="FW26" s="22"/>
      <c r="FX26" s="61">
        <f t="shared" si="0"/>
        <v>0</v>
      </c>
      <c r="FY26" s="61">
        <f t="shared" si="1"/>
        <v>0</v>
      </c>
      <c r="FZ26" s="61">
        <f t="shared" si="2"/>
        <v>0</v>
      </c>
      <c r="GA26" s="382" t="e">
        <f t="shared" si="3"/>
        <v>#DIV/0!</v>
      </c>
      <c r="GB26" s="384"/>
      <c r="GC26" s="387">
        <f t="shared" si="4"/>
        <v>0</v>
      </c>
      <c r="GD26" s="387">
        <f t="shared" si="5"/>
        <v>0</v>
      </c>
      <c r="GE26" s="382" t="e">
        <f t="shared" si="6"/>
        <v>#DIV/0!</v>
      </c>
      <c r="GF26" s="384"/>
      <c r="GG26" s="387">
        <f t="shared" si="7"/>
        <v>0</v>
      </c>
      <c r="GH26" s="387">
        <f t="shared" si="8"/>
        <v>0</v>
      </c>
      <c r="GI26" s="382" t="e">
        <f t="shared" si="9"/>
        <v>#DIV/0!</v>
      </c>
      <c r="GJ26" s="384"/>
      <c r="GK26" s="387">
        <f t="shared" si="11"/>
        <v>0</v>
      </c>
      <c r="GL26" s="387">
        <f t="shared" si="12"/>
        <v>0</v>
      </c>
      <c r="GM26" s="382" t="e">
        <f t="shared" si="13"/>
        <v>#DIV/0!</v>
      </c>
    </row>
    <row r="27" spans="1:196" x14ac:dyDescent="0.25">
      <c r="A27" s="8">
        <f t="shared" si="14"/>
        <v>44060</v>
      </c>
      <c r="B27" s="10">
        <v>1597</v>
      </c>
      <c r="C27" s="98">
        <f t="shared" ref="C27:C90" si="16">B27-B26</f>
        <v>1597</v>
      </c>
      <c r="D27" s="10">
        <v>2</v>
      </c>
      <c r="E27" s="10">
        <v>5371</v>
      </c>
      <c r="F27" s="98">
        <f t="shared" ref="F27:F90" si="17">E27-E26</f>
        <v>5371</v>
      </c>
      <c r="G27" s="363">
        <f t="shared" ref="G27:G90" si="18">F27/C27</f>
        <v>3.3631809643080777</v>
      </c>
      <c r="H27" s="10">
        <v>93</v>
      </c>
      <c r="J27" s="45">
        <v>1904</v>
      </c>
      <c r="K27" s="103">
        <f t="shared" ref="K27:K90" si="19">J27-J26</f>
        <v>1904</v>
      </c>
      <c r="L27" s="14">
        <v>1</v>
      </c>
      <c r="M27" s="14">
        <v>1044</v>
      </c>
      <c r="N27" s="103">
        <f t="shared" ref="N27:N90" si="20">M27-M26</f>
        <v>1044</v>
      </c>
      <c r="O27" s="362">
        <f t="shared" ref="O27:O90" si="21">N27/K27</f>
        <v>0.54831932773109249</v>
      </c>
      <c r="P27" s="14">
        <v>246</v>
      </c>
      <c r="Q27" s="103">
        <f t="shared" ref="Q27:Q90" si="22">P27-P26</f>
        <v>246</v>
      </c>
      <c r="R27" s="147"/>
      <c r="S27" s="134"/>
      <c r="T27" s="147"/>
      <c r="U27" s="147"/>
      <c r="V27" s="134"/>
      <c r="W27" s="357"/>
      <c r="X27" s="147"/>
      <c r="Y27" s="134"/>
      <c r="Z27" s="151"/>
      <c r="AA27" s="139"/>
      <c r="AB27" s="151"/>
      <c r="AC27" s="151"/>
      <c r="AD27" s="139"/>
      <c r="AE27" s="352"/>
      <c r="AF27" s="151"/>
      <c r="AG27" s="139"/>
      <c r="AH27" s="17">
        <v>973</v>
      </c>
      <c r="AI27" s="72">
        <f t="shared" si="15"/>
        <v>973</v>
      </c>
      <c r="AJ27" s="17">
        <v>2</v>
      </c>
      <c r="AK27" s="17">
        <v>283</v>
      </c>
      <c r="AL27" s="71"/>
      <c r="AM27" s="347"/>
      <c r="AN27" s="17"/>
      <c r="AO27" s="71"/>
      <c r="AP27" s="65"/>
      <c r="AQ27" s="65"/>
      <c r="AR27" s="65"/>
      <c r="AS27" s="65"/>
      <c r="AT27" s="77"/>
      <c r="AU27" s="341"/>
      <c r="AV27" s="65"/>
      <c r="AW27" s="77"/>
      <c r="AX27" s="119"/>
      <c r="AY27" s="113"/>
      <c r="AZ27" s="119"/>
      <c r="BA27" s="119"/>
      <c r="BB27" s="113"/>
      <c r="BC27" s="335"/>
      <c r="BD27" s="119"/>
      <c r="BE27" s="113"/>
      <c r="BF27" s="277"/>
      <c r="BG27" s="125"/>
      <c r="BH27" s="277"/>
      <c r="BI27" s="277"/>
      <c r="BJ27" s="125"/>
      <c r="BK27" s="329"/>
      <c r="BL27" s="125"/>
      <c r="BM27" s="125"/>
      <c r="BN27" s="225"/>
      <c r="BO27" s="211"/>
      <c r="BP27" s="225"/>
      <c r="BQ27" s="225"/>
      <c r="BR27" s="211"/>
      <c r="BS27" s="323"/>
      <c r="BT27" s="225"/>
      <c r="BU27" s="211"/>
      <c r="BV27" s="226"/>
      <c r="BW27" s="218"/>
      <c r="BX27" s="226"/>
      <c r="BY27" s="226"/>
      <c r="BZ27" s="218"/>
      <c r="CA27" s="318"/>
      <c r="CB27" s="226"/>
      <c r="CC27" s="218"/>
      <c r="CD27" s="27"/>
      <c r="CE27" s="83"/>
      <c r="CF27" s="27"/>
      <c r="CG27" s="27"/>
      <c r="CH27" s="83"/>
      <c r="CI27" s="83"/>
      <c r="CJ27" s="27"/>
      <c r="CK27" s="83"/>
      <c r="CL27" s="58"/>
      <c r="CM27" s="88"/>
      <c r="CN27" s="58"/>
      <c r="CO27" s="58"/>
      <c r="CP27" s="88"/>
      <c r="CQ27" s="88"/>
      <c r="CR27" s="58"/>
      <c r="CS27" s="88"/>
      <c r="CT27" s="202"/>
      <c r="CU27" s="202"/>
      <c r="CV27" s="202"/>
      <c r="CW27" s="283"/>
      <c r="CX27" s="202"/>
      <c r="CY27" s="202"/>
      <c r="CZ27" s="202"/>
      <c r="DA27" s="202"/>
      <c r="DB27" s="39"/>
      <c r="DC27" s="94"/>
      <c r="DD27" s="39"/>
      <c r="DE27" s="39"/>
      <c r="DF27" s="94"/>
      <c r="DG27" s="94"/>
      <c r="DH27" s="39"/>
      <c r="DI27" s="94"/>
      <c r="DJ27" s="157"/>
      <c r="DK27" s="157"/>
      <c r="DL27" s="162"/>
      <c r="DM27" s="162"/>
      <c r="DN27" s="157"/>
      <c r="DO27" s="157"/>
      <c r="DP27" s="157"/>
      <c r="DQ27" s="157"/>
      <c r="DR27" s="289"/>
      <c r="DS27" s="171"/>
      <c r="DT27" s="289"/>
      <c r="DU27" s="289"/>
      <c r="DV27" s="171"/>
      <c r="DW27" s="171"/>
      <c r="DX27" s="289"/>
      <c r="DY27" s="171"/>
      <c r="DZ27" s="294"/>
      <c r="EA27" s="245"/>
      <c r="EB27" s="294"/>
      <c r="EC27" s="294"/>
      <c r="ED27" s="245"/>
      <c r="EE27" s="245"/>
      <c r="EF27" s="294"/>
      <c r="EG27" s="245"/>
      <c r="EH27" s="260"/>
      <c r="EI27" s="251"/>
      <c r="EJ27" s="260"/>
      <c r="EK27" s="260"/>
      <c r="EL27" s="251"/>
      <c r="EM27" s="251"/>
      <c r="EN27" s="260"/>
      <c r="EO27" s="251"/>
      <c r="EP27" s="264"/>
      <c r="EQ27" s="236"/>
      <c r="ER27" s="264"/>
      <c r="ES27" s="264"/>
      <c r="ET27" s="236"/>
      <c r="EU27" s="236"/>
      <c r="EV27" s="264"/>
      <c r="EW27" s="236"/>
      <c r="EX27" s="269"/>
      <c r="EY27" s="88"/>
      <c r="EZ27" s="269"/>
      <c r="FA27" s="269"/>
      <c r="FB27" s="88"/>
      <c r="FC27" s="88"/>
      <c r="FD27" s="269"/>
      <c r="FE27" s="88"/>
      <c r="FF27" s="191"/>
      <c r="FG27" s="184"/>
      <c r="FH27" s="191"/>
      <c r="FI27" s="191"/>
      <c r="FJ27" s="184"/>
      <c r="FK27" s="184"/>
      <c r="FL27" s="191"/>
      <c r="FM27" s="184"/>
      <c r="FN27" s="300"/>
      <c r="FO27" s="300"/>
      <c r="FP27" s="300"/>
      <c r="FQ27" s="300"/>
      <c r="FR27" s="300"/>
      <c r="FS27" s="300"/>
      <c r="FT27" s="300"/>
      <c r="FU27" s="300"/>
      <c r="FV27" s="22"/>
      <c r="FW27" s="22"/>
      <c r="FX27" s="61">
        <f t="shared" si="0"/>
        <v>246</v>
      </c>
      <c r="FY27" s="61">
        <f t="shared" si="1"/>
        <v>4474</v>
      </c>
      <c r="FZ27" s="61">
        <f t="shared" si="2"/>
        <v>6415</v>
      </c>
      <c r="GA27" s="382">
        <f t="shared" si="3"/>
        <v>1.4338399642378186</v>
      </c>
      <c r="GB27" s="384"/>
      <c r="GC27" s="387">
        <f t="shared" si="4"/>
        <v>973</v>
      </c>
      <c r="GD27" s="387">
        <f t="shared" si="5"/>
        <v>0</v>
      </c>
      <c r="GE27" s="382">
        <f t="shared" si="6"/>
        <v>0</v>
      </c>
      <c r="GF27" s="384"/>
      <c r="GG27" s="387">
        <f t="shared" si="7"/>
        <v>973</v>
      </c>
      <c r="GH27" s="387">
        <f t="shared" si="8"/>
        <v>0</v>
      </c>
      <c r="GI27" s="382">
        <f t="shared" si="9"/>
        <v>0</v>
      </c>
      <c r="GJ27" s="384"/>
      <c r="GK27" s="387">
        <f t="shared" si="11"/>
        <v>0</v>
      </c>
      <c r="GL27" s="387">
        <f t="shared" si="12"/>
        <v>0</v>
      </c>
      <c r="GM27" s="382" t="e">
        <f t="shared" si="13"/>
        <v>#DIV/0!</v>
      </c>
    </row>
    <row r="28" spans="1:196" x14ac:dyDescent="0.25">
      <c r="A28" s="8">
        <f t="shared" si="14"/>
        <v>44061</v>
      </c>
      <c r="B28" s="10">
        <v>1713</v>
      </c>
      <c r="C28" s="98">
        <f t="shared" si="16"/>
        <v>116</v>
      </c>
      <c r="D28" s="10">
        <v>2</v>
      </c>
      <c r="E28" s="10">
        <v>5400</v>
      </c>
      <c r="F28" s="98">
        <f t="shared" si="17"/>
        <v>29</v>
      </c>
      <c r="G28" s="363">
        <f t="shared" si="18"/>
        <v>0.25</v>
      </c>
      <c r="H28" s="10">
        <v>122</v>
      </c>
      <c r="J28" s="45">
        <v>2021</v>
      </c>
      <c r="K28" s="103">
        <f t="shared" si="19"/>
        <v>117</v>
      </c>
      <c r="L28" s="14">
        <v>1</v>
      </c>
      <c r="M28" s="14">
        <v>1073</v>
      </c>
      <c r="N28" s="103">
        <f t="shared" si="20"/>
        <v>29</v>
      </c>
      <c r="O28" s="362">
        <f t="shared" si="21"/>
        <v>0.24786324786324787</v>
      </c>
      <c r="P28" s="14">
        <v>275</v>
      </c>
      <c r="Q28" s="103">
        <f t="shared" si="22"/>
        <v>29</v>
      </c>
      <c r="R28" s="147"/>
      <c r="S28" s="134"/>
      <c r="T28" s="147"/>
      <c r="U28" s="147"/>
      <c r="V28" s="134"/>
      <c r="W28" s="357"/>
      <c r="X28" s="147"/>
      <c r="Y28" s="134"/>
      <c r="Z28" s="151"/>
      <c r="AA28" s="139"/>
      <c r="AB28" s="151"/>
      <c r="AC28" s="151"/>
      <c r="AD28" s="139"/>
      <c r="AE28" s="352"/>
      <c r="AF28" s="151"/>
      <c r="AG28" s="139"/>
      <c r="AH28" s="17">
        <v>995</v>
      </c>
      <c r="AI28" s="72">
        <f t="shared" si="15"/>
        <v>22</v>
      </c>
      <c r="AJ28" s="17">
        <v>2</v>
      </c>
      <c r="AK28" s="17">
        <v>286</v>
      </c>
      <c r="AL28" s="72">
        <f t="shared" ref="AL28:AL91" si="23">AK28-AK27</f>
        <v>3</v>
      </c>
      <c r="AM28" s="348">
        <f t="shared" ref="AM28:AM91" si="24">AL28/AI28</f>
        <v>0.13636363636363635</v>
      </c>
      <c r="AN28" s="17">
        <v>196</v>
      </c>
      <c r="AO28" s="71"/>
      <c r="AP28" s="65"/>
      <c r="AQ28" s="65"/>
      <c r="AR28" s="65"/>
      <c r="AS28" s="65"/>
      <c r="AT28" s="77"/>
      <c r="AU28" s="341"/>
      <c r="AV28" s="65"/>
      <c r="AW28" s="77"/>
      <c r="AX28" s="119"/>
      <c r="AY28" s="113"/>
      <c r="AZ28" s="119"/>
      <c r="BA28" s="119"/>
      <c r="BB28" s="113"/>
      <c r="BC28" s="335"/>
      <c r="BD28" s="119"/>
      <c r="BE28" s="113"/>
      <c r="BF28" s="277"/>
      <c r="BG28" s="125"/>
      <c r="BH28" s="277"/>
      <c r="BI28" s="277"/>
      <c r="BJ28" s="125"/>
      <c r="BK28" s="329"/>
      <c r="BL28" s="125"/>
      <c r="BM28" s="125"/>
      <c r="BN28" s="225"/>
      <c r="BO28" s="211"/>
      <c r="BP28" s="225"/>
      <c r="BQ28" s="225"/>
      <c r="BR28" s="211"/>
      <c r="BS28" s="323"/>
      <c r="BT28" s="225"/>
      <c r="BU28" s="211"/>
      <c r="BV28" s="226"/>
      <c r="BW28" s="218"/>
      <c r="BX28" s="226"/>
      <c r="BY28" s="226"/>
      <c r="BZ28" s="218"/>
      <c r="CA28" s="318"/>
      <c r="CB28" s="226"/>
      <c r="CC28" s="218"/>
      <c r="CD28" s="27"/>
      <c r="CE28" s="83"/>
      <c r="CF28" s="27"/>
      <c r="CG28" s="27"/>
      <c r="CH28" s="83"/>
      <c r="CI28" s="83"/>
      <c r="CJ28" s="27"/>
      <c r="CK28" s="83"/>
      <c r="CL28" s="58"/>
      <c r="CM28" s="88"/>
      <c r="CN28" s="58"/>
      <c r="CO28" s="58"/>
      <c r="CP28" s="88"/>
      <c r="CQ28" s="88"/>
      <c r="CR28" s="58"/>
      <c r="CS28" s="88"/>
      <c r="CT28" s="202"/>
      <c r="CU28" s="202"/>
      <c r="CV28" s="202"/>
      <c r="CW28" s="283"/>
      <c r="CX28" s="202"/>
      <c r="CY28" s="202"/>
      <c r="CZ28" s="202"/>
      <c r="DA28" s="202"/>
      <c r="DB28" s="39"/>
      <c r="DC28" s="94"/>
      <c r="DD28" s="39"/>
      <c r="DE28" s="39"/>
      <c r="DF28" s="94"/>
      <c r="DG28" s="94"/>
      <c r="DH28" s="39"/>
      <c r="DI28" s="94"/>
      <c r="DJ28" s="157"/>
      <c r="DK28" s="157"/>
      <c r="DL28" s="162"/>
      <c r="DM28" s="162"/>
      <c r="DN28" s="157"/>
      <c r="DO28" s="157"/>
      <c r="DP28" s="157"/>
      <c r="DQ28" s="157"/>
      <c r="DR28" s="289"/>
      <c r="DS28" s="171"/>
      <c r="DT28" s="289"/>
      <c r="DU28" s="289"/>
      <c r="DV28" s="171"/>
      <c r="DW28" s="171"/>
      <c r="DX28" s="289"/>
      <c r="DY28" s="171"/>
      <c r="DZ28" s="294"/>
      <c r="EA28" s="245"/>
      <c r="EB28" s="294"/>
      <c r="EC28" s="294"/>
      <c r="ED28" s="245"/>
      <c r="EE28" s="245"/>
      <c r="EF28" s="294"/>
      <c r="EG28" s="245"/>
      <c r="EH28" s="260"/>
      <c r="EI28" s="251"/>
      <c r="EJ28" s="260"/>
      <c r="EK28" s="260"/>
      <c r="EL28" s="251"/>
      <c r="EM28" s="251"/>
      <c r="EN28" s="260"/>
      <c r="EO28" s="251"/>
      <c r="EP28" s="264"/>
      <c r="EQ28" s="236"/>
      <c r="ER28" s="264"/>
      <c r="ES28" s="264"/>
      <c r="ET28" s="236"/>
      <c r="EU28" s="236"/>
      <c r="EV28" s="264"/>
      <c r="EW28" s="236"/>
      <c r="EX28" s="269"/>
      <c r="EY28" s="88"/>
      <c r="EZ28" s="269"/>
      <c r="FA28" s="269"/>
      <c r="FB28" s="88"/>
      <c r="FC28" s="88"/>
      <c r="FD28" s="269"/>
      <c r="FE28" s="88"/>
      <c r="FF28" s="191"/>
      <c r="FG28" s="184"/>
      <c r="FH28" s="191"/>
      <c r="FI28" s="191"/>
      <c r="FJ28" s="184"/>
      <c r="FK28" s="184"/>
      <c r="FL28" s="191"/>
      <c r="FM28" s="184"/>
      <c r="FN28" s="300"/>
      <c r="FO28" s="300"/>
      <c r="FP28" s="300"/>
      <c r="FQ28" s="300"/>
      <c r="FR28" s="300"/>
      <c r="FS28" s="300"/>
      <c r="FT28" s="300"/>
      <c r="FU28" s="300"/>
      <c r="FV28" s="22">
        <f t="shared" ref="FV28:FV36" si="25">(H28-H27) +(P28-P27)+(AN28-AN27)</f>
        <v>254</v>
      </c>
      <c r="FW28" s="22">
        <f t="shared" ref="FW28:FW59" si="26">(E28-E27) +(M28-M27)+(AK28-AK27)+(CG28-CG27)+(DE28-DE27)</f>
        <v>61</v>
      </c>
      <c r="FX28" s="61">
        <f t="shared" si="0"/>
        <v>29</v>
      </c>
      <c r="FY28" s="61">
        <f t="shared" si="1"/>
        <v>255</v>
      </c>
      <c r="FZ28" s="61">
        <f t="shared" si="2"/>
        <v>61</v>
      </c>
      <c r="GA28" s="382">
        <f t="shared" si="3"/>
        <v>0.23921568627450981</v>
      </c>
      <c r="GB28" s="384"/>
      <c r="GC28" s="387">
        <f t="shared" si="4"/>
        <v>22</v>
      </c>
      <c r="GD28" s="387">
        <f t="shared" si="5"/>
        <v>3</v>
      </c>
      <c r="GE28" s="382">
        <f t="shared" si="6"/>
        <v>0.13636363636363635</v>
      </c>
      <c r="GF28" s="384"/>
      <c r="GG28" s="387">
        <f t="shared" si="7"/>
        <v>22</v>
      </c>
      <c r="GH28" s="387">
        <f t="shared" si="8"/>
        <v>3</v>
      </c>
      <c r="GI28" s="382">
        <f t="shared" si="9"/>
        <v>0.13636363636363635</v>
      </c>
      <c r="GJ28" s="384"/>
      <c r="GK28" s="387">
        <f t="shared" si="11"/>
        <v>0</v>
      </c>
      <c r="GL28" s="387">
        <f t="shared" si="12"/>
        <v>0</v>
      </c>
      <c r="GM28" s="382" t="e">
        <f t="shared" si="13"/>
        <v>#DIV/0!</v>
      </c>
    </row>
    <row r="29" spans="1:196" x14ac:dyDescent="0.25">
      <c r="A29" s="8">
        <f t="shared" si="14"/>
        <v>44062</v>
      </c>
      <c r="B29" s="10">
        <v>1846</v>
      </c>
      <c r="C29" s="98">
        <f t="shared" si="16"/>
        <v>133</v>
      </c>
      <c r="D29" s="10">
        <v>2</v>
      </c>
      <c r="E29" s="10">
        <v>5425</v>
      </c>
      <c r="F29" s="98">
        <f t="shared" si="17"/>
        <v>25</v>
      </c>
      <c r="G29" s="363">
        <f t="shared" si="18"/>
        <v>0.18796992481203006</v>
      </c>
      <c r="H29" s="10">
        <v>147</v>
      </c>
      <c r="J29" s="45">
        <v>2144</v>
      </c>
      <c r="K29" s="103">
        <f t="shared" si="19"/>
        <v>123</v>
      </c>
      <c r="L29" s="14">
        <v>1</v>
      </c>
      <c r="M29" s="14">
        <v>1093</v>
      </c>
      <c r="N29" s="103">
        <f t="shared" si="20"/>
        <v>20</v>
      </c>
      <c r="O29" s="362">
        <f t="shared" si="21"/>
        <v>0.16260162601626016</v>
      </c>
      <c r="P29" s="14">
        <v>295</v>
      </c>
      <c r="Q29" s="103">
        <f t="shared" si="22"/>
        <v>20</v>
      </c>
      <c r="R29" s="147"/>
      <c r="S29" s="134"/>
      <c r="T29" s="147"/>
      <c r="U29" s="147"/>
      <c r="V29" s="134"/>
      <c r="W29" s="357"/>
      <c r="X29" s="147"/>
      <c r="Y29" s="134"/>
      <c r="Z29" s="151"/>
      <c r="AA29" s="139"/>
      <c r="AB29" s="151"/>
      <c r="AC29" s="151"/>
      <c r="AD29" s="139"/>
      <c r="AE29" s="352"/>
      <c r="AF29" s="151"/>
      <c r="AG29" s="139"/>
      <c r="AH29" s="17">
        <v>995</v>
      </c>
      <c r="AI29" s="72">
        <f t="shared" si="15"/>
        <v>0</v>
      </c>
      <c r="AJ29" s="17">
        <v>2</v>
      </c>
      <c r="AK29" s="17">
        <v>286</v>
      </c>
      <c r="AL29" s="72">
        <f t="shared" si="23"/>
        <v>0</v>
      </c>
      <c r="AM29" s="348" t="e">
        <f t="shared" si="24"/>
        <v>#DIV/0!</v>
      </c>
      <c r="AN29" s="17">
        <v>196</v>
      </c>
      <c r="AO29" s="71"/>
      <c r="AP29" s="65"/>
      <c r="AQ29" s="65"/>
      <c r="AR29" s="65"/>
      <c r="AS29" s="65"/>
      <c r="AT29" s="77"/>
      <c r="AU29" s="341"/>
      <c r="AV29" s="65"/>
      <c r="AW29" s="77"/>
      <c r="AX29" s="119"/>
      <c r="AY29" s="113"/>
      <c r="AZ29" s="119"/>
      <c r="BA29" s="119"/>
      <c r="BB29" s="113"/>
      <c r="BC29" s="335"/>
      <c r="BD29" s="119"/>
      <c r="BE29" s="113"/>
      <c r="BF29" s="277"/>
      <c r="BG29" s="125"/>
      <c r="BH29" s="277"/>
      <c r="BI29" s="277"/>
      <c r="BJ29" s="125"/>
      <c r="BK29" s="329"/>
      <c r="BL29" s="125"/>
      <c r="BM29" s="125"/>
      <c r="BN29" s="225"/>
      <c r="BO29" s="211"/>
      <c r="BP29" s="225"/>
      <c r="BQ29" s="225"/>
      <c r="BR29" s="211"/>
      <c r="BS29" s="323"/>
      <c r="BT29" s="225"/>
      <c r="BU29" s="211"/>
      <c r="BV29" s="226"/>
      <c r="BW29" s="218"/>
      <c r="BX29" s="226"/>
      <c r="BY29" s="226"/>
      <c r="BZ29" s="218"/>
      <c r="CA29" s="318"/>
      <c r="CB29" s="226"/>
      <c r="CC29" s="218"/>
      <c r="CD29" s="27"/>
      <c r="CE29" s="83"/>
      <c r="CF29" s="27"/>
      <c r="CG29" s="27"/>
      <c r="CH29" s="83"/>
      <c r="CI29" s="83"/>
      <c r="CJ29" s="27"/>
      <c r="CK29" s="83"/>
      <c r="CL29" s="58"/>
      <c r="CM29" s="88"/>
      <c r="CN29" s="58"/>
      <c r="CO29" s="58"/>
      <c r="CP29" s="88"/>
      <c r="CQ29" s="88"/>
      <c r="CR29" s="58"/>
      <c r="CS29" s="88"/>
      <c r="CT29" s="202"/>
      <c r="CU29" s="202"/>
      <c r="CV29" s="202"/>
      <c r="CW29" s="283"/>
      <c r="CX29" s="202"/>
      <c r="CY29" s="202"/>
      <c r="CZ29" s="202"/>
      <c r="DA29" s="202"/>
      <c r="DB29" s="39"/>
      <c r="DC29" s="94"/>
      <c r="DD29" s="39"/>
      <c r="DE29" s="39"/>
      <c r="DF29" s="94"/>
      <c r="DG29" s="94"/>
      <c r="DH29" s="39"/>
      <c r="DI29" s="94"/>
      <c r="DJ29" s="157"/>
      <c r="DK29" s="157"/>
      <c r="DL29" s="162"/>
      <c r="DM29" s="162"/>
      <c r="DN29" s="157"/>
      <c r="DO29" s="157"/>
      <c r="DP29" s="157"/>
      <c r="DQ29" s="157"/>
      <c r="DR29" s="289"/>
      <c r="DS29" s="171"/>
      <c r="DT29" s="289"/>
      <c r="DU29" s="289"/>
      <c r="DV29" s="171"/>
      <c r="DW29" s="171"/>
      <c r="DX29" s="289"/>
      <c r="DY29" s="171"/>
      <c r="DZ29" s="294"/>
      <c r="EA29" s="245"/>
      <c r="EB29" s="294"/>
      <c r="EC29" s="294"/>
      <c r="ED29" s="245"/>
      <c r="EE29" s="245"/>
      <c r="EF29" s="294"/>
      <c r="EG29" s="245"/>
      <c r="EH29" s="260"/>
      <c r="EI29" s="251"/>
      <c r="EJ29" s="260"/>
      <c r="EK29" s="260"/>
      <c r="EL29" s="251"/>
      <c r="EM29" s="251"/>
      <c r="EN29" s="260"/>
      <c r="EO29" s="251"/>
      <c r="EP29" s="264"/>
      <c r="EQ29" s="236"/>
      <c r="ER29" s="264"/>
      <c r="ES29" s="264"/>
      <c r="ET29" s="236"/>
      <c r="EU29" s="236"/>
      <c r="EV29" s="264"/>
      <c r="EW29" s="236"/>
      <c r="EX29" s="269"/>
      <c r="EY29" s="88"/>
      <c r="EZ29" s="269"/>
      <c r="FA29" s="269"/>
      <c r="FB29" s="88"/>
      <c r="FC29" s="88"/>
      <c r="FD29" s="269"/>
      <c r="FE29" s="88"/>
      <c r="FF29" s="191"/>
      <c r="FG29" s="184"/>
      <c r="FH29" s="191"/>
      <c r="FI29" s="191"/>
      <c r="FJ29" s="184"/>
      <c r="FK29" s="184"/>
      <c r="FL29" s="191"/>
      <c r="FM29" s="184"/>
      <c r="FN29" s="300"/>
      <c r="FO29" s="300"/>
      <c r="FP29" s="300"/>
      <c r="FQ29" s="300"/>
      <c r="FR29" s="300"/>
      <c r="FS29" s="300"/>
      <c r="FT29" s="300"/>
      <c r="FU29" s="300"/>
      <c r="FV29" s="22">
        <f t="shared" si="25"/>
        <v>45</v>
      </c>
      <c r="FW29" s="22">
        <f t="shared" si="26"/>
        <v>45</v>
      </c>
      <c r="FX29" s="61">
        <f t="shared" si="0"/>
        <v>20</v>
      </c>
      <c r="FY29" s="61">
        <f t="shared" si="1"/>
        <v>256</v>
      </c>
      <c r="FZ29" s="61">
        <f t="shared" si="2"/>
        <v>45</v>
      </c>
      <c r="GA29" s="382">
        <f t="shared" si="3"/>
        <v>0.17578125</v>
      </c>
      <c r="GB29" s="384"/>
      <c r="GC29" s="387">
        <f t="shared" si="4"/>
        <v>0</v>
      </c>
      <c r="GD29" s="387">
        <f t="shared" si="5"/>
        <v>0</v>
      </c>
      <c r="GE29" s="382" t="e">
        <f t="shared" si="6"/>
        <v>#DIV/0!</v>
      </c>
      <c r="GF29" s="384"/>
      <c r="GG29" s="387">
        <f t="shared" si="7"/>
        <v>0</v>
      </c>
      <c r="GH29" s="387">
        <f t="shared" si="8"/>
        <v>0</v>
      </c>
      <c r="GI29" s="382" t="e">
        <f t="shared" si="9"/>
        <v>#DIV/0!</v>
      </c>
      <c r="GJ29" s="384"/>
      <c r="GK29" s="387">
        <f t="shared" si="11"/>
        <v>0</v>
      </c>
      <c r="GL29" s="387">
        <f t="shared" si="12"/>
        <v>0</v>
      </c>
      <c r="GM29" s="382" t="e">
        <f t="shared" si="13"/>
        <v>#DIV/0!</v>
      </c>
    </row>
    <row r="30" spans="1:196" x14ac:dyDescent="0.25">
      <c r="A30" s="8">
        <f t="shared" si="14"/>
        <v>44063</v>
      </c>
      <c r="B30" s="10">
        <v>2102</v>
      </c>
      <c r="C30" s="98">
        <f t="shared" si="16"/>
        <v>256</v>
      </c>
      <c r="D30" s="10">
        <v>2</v>
      </c>
      <c r="E30" s="10">
        <v>5533</v>
      </c>
      <c r="F30" s="98">
        <f t="shared" si="17"/>
        <v>108</v>
      </c>
      <c r="G30" s="363">
        <f t="shared" si="18"/>
        <v>0.421875</v>
      </c>
      <c r="H30" s="10">
        <v>255</v>
      </c>
      <c r="J30" s="45">
        <v>2362</v>
      </c>
      <c r="K30" s="103">
        <f t="shared" si="19"/>
        <v>218</v>
      </c>
      <c r="L30" s="14">
        <v>1</v>
      </c>
      <c r="M30" s="14">
        <v>1171</v>
      </c>
      <c r="N30" s="103">
        <f t="shared" si="20"/>
        <v>78</v>
      </c>
      <c r="O30" s="362">
        <f t="shared" si="21"/>
        <v>0.3577981651376147</v>
      </c>
      <c r="P30" s="14">
        <v>373</v>
      </c>
      <c r="Q30" s="103">
        <f t="shared" si="22"/>
        <v>78</v>
      </c>
      <c r="R30" s="147"/>
      <c r="S30" s="134"/>
      <c r="T30" s="147"/>
      <c r="U30" s="147"/>
      <c r="V30" s="134"/>
      <c r="W30" s="357"/>
      <c r="X30" s="147"/>
      <c r="Y30" s="134"/>
      <c r="Z30" s="151"/>
      <c r="AA30" s="139"/>
      <c r="AB30" s="151"/>
      <c r="AC30" s="151"/>
      <c r="AD30" s="139"/>
      <c r="AE30" s="352"/>
      <c r="AF30" s="151"/>
      <c r="AG30" s="139"/>
      <c r="AH30" s="17">
        <v>1076</v>
      </c>
      <c r="AI30" s="72">
        <f t="shared" si="15"/>
        <v>81</v>
      </c>
      <c r="AJ30" s="17">
        <v>2</v>
      </c>
      <c r="AK30" s="17">
        <v>292</v>
      </c>
      <c r="AL30" s="72">
        <f t="shared" si="23"/>
        <v>6</v>
      </c>
      <c r="AM30" s="348">
        <f t="shared" si="24"/>
        <v>7.407407407407407E-2</v>
      </c>
      <c r="AN30" s="17">
        <v>202</v>
      </c>
      <c r="AO30" s="71"/>
      <c r="AP30" s="65"/>
      <c r="AQ30" s="65"/>
      <c r="AR30" s="65"/>
      <c r="AS30" s="65"/>
      <c r="AT30" s="77"/>
      <c r="AU30" s="341"/>
      <c r="AV30" s="65"/>
      <c r="AW30" s="77"/>
      <c r="AX30" s="119"/>
      <c r="AY30" s="113"/>
      <c r="AZ30" s="119"/>
      <c r="BA30" s="119"/>
      <c r="BB30" s="113"/>
      <c r="BC30" s="335"/>
      <c r="BD30" s="119"/>
      <c r="BE30" s="113"/>
      <c r="BF30" s="277"/>
      <c r="BG30" s="125"/>
      <c r="BH30" s="277"/>
      <c r="BI30" s="277"/>
      <c r="BJ30" s="125"/>
      <c r="BK30" s="329"/>
      <c r="BL30" s="125"/>
      <c r="BM30" s="125"/>
      <c r="BN30" s="225"/>
      <c r="BO30" s="211"/>
      <c r="BP30" s="225"/>
      <c r="BQ30" s="225"/>
      <c r="BR30" s="211"/>
      <c r="BS30" s="323"/>
      <c r="BT30" s="225"/>
      <c r="BU30" s="211"/>
      <c r="BV30" s="226"/>
      <c r="BW30" s="218"/>
      <c r="BX30" s="226"/>
      <c r="BY30" s="226"/>
      <c r="BZ30" s="218"/>
      <c r="CA30" s="318"/>
      <c r="CB30" s="226"/>
      <c r="CC30" s="218"/>
      <c r="CD30" s="27"/>
      <c r="CE30" s="83"/>
      <c r="CF30" s="27"/>
      <c r="CG30" s="27"/>
      <c r="CH30" s="83"/>
      <c r="CI30" s="83"/>
      <c r="CJ30" s="27"/>
      <c r="CK30" s="83"/>
      <c r="CL30" s="58"/>
      <c r="CM30" s="88"/>
      <c r="CN30" s="58"/>
      <c r="CO30" s="58"/>
      <c r="CP30" s="88"/>
      <c r="CQ30" s="88"/>
      <c r="CR30" s="58"/>
      <c r="CS30" s="88"/>
      <c r="CT30" s="202"/>
      <c r="CU30" s="202"/>
      <c r="CV30" s="202"/>
      <c r="CW30" s="283"/>
      <c r="CX30" s="202"/>
      <c r="CY30" s="202"/>
      <c r="CZ30" s="202"/>
      <c r="DA30" s="202"/>
      <c r="DB30" s="39"/>
      <c r="DC30" s="94"/>
      <c r="DD30" s="39"/>
      <c r="DE30" s="39"/>
      <c r="DF30" s="94"/>
      <c r="DG30" s="94"/>
      <c r="DH30" s="39"/>
      <c r="DI30" s="94"/>
      <c r="DJ30" s="157"/>
      <c r="DK30" s="157"/>
      <c r="DL30" s="162"/>
      <c r="DM30" s="162"/>
      <c r="DN30" s="157"/>
      <c r="DO30" s="157"/>
      <c r="DP30" s="157"/>
      <c r="DQ30" s="157"/>
      <c r="DR30" s="289"/>
      <c r="DS30" s="171"/>
      <c r="DT30" s="289"/>
      <c r="DU30" s="289"/>
      <c r="DV30" s="171"/>
      <c r="DW30" s="171"/>
      <c r="DX30" s="289"/>
      <c r="DY30" s="171"/>
      <c r="DZ30" s="294"/>
      <c r="EA30" s="245"/>
      <c r="EB30" s="294"/>
      <c r="EC30" s="294"/>
      <c r="ED30" s="245"/>
      <c r="EE30" s="245"/>
      <c r="EF30" s="294"/>
      <c r="EG30" s="245"/>
      <c r="EH30" s="260"/>
      <c r="EI30" s="251"/>
      <c r="EJ30" s="260"/>
      <c r="EK30" s="260"/>
      <c r="EL30" s="251"/>
      <c r="EM30" s="251"/>
      <c r="EN30" s="260"/>
      <c r="EO30" s="251"/>
      <c r="EP30" s="264"/>
      <c r="EQ30" s="236"/>
      <c r="ER30" s="264"/>
      <c r="ES30" s="264"/>
      <c r="ET30" s="236"/>
      <c r="EU30" s="236"/>
      <c r="EV30" s="264"/>
      <c r="EW30" s="236"/>
      <c r="EX30" s="269"/>
      <c r="EY30" s="88"/>
      <c r="EZ30" s="269"/>
      <c r="FA30" s="269"/>
      <c r="FB30" s="88"/>
      <c r="FC30" s="88"/>
      <c r="FD30" s="269"/>
      <c r="FE30" s="88"/>
      <c r="FF30" s="191"/>
      <c r="FG30" s="184"/>
      <c r="FH30" s="191"/>
      <c r="FI30" s="191"/>
      <c r="FJ30" s="184"/>
      <c r="FK30" s="184"/>
      <c r="FL30" s="191"/>
      <c r="FM30" s="184"/>
      <c r="FN30" s="300"/>
      <c r="FO30" s="300"/>
      <c r="FP30" s="300"/>
      <c r="FQ30" s="300"/>
      <c r="FR30" s="300"/>
      <c r="FS30" s="300"/>
      <c r="FT30" s="300"/>
      <c r="FU30" s="300"/>
      <c r="FV30" s="22">
        <f t="shared" si="25"/>
        <v>192</v>
      </c>
      <c r="FW30" s="22">
        <f t="shared" si="26"/>
        <v>192</v>
      </c>
      <c r="FX30" s="61">
        <f t="shared" si="0"/>
        <v>78</v>
      </c>
      <c r="FY30" s="61">
        <f t="shared" si="1"/>
        <v>555</v>
      </c>
      <c r="FZ30" s="61">
        <f t="shared" si="2"/>
        <v>192</v>
      </c>
      <c r="GA30" s="382">
        <f t="shared" si="3"/>
        <v>0.34594594594594597</v>
      </c>
      <c r="GB30" s="384"/>
      <c r="GC30" s="387">
        <f t="shared" si="4"/>
        <v>81</v>
      </c>
      <c r="GD30" s="387">
        <f t="shared" si="5"/>
        <v>6</v>
      </c>
      <c r="GE30" s="382">
        <f t="shared" si="6"/>
        <v>7.407407407407407E-2</v>
      </c>
      <c r="GF30" s="384"/>
      <c r="GG30" s="387">
        <f t="shared" si="7"/>
        <v>81</v>
      </c>
      <c r="GH30" s="387">
        <f t="shared" si="8"/>
        <v>6</v>
      </c>
      <c r="GI30" s="382">
        <f t="shared" si="9"/>
        <v>7.407407407407407E-2</v>
      </c>
      <c r="GJ30" s="384"/>
      <c r="GK30" s="387">
        <f t="shared" si="11"/>
        <v>0</v>
      </c>
      <c r="GL30" s="387">
        <f t="shared" si="12"/>
        <v>0</v>
      </c>
      <c r="GM30" s="382" t="e">
        <f t="shared" si="13"/>
        <v>#DIV/0!</v>
      </c>
    </row>
    <row r="31" spans="1:196" x14ac:dyDescent="0.25">
      <c r="A31" s="8">
        <f t="shared" si="14"/>
        <v>44064</v>
      </c>
      <c r="B31" s="10">
        <v>2127</v>
      </c>
      <c r="C31" s="98">
        <f t="shared" si="16"/>
        <v>25</v>
      </c>
      <c r="D31" s="10">
        <v>2</v>
      </c>
      <c r="E31" s="10">
        <v>5558</v>
      </c>
      <c r="F31" s="98">
        <f t="shared" si="17"/>
        <v>25</v>
      </c>
      <c r="G31" s="363">
        <f t="shared" si="18"/>
        <v>1</v>
      </c>
      <c r="H31" s="10">
        <v>280</v>
      </c>
      <c r="J31" s="45">
        <v>2382</v>
      </c>
      <c r="K31" s="103">
        <f t="shared" si="19"/>
        <v>20</v>
      </c>
      <c r="L31" s="14">
        <v>1</v>
      </c>
      <c r="M31" s="14">
        <v>1191</v>
      </c>
      <c r="N31" s="103">
        <f t="shared" si="20"/>
        <v>20</v>
      </c>
      <c r="O31" s="362">
        <f t="shared" si="21"/>
        <v>1</v>
      </c>
      <c r="P31" s="14">
        <v>393</v>
      </c>
      <c r="Q31" s="103">
        <f t="shared" si="22"/>
        <v>20</v>
      </c>
      <c r="R31" s="147"/>
      <c r="S31" s="134"/>
      <c r="T31" s="147"/>
      <c r="U31" s="147"/>
      <c r="V31" s="134"/>
      <c r="W31" s="357"/>
      <c r="X31" s="147"/>
      <c r="Y31" s="134"/>
      <c r="Z31" s="151"/>
      <c r="AA31" s="139"/>
      <c r="AB31" s="151"/>
      <c r="AC31" s="151"/>
      <c r="AD31" s="139"/>
      <c r="AE31" s="352"/>
      <c r="AF31" s="151"/>
      <c r="AG31" s="139"/>
      <c r="AH31" s="17">
        <v>1128</v>
      </c>
      <c r="AI31" s="72">
        <f t="shared" si="15"/>
        <v>52</v>
      </c>
      <c r="AJ31" s="17">
        <v>2</v>
      </c>
      <c r="AK31" s="17">
        <v>307</v>
      </c>
      <c r="AL31" s="72">
        <f t="shared" si="23"/>
        <v>15</v>
      </c>
      <c r="AM31" s="348">
        <f t="shared" si="24"/>
        <v>0.28846153846153844</v>
      </c>
      <c r="AN31" s="17">
        <v>217</v>
      </c>
      <c r="AO31" s="71"/>
      <c r="AP31" s="65"/>
      <c r="AQ31" s="65"/>
      <c r="AR31" s="65"/>
      <c r="AS31" s="65"/>
      <c r="AT31" s="77"/>
      <c r="AU31" s="341"/>
      <c r="AV31" s="65"/>
      <c r="AW31" s="77"/>
      <c r="AX31" s="119"/>
      <c r="AY31" s="113"/>
      <c r="AZ31" s="119"/>
      <c r="BA31" s="119"/>
      <c r="BB31" s="113"/>
      <c r="BC31" s="335"/>
      <c r="BD31" s="119"/>
      <c r="BE31" s="113"/>
      <c r="BF31" s="277"/>
      <c r="BG31" s="125"/>
      <c r="BH31" s="277"/>
      <c r="BI31" s="277"/>
      <c r="BJ31" s="125"/>
      <c r="BK31" s="329"/>
      <c r="BL31" s="125"/>
      <c r="BM31" s="125"/>
      <c r="BN31" s="225"/>
      <c r="BO31" s="211"/>
      <c r="BP31" s="225"/>
      <c r="BQ31" s="225"/>
      <c r="BR31" s="211"/>
      <c r="BS31" s="323"/>
      <c r="BT31" s="225"/>
      <c r="BU31" s="211"/>
      <c r="BV31" s="226"/>
      <c r="BW31" s="218"/>
      <c r="BX31" s="226"/>
      <c r="BY31" s="226"/>
      <c r="BZ31" s="218"/>
      <c r="CA31" s="318"/>
      <c r="CB31" s="226"/>
      <c r="CC31" s="218"/>
      <c r="CD31" s="27"/>
      <c r="CE31" s="83"/>
      <c r="CF31" s="27"/>
      <c r="CG31" s="27"/>
      <c r="CH31" s="83"/>
      <c r="CI31" s="83"/>
      <c r="CJ31" s="27"/>
      <c r="CK31" s="83"/>
      <c r="CL31" s="58"/>
      <c r="CM31" s="88"/>
      <c r="CN31" s="58"/>
      <c r="CO31" s="58"/>
      <c r="CP31" s="88"/>
      <c r="CQ31" s="88"/>
      <c r="CR31" s="58"/>
      <c r="CS31" s="88"/>
      <c r="CT31" s="202"/>
      <c r="CU31" s="202"/>
      <c r="CV31" s="202"/>
      <c r="CW31" s="283"/>
      <c r="CX31" s="202"/>
      <c r="CY31" s="202"/>
      <c r="CZ31" s="202"/>
      <c r="DA31" s="202"/>
      <c r="DB31" s="39"/>
      <c r="DC31" s="94"/>
      <c r="DD31" s="39"/>
      <c r="DE31" s="39"/>
      <c r="DF31" s="94"/>
      <c r="DG31" s="94"/>
      <c r="DH31" s="39"/>
      <c r="DI31" s="94"/>
      <c r="DJ31" s="157"/>
      <c r="DK31" s="157"/>
      <c r="DL31" s="162"/>
      <c r="DM31" s="162"/>
      <c r="DN31" s="157"/>
      <c r="DO31" s="157"/>
      <c r="DP31" s="157"/>
      <c r="DQ31" s="157"/>
      <c r="DR31" s="289"/>
      <c r="DS31" s="171"/>
      <c r="DT31" s="289"/>
      <c r="DU31" s="289"/>
      <c r="DV31" s="171"/>
      <c r="DW31" s="171"/>
      <c r="DX31" s="289"/>
      <c r="DY31" s="171"/>
      <c r="DZ31" s="294"/>
      <c r="EA31" s="245"/>
      <c r="EB31" s="294"/>
      <c r="EC31" s="294"/>
      <c r="ED31" s="245"/>
      <c r="EE31" s="245"/>
      <c r="EF31" s="294"/>
      <c r="EG31" s="245"/>
      <c r="EH31" s="260"/>
      <c r="EI31" s="251"/>
      <c r="EJ31" s="260"/>
      <c r="EK31" s="260"/>
      <c r="EL31" s="251"/>
      <c r="EM31" s="251"/>
      <c r="EN31" s="260"/>
      <c r="EO31" s="251"/>
      <c r="EP31" s="264"/>
      <c r="EQ31" s="236"/>
      <c r="ER31" s="264"/>
      <c r="ES31" s="264"/>
      <c r="ET31" s="236"/>
      <c r="EU31" s="236"/>
      <c r="EV31" s="264"/>
      <c r="EW31" s="236"/>
      <c r="EX31" s="269"/>
      <c r="EY31" s="88"/>
      <c r="EZ31" s="269"/>
      <c r="FA31" s="269"/>
      <c r="FB31" s="88"/>
      <c r="FC31" s="88"/>
      <c r="FD31" s="269"/>
      <c r="FE31" s="88"/>
      <c r="FF31" s="191"/>
      <c r="FG31" s="184"/>
      <c r="FH31" s="191"/>
      <c r="FI31" s="191"/>
      <c r="FJ31" s="184"/>
      <c r="FK31" s="184"/>
      <c r="FL31" s="191"/>
      <c r="FM31" s="184"/>
      <c r="FN31" s="300"/>
      <c r="FO31" s="300"/>
      <c r="FP31" s="300"/>
      <c r="FQ31" s="300"/>
      <c r="FR31" s="300"/>
      <c r="FS31" s="300"/>
      <c r="FT31" s="300"/>
      <c r="FU31" s="300"/>
      <c r="FV31" s="22">
        <f t="shared" si="25"/>
        <v>60</v>
      </c>
      <c r="FW31" s="22">
        <f t="shared" si="26"/>
        <v>60</v>
      </c>
      <c r="FX31" s="61">
        <f t="shared" si="0"/>
        <v>20</v>
      </c>
      <c r="FY31" s="61">
        <f t="shared" si="1"/>
        <v>97</v>
      </c>
      <c r="FZ31" s="61">
        <f t="shared" si="2"/>
        <v>60</v>
      </c>
      <c r="GA31" s="382">
        <f t="shared" si="3"/>
        <v>0.61855670103092786</v>
      </c>
      <c r="GB31" s="384"/>
      <c r="GC31" s="387">
        <f t="shared" si="4"/>
        <v>52</v>
      </c>
      <c r="GD31" s="387">
        <f t="shared" si="5"/>
        <v>15</v>
      </c>
      <c r="GE31" s="382">
        <f t="shared" si="6"/>
        <v>0.28846153846153844</v>
      </c>
      <c r="GF31" s="384"/>
      <c r="GG31" s="387">
        <f t="shared" si="7"/>
        <v>52</v>
      </c>
      <c r="GH31" s="387">
        <f t="shared" si="8"/>
        <v>15</v>
      </c>
      <c r="GI31" s="382">
        <f t="shared" si="9"/>
        <v>0.28846153846153844</v>
      </c>
      <c r="GJ31" s="384"/>
      <c r="GK31" s="387">
        <f t="shared" si="11"/>
        <v>0</v>
      </c>
      <c r="GL31" s="387">
        <f t="shared" si="12"/>
        <v>0</v>
      </c>
      <c r="GM31" s="382" t="e">
        <f t="shared" si="13"/>
        <v>#DIV/0!</v>
      </c>
    </row>
    <row r="32" spans="1:196" x14ac:dyDescent="0.25">
      <c r="A32" s="8">
        <f t="shared" si="14"/>
        <v>44065</v>
      </c>
      <c r="B32" s="10">
        <v>2211</v>
      </c>
      <c r="C32" s="98">
        <f t="shared" si="16"/>
        <v>84</v>
      </c>
      <c r="D32" s="10">
        <v>2</v>
      </c>
      <c r="E32" s="10">
        <v>5634</v>
      </c>
      <c r="F32" s="98">
        <f t="shared" si="17"/>
        <v>76</v>
      </c>
      <c r="G32" s="363">
        <f t="shared" si="18"/>
        <v>0.90476190476190477</v>
      </c>
      <c r="H32" s="10">
        <v>356</v>
      </c>
      <c r="J32" s="45">
        <v>3269</v>
      </c>
      <c r="K32" s="103">
        <f t="shared" si="19"/>
        <v>887</v>
      </c>
      <c r="L32" s="14">
        <v>1</v>
      </c>
      <c r="M32" s="14">
        <v>2044</v>
      </c>
      <c r="N32" s="103">
        <f t="shared" si="20"/>
        <v>853</v>
      </c>
      <c r="O32" s="362">
        <f t="shared" si="21"/>
        <v>0.96166854565952653</v>
      </c>
      <c r="P32" s="14">
        <v>539</v>
      </c>
      <c r="Q32" s="103">
        <f t="shared" si="22"/>
        <v>146</v>
      </c>
      <c r="R32" s="147"/>
      <c r="S32" s="134"/>
      <c r="T32" s="147"/>
      <c r="U32" s="147"/>
      <c r="V32" s="134"/>
      <c r="W32" s="357"/>
      <c r="X32" s="147"/>
      <c r="Y32" s="134"/>
      <c r="Z32" s="151"/>
      <c r="AA32" s="139"/>
      <c r="AB32" s="151"/>
      <c r="AC32" s="151"/>
      <c r="AD32" s="139"/>
      <c r="AE32" s="352"/>
      <c r="AF32" s="151"/>
      <c r="AG32" s="139"/>
      <c r="AH32" s="17">
        <v>1173</v>
      </c>
      <c r="AI32" s="72">
        <f t="shared" si="15"/>
        <v>45</v>
      </c>
      <c r="AJ32" s="17">
        <v>2</v>
      </c>
      <c r="AK32" s="17">
        <v>316</v>
      </c>
      <c r="AL32" s="72">
        <f t="shared" si="23"/>
        <v>9</v>
      </c>
      <c r="AM32" s="348">
        <f t="shared" si="24"/>
        <v>0.2</v>
      </c>
      <c r="AN32" s="17">
        <v>226</v>
      </c>
      <c r="AO32" s="71"/>
      <c r="AP32" s="65"/>
      <c r="AQ32" s="65"/>
      <c r="AR32" s="65"/>
      <c r="AS32" s="65"/>
      <c r="AT32" s="77"/>
      <c r="AU32" s="341"/>
      <c r="AV32" s="65"/>
      <c r="AW32" s="77"/>
      <c r="AX32" s="119"/>
      <c r="AY32" s="113"/>
      <c r="AZ32" s="119"/>
      <c r="BA32" s="119"/>
      <c r="BB32" s="113"/>
      <c r="BC32" s="335"/>
      <c r="BD32" s="119"/>
      <c r="BE32" s="113"/>
      <c r="BF32" s="277"/>
      <c r="BG32" s="125"/>
      <c r="BH32" s="277"/>
      <c r="BI32" s="277"/>
      <c r="BJ32" s="125"/>
      <c r="BK32" s="329"/>
      <c r="BL32" s="125"/>
      <c r="BM32" s="125"/>
      <c r="BN32" s="225"/>
      <c r="BO32" s="211"/>
      <c r="BP32" s="225"/>
      <c r="BQ32" s="225"/>
      <c r="BR32" s="211"/>
      <c r="BS32" s="323"/>
      <c r="BT32" s="225"/>
      <c r="BU32" s="211"/>
      <c r="BV32" s="226"/>
      <c r="BW32" s="218"/>
      <c r="BX32" s="226"/>
      <c r="BY32" s="226"/>
      <c r="BZ32" s="218"/>
      <c r="CA32" s="318"/>
      <c r="CB32" s="226"/>
      <c r="CC32" s="218"/>
      <c r="CD32" s="27"/>
      <c r="CE32" s="83"/>
      <c r="CF32" s="27"/>
      <c r="CG32" s="27"/>
      <c r="CH32" s="83"/>
      <c r="CI32" s="83"/>
      <c r="CJ32" s="27"/>
      <c r="CK32" s="83"/>
      <c r="CL32" s="58"/>
      <c r="CM32" s="88"/>
      <c r="CN32" s="58"/>
      <c r="CO32" s="58"/>
      <c r="CP32" s="88"/>
      <c r="CQ32" s="88"/>
      <c r="CR32" s="58"/>
      <c r="CS32" s="88"/>
      <c r="CT32" s="202"/>
      <c r="CU32" s="202"/>
      <c r="CV32" s="202"/>
      <c r="CW32" s="283"/>
      <c r="CX32" s="202"/>
      <c r="CY32" s="202"/>
      <c r="CZ32" s="202"/>
      <c r="DA32" s="202"/>
      <c r="DB32" s="39"/>
      <c r="DC32" s="94"/>
      <c r="DD32" s="39"/>
      <c r="DE32" s="39"/>
      <c r="DF32" s="94"/>
      <c r="DG32" s="94"/>
      <c r="DH32" s="39"/>
      <c r="DI32" s="94"/>
      <c r="DJ32" s="157"/>
      <c r="DK32" s="157"/>
      <c r="DL32" s="162"/>
      <c r="DM32" s="162"/>
      <c r="DN32" s="157"/>
      <c r="DO32" s="157"/>
      <c r="DP32" s="157"/>
      <c r="DQ32" s="157"/>
      <c r="DR32" s="289"/>
      <c r="DS32" s="171"/>
      <c r="DT32" s="289"/>
      <c r="DU32" s="289"/>
      <c r="DV32" s="171"/>
      <c r="DW32" s="171"/>
      <c r="DX32" s="289"/>
      <c r="DY32" s="171"/>
      <c r="DZ32" s="294"/>
      <c r="EA32" s="245"/>
      <c r="EB32" s="294"/>
      <c r="EC32" s="294"/>
      <c r="ED32" s="245"/>
      <c r="EE32" s="245"/>
      <c r="EF32" s="294"/>
      <c r="EG32" s="245"/>
      <c r="EH32" s="260"/>
      <c r="EI32" s="251"/>
      <c r="EJ32" s="260"/>
      <c r="EK32" s="260"/>
      <c r="EL32" s="251"/>
      <c r="EM32" s="251"/>
      <c r="EN32" s="260"/>
      <c r="EO32" s="251"/>
      <c r="EP32" s="264"/>
      <c r="EQ32" s="236"/>
      <c r="ER32" s="264"/>
      <c r="ES32" s="264"/>
      <c r="ET32" s="236"/>
      <c r="EU32" s="236"/>
      <c r="EV32" s="264"/>
      <c r="EW32" s="236"/>
      <c r="EX32" s="269"/>
      <c r="EY32" s="88"/>
      <c r="EZ32" s="269"/>
      <c r="FA32" s="269"/>
      <c r="FB32" s="88"/>
      <c r="FC32" s="88"/>
      <c r="FD32" s="269"/>
      <c r="FE32" s="88"/>
      <c r="FF32" s="191"/>
      <c r="FG32" s="184"/>
      <c r="FH32" s="191"/>
      <c r="FI32" s="191"/>
      <c r="FJ32" s="184"/>
      <c r="FK32" s="184"/>
      <c r="FL32" s="191"/>
      <c r="FM32" s="184"/>
      <c r="FN32" s="300"/>
      <c r="FO32" s="300"/>
      <c r="FP32" s="300"/>
      <c r="FQ32" s="300"/>
      <c r="FR32" s="300"/>
      <c r="FS32" s="300"/>
      <c r="FT32" s="300"/>
      <c r="FU32" s="300"/>
      <c r="FV32" s="22">
        <f t="shared" si="25"/>
        <v>231</v>
      </c>
      <c r="FW32" s="22">
        <f t="shared" si="26"/>
        <v>938</v>
      </c>
      <c r="FX32" s="61">
        <f t="shared" si="0"/>
        <v>146</v>
      </c>
      <c r="FY32" s="61">
        <f t="shared" si="1"/>
        <v>1016</v>
      </c>
      <c r="FZ32" s="61">
        <f t="shared" si="2"/>
        <v>938</v>
      </c>
      <c r="GA32" s="382">
        <f t="shared" si="3"/>
        <v>0.92322834645669294</v>
      </c>
      <c r="GB32" s="384"/>
      <c r="GC32" s="387">
        <f t="shared" si="4"/>
        <v>45</v>
      </c>
      <c r="GD32" s="387">
        <f t="shared" si="5"/>
        <v>9</v>
      </c>
      <c r="GE32" s="382">
        <f t="shared" si="6"/>
        <v>0.2</v>
      </c>
      <c r="GF32" s="384"/>
      <c r="GG32" s="387">
        <f t="shared" si="7"/>
        <v>45</v>
      </c>
      <c r="GH32" s="387">
        <f t="shared" si="8"/>
        <v>9</v>
      </c>
      <c r="GI32" s="382">
        <f t="shared" si="9"/>
        <v>0.2</v>
      </c>
      <c r="GJ32" s="384"/>
      <c r="GK32" s="387">
        <f t="shared" si="11"/>
        <v>0</v>
      </c>
      <c r="GL32" s="387">
        <f t="shared" si="12"/>
        <v>0</v>
      </c>
      <c r="GM32" s="382" t="e">
        <f t="shared" si="13"/>
        <v>#DIV/0!</v>
      </c>
      <c r="GN32" s="3" t="s">
        <v>14</v>
      </c>
    </row>
    <row r="33" spans="1:196" x14ac:dyDescent="0.25">
      <c r="A33" s="8">
        <f t="shared" si="14"/>
        <v>44066</v>
      </c>
      <c r="B33" s="10">
        <v>2221</v>
      </c>
      <c r="C33" s="98">
        <f t="shared" si="16"/>
        <v>10</v>
      </c>
      <c r="D33" s="10">
        <v>2</v>
      </c>
      <c r="E33" s="10">
        <v>5644</v>
      </c>
      <c r="F33" s="98">
        <f t="shared" si="17"/>
        <v>10</v>
      </c>
      <c r="G33" s="363">
        <f t="shared" si="18"/>
        <v>1</v>
      </c>
      <c r="H33" s="10">
        <v>366</v>
      </c>
      <c r="J33" s="45">
        <v>3500</v>
      </c>
      <c r="K33" s="103">
        <f t="shared" si="19"/>
        <v>231</v>
      </c>
      <c r="L33" s="14">
        <v>1</v>
      </c>
      <c r="M33" s="14">
        <v>2275</v>
      </c>
      <c r="N33" s="103">
        <f t="shared" si="20"/>
        <v>231</v>
      </c>
      <c r="O33" s="362">
        <f t="shared" si="21"/>
        <v>1</v>
      </c>
      <c r="P33" s="14">
        <v>770</v>
      </c>
      <c r="Q33" s="103">
        <f t="shared" si="22"/>
        <v>231</v>
      </c>
      <c r="R33" s="147"/>
      <c r="S33" s="134"/>
      <c r="T33" s="147"/>
      <c r="U33" s="147"/>
      <c r="V33" s="134"/>
      <c r="W33" s="357"/>
      <c r="X33" s="147"/>
      <c r="Y33" s="134"/>
      <c r="Z33" s="151"/>
      <c r="AA33" s="139"/>
      <c r="AB33" s="151"/>
      <c r="AC33" s="151"/>
      <c r="AD33" s="139"/>
      <c r="AE33" s="352"/>
      <c r="AF33" s="151"/>
      <c r="AG33" s="139"/>
      <c r="AH33" s="17">
        <v>1192</v>
      </c>
      <c r="AI33" s="72">
        <f t="shared" si="15"/>
        <v>19</v>
      </c>
      <c r="AJ33" s="17">
        <v>2</v>
      </c>
      <c r="AK33" s="17">
        <v>321</v>
      </c>
      <c r="AL33" s="72">
        <f t="shared" si="23"/>
        <v>5</v>
      </c>
      <c r="AM33" s="348">
        <f t="shared" si="24"/>
        <v>0.26315789473684209</v>
      </c>
      <c r="AN33" s="17">
        <v>231</v>
      </c>
      <c r="AO33" s="71"/>
      <c r="AP33" s="65"/>
      <c r="AQ33" s="65"/>
      <c r="AR33" s="65"/>
      <c r="AS33" s="65"/>
      <c r="AT33" s="77"/>
      <c r="AU33" s="341"/>
      <c r="AV33" s="65"/>
      <c r="AW33" s="77"/>
      <c r="AX33" s="119"/>
      <c r="AY33" s="113"/>
      <c r="AZ33" s="119"/>
      <c r="BA33" s="119"/>
      <c r="BB33" s="113"/>
      <c r="BC33" s="335"/>
      <c r="BD33" s="119"/>
      <c r="BE33" s="113"/>
      <c r="BF33" s="277"/>
      <c r="BG33" s="125"/>
      <c r="BH33" s="277"/>
      <c r="BI33" s="277"/>
      <c r="BJ33" s="125"/>
      <c r="BK33" s="329"/>
      <c r="BL33" s="125"/>
      <c r="BM33" s="125"/>
      <c r="BN33" s="225"/>
      <c r="BO33" s="211"/>
      <c r="BP33" s="225"/>
      <c r="BQ33" s="225"/>
      <c r="BR33" s="211"/>
      <c r="BS33" s="323"/>
      <c r="BT33" s="225"/>
      <c r="BU33" s="211"/>
      <c r="BV33" s="226"/>
      <c r="BW33" s="218"/>
      <c r="BX33" s="226"/>
      <c r="BY33" s="226"/>
      <c r="BZ33" s="218"/>
      <c r="CA33" s="318"/>
      <c r="CB33" s="226"/>
      <c r="CC33" s="218"/>
      <c r="CD33" s="27"/>
      <c r="CE33" s="83"/>
      <c r="CF33" s="27"/>
      <c r="CG33" s="27"/>
      <c r="CH33" s="83"/>
      <c r="CI33" s="83"/>
      <c r="CJ33" s="27"/>
      <c r="CK33" s="83"/>
      <c r="CL33" s="58"/>
      <c r="CM33" s="88"/>
      <c r="CN33" s="58"/>
      <c r="CO33" s="58"/>
      <c r="CP33" s="88"/>
      <c r="CQ33" s="88"/>
      <c r="CR33" s="58"/>
      <c r="CS33" s="88"/>
      <c r="CT33" s="202"/>
      <c r="CU33" s="202"/>
      <c r="CV33" s="202"/>
      <c r="CW33" s="283"/>
      <c r="CX33" s="202"/>
      <c r="CY33" s="202"/>
      <c r="CZ33" s="202"/>
      <c r="DA33" s="202"/>
      <c r="DB33" s="39"/>
      <c r="DC33" s="94"/>
      <c r="DD33" s="39"/>
      <c r="DE33" s="39"/>
      <c r="DF33" s="94"/>
      <c r="DG33" s="94"/>
      <c r="DH33" s="39"/>
      <c r="DI33" s="94"/>
      <c r="DJ33" s="157"/>
      <c r="DK33" s="157"/>
      <c r="DL33" s="162"/>
      <c r="DM33" s="162"/>
      <c r="DN33" s="157"/>
      <c r="DO33" s="157"/>
      <c r="DP33" s="157"/>
      <c r="DQ33" s="157"/>
      <c r="DR33" s="289"/>
      <c r="DS33" s="171"/>
      <c r="DT33" s="289"/>
      <c r="DU33" s="289"/>
      <c r="DV33" s="171"/>
      <c r="DW33" s="171"/>
      <c r="DX33" s="289"/>
      <c r="DY33" s="171"/>
      <c r="DZ33" s="294"/>
      <c r="EA33" s="245"/>
      <c r="EB33" s="294"/>
      <c r="EC33" s="294"/>
      <c r="ED33" s="245"/>
      <c r="EE33" s="245"/>
      <c r="EF33" s="294"/>
      <c r="EG33" s="245"/>
      <c r="EH33" s="260"/>
      <c r="EI33" s="251"/>
      <c r="EJ33" s="260"/>
      <c r="EK33" s="260"/>
      <c r="EL33" s="251"/>
      <c r="EM33" s="251"/>
      <c r="EN33" s="260"/>
      <c r="EO33" s="251"/>
      <c r="EP33" s="264"/>
      <c r="EQ33" s="236"/>
      <c r="ER33" s="264"/>
      <c r="ES33" s="264"/>
      <c r="ET33" s="236"/>
      <c r="EU33" s="236"/>
      <c r="EV33" s="264"/>
      <c r="EW33" s="236"/>
      <c r="EX33" s="269"/>
      <c r="EY33" s="88"/>
      <c r="EZ33" s="269"/>
      <c r="FA33" s="269"/>
      <c r="FB33" s="88"/>
      <c r="FC33" s="88"/>
      <c r="FD33" s="269"/>
      <c r="FE33" s="88"/>
      <c r="FF33" s="191"/>
      <c r="FG33" s="184"/>
      <c r="FH33" s="191"/>
      <c r="FI33" s="191"/>
      <c r="FJ33" s="184"/>
      <c r="FK33" s="184"/>
      <c r="FL33" s="191"/>
      <c r="FM33" s="184"/>
      <c r="FN33" s="300"/>
      <c r="FO33" s="300"/>
      <c r="FP33" s="300"/>
      <c r="FQ33" s="300"/>
      <c r="FR33" s="300"/>
      <c r="FS33" s="300"/>
      <c r="FT33" s="300"/>
      <c r="FU33" s="300"/>
      <c r="FV33" s="22">
        <f t="shared" si="25"/>
        <v>246</v>
      </c>
      <c r="FW33" s="22">
        <f t="shared" si="26"/>
        <v>246</v>
      </c>
      <c r="FX33" s="61">
        <f t="shared" si="0"/>
        <v>231</v>
      </c>
      <c r="FY33" s="61">
        <f t="shared" si="1"/>
        <v>260</v>
      </c>
      <c r="FZ33" s="61">
        <f t="shared" si="2"/>
        <v>246</v>
      </c>
      <c r="GA33" s="382">
        <f t="shared" si="3"/>
        <v>0.94615384615384612</v>
      </c>
      <c r="GB33" s="384"/>
      <c r="GC33" s="387">
        <f t="shared" si="4"/>
        <v>19</v>
      </c>
      <c r="GD33" s="387">
        <f t="shared" si="5"/>
        <v>5</v>
      </c>
      <c r="GE33" s="382">
        <f t="shared" si="6"/>
        <v>0.26315789473684209</v>
      </c>
      <c r="GF33" s="384"/>
      <c r="GG33" s="387">
        <f t="shared" si="7"/>
        <v>19</v>
      </c>
      <c r="GH33" s="387">
        <f t="shared" si="8"/>
        <v>5</v>
      </c>
      <c r="GI33" s="382">
        <f t="shared" si="9"/>
        <v>0.26315789473684209</v>
      </c>
      <c r="GJ33" s="384"/>
      <c r="GK33" s="387">
        <f t="shared" si="11"/>
        <v>0</v>
      </c>
      <c r="GL33" s="387">
        <f t="shared" si="12"/>
        <v>0</v>
      </c>
      <c r="GM33" s="382" t="e">
        <f t="shared" si="13"/>
        <v>#DIV/0!</v>
      </c>
    </row>
    <row r="34" spans="1:196" x14ac:dyDescent="0.25">
      <c r="A34" s="8">
        <f t="shared" si="14"/>
        <v>44067</v>
      </c>
      <c r="B34" s="10">
        <v>2224</v>
      </c>
      <c r="C34" s="98">
        <f t="shared" si="16"/>
        <v>3</v>
      </c>
      <c r="D34" s="10">
        <v>2</v>
      </c>
      <c r="E34" s="10">
        <v>5647</v>
      </c>
      <c r="F34" s="98">
        <f t="shared" si="17"/>
        <v>3</v>
      </c>
      <c r="G34" s="363">
        <f t="shared" si="18"/>
        <v>1</v>
      </c>
      <c r="H34" s="10">
        <v>369</v>
      </c>
      <c r="J34" s="45">
        <v>3504</v>
      </c>
      <c r="K34" s="103">
        <f t="shared" si="19"/>
        <v>4</v>
      </c>
      <c r="L34" s="14">
        <v>1</v>
      </c>
      <c r="M34" s="14">
        <v>2279</v>
      </c>
      <c r="N34" s="103">
        <f t="shared" si="20"/>
        <v>4</v>
      </c>
      <c r="O34" s="362">
        <f t="shared" si="21"/>
        <v>1</v>
      </c>
      <c r="P34" s="14">
        <v>774</v>
      </c>
      <c r="Q34" s="103">
        <f t="shared" si="22"/>
        <v>4</v>
      </c>
      <c r="R34" s="147"/>
      <c r="S34" s="134"/>
      <c r="T34" s="147"/>
      <c r="U34" s="147"/>
      <c r="V34" s="134"/>
      <c r="W34" s="357"/>
      <c r="X34" s="147"/>
      <c r="Y34" s="134"/>
      <c r="Z34" s="151"/>
      <c r="AA34" s="139"/>
      <c r="AB34" s="151"/>
      <c r="AC34" s="151"/>
      <c r="AD34" s="139"/>
      <c r="AE34" s="352"/>
      <c r="AF34" s="151"/>
      <c r="AG34" s="139"/>
      <c r="AH34" s="17">
        <v>1305</v>
      </c>
      <c r="AI34" s="72">
        <f t="shared" si="15"/>
        <v>113</v>
      </c>
      <c r="AJ34" s="17">
        <v>2</v>
      </c>
      <c r="AK34" s="17">
        <v>345</v>
      </c>
      <c r="AL34" s="72">
        <f t="shared" si="23"/>
        <v>24</v>
      </c>
      <c r="AM34" s="348">
        <f t="shared" si="24"/>
        <v>0.21238938053097345</v>
      </c>
      <c r="AN34" s="17">
        <v>255</v>
      </c>
      <c r="AO34" s="71"/>
      <c r="AP34" s="65"/>
      <c r="AQ34" s="65"/>
      <c r="AR34" s="65"/>
      <c r="AS34" s="65"/>
      <c r="AT34" s="77"/>
      <c r="AU34" s="341"/>
      <c r="AV34" s="65"/>
      <c r="AW34" s="77"/>
      <c r="AX34" s="119"/>
      <c r="AY34" s="113"/>
      <c r="AZ34" s="119"/>
      <c r="BA34" s="119"/>
      <c r="BB34" s="113"/>
      <c r="BC34" s="335"/>
      <c r="BD34" s="119"/>
      <c r="BE34" s="113"/>
      <c r="BF34" s="277"/>
      <c r="BG34" s="125"/>
      <c r="BH34" s="277"/>
      <c r="BI34" s="277"/>
      <c r="BJ34" s="125"/>
      <c r="BK34" s="329"/>
      <c r="BL34" s="125"/>
      <c r="BM34" s="125"/>
      <c r="BN34" s="225"/>
      <c r="BO34" s="211"/>
      <c r="BP34" s="225"/>
      <c r="BQ34" s="225"/>
      <c r="BR34" s="211"/>
      <c r="BS34" s="323"/>
      <c r="BT34" s="225"/>
      <c r="BU34" s="211"/>
      <c r="BV34" s="226"/>
      <c r="BW34" s="218"/>
      <c r="BX34" s="226"/>
      <c r="BY34" s="226"/>
      <c r="BZ34" s="218"/>
      <c r="CA34" s="318"/>
      <c r="CB34" s="226"/>
      <c r="CC34" s="218"/>
      <c r="CD34" s="27"/>
      <c r="CE34" s="83"/>
      <c r="CF34" s="27"/>
      <c r="CG34" s="27"/>
      <c r="CH34" s="83"/>
      <c r="CI34" s="83"/>
      <c r="CJ34" s="27"/>
      <c r="CK34" s="83"/>
      <c r="CL34" s="58"/>
      <c r="CM34" s="88"/>
      <c r="CN34" s="58"/>
      <c r="CO34" s="58"/>
      <c r="CP34" s="88"/>
      <c r="CQ34" s="88"/>
      <c r="CR34" s="58"/>
      <c r="CS34" s="88"/>
      <c r="CT34" s="202"/>
      <c r="CU34" s="202"/>
      <c r="CV34" s="202"/>
      <c r="CW34" s="283"/>
      <c r="CX34" s="202"/>
      <c r="CY34" s="202"/>
      <c r="CZ34" s="202"/>
      <c r="DA34" s="202"/>
      <c r="DB34" s="39"/>
      <c r="DC34" s="94"/>
      <c r="DD34" s="39"/>
      <c r="DE34" s="39"/>
      <c r="DF34" s="94"/>
      <c r="DG34" s="94"/>
      <c r="DH34" s="39"/>
      <c r="DI34" s="94"/>
      <c r="DJ34" s="157"/>
      <c r="DK34" s="157"/>
      <c r="DL34" s="162"/>
      <c r="DM34" s="162"/>
      <c r="DN34" s="157"/>
      <c r="DO34" s="157"/>
      <c r="DP34" s="157"/>
      <c r="DQ34" s="157"/>
      <c r="DR34" s="289"/>
      <c r="DS34" s="171"/>
      <c r="DT34" s="289"/>
      <c r="DU34" s="289"/>
      <c r="DV34" s="171"/>
      <c r="DW34" s="171"/>
      <c r="DX34" s="289"/>
      <c r="DY34" s="171"/>
      <c r="DZ34" s="294"/>
      <c r="EA34" s="245"/>
      <c r="EB34" s="294"/>
      <c r="EC34" s="294"/>
      <c r="ED34" s="245"/>
      <c r="EE34" s="245"/>
      <c r="EF34" s="294"/>
      <c r="EG34" s="245"/>
      <c r="EH34" s="260"/>
      <c r="EI34" s="251"/>
      <c r="EJ34" s="260"/>
      <c r="EK34" s="260"/>
      <c r="EL34" s="251"/>
      <c r="EM34" s="251"/>
      <c r="EN34" s="260"/>
      <c r="EO34" s="251"/>
      <c r="EP34" s="264"/>
      <c r="EQ34" s="236"/>
      <c r="ER34" s="264"/>
      <c r="ES34" s="264"/>
      <c r="ET34" s="236"/>
      <c r="EU34" s="236"/>
      <c r="EV34" s="264"/>
      <c r="EW34" s="236"/>
      <c r="EX34" s="269"/>
      <c r="EY34" s="88"/>
      <c r="EZ34" s="269"/>
      <c r="FA34" s="269"/>
      <c r="FB34" s="88"/>
      <c r="FC34" s="88"/>
      <c r="FD34" s="269"/>
      <c r="FE34" s="88"/>
      <c r="FF34" s="191"/>
      <c r="FG34" s="184"/>
      <c r="FH34" s="191"/>
      <c r="FI34" s="191"/>
      <c r="FJ34" s="184"/>
      <c r="FK34" s="184"/>
      <c r="FL34" s="191"/>
      <c r="FM34" s="184"/>
      <c r="FN34" s="300"/>
      <c r="FO34" s="300"/>
      <c r="FP34" s="300"/>
      <c r="FQ34" s="300"/>
      <c r="FR34" s="300"/>
      <c r="FS34" s="300"/>
      <c r="FT34" s="300"/>
      <c r="FU34" s="300"/>
      <c r="FV34" s="22">
        <f t="shared" si="25"/>
        <v>31</v>
      </c>
      <c r="FW34" s="22">
        <f t="shared" si="26"/>
        <v>31</v>
      </c>
      <c r="FX34" s="61">
        <f t="shared" si="0"/>
        <v>4</v>
      </c>
      <c r="FY34" s="61">
        <f t="shared" si="1"/>
        <v>120</v>
      </c>
      <c r="FZ34" s="61">
        <f t="shared" si="2"/>
        <v>31</v>
      </c>
      <c r="GA34" s="382">
        <f t="shared" si="3"/>
        <v>0.25833333333333336</v>
      </c>
      <c r="GB34" s="384"/>
      <c r="GC34" s="387">
        <f t="shared" si="4"/>
        <v>113</v>
      </c>
      <c r="GD34" s="387">
        <f t="shared" si="5"/>
        <v>24</v>
      </c>
      <c r="GE34" s="382">
        <f t="shared" si="6"/>
        <v>0.21238938053097345</v>
      </c>
      <c r="GF34" s="384"/>
      <c r="GG34" s="387">
        <f t="shared" si="7"/>
        <v>113</v>
      </c>
      <c r="GH34" s="387">
        <f t="shared" si="8"/>
        <v>24</v>
      </c>
      <c r="GI34" s="382">
        <f t="shared" si="9"/>
        <v>0.21238938053097345</v>
      </c>
      <c r="GJ34" s="384"/>
      <c r="GK34" s="387">
        <f t="shared" si="11"/>
        <v>0</v>
      </c>
      <c r="GL34" s="387">
        <f t="shared" si="12"/>
        <v>0</v>
      </c>
      <c r="GM34" s="382" t="e">
        <f t="shared" si="13"/>
        <v>#DIV/0!</v>
      </c>
    </row>
    <row r="35" spans="1:196" x14ac:dyDescent="0.25">
      <c r="A35" s="8">
        <f t="shared" si="14"/>
        <v>44068</v>
      </c>
      <c r="B35" s="10">
        <v>2392</v>
      </c>
      <c r="C35" s="98">
        <f t="shared" si="16"/>
        <v>168</v>
      </c>
      <c r="D35" s="10">
        <v>2</v>
      </c>
      <c r="E35" s="10">
        <v>5681</v>
      </c>
      <c r="F35" s="98">
        <f t="shared" si="17"/>
        <v>34</v>
      </c>
      <c r="G35" s="363">
        <f t="shared" si="18"/>
        <v>0.20238095238095238</v>
      </c>
      <c r="H35" s="10">
        <v>403</v>
      </c>
      <c r="J35" s="45">
        <v>3675</v>
      </c>
      <c r="K35" s="103">
        <f t="shared" si="19"/>
        <v>171</v>
      </c>
      <c r="L35" s="14">
        <v>1</v>
      </c>
      <c r="M35" s="14">
        <v>2313</v>
      </c>
      <c r="N35" s="103">
        <f t="shared" si="20"/>
        <v>34</v>
      </c>
      <c r="O35" s="362">
        <f t="shared" si="21"/>
        <v>0.19883040935672514</v>
      </c>
      <c r="P35" s="14">
        <v>808</v>
      </c>
      <c r="Q35" s="103">
        <f t="shared" si="22"/>
        <v>34</v>
      </c>
      <c r="R35" s="147"/>
      <c r="S35" s="134"/>
      <c r="T35" s="147"/>
      <c r="U35" s="147"/>
      <c r="V35" s="134"/>
      <c r="W35" s="357"/>
      <c r="X35" s="147"/>
      <c r="Y35" s="134"/>
      <c r="Z35" s="151"/>
      <c r="AA35" s="139"/>
      <c r="AB35" s="151"/>
      <c r="AC35" s="151"/>
      <c r="AD35" s="139"/>
      <c r="AE35" s="352"/>
      <c r="AF35" s="151"/>
      <c r="AG35" s="139"/>
      <c r="AH35" s="17">
        <v>1365</v>
      </c>
      <c r="AI35" s="72">
        <f t="shared" si="15"/>
        <v>60</v>
      </c>
      <c r="AJ35" s="17">
        <v>2</v>
      </c>
      <c r="AK35" s="17">
        <v>359</v>
      </c>
      <c r="AL35" s="72">
        <f t="shared" si="23"/>
        <v>14</v>
      </c>
      <c r="AM35" s="348">
        <f t="shared" si="24"/>
        <v>0.23333333333333334</v>
      </c>
      <c r="AN35" s="17">
        <v>269</v>
      </c>
      <c r="AO35" s="71"/>
      <c r="AP35" s="65"/>
      <c r="AQ35" s="65"/>
      <c r="AR35" s="65"/>
      <c r="AS35" s="65"/>
      <c r="AT35" s="77"/>
      <c r="AU35" s="341"/>
      <c r="AV35" s="65"/>
      <c r="AW35" s="77"/>
      <c r="AX35" s="119"/>
      <c r="AY35" s="113"/>
      <c r="AZ35" s="119"/>
      <c r="BA35" s="119"/>
      <c r="BB35" s="113"/>
      <c r="BC35" s="335"/>
      <c r="BD35" s="119"/>
      <c r="BE35" s="113"/>
      <c r="BF35" s="277"/>
      <c r="BG35" s="125"/>
      <c r="BH35" s="277"/>
      <c r="BI35" s="277"/>
      <c r="BJ35" s="125"/>
      <c r="BK35" s="329"/>
      <c r="BL35" s="125"/>
      <c r="BM35" s="125"/>
      <c r="BN35" s="225"/>
      <c r="BO35" s="211"/>
      <c r="BP35" s="225"/>
      <c r="BQ35" s="225"/>
      <c r="BR35" s="211"/>
      <c r="BS35" s="323"/>
      <c r="BT35" s="225"/>
      <c r="BU35" s="211"/>
      <c r="BV35" s="226"/>
      <c r="BW35" s="218"/>
      <c r="BX35" s="226"/>
      <c r="BY35" s="226"/>
      <c r="BZ35" s="218"/>
      <c r="CA35" s="318"/>
      <c r="CB35" s="226"/>
      <c r="CC35" s="218"/>
      <c r="CD35" s="27"/>
      <c r="CE35" s="83"/>
      <c r="CF35" s="27"/>
      <c r="CG35" s="27"/>
      <c r="CH35" s="83"/>
      <c r="CI35" s="83"/>
      <c r="CJ35" s="27"/>
      <c r="CK35" s="83"/>
      <c r="CL35" s="58"/>
      <c r="CM35" s="88"/>
      <c r="CN35" s="58"/>
      <c r="CO35" s="58"/>
      <c r="CP35" s="88"/>
      <c r="CQ35" s="88"/>
      <c r="CR35" s="58"/>
      <c r="CS35" s="88"/>
      <c r="CT35" s="202"/>
      <c r="CU35" s="202"/>
      <c r="CV35" s="202"/>
      <c r="CW35" s="283"/>
      <c r="CX35" s="202"/>
      <c r="CY35" s="202"/>
      <c r="CZ35" s="202"/>
      <c r="DA35" s="202"/>
      <c r="DB35" s="39"/>
      <c r="DC35" s="94"/>
      <c r="DD35" s="39"/>
      <c r="DE35" s="39"/>
      <c r="DF35" s="94"/>
      <c r="DG35" s="94"/>
      <c r="DH35" s="39"/>
      <c r="DI35" s="94"/>
      <c r="DJ35" s="157"/>
      <c r="DK35" s="157"/>
      <c r="DL35" s="162"/>
      <c r="DM35" s="162"/>
      <c r="DN35" s="157"/>
      <c r="DO35" s="157"/>
      <c r="DP35" s="157"/>
      <c r="DQ35" s="157"/>
      <c r="DR35" s="289"/>
      <c r="DS35" s="171"/>
      <c r="DT35" s="289"/>
      <c r="DU35" s="289"/>
      <c r="DV35" s="171"/>
      <c r="DW35" s="171"/>
      <c r="DX35" s="289"/>
      <c r="DY35" s="171"/>
      <c r="DZ35" s="294"/>
      <c r="EA35" s="245"/>
      <c r="EB35" s="294"/>
      <c r="EC35" s="294"/>
      <c r="ED35" s="245"/>
      <c r="EE35" s="245"/>
      <c r="EF35" s="294"/>
      <c r="EG35" s="245"/>
      <c r="EH35" s="260"/>
      <c r="EI35" s="251"/>
      <c r="EJ35" s="260"/>
      <c r="EK35" s="260"/>
      <c r="EL35" s="251"/>
      <c r="EM35" s="251"/>
      <c r="EN35" s="260"/>
      <c r="EO35" s="251"/>
      <c r="EP35" s="264"/>
      <c r="EQ35" s="236"/>
      <c r="ER35" s="264"/>
      <c r="ES35" s="264"/>
      <c r="ET35" s="236"/>
      <c r="EU35" s="236"/>
      <c r="EV35" s="264"/>
      <c r="EW35" s="236"/>
      <c r="EX35" s="269"/>
      <c r="EY35" s="88"/>
      <c r="EZ35" s="269"/>
      <c r="FA35" s="269"/>
      <c r="FB35" s="88"/>
      <c r="FC35" s="88"/>
      <c r="FD35" s="269"/>
      <c r="FE35" s="88"/>
      <c r="FF35" s="191"/>
      <c r="FG35" s="184"/>
      <c r="FH35" s="191"/>
      <c r="FI35" s="191"/>
      <c r="FJ35" s="184"/>
      <c r="FK35" s="184"/>
      <c r="FL35" s="191"/>
      <c r="FM35" s="184"/>
      <c r="FN35" s="300"/>
      <c r="FO35" s="300"/>
      <c r="FP35" s="300"/>
      <c r="FQ35" s="300"/>
      <c r="FR35" s="300"/>
      <c r="FS35" s="300"/>
      <c r="FT35" s="300"/>
      <c r="FU35" s="300"/>
      <c r="FV35" s="22">
        <f t="shared" si="25"/>
        <v>82</v>
      </c>
      <c r="FW35" s="22">
        <f t="shared" si="26"/>
        <v>82</v>
      </c>
      <c r="FX35" s="61">
        <f t="shared" si="0"/>
        <v>34</v>
      </c>
      <c r="FY35" s="61">
        <f t="shared" si="1"/>
        <v>399</v>
      </c>
      <c r="FZ35" s="61">
        <f t="shared" si="2"/>
        <v>82</v>
      </c>
      <c r="GA35" s="382">
        <f t="shared" si="3"/>
        <v>0.20551378446115287</v>
      </c>
      <c r="GB35" s="384"/>
      <c r="GC35" s="387">
        <f t="shared" si="4"/>
        <v>60</v>
      </c>
      <c r="GD35" s="387">
        <f t="shared" si="5"/>
        <v>14</v>
      </c>
      <c r="GE35" s="382">
        <f t="shared" si="6"/>
        <v>0.23333333333333334</v>
      </c>
      <c r="GF35" s="384"/>
      <c r="GG35" s="387">
        <f t="shared" si="7"/>
        <v>60</v>
      </c>
      <c r="GH35" s="387">
        <f t="shared" si="8"/>
        <v>14</v>
      </c>
      <c r="GI35" s="382">
        <f t="shared" si="9"/>
        <v>0.23333333333333334</v>
      </c>
      <c r="GJ35" s="384"/>
      <c r="GK35" s="387">
        <f t="shared" si="11"/>
        <v>0</v>
      </c>
      <c r="GL35" s="387">
        <f t="shared" si="12"/>
        <v>0</v>
      </c>
      <c r="GM35" s="382" t="e">
        <f t="shared" si="13"/>
        <v>#DIV/0!</v>
      </c>
    </row>
    <row r="36" spans="1:196" x14ac:dyDescent="0.25">
      <c r="A36" s="8">
        <f t="shared" si="14"/>
        <v>44069</v>
      </c>
      <c r="B36" s="10">
        <v>2406</v>
      </c>
      <c r="C36" s="98">
        <f t="shared" si="16"/>
        <v>14</v>
      </c>
      <c r="D36" s="10">
        <v>2</v>
      </c>
      <c r="E36" s="10">
        <v>5695</v>
      </c>
      <c r="F36" s="98">
        <f t="shared" si="17"/>
        <v>14</v>
      </c>
      <c r="G36" s="363">
        <f t="shared" si="18"/>
        <v>1</v>
      </c>
      <c r="H36" s="10">
        <v>417</v>
      </c>
      <c r="J36" s="45">
        <v>3685</v>
      </c>
      <c r="K36" s="103">
        <f t="shared" si="19"/>
        <v>10</v>
      </c>
      <c r="L36" s="14">
        <v>1</v>
      </c>
      <c r="M36" s="14">
        <v>2323</v>
      </c>
      <c r="N36" s="103">
        <f t="shared" si="20"/>
        <v>10</v>
      </c>
      <c r="O36" s="362">
        <f t="shared" si="21"/>
        <v>1</v>
      </c>
      <c r="P36" s="14">
        <v>818</v>
      </c>
      <c r="Q36" s="103">
        <f t="shared" si="22"/>
        <v>10</v>
      </c>
      <c r="R36" s="147"/>
      <c r="S36" s="134"/>
      <c r="T36" s="147"/>
      <c r="U36" s="147"/>
      <c r="V36" s="134"/>
      <c r="W36" s="357"/>
      <c r="X36" s="147"/>
      <c r="Y36" s="134"/>
      <c r="Z36" s="151"/>
      <c r="AA36" s="139"/>
      <c r="AB36" s="151"/>
      <c r="AC36" s="151"/>
      <c r="AD36" s="139"/>
      <c r="AE36" s="352"/>
      <c r="AF36" s="151"/>
      <c r="AG36" s="139"/>
      <c r="AH36" s="17">
        <v>1416</v>
      </c>
      <c r="AI36" s="72">
        <f t="shared" si="15"/>
        <v>51</v>
      </c>
      <c r="AJ36" s="17">
        <v>2</v>
      </c>
      <c r="AK36" s="17">
        <v>370</v>
      </c>
      <c r="AL36" s="72">
        <f t="shared" si="23"/>
        <v>11</v>
      </c>
      <c r="AM36" s="348">
        <f t="shared" si="24"/>
        <v>0.21568627450980393</v>
      </c>
      <c r="AN36" s="17">
        <v>280</v>
      </c>
      <c r="AO36" s="71"/>
      <c r="AP36" s="65"/>
      <c r="AQ36" s="65"/>
      <c r="AR36" s="65"/>
      <c r="AS36" s="65"/>
      <c r="AT36" s="77"/>
      <c r="AU36" s="341"/>
      <c r="AV36" s="65"/>
      <c r="AW36" s="77"/>
      <c r="AX36" s="119"/>
      <c r="AY36" s="113"/>
      <c r="AZ36" s="119"/>
      <c r="BA36" s="119"/>
      <c r="BB36" s="113"/>
      <c r="BC36" s="335"/>
      <c r="BD36" s="119"/>
      <c r="BE36" s="113"/>
      <c r="BF36" s="277"/>
      <c r="BG36" s="125"/>
      <c r="BH36" s="277"/>
      <c r="BI36" s="277"/>
      <c r="BJ36" s="125"/>
      <c r="BK36" s="329"/>
      <c r="BL36" s="125"/>
      <c r="BM36" s="125"/>
      <c r="BN36" s="225"/>
      <c r="BO36" s="211"/>
      <c r="BP36" s="225"/>
      <c r="BQ36" s="225"/>
      <c r="BR36" s="211"/>
      <c r="BS36" s="323"/>
      <c r="BT36" s="225"/>
      <c r="BU36" s="211"/>
      <c r="BV36" s="226"/>
      <c r="BW36" s="218"/>
      <c r="BX36" s="226"/>
      <c r="BY36" s="226"/>
      <c r="BZ36" s="218"/>
      <c r="CA36" s="318"/>
      <c r="CB36" s="226"/>
      <c r="CC36" s="218"/>
      <c r="CD36" s="27"/>
      <c r="CE36" s="83"/>
      <c r="CF36" s="27"/>
      <c r="CG36" s="27"/>
      <c r="CH36" s="83"/>
      <c r="CI36" s="83"/>
      <c r="CJ36" s="27">
        <v>0</v>
      </c>
      <c r="CK36" s="83"/>
      <c r="CL36" s="58"/>
      <c r="CM36" s="88"/>
      <c r="CN36" s="58"/>
      <c r="CO36" s="58"/>
      <c r="CP36" s="88"/>
      <c r="CQ36" s="88"/>
      <c r="CR36" s="58"/>
      <c r="CS36" s="88"/>
      <c r="CT36" s="202"/>
      <c r="CU36" s="202"/>
      <c r="CV36" s="202"/>
      <c r="CW36" s="283"/>
      <c r="CX36" s="202"/>
      <c r="CY36" s="202"/>
      <c r="CZ36" s="202"/>
      <c r="DA36" s="202"/>
      <c r="DB36" s="39"/>
      <c r="DC36" s="94"/>
      <c r="DD36" s="39"/>
      <c r="DE36" s="39"/>
      <c r="DF36" s="94"/>
      <c r="DG36" s="94"/>
      <c r="DH36" s="39"/>
      <c r="DI36" s="94"/>
      <c r="DJ36" s="157"/>
      <c r="DK36" s="157"/>
      <c r="DL36" s="162"/>
      <c r="DM36" s="162"/>
      <c r="DN36" s="157"/>
      <c r="DO36" s="157"/>
      <c r="DP36" s="157"/>
      <c r="DQ36" s="157"/>
      <c r="DR36" s="289"/>
      <c r="DS36" s="171"/>
      <c r="DT36" s="289"/>
      <c r="DU36" s="289"/>
      <c r="DV36" s="171"/>
      <c r="DW36" s="171"/>
      <c r="DX36" s="289"/>
      <c r="DY36" s="171"/>
      <c r="DZ36" s="294"/>
      <c r="EA36" s="245"/>
      <c r="EB36" s="294"/>
      <c r="EC36" s="294"/>
      <c r="ED36" s="245"/>
      <c r="EE36" s="245"/>
      <c r="EF36" s="294"/>
      <c r="EG36" s="245"/>
      <c r="EH36" s="260"/>
      <c r="EI36" s="251"/>
      <c r="EJ36" s="260"/>
      <c r="EK36" s="260"/>
      <c r="EL36" s="251"/>
      <c r="EM36" s="251"/>
      <c r="EN36" s="260"/>
      <c r="EO36" s="251"/>
      <c r="EP36" s="264"/>
      <c r="EQ36" s="236"/>
      <c r="ER36" s="264"/>
      <c r="ES36" s="264"/>
      <c r="ET36" s="236"/>
      <c r="EU36" s="236"/>
      <c r="EV36" s="264"/>
      <c r="EW36" s="236"/>
      <c r="EX36" s="269"/>
      <c r="EY36" s="88"/>
      <c r="EZ36" s="269"/>
      <c r="FA36" s="269"/>
      <c r="FB36" s="88"/>
      <c r="FC36" s="88"/>
      <c r="FD36" s="269"/>
      <c r="FE36" s="88"/>
      <c r="FF36" s="191"/>
      <c r="FG36" s="184"/>
      <c r="FH36" s="191"/>
      <c r="FI36" s="191"/>
      <c r="FJ36" s="184"/>
      <c r="FK36" s="184"/>
      <c r="FL36" s="191"/>
      <c r="FM36" s="184"/>
      <c r="FN36" s="300"/>
      <c r="FO36" s="300"/>
      <c r="FP36" s="300"/>
      <c r="FQ36" s="300"/>
      <c r="FR36" s="300"/>
      <c r="FS36" s="300"/>
      <c r="FT36" s="300"/>
      <c r="FU36" s="300"/>
      <c r="FV36" s="22">
        <f t="shared" si="25"/>
        <v>35</v>
      </c>
      <c r="FW36" s="22">
        <f t="shared" si="26"/>
        <v>35</v>
      </c>
      <c r="FX36" s="61">
        <f t="shared" si="0"/>
        <v>10</v>
      </c>
      <c r="FY36" s="61">
        <f t="shared" si="1"/>
        <v>75</v>
      </c>
      <c r="FZ36" s="61">
        <f t="shared" si="2"/>
        <v>35</v>
      </c>
      <c r="GA36" s="382">
        <f t="shared" si="3"/>
        <v>0.46666666666666667</v>
      </c>
      <c r="GB36" s="384"/>
      <c r="GC36" s="387">
        <f t="shared" si="4"/>
        <v>51</v>
      </c>
      <c r="GD36" s="387">
        <f t="shared" si="5"/>
        <v>11</v>
      </c>
      <c r="GE36" s="382">
        <f t="shared" si="6"/>
        <v>0.21568627450980393</v>
      </c>
      <c r="GF36" s="384"/>
      <c r="GG36" s="387">
        <f t="shared" si="7"/>
        <v>51</v>
      </c>
      <c r="GH36" s="387">
        <f t="shared" si="8"/>
        <v>11</v>
      </c>
      <c r="GI36" s="382">
        <f t="shared" si="9"/>
        <v>0.21568627450980393</v>
      </c>
      <c r="GJ36" s="384"/>
      <c r="GK36" s="387">
        <f t="shared" si="11"/>
        <v>0</v>
      </c>
      <c r="GL36" s="387">
        <f t="shared" si="12"/>
        <v>0</v>
      </c>
      <c r="GM36" s="382" t="e">
        <f t="shared" si="13"/>
        <v>#DIV/0!</v>
      </c>
    </row>
    <row r="37" spans="1:196" x14ac:dyDescent="0.25">
      <c r="A37" s="8">
        <f t="shared" si="14"/>
        <v>44070</v>
      </c>
      <c r="B37" s="10">
        <v>2593</v>
      </c>
      <c r="C37" s="98">
        <f t="shared" si="16"/>
        <v>187</v>
      </c>
      <c r="D37" s="10">
        <v>2</v>
      </c>
      <c r="E37" s="10">
        <v>5771</v>
      </c>
      <c r="F37" s="98">
        <f t="shared" si="17"/>
        <v>76</v>
      </c>
      <c r="G37" s="363">
        <f t="shared" si="18"/>
        <v>0.40641711229946526</v>
      </c>
      <c r="H37" s="10">
        <v>493</v>
      </c>
      <c r="J37" s="45">
        <v>3870</v>
      </c>
      <c r="K37" s="103">
        <f t="shared" si="19"/>
        <v>185</v>
      </c>
      <c r="L37" s="14">
        <v>1</v>
      </c>
      <c r="M37" s="14">
        <v>2397</v>
      </c>
      <c r="N37" s="103">
        <f t="shared" si="20"/>
        <v>74</v>
      </c>
      <c r="O37" s="362">
        <f t="shared" si="21"/>
        <v>0.4</v>
      </c>
      <c r="P37" s="14">
        <v>892</v>
      </c>
      <c r="Q37" s="103">
        <f t="shared" si="22"/>
        <v>74</v>
      </c>
      <c r="R37" s="147"/>
      <c r="S37" s="134"/>
      <c r="T37" s="147"/>
      <c r="U37" s="147"/>
      <c r="V37" s="134"/>
      <c r="W37" s="357"/>
      <c r="X37" s="147"/>
      <c r="Y37" s="134"/>
      <c r="Z37" s="151"/>
      <c r="AA37" s="139"/>
      <c r="AB37" s="151"/>
      <c r="AC37" s="151"/>
      <c r="AD37" s="139"/>
      <c r="AE37" s="352"/>
      <c r="AF37" s="151"/>
      <c r="AG37" s="139"/>
      <c r="AH37" s="17">
        <v>1448</v>
      </c>
      <c r="AI37" s="72">
        <f t="shared" si="15"/>
        <v>32</v>
      </c>
      <c r="AJ37" s="17">
        <v>2</v>
      </c>
      <c r="AK37" s="17">
        <v>379</v>
      </c>
      <c r="AL37" s="72">
        <f t="shared" si="23"/>
        <v>9</v>
      </c>
      <c r="AM37" s="348">
        <f t="shared" si="24"/>
        <v>0.28125</v>
      </c>
      <c r="AN37" s="17">
        <v>289</v>
      </c>
      <c r="AO37" s="71"/>
      <c r="AP37" s="65"/>
      <c r="AQ37" s="65"/>
      <c r="AR37" s="65"/>
      <c r="AS37" s="65"/>
      <c r="AT37" s="77"/>
      <c r="AU37" s="341"/>
      <c r="AV37" s="65"/>
      <c r="AW37" s="77"/>
      <c r="AX37" s="119"/>
      <c r="AY37" s="113"/>
      <c r="AZ37" s="119"/>
      <c r="BA37" s="119"/>
      <c r="BB37" s="113"/>
      <c r="BC37" s="335"/>
      <c r="BD37" s="119"/>
      <c r="BE37" s="113"/>
      <c r="BF37" s="277"/>
      <c r="BG37" s="125"/>
      <c r="BH37" s="277"/>
      <c r="BI37" s="277"/>
      <c r="BJ37" s="125"/>
      <c r="BK37" s="329"/>
      <c r="BL37" s="125"/>
      <c r="BM37" s="125"/>
      <c r="BN37" s="225"/>
      <c r="BO37" s="211"/>
      <c r="BP37" s="225"/>
      <c r="BQ37" s="225"/>
      <c r="BR37" s="211"/>
      <c r="BS37" s="323"/>
      <c r="BT37" s="225"/>
      <c r="BU37" s="211"/>
      <c r="BV37" s="226"/>
      <c r="BW37" s="218"/>
      <c r="BX37" s="226"/>
      <c r="BY37" s="226"/>
      <c r="BZ37" s="218"/>
      <c r="CA37" s="318"/>
      <c r="CB37" s="226"/>
      <c r="CC37" s="218"/>
      <c r="CD37" s="27">
        <v>277</v>
      </c>
      <c r="CE37" s="84">
        <f t="shared" ref="CE37:CE100" si="27">CD37-CD36</f>
        <v>277</v>
      </c>
      <c r="CF37" s="27">
        <v>29</v>
      </c>
      <c r="CG37" s="27">
        <v>159</v>
      </c>
      <c r="CH37" s="84">
        <f t="shared" ref="CH37:CH100" si="28">CG37-CG36</f>
        <v>159</v>
      </c>
      <c r="CI37" s="365">
        <f t="shared" ref="CI37:CI100" si="29">CH37/CE37</f>
        <v>0.57400722021660655</v>
      </c>
      <c r="CJ37" s="27">
        <v>129</v>
      </c>
      <c r="CK37" s="84">
        <f t="shared" ref="CK37:CK100" si="30">CJ37-CJ36</f>
        <v>129</v>
      </c>
      <c r="CL37" s="58"/>
      <c r="CM37" s="88"/>
      <c r="CN37" s="58"/>
      <c r="CO37" s="58"/>
      <c r="CP37" s="88"/>
      <c r="CQ37" s="88"/>
      <c r="CR37" s="58"/>
      <c r="CS37" s="88"/>
      <c r="CT37" s="202"/>
      <c r="CU37" s="202"/>
      <c r="CV37" s="202"/>
      <c r="CW37" s="283"/>
      <c r="CX37" s="202"/>
      <c r="CY37" s="202"/>
      <c r="CZ37" s="202"/>
      <c r="DA37" s="202"/>
      <c r="DB37" s="39"/>
      <c r="DC37" s="94"/>
      <c r="DD37" s="39"/>
      <c r="DE37" s="39"/>
      <c r="DF37" s="94"/>
      <c r="DG37" s="94"/>
      <c r="DH37" s="39"/>
      <c r="DI37" s="94"/>
      <c r="DJ37" s="157"/>
      <c r="DK37" s="157"/>
      <c r="DL37" s="162"/>
      <c r="DM37" s="162"/>
      <c r="DN37" s="157"/>
      <c r="DO37" s="157"/>
      <c r="DP37" s="157"/>
      <c r="DQ37" s="157"/>
      <c r="DR37" s="289"/>
      <c r="DS37" s="171"/>
      <c r="DT37" s="289"/>
      <c r="DU37" s="289"/>
      <c r="DV37" s="171"/>
      <c r="DW37" s="171"/>
      <c r="DX37" s="289"/>
      <c r="DY37" s="171"/>
      <c r="DZ37" s="294"/>
      <c r="EA37" s="245"/>
      <c r="EB37" s="294"/>
      <c r="EC37" s="294"/>
      <c r="ED37" s="245"/>
      <c r="EE37" s="245"/>
      <c r="EF37" s="294"/>
      <c r="EG37" s="245"/>
      <c r="EH37" s="260"/>
      <c r="EI37" s="251"/>
      <c r="EJ37" s="260"/>
      <c r="EK37" s="260"/>
      <c r="EL37" s="251"/>
      <c r="EM37" s="251"/>
      <c r="EN37" s="260"/>
      <c r="EO37" s="251"/>
      <c r="EP37" s="264"/>
      <c r="EQ37" s="236"/>
      <c r="ER37" s="264"/>
      <c r="ES37" s="264"/>
      <c r="ET37" s="236"/>
      <c r="EU37" s="236"/>
      <c r="EV37" s="264"/>
      <c r="EW37" s="236"/>
      <c r="EX37" s="269"/>
      <c r="EY37" s="88"/>
      <c r="EZ37" s="269"/>
      <c r="FA37" s="269"/>
      <c r="FB37" s="88"/>
      <c r="FC37" s="88"/>
      <c r="FD37" s="269"/>
      <c r="FE37" s="88"/>
      <c r="FF37" s="191"/>
      <c r="FG37" s="184"/>
      <c r="FH37" s="191"/>
      <c r="FI37" s="191"/>
      <c r="FJ37" s="184"/>
      <c r="FK37" s="184"/>
      <c r="FL37" s="191"/>
      <c r="FM37" s="184"/>
      <c r="FN37" s="300"/>
      <c r="FO37" s="300"/>
      <c r="FP37" s="300"/>
      <c r="FQ37" s="300"/>
      <c r="FR37" s="300"/>
      <c r="FS37" s="300"/>
      <c r="FT37" s="300"/>
      <c r="FU37" s="300"/>
      <c r="FV37" s="22">
        <f t="shared" ref="FV37:FV53" si="31">(H37-H36) +(P37-P36)+(AN37-AN36)+(CJ37-CJ36)</f>
        <v>288</v>
      </c>
      <c r="FW37" s="22">
        <f t="shared" si="26"/>
        <v>318</v>
      </c>
      <c r="FX37" s="61">
        <f t="shared" si="0"/>
        <v>203</v>
      </c>
      <c r="FY37" s="61">
        <f t="shared" si="1"/>
        <v>681</v>
      </c>
      <c r="FZ37" s="61">
        <f t="shared" si="2"/>
        <v>318</v>
      </c>
      <c r="GA37" s="382">
        <f t="shared" si="3"/>
        <v>0.46696035242290751</v>
      </c>
      <c r="GB37" s="384"/>
      <c r="GC37" s="387">
        <f t="shared" si="4"/>
        <v>309</v>
      </c>
      <c r="GD37" s="387">
        <f t="shared" si="5"/>
        <v>168</v>
      </c>
      <c r="GE37" s="382">
        <f t="shared" si="6"/>
        <v>0.5436893203883495</v>
      </c>
      <c r="GF37" s="384"/>
      <c r="GG37" s="387">
        <f t="shared" si="7"/>
        <v>32</v>
      </c>
      <c r="GH37" s="387">
        <f t="shared" si="8"/>
        <v>9</v>
      </c>
      <c r="GI37" s="382">
        <f t="shared" si="9"/>
        <v>0.28125</v>
      </c>
      <c r="GJ37" s="384"/>
      <c r="GK37" s="387">
        <f t="shared" si="11"/>
        <v>277</v>
      </c>
      <c r="GL37" s="387">
        <f t="shared" si="12"/>
        <v>159</v>
      </c>
      <c r="GM37" s="382">
        <f t="shared" si="13"/>
        <v>0.57400722021660655</v>
      </c>
      <c r="GN37" s="3" t="s">
        <v>15</v>
      </c>
    </row>
    <row r="38" spans="1:196" x14ac:dyDescent="0.25">
      <c r="A38" s="8">
        <f t="shared" si="14"/>
        <v>44071</v>
      </c>
      <c r="B38" s="10">
        <v>2797</v>
      </c>
      <c r="C38" s="98">
        <f t="shared" si="16"/>
        <v>204</v>
      </c>
      <c r="D38" s="10">
        <v>2</v>
      </c>
      <c r="E38" s="10">
        <v>5810</v>
      </c>
      <c r="F38" s="98">
        <f t="shared" si="17"/>
        <v>39</v>
      </c>
      <c r="G38" s="363">
        <f t="shared" si="18"/>
        <v>0.19117647058823528</v>
      </c>
      <c r="H38" s="10">
        <v>532</v>
      </c>
      <c r="J38" s="45">
        <v>3922</v>
      </c>
      <c r="K38" s="103">
        <f t="shared" si="19"/>
        <v>52</v>
      </c>
      <c r="L38" s="14">
        <v>1</v>
      </c>
      <c r="M38" s="14">
        <v>2422</v>
      </c>
      <c r="N38" s="103">
        <f t="shared" si="20"/>
        <v>25</v>
      </c>
      <c r="O38" s="362">
        <f t="shared" si="21"/>
        <v>0.48076923076923078</v>
      </c>
      <c r="P38" s="14">
        <v>917</v>
      </c>
      <c r="Q38" s="103">
        <f t="shared" si="22"/>
        <v>25</v>
      </c>
      <c r="R38" s="147"/>
      <c r="S38" s="134"/>
      <c r="T38" s="147"/>
      <c r="U38" s="147"/>
      <c r="V38" s="134"/>
      <c r="W38" s="357"/>
      <c r="X38" s="147"/>
      <c r="Y38" s="134"/>
      <c r="Z38" s="151"/>
      <c r="AA38" s="139"/>
      <c r="AB38" s="151"/>
      <c r="AC38" s="151"/>
      <c r="AD38" s="139"/>
      <c r="AE38" s="352"/>
      <c r="AF38" s="151"/>
      <c r="AG38" s="139"/>
      <c r="AH38" s="17">
        <v>1485</v>
      </c>
      <c r="AI38" s="72">
        <f t="shared" si="15"/>
        <v>37</v>
      </c>
      <c r="AJ38" s="17">
        <v>2</v>
      </c>
      <c r="AK38" s="17">
        <v>392</v>
      </c>
      <c r="AL38" s="72">
        <f t="shared" si="23"/>
        <v>13</v>
      </c>
      <c r="AM38" s="348">
        <f t="shared" si="24"/>
        <v>0.35135135135135137</v>
      </c>
      <c r="AN38" s="17">
        <v>302</v>
      </c>
      <c r="AO38" s="71"/>
      <c r="AP38" s="65"/>
      <c r="AQ38" s="65"/>
      <c r="AR38" s="65"/>
      <c r="AS38" s="65"/>
      <c r="AT38" s="77"/>
      <c r="AU38" s="341"/>
      <c r="AV38" s="65"/>
      <c r="AW38" s="77"/>
      <c r="AX38" s="119"/>
      <c r="AY38" s="113"/>
      <c r="AZ38" s="119"/>
      <c r="BA38" s="119"/>
      <c r="BB38" s="113"/>
      <c r="BC38" s="335"/>
      <c r="BD38" s="119"/>
      <c r="BE38" s="113"/>
      <c r="BF38" s="277"/>
      <c r="BG38" s="125"/>
      <c r="BH38" s="277"/>
      <c r="BI38" s="277"/>
      <c r="BJ38" s="125"/>
      <c r="BK38" s="329"/>
      <c r="BL38" s="125"/>
      <c r="BM38" s="125"/>
      <c r="BN38" s="225"/>
      <c r="BO38" s="211"/>
      <c r="BP38" s="225"/>
      <c r="BQ38" s="225"/>
      <c r="BR38" s="211"/>
      <c r="BS38" s="323"/>
      <c r="BT38" s="225"/>
      <c r="BU38" s="211"/>
      <c r="BV38" s="226"/>
      <c r="BW38" s="218"/>
      <c r="BX38" s="226"/>
      <c r="BY38" s="226"/>
      <c r="BZ38" s="218"/>
      <c r="CA38" s="318"/>
      <c r="CB38" s="226"/>
      <c r="CC38" s="218"/>
      <c r="CD38" s="27">
        <v>569</v>
      </c>
      <c r="CE38" s="84">
        <f t="shared" si="27"/>
        <v>292</v>
      </c>
      <c r="CF38" s="27">
        <v>29</v>
      </c>
      <c r="CG38" s="27">
        <v>271</v>
      </c>
      <c r="CH38" s="84">
        <f t="shared" si="28"/>
        <v>112</v>
      </c>
      <c r="CI38" s="365">
        <f t="shared" si="29"/>
        <v>0.38356164383561642</v>
      </c>
      <c r="CJ38" s="27">
        <v>241</v>
      </c>
      <c r="CK38" s="84">
        <f t="shared" si="30"/>
        <v>112</v>
      </c>
      <c r="CL38" s="58"/>
      <c r="CM38" s="88"/>
      <c r="CN38" s="58"/>
      <c r="CO38" s="58"/>
      <c r="CP38" s="88"/>
      <c r="CQ38" s="88"/>
      <c r="CR38" s="58"/>
      <c r="CS38" s="88"/>
      <c r="CT38" s="202"/>
      <c r="CU38" s="202"/>
      <c r="CV38" s="202"/>
      <c r="CW38" s="283"/>
      <c r="CX38" s="202"/>
      <c r="CY38" s="202"/>
      <c r="CZ38" s="202"/>
      <c r="DA38" s="202"/>
      <c r="DB38" s="39"/>
      <c r="DC38" s="94"/>
      <c r="DD38" s="39"/>
      <c r="DE38" s="39"/>
      <c r="DF38" s="94"/>
      <c r="DG38" s="94"/>
      <c r="DH38" s="39"/>
      <c r="DI38" s="94"/>
      <c r="DJ38" s="157"/>
      <c r="DK38" s="157"/>
      <c r="DL38" s="162"/>
      <c r="DM38" s="162"/>
      <c r="DN38" s="157"/>
      <c r="DO38" s="157"/>
      <c r="DP38" s="157"/>
      <c r="DQ38" s="157"/>
      <c r="DR38" s="289"/>
      <c r="DS38" s="171"/>
      <c r="DT38" s="289"/>
      <c r="DU38" s="289"/>
      <c r="DV38" s="171"/>
      <c r="DW38" s="171"/>
      <c r="DX38" s="289"/>
      <c r="DY38" s="171"/>
      <c r="DZ38" s="294"/>
      <c r="EA38" s="245"/>
      <c r="EB38" s="294"/>
      <c r="EC38" s="294"/>
      <c r="ED38" s="245"/>
      <c r="EE38" s="245"/>
      <c r="EF38" s="294"/>
      <c r="EG38" s="245"/>
      <c r="EH38" s="260"/>
      <c r="EI38" s="251"/>
      <c r="EJ38" s="260"/>
      <c r="EK38" s="260"/>
      <c r="EL38" s="251"/>
      <c r="EM38" s="251"/>
      <c r="EN38" s="260"/>
      <c r="EO38" s="251"/>
      <c r="EP38" s="264"/>
      <c r="EQ38" s="236"/>
      <c r="ER38" s="264"/>
      <c r="ES38" s="264"/>
      <c r="ET38" s="236"/>
      <c r="EU38" s="236"/>
      <c r="EV38" s="264"/>
      <c r="EW38" s="236"/>
      <c r="EX38" s="269"/>
      <c r="EY38" s="88"/>
      <c r="EZ38" s="269"/>
      <c r="FA38" s="269"/>
      <c r="FB38" s="88"/>
      <c r="FC38" s="88"/>
      <c r="FD38" s="269"/>
      <c r="FE38" s="88"/>
      <c r="FF38" s="191"/>
      <c r="FG38" s="184"/>
      <c r="FH38" s="191"/>
      <c r="FI38" s="191"/>
      <c r="FJ38" s="184"/>
      <c r="FK38" s="184"/>
      <c r="FL38" s="191"/>
      <c r="FM38" s="184"/>
      <c r="FN38" s="300"/>
      <c r="FO38" s="300"/>
      <c r="FP38" s="300"/>
      <c r="FQ38" s="300"/>
      <c r="FR38" s="300"/>
      <c r="FS38" s="300"/>
      <c r="FT38" s="300"/>
      <c r="FU38" s="300"/>
      <c r="FV38" s="22">
        <f t="shared" si="31"/>
        <v>189</v>
      </c>
      <c r="FW38" s="22">
        <f t="shared" si="26"/>
        <v>189</v>
      </c>
      <c r="FX38" s="61">
        <f t="shared" si="0"/>
        <v>137</v>
      </c>
      <c r="FY38" s="61">
        <f t="shared" si="1"/>
        <v>585</v>
      </c>
      <c r="FZ38" s="61">
        <f t="shared" si="2"/>
        <v>189</v>
      </c>
      <c r="GA38" s="382">
        <f t="shared" si="3"/>
        <v>0.32307692307692309</v>
      </c>
      <c r="GB38" s="384"/>
      <c r="GC38" s="387">
        <f t="shared" si="4"/>
        <v>329</v>
      </c>
      <c r="GD38" s="387">
        <f t="shared" si="5"/>
        <v>125</v>
      </c>
      <c r="GE38" s="382">
        <f t="shared" si="6"/>
        <v>0.37993920972644379</v>
      </c>
      <c r="GF38" s="384"/>
      <c r="GG38" s="387">
        <f t="shared" si="7"/>
        <v>37</v>
      </c>
      <c r="GH38" s="387">
        <f t="shared" si="8"/>
        <v>13</v>
      </c>
      <c r="GI38" s="382">
        <f t="shared" si="9"/>
        <v>0.35135135135135137</v>
      </c>
      <c r="GJ38" s="384"/>
      <c r="GK38" s="387">
        <f t="shared" si="11"/>
        <v>292</v>
      </c>
      <c r="GL38" s="387">
        <f t="shared" si="12"/>
        <v>112</v>
      </c>
      <c r="GM38" s="382">
        <f t="shared" si="13"/>
        <v>0.38356164383561642</v>
      </c>
      <c r="GN38" s="3" t="s">
        <v>16</v>
      </c>
    </row>
    <row r="39" spans="1:196" x14ac:dyDescent="0.25">
      <c r="A39" s="8">
        <f t="shared" si="14"/>
        <v>44072</v>
      </c>
      <c r="B39" s="10">
        <v>5143</v>
      </c>
      <c r="C39" s="98">
        <f t="shared" si="16"/>
        <v>2346</v>
      </c>
      <c r="D39" s="10">
        <v>2</v>
      </c>
      <c r="E39" s="10">
        <v>8035</v>
      </c>
      <c r="F39" s="98">
        <f t="shared" si="17"/>
        <v>2225</v>
      </c>
      <c r="G39" s="363">
        <f t="shared" si="18"/>
        <v>0.94842284739982952</v>
      </c>
      <c r="H39" s="10">
        <v>581</v>
      </c>
      <c r="J39" s="45">
        <v>4948</v>
      </c>
      <c r="K39" s="103">
        <f t="shared" si="19"/>
        <v>1026</v>
      </c>
      <c r="L39" s="14">
        <v>1</v>
      </c>
      <c r="M39" s="14">
        <v>2444</v>
      </c>
      <c r="N39" s="103">
        <f t="shared" si="20"/>
        <v>22</v>
      </c>
      <c r="O39" s="362">
        <f t="shared" si="21"/>
        <v>2.1442495126705652E-2</v>
      </c>
      <c r="P39" s="14">
        <v>939</v>
      </c>
      <c r="Q39" s="103">
        <f t="shared" si="22"/>
        <v>22</v>
      </c>
      <c r="R39" s="147"/>
      <c r="S39" s="134"/>
      <c r="T39" s="147"/>
      <c r="U39" s="147"/>
      <c r="V39" s="134"/>
      <c r="W39" s="357"/>
      <c r="X39" s="147"/>
      <c r="Y39" s="134"/>
      <c r="Z39" s="151"/>
      <c r="AA39" s="139"/>
      <c r="AB39" s="151"/>
      <c r="AC39" s="151"/>
      <c r="AD39" s="139"/>
      <c r="AE39" s="352"/>
      <c r="AF39" s="151"/>
      <c r="AG39" s="139"/>
      <c r="AH39" s="17">
        <v>1524</v>
      </c>
      <c r="AI39" s="72">
        <f t="shared" si="15"/>
        <v>39</v>
      </c>
      <c r="AJ39" s="17">
        <v>2</v>
      </c>
      <c r="AK39" s="17">
        <v>404</v>
      </c>
      <c r="AL39" s="72">
        <f t="shared" si="23"/>
        <v>12</v>
      </c>
      <c r="AM39" s="348">
        <f t="shared" si="24"/>
        <v>0.30769230769230771</v>
      </c>
      <c r="AN39" s="17">
        <v>314</v>
      </c>
      <c r="AO39" s="71"/>
      <c r="AP39" s="65"/>
      <c r="AQ39" s="65"/>
      <c r="AR39" s="65"/>
      <c r="AS39" s="65"/>
      <c r="AT39" s="77"/>
      <c r="AU39" s="341"/>
      <c r="AV39" s="65"/>
      <c r="AW39" s="77"/>
      <c r="AX39" s="119"/>
      <c r="AY39" s="113"/>
      <c r="AZ39" s="119"/>
      <c r="BA39" s="119"/>
      <c r="BB39" s="113"/>
      <c r="BC39" s="335"/>
      <c r="BD39" s="119"/>
      <c r="BE39" s="113"/>
      <c r="BF39" s="277"/>
      <c r="BG39" s="125"/>
      <c r="BH39" s="277"/>
      <c r="BI39" s="277"/>
      <c r="BJ39" s="125"/>
      <c r="BK39" s="329"/>
      <c r="BL39" s="125"/>
      <c r="BM39" s="125"/>
      <c r="BN39" s="225"/>
      <c r="BO39" s="211"/>
      <c r="BP39" s="225"/>
      <c r="BQ39" s="225"/>
      <c r="BR39" s="211"/>
      <c r="BS39" s="323"/>
      <c r="BT39" s="225"/>
      <c r="BU39" s="211"/>
      <c r="BV39" s="226"/>
      <c r="BW39" s="218"/>
      <c r="BX39" s="226"/>
      <c r="BY39" s="226"/>
      <c r="BZ39" s="218"/>
      <c r="CA39" s="318"/>
      <c r="CB39" s="226"/>
      <c r="CC39" s="218"/>
      <c r="CD39" s="27">
        <v>967</v>
      </c>
      <c r="CE39" s="84">
        <f t="shared" si="27"/>
        <v>398</v>
      </c>
      <c r="CF39" s="27">
        <v>29</v>
      </c>
      <c r="CG39" s="27">
        <v>322</v>
      </c>
      <c r="CH39" s="84">
        <f t="shared" si="28"/>
        <v>51</v>
      </c>
      <c r="CI39" s="365">
        <f t="shared" si="29"/>
        <v>0.12814070351758794</v>
      </c>
      <c r="CJ39" s="27">
        <v>292</v>
      </c>
      <c r="CK39" s="84">
        <f t="shared" si="30"/>
        <v>51</v>
      </c>
      <c r="CL39" s="58"/>
      <c r="CM39" s="88"/>
      <c r="CN39" s="58"/>
      <c r="CO39" s="58"/>
      <c r="CP39" s="88"/>
      <c r="CQ39" s="88"/>
      <c r="CR39" s="58"/>
      <c r="CS39" s="88"/>
      <c r="CT39" s="202"/>
      <c r="CU39" s="202"/>
      <c r="CV39" s="202"/>
      <c r="CW39" s="283"/>
      <c r="CX39" s="202"/>
      <c r="CY39" s="202"/>
      <c r="CZ39" s="202"/>
      <c r="DA39" s="202"/>
      <c r="DB39" s="39"/>
      <c r="DC39" s="94"/>
      <c r="DD39" s="39"/>
      <c r="DE39" s="39"/>
      <c r="DF39" s="94"/>
      <c r="DG39" s="94"/>
      <c r="DH39" s="39"/>
      <c r="DI39" s="94"/>
      <c r="DJ39" s="157"/>
      <c r="DK39" s="157"/>
      <c r="DL39" s="162"/>
      <c r="DM39" s="162"/>
      <c r="DN39" s="157"/>
      <c r="DO39" s="157"/>
      <c r="DP39" s="157"/>
      <c r="DQ39" s="157"/>
      <c r="DR39" s="289"/>
      <c r="DS39" s="171"/>
      <c r="DT39" s="289"/>
      <c r="DU39" s="289"/>
      <c r="DV39" s="171"/>
      <c r="DW39" s="171"/>
      <c r="DX39" s="289"/>
      <c r="DY39" s="171"/>
      <c r="DZ39" s="294"/>
      <c r="EA39" s="245"/>
      <c r="EB39" s="294"/>
      <c r="EC39" s="294"/>
      <c r="ED39" s="245"/>
      <c r="EE39" s="245"/>
      <c r="EF39" s="294"/>
      <c r="EG39" s="245"/>
      <c r="EH39" s="260"/>
      <c r="EI39" s="251"/>
      <c r="EJ39" s="260"/>
      <c r="EK39" s="260"/>
      <c r="EL39" s="251"/>
      <c r="EM39" s="251"/>
      <c r="EN39" s="260"/>
      <c r="EO39" s="251"/>
      <c r="EP39" s="264"/>
      <c r="EQ39" s="236"/>
      <c r="ER39" s="264"/>
      <c r="ES39" s="264"/>
      <c r="ET39" s="236"/>
      <c r="EU39" s="236"/>
      <c r="EV39" s="264"/>
      <c r="EW39" s="236"/>
      <c r="EX39" s="269"/>
      <c r="EY39" s="88"/>
      <c r="EZ39" s="269"/>
      <c r="FA39" s="269"/>
      <c r="FB39" s="88"/>
      <c r="FC39" s="88"/>
      <c r="FD39" s="269"/>
      <c r="FE39" s="88"/>
      <c r="FF39" s="191"/>
      <c r="FG39" s="184"/>
      <c r="FH39" s="191"/>
      <c r="FI39" s="191"/>
      <c r="FJ39" s="184"/>
      <c r="FK39" s="184"/>
      <c r="FL39" s="191"/>
      <c r="FM39" s="184"/>
      <c r="FN39" s="300"/>
      <c r="FO39" s="300"/>
      <c r="FP39" s="300"/>
      <c r="FQ39" s="300"/>
      <c r="FR39" s="300"/>
      <c r="FS39" s="300"/>
      <c r="FT39" s="300"/>
      <c r="FU39" s="300"/>
      <c r="FV39" s="22">
        <f t="shared" si="31"/>
        <v>134</v>
      </c>
      <c r="FW39" s="22">
        <f t="shared" si="26"/>
        <v>2310</v>
      </c>
      <c r="FX39" s="61">
        <f t="shared" si="0"/>
        <v>73</v>
      </c>
      <c r="FY39" s="61">
        <f t="shared" si="1"/>
        <v>3809</v>
      </c>
      <c r="FZ39" s="61">
        <f t="shared" si="2"/>
        <v>2310</v>
      </c>
      <c r="GA39" s="382">
        <f t="shared" si="3"/>
        <v>0.60645838802835395</v>
      </c>
      <c r="GB39" s="384"/>
      <c r="GC39" s="387">
        <f t="shared" si="4"/>
        <v>437</v>
      </c>
      <c r="GD39" s="387">
        <f t="shared" si="5"/>
        <v>63</v>
      </c>
      <c r="GE39" s="382">
        <f t="shared" si="6"/>
        <v>0.14416475972540047</v>
      </c>
      <c r="GF39" s="384"/>
      <c r="GG39" s="387">
        <f t="shared" si="7"/>
        <v>39</v>
      </c>
      <c r="GH39" s="387">
        <f t="shared" si="8"/>
        <v>12</v>
      </c>
      <c r="GI39" s="382">
        <f t="shared" si="9"/>
        <v>0.30769230769230771</v>
      </c>
      <c r="GJ39" s="384"/>
      <c r="GK39" s="387">
        <f t="shared" si="11"/>
        <v>398</v>
      </c>
      <c r="GL39" s="387">
        <f t="shared" si="12"/>
        <v>51</v>
      </c>
      <c r="GM39" s="382">
        <f t="shared" si="13"/>
        <v>0.12814070351758794</v>
      </c>
    </row>
    <row r="40" spans="1:196" x14ac:dyDescent="0.25">
      <c r="A40" s="8">
        <f t="shared" si="14"/>
        <v>44073</v>
      </c>
      <c r="B40" s="10">
        <v>5269</v>
      </c>
      <c r="C40" s="98">
        <f t="shared" si="16"/>
        <v>126</v>
      </c>
      <c r="D40" s="10">
        <v>2</v>
      </c>
      <c r="E40" s="10">
        <v>8123</v>
      </c>
      <c r="F40" s="98">
        <f t="shared" si="17"/>
        <v>88</v>
      </c>
      <c r="G40" s="363">
        <f t="shared" si="18"/>
        <v>0.69841269841269837</v>
      </c>
      <c r="H40" s="10">
        <v>669</v>
      </c>
      <c r="J40" s="45">
        <v>5577</v>
      </c>
      <c r="K40" s="103">
        <f t="shared" si="19"/>
        <v>629</v>
      </c>
      <c r="L40" s="14">
        <v>1</v>
      </c>
      <c r="M40" s="14">
        <v>2591</v>
      </c>
      <c r="N40" s="103">
        <f t="shared" si="20"/>
        <v>147</v>
      </c>
      <c r="O40" s="362">
        <f t="shared" si="21"/>
        <v>0.23370429252782193</v>
      </c>
      <c r="P40" s="14">
        <v>1086</v>
      </c>
      <c r="Q40" s="103">
        <f t="shared" si="22"/>
        <v>147</v>
      </c>
      <c r="R40" s="147"/>
      <c r="S40" s="134"/>
      <c r="T40" s="147"/>
      <c r="U40" s="147"/>
      <c r="V40" s="134"/>
      <c r="W40" s="357"/>
      <c r="X40" s="147"/>
      <c r="Y40" s="134"/>
      <c r="Z40" s="151"/>
      <c r="AA40" s="139"/>
      <c r="AB40" s="151"/>
      <c r="AC40" s="151"/>
      <c r="AD40" s="139"/>
      <c r="AE40" s="352"/>
      <c r="AF40" s="151"/>
      <c r="AG40" s="139"/>
      <c r="AH40" s="33">
        <v>1568</v>
      </c>
      <c r="AI40" s="72">
        <f t="shared" si="15"/>
        <v>44</v>
      </c>
      <c r="AJ40" s="33">
        <v>2</v>
      </c>
      <c r="AK40" s="33">
        <v>416</v>
      </c>
      <c r="AL40" s="72">
        <f t="shared" si="23"/>
        <v>12</v>
      </c>
      <c r="AM40" s="348">
        <f t="shared" si="24"/>
        <v>0.27272727272727271</v>
      </c>
      <c r="AN40" s="33">
        <v>326</v>
      </c>
      <c r="CD40" s="34">
        <v>1191</v>
      </c>
      <c r="CE40" s="84">
        <f t="shared" si="27"/>
        <v>224</v>
      </c>
      <c r="CF40" s="34">
        <v>29</v>
      </c>
      <c r="CG40" s="34">
        <v>372</v>
      </c>
      <c r="CH40" s="84">
        <f t="shared" si="28"/>
        <v>50</v>
      </c>
      <c r="CI40" s="365">
        <f t="shared" si="29"/>
        <v>0.22321428571428573</v>
      </c>
      <c r="CJ40" s="34">
        <v>342</v>
      </c>
      <c r="CK40" s="84">
        <f t="shared" si="30"/>
        <v>50</v>
      </c>
      <c r="FV40" s="22">
        <f t="shared" si="31"/>
        <v>297</v>
      </c>
      <c r="FW40" s="22">
        <f t="shared" si="26"/>
        <v>297</v>
      </c>
      <c r="FX40" s="61">
        <f t="shared" si="0"/>
        <v>197</v>
      </c>
      <c r="FY40" s="61">
        <f t="shared" si="1"/>
        <v>1023</v>
      </c>
      <c r="FZ40" s="61">
        <f t="shared" si="2"/>
        <v>297</v>
      </c>
      <c r="GA40" s="382">
        <f t="shared" si="3"/>
        <v>0.29032258064516131</v>
      </c>
      <c r="GB40" s="384"/>
      <c r="GC40" s="387">
        <f t="shared" si="4"/>
        <v>268</v>
      </c>
      <c r="GD40" s="387">
        <f t="shared" si="5"/>
        <v>62</v>
      </c>
      <c r="GE40" s="382">
        <f t="shared" si="6"/>
        <v>0.23134328358208955</v>
      </c>
      <c r="GF40" s="384"/>
      <c r="GG40" s="387">
        <f t="shared" si="7"/>
        <v>44</v>
      </c>
      <c r="GH40" s="387">
        <f t="shared" si="8"/>
        <v>12</v>
      </c>
      <c r="GI40" s="382">
        <f t="shared" si="9"/>
        <v>0.27272727272727271</v>
      </c>
      <c r="GJ40" s="384"/>
      <c r="GK40" s="387">
        <f t="shared" si="11"/>
        <v>224</v>
      </c>
      <c r="GL40" s="387">
        <f t="shared" si="12"/>
        <v>50</v>
      </c>
      <c r="GM40" s="382">
        <f t="shared" si="13"/>
        <v>0.22321428571428573</v>
      </c>
    </row>
    <row r="41" spans="1:196" x14ac:dyDescent="0.25">
      <c r="A41" s="8">
        <f t="shared" si="14"/>
        <v>44074</v>
      </c>
      <c r="B41" s="10">
        <v>5396</v>
      </c>
      <c r="C41" s="98">
        <f t="shared" si="16"/>
        <v>127</v>
      </c>
      <c r="D41" s="10">
        <v>2</v>
      </c>
      <c r="E41" s="10">
        <v>8212</v>
      </c>
      <c r="F41" s="98">
        <f t="shared" si="17"/>
        <v>89</v>
      </c>
      <c r="G41" s="363">
        <f t="shared" si="18"/>
        <v>0.70078740157480313</v>
      </c>
      <c r="H41" s="10">
        <v>758</v>
      </c>
      <c r="J41" s="45">
        <v>6206</v>
      </c>
      <c r="K41" s="103">
        <f t="shared" si="19"/>
        <v>629</v>
      </c>
      <c r="L41" s="14">
        <v>1</v>
      </c>
      <c r="M41" s="14">
        <v>2738</v>
      </c>
      <c r="N41" s="103">
        <f t="shared" si="20"/>
        <v>147</v>
      </c>
      <c r="O41" s="362">
        <f t="shared" si="21"/>
        <v>0.23370429252782193</v>
      </c>
      <c r="P41" s="14">
        <v>1233</v>
      </c>
      <c r="Q41" s="103">
        <f t="shared" si="22"/>
        <v>147</v>
      </c>
      <c r="R41" s="147"/>
      <c r="S41" s="134"/>
      <c r="T41" s="147"/>
      <c r="U41" s="147"/>
      <c r="V41" s="134"/>
      <c r="W41" s="357"/>
      <c r="X41" s="147"/>
      <c r="Y41" s="134"/>
      <c r="Z41" s="151"/>
      <c r="AA41" s="139"/>
      <c r="AB41" s="151"/>
      <c r="AC41" s="151"/>
      <c r="AD41" s="139"/>
      <c r="AE41" s="352"/>
      <c r="AF41" s="151"/>
      <c r="AG41" s="139"/>
      <c r="AH41" s="33">
        <v>1613</v>
      </c>
      <c r="AI41" s="72">
        <f t="shared" si="15"/>
        <v>45</v>
      </c>
      <c r="AJ41" s="33">
        <v>2</v>
      </c>
      <c r="AK41" s="33">
        <v>428</v>
      </c>
      <c r="AL41" s="72">
        <f t="shared" si="23"/>
        <v>12</v>
      </c>
      <c r="AM41" s="348">
        <f t="shared" si="24"/>
        <v>0.26666666666666666</v>
      </c>
      <c r="AN41" s="33">
        <v>338</v>
      </c>
      <c r="CD41" s="34">
        <v>1415</v>
      </c>
      <c r="CE41" s="84">
        <f t="shared" si="27"/>
        <v>224</v>
      </c>
      <c r="CF41" s="34">
        <v>29</v>
      </c>
      <c r="CG41" s="34">
        <v>423</v>
      </c>
      <c r="CH41" s="84">
        <f t="shared" si="28"/>
        <v>51</v>
      </c>
      <c r="CI41" s="365">
        <f t="shared" si="29"/>
        <v>0.22767857142857142</v>
      </c>
      <c r="CJ41" s="34">
        <v>393</v>
      </c>
      <c r="CK41" s="84">
        <f t="shared" si="30"/>
        <v>51</v>
      </c>
      <c r="FV41" s="22">
        <f t="shared" si="31"/>
        <v>299</v>
      </c>
      <c r="FW41" s="22">
        <f t="shared" si="26"/>
        <v>299</v>
      </c>
      <c r="FX41" s="61">
        <f t="shared" si="0"/>
        <v>198</v>
      </c>
      <c r="FY41" s="61">
        <f t="shared" si="1"/>
        <v>1025</v>
      </c>
      <c r="FZ41" s="61">
        <f t="shared" si="2"/>
        <v>299</v>
      </c>
      <c r="GA41" s="382">
        <f t="shared" si="3"/>
        <v>0.29170731707317071</v>
      </c>
      <c r="GB41" s="384"/>
      <c r="GC41" s="387">
        <f t="shared" si="4"/>
        <v>269</v>
      </c>
      <c r="GD41" s="387">
        <f t="shared" si="5"/>
        <v>63</v>
      </c>
      <c r="GE41" s="382">
        <f t="shared" si="6"/>
        <v>0.2342007434944238</v>
      </c>
      <c r="GF41" s="384"/>
      <c r="GG41" s="387">
        <f t="shared" si="7"/>
        <v>45</v>
      </c>
      <c r="GH41" s="387">
        <f t="shared" si="8"/>
        <v>12</v>
      </c>
      <c r="GI41" s="382">
        <f t="shared" si="9"/>
        <v>0.26666666666666666</v>
      </c>
      <c r="GJ41" s="384"/>
      <c r="GK41" s="387">
        <f t="shared" si="11"/>
        <v>224</v>
      </c>
      <c r="GL41" s="387">
        <f t="shared" si="12"/>
        <v>51</v>
      </c>
      <c r="GM41" s="382">
        <f t="shared" si="13"/>
        <v>0.22767857142857142</v>
      </c>
      <c r="GN41" s="3" t="s">
        <v>17</v>
      </c>
    </row>
    <row r="42" spans="1:196" x14ac:dyDescent="0.25">
      <c r="A42" s="8">
        <f t="shared" si="14"/>
        <v>44075</v>
      </c>
      <c r="B42" s="10">
        <v>5537</v>
      </c>
      <c r="C42" s="98">
        <f t="shared" si="16"/>
        <v>141</v>
      </c>
      <c r="D42" s="10">
        <v>2</v>
      </c>
      <c r="E42" s="10">
        <v>8252</v>
      </c>
      <c r="F42" s="98">
        <f t="shared" si="17"/>
        <v>40</v>
      </c>
      <c r="G42" s="363">
        <f t="shared" si="18"/>
        <v>0.28368794326241137</v>
      </c>
      <c r="H42" s="10">
        <v>798</v>
      </c>
      <c r="J42" s="45">
        <v>6786</v>
      </c>
      <c r="K42" s="103">
        <f t="shared" si="19"/>
        <v>580</v>
      </c>
      <c r="L42" s="30">
        <v>1</v>
      </c>
      <c r="M42" s="30">
        <v>2780</v>
      </c>
      <c r="N42" s="103">
        <f t="shared" si="20"/>
        <v>42</v>
      </c>
      <c r="O42" s="362">
        <f t="shared" si="21"/>
        <v>7.2413793103448282E-2</v>
      </c>
      <c r="P42" s="30">
        <v>1275</v>
      </c>
      <c r="Q42" s="103">
        <f t="shared" si="22"/>
        <v>42</v>
      </c>
      <c r="R42" s="147"/>
      <c r="S42" s="134"/>
      <c r="T42" s="147"/>
      <c r="U42" s="147"/>
      <c r="V42" s="134"/>
      <c r="W42" s="357"/>
      <c r="X42" s="147"/>
      <c r="Y42" s="134"/>
      <c r="Z42" s="151"/>
      <c r="AA42" s="139"/>
      <c r="AB42" s="151"/>
      <c r="AC42" s="151"/>
      <c r="AD42" s="139"/>
      <c r="AE42" s="352"/>
      <c r="AF42" s="151"/>
      <c r="AG42" s="139"/>
      <c r="AH42" s="31">
        <v>1647</v>
      </c>
      <c r="AI42" s="72">
        <f t="shared" si="15"/>
        <v>34</v>
      </c>
      <c r="AJ42" s="31">
        <v>2</v>
      </c>
      <c r="AK42" s="31">
        <v>435</v>
      </c>
      <c r="AL42" s="72">
        <f t="shared" si="23"/>
        <v>7</v>
      </c>
      <c r="AM42" s="348">
        <f t="shared" si="24"/>
        <v>0.20588235294117646</v>
      </c>
      <c r="AN42" s="31">
        <v>345</v>
      </c>
      <c r="AO42" s="73"/>
      <c r="AP42" s="67"/>
      <c r="AQ42" s="67"/>
      <c r="AR42" s="67"/>
      <c r="AS42" s="67"/>
      <c r="AT42" s="79"/>
      <c r="AU42" s="343"/>
      <c r="AV42" s="67"/>
      <c r="AW42" s="79"/>
      <c r="AX42" s="121"/>
      <c r="AY42" s="115"/>
      <c r="AZ42" s="121"/>
      <c r="BA42" s="121"/>
      <c r="BB42" s="115"/>
      <c r="BC42" s="337"/>
      <c r="BD42" s="121"/>
      <c r="BE42" s="115"/>
      <c r="BF42" s="278"/>
      <c r="BG42" s="127"/>
      <c r="BH42" s="278"/>
      <c r="BI42" s="278"/>
      <c r="BJ42" s="127"/>
      <c r="BK42" s="331"/>
      <c r="BL42" s="127"/>
      <c r="BM42" s="127"/>
      <c r="BN42" s="229"/>
      <c r="BO42" s="213"/>
      <c r="BP42" s="229"/>
      <c r="BQ42" s="229"/>
      <c r="BR42" s="213"/>
      <c r="BS42" s="325"/>
      <c r="BT42" s="229"/>
      <c r="BU42" s="213"/>
      <c r="BV42" s="230"/>
      <c r="BW42" s="220"/>
      <c r="BX42" s="230"/>
      <c r="BY42" s="230"/>
      <c r="BZ42" s="220"/>
      <c r="CA42" s="320"/>
      <c r="CB42" s="230"/>
      <c r="CC42" s="220"/>
      <c r="CD42" s="32">
        <v>1713</v>
      </c>
      <c r="CE42" s="84">
        <f t="shared" si="27"/>
        <v>298</v>
      </c>
      <c r="CF42" s="32">
        <v>29</v>
      </c>
      <c r="CG42" s="32">
        <v>471</v>
      </c>
      <c r="CH42" s="84">
        <f t="shared" si="28"/>
        <v>48</v>
      </c>
      <c r="CI42" s="365">
        <f t="shared" si="29"/>
        <v>0.16107382550335569</v>
      </c>
      <c r="CJ42" s="32">
        <v>441</v>
      </c>
      <c r="CK42" s="84">
        <f t="shared" si="30"/>
        <v>48</v>
      </c>
      <c r="CL42" s="60"/>
      <c r="CM42" s="90"/>
      <c r="CN42" s="60"/>
      <c r="CO42" s="60"/>
      <c r="CP42" s="90"/>
      <c r="CQ42" s="90"/>
      <c r="CR42" s="60"/>
      <c r="CS42" s="90"/>
      <c r="CT42" s="204"/>
      <c r="CU42" s="204"/>
      <c r="CV42" s="204"/>
      <c r="CW42" s="285"/>
      <c r="CX42" s="204"/>
      <c r="CY42" s="204"/>
      <c r="CZ42" s="204"/>
      <c r="DA42" s="204"/>
      <c r="DB42" s="41"/>
      <c r="DC42" s="96"/>
      <c r="DD42" s="41"/>
      <c r="DE42" s="41"/>
      <c r="DF42" s="96"/>
      <c r="DG42" s="96"/>
      <c r="DH42" s="41"/>
      <c r="DI42" s="96"/>
      <c r="DJ42" s="159"/>
      <c r="DK42" s="159"/>
      <c r="DL42" s="164"/>
      <c r="DM42" s="164"/>
      <c r="DN42" s="159"/>
      <c r="DO42" s="159"/>
      <c r="DP42" s="159"/>
      <c r="DQ42" s="159"/>
      <c r="DR42" s="291"/>
      <c r="DS42" s="173"/>
      <c r="DT42" s="291"/>
      <c r="DU42" s="291"/>
      <c r="DV42" s="173"/>
      <c r="DW42" s="173"/>
      <c r="DX42" s="291"/>
      <c r="DY42" s="173"/>
      <c r="DZ42" s="296"/>
      <c r="EA42" s="247"/>
      <c r="EB42" s="296"/>
      <c r="EC42" s="296"/>
      <c r="ED42" s="247"/>
      <c r="EE42" s="247"/>
      <c r="EF42" s="296"/>
      <c r="EG42" s="247"/>
      <c r="EH42" s="262"/>
      <c r="EI42" s="252"/>
      <c r="EJ42" s="262"/>
      <c r="EK42" s="262"/>
      <c r="EL42" s="252"/>
      <c r="EM42" s="252"/>
      <c r="EN42" s="262"/>
      <c r="EO42" s="252"/>
      <c r="EP42" s="266"/>
      <c r="EQ42" s="238"/>
      <c r="ER42" s="266"/>
      <c r="ES42" s="266"/>
      <c r="ET42" s="238"/>
      <c r="EU42" s="238"/>
      <c r="EV42" s="266"/>
      <c r="EW42" s="238"/>
      <c r="EX42" s="271"/>
      <c r="EY42" s="90"/>
      <c r="EZ42" s="271"/>
      <c r="FA42" s="271"/>
      <c r="FB42" s="90"/>
      <c r="FC42" s="90"/>
      <c r="FD42" s="271"/>
      <c r="FE42" s="90"/>
      <c r="FF42" s="193"/>
      <c r="FG42" s="186"/>
      <c r="FH42" s="193"/>
      <c r="FI42" s="193"/>
      <c r="FJ42" s="186"/>
      <c r="FK42" s="186"/>
      <c r="FL42" s="193"/>
      <c r="FM42" s="186"/>
      <c r="FN42" s="302"/>
      <c r="FO42" s="302"/>
      <c r="FP42" s="302"/>
      <c r="FQ42" s="302"/>
      <c r="FR42" s="302"/>
      <c r="FS42" s="302"/>
      <c r="FT42" s="302"/>
      <c r="FU42" s="302"/>
      <c r="FV42" s="22">
        <f t="shared" si="31"/>
        <v>137</v>
      </c>
      <c r="FW42" s="22">
        <f t="shared" si="26"/>
        <v>137</v>
      </c>
      <c r="FX42" s="61">
        <f t="shared" si="0"/>
        <v>90</v>
      </c>
      <c r="FY42" s="61">
        <f t="shared" si="1"/>
        <v>1053</v>
      </c>
      <c r="FZ42" s="61">
        <f t="shared" si="2"/>
        <v>137</v>
      </c>
      <c r="GA42" s="382">
        <f t="shared" si="3"/>
        <v>0.13010446343779677</v>
      </c>
      <c r="GB42" s="384"/>
      <c r="GC42" s="387">
        <f t="shared" si="4"/>
        <v>332</v>
      </c>
      <c r="GD42" s="387">
        <f t="shared" si="5"/>
        <v>55</v>
      </c>
      <c r="GE42" s="382">
        <f t="shared" si="6"/>
        <v>0.16566265060240964</v>
      </c>
      <c r="GF42" s="384"/>
      <c r="GG42" s="387">
        <f t="shared" si="7"/>
        <v>34</v>
      </c>
      <c r="GH42" s="387">
        <f t="shared" si="8"/>
        <v>7</v>
      </c>
      <c r="GI42" s="382">
        <f t="shared" si="9"/>
        <v>0.20588235294117646</v>
      </c>
      <c r="GJ42" s="384"/>
      <c r="GK42" s="387">
        <f t="shared" si="11"/>
        <v>298</v>
      </c>
      <c r="GL42" s="387">
        <f t="shared" si="12"/>
        <v>48</v>
      </c>
      <c r="GM42" s="382">
        <f t="shared" si="13"/>
        <v>0.16107382550335569</v>
      </c>
    </row>
    <row r="43" spans="1:196" x14ac:dyDescent="0.25">
      <c r="A43" s="8">
        <f t="shared" si="14"/>
        <v>44076</v>
      </c>
      <c r="B43" s="10">
        <v>5935</v>
      </c>
      <c r="C43" s="98">
        <f t="shared" si="16"/>
        <v>398</v>
      </c>
      <c r="D43" s="10">
        <v>2</v>
      </c>
      <c r="E43" s="10">
        <v>8482</v>
      </c>
      <c r="F43" s="98">
        <f t="shared" si="17"/>
        <v>230</v>
      </c>
      <c r="G43" s="363">
        <f t="shared" si="18"/>
        <v>0.57788944723618085</v>
      </c>
      <c r="H43" s="29">
        <v>1028</v>
      </c>
      <c r="I43" s="100"/>
      <c r="J43" s="45">
        <v>7086</v>
      </c>
      <c r="K43" s="103">
        <f t="shared" si="19"/>
        <v>300</v>
      </c>
      <c r="L43" s="30">
        <v>1</v>
      </c>
      <c r="M43" s="30">
        <v>2784</v>
      </c>
      <c r="N43" s="103">
        <f t="shared" si="20"/>
        <v>4</v>
      </c>
      <c r="O43" s="362">
        <f t="shared" si="21"/>
        <v>1.3333333333333334E-2</v>
      </c>
      <c r="P43" s="30">
        <v>1279</v>
      </c>
      <c r="Q43" s="103">
        <f t="shared" si="22"/>
        <v>4</v>
      </c>
      <c r="R43" s="147"/>
      <c r="S43" s="134"/>
      <c r="T43" s="147"/>
      <c r="U43" s="147"/>
      <c r="V43" s="134"/>
      <c r="W43" s="357"/>
      <c r="X43" s="147"/>
      <c r="Y43" s="134"/>
      <c r="Z43" s="151"/>
      <c r="AA43" s="139"/>
      <c r="AB43" s="151"/>
      <c r="AC43" s="151"/>
      <c r="AD43" s="139"/>
      <c r="AE43" s="352"/>
      <c r="AF43" s="151"/>
      <c r="AG43" s="139"/>
      <c r="AH43" s="31">
        <v>1689</v>
      </c>
      <c r="AI43" s="72">
        <f t="shared" si="15"/>
        <v>42</v>
      </c>
      <c r="AJ43" s="31">
        <v>2</v>
      </c>
      <c r="AK43" s="31">
        <v>451</v>
      </c>
      <c r="AL43" s="72">
        <f t="shared" si="23"/>
        <v>16</v>
      </c>
      <c r="AM43" s="348">
        <f t="shared" si="24"/>
        <v>0.38095238095238093</v>
      </c>
      <c r="AN43" s="31">
        <v>361</v>
      </c>
      <c r="AO43" s="73"/>
      <c r="AP43" s="67"/>
      <c r="AQ43" s="67"/>
      <c r="AR43" s="67"/>
      <c r="AS43" s="67"/>
      <c r="AT43" s="79"/>
      <c r="AU43" s="343"/>
      <c r="AV43" s="67"/>
      <c r="AW43" s="79"/>
      <c r="AX43" s="121"/>
      <c r="AY43" s="115"/>
      <c r="AZ43" s="121"/>
      <c r="BA43" s="121"/>
      <c r="BB43" s="115"/>
      <c r="BC43" s="337"/>
      <c r="BD43" s="121"/>
      <c r="BE43" s="115"/>
      <c r="BF43" s="278"/>
      <c r="BG43" s="127"/>
      <c r="BH43" s="278"/>
      <c r="BI43" s="278"/>
      <c r="BJ43" s="127"/>
      <c r="BK43" s="331"/>
      <c r="BL43" s="127"/>
      <c r="BM43" s="127"/>
      <c r="BN43" s="229"/>
      <c r="BO43" s="213"/>
      <c r="BP43" s="229"/>
      <c r="BQ43" s="229"/>
      <c r="BR43" s="213"/>
      <c r="BS43" s="325"/>
      <c r="BT43" s="229"/>
      <c r="BU43" s="213"/>
      <c r="BV43" s="230"/>
      <c r="BW43" s="220"/>
      <c r="BX43" s="230"/>
      <c r="BY43" s="230"/>
      <c r="BZ43" s="220"/>
      <c r="CA43" s="320"/>
      <c r="CB43" s="230"/>
      <c r="CC43" s="220"/>
      <c r="CD43" s="32">
        <v>1991</v>
      </c>
      <c r="CE43" s="84">
        <f t="shared" si="27"/>
        <v>278</v>
      </c>
      <c r="CF43" s="32">
        <v>29</v>
      </c>
      <c r="CG43" s="32">
        <v>451</v>
      </c>
      <c r="CH43" s="84">
        <f t="shared" si="28"/>
        <v>-20</v>
      </c>
      <c r="CI43" s="365">
        <f t="shared" si="29"/>
        <v>-7.1942446043165464E-2</v>
      </c>
      <c r="CJ43" s="32">
        <v>341</v>
      </c>
      <c r="CK43" s="84">
        <f t="shared" si="30"/>
        <v>-100</v>
      </c>
      <c r="CL43" s="60"/>
      <c r="CM43" s="90"/>
      <c r="CN43" s="60"/>
      <c r="CO43" s="60"/>
      <c r="CP43" s="90"/>
      <c r="CQ43" s="90"/>
      <c r="CR43" s="60"/>
      <c r="CS43" s="90"/>
      <c r="CT43" s="204"/>
      <c r="CU43" s="204"/>
      <c r="CV43" s="204"/>
      <c r="CW43" s="285"/>
      <c r="CX43" s="204"/>
      <c r="CY43" s="204"/>
      <c r="CZ43" s="204"/>
      <c r="DA43" s="204"/>
      <c r="DB43" s="41"/>
      <c r="DC43" s="96"/>
      <c r="DD43" s="41"/>
      <c r="DE43" s="41"/>
      <c r="DF43" s="96"/>
      <c r="DG43" s="96"/>
      <c r="DH43" s="41"/>
      <c r="DI43" s="96"/>
      <c r="DJ43" s="159"/>
      <c r="DK43" s="159"/>
      <c r="DL43" s="164"/>
      <c r="DM43" s="164"/>
      <c r="DN43" s="159"/>
      <c r="DO43" s="159"/>
      <c r="DP43" s="159"/>
      <c r="DQ43" s="159"/>
      <c r="DR43" s="291"/>
      <c r="DS43" s="173"/>
      <c r="DT43" s="291"/>
      <c r="DU43" s="291"/>
      <c r="DV43" s="173"/>
      <c r="DW43" s="173"/>
      <c r="DX43" s="291"/>
      <c r="DY43" s="173"/>
      <c r="DZ43" s="296"/>
      <c r="EA43" s="247"/>
      <c r="EB43" s="296"/>
      <c r="EC43" s="296"/>
      <c r="ED43" s="247"/>
      <c r="EE43" s="247"/>
      <c r="EF43" s="296"/>
      <c r="EG43" s="247"/>
      <c r="EH43" s="262"/>
      <c r="EI43" s="252"/>
      <c r="EJ43" s="262"/>
      <c r="EK43" s="262"/>
      <c r="EL43" s="252"/>
      <c r="EM43" s="252"/>
      <c r="EN43" s="262"/>
      <c r="EO43" s="252"/>
      <c r="EP43" s="266"/>
      <c r="EQ43" s="238"/>
      <c r="ER43" s="266"/>
      <c r="ES43" s="266"/>
      <c r="ET43" s="238"/>
      <c r="EU43" s="238"/>
      <c r="EV43" s="266"/>
      <c r="EW43" s="238"/>
      <c r="EX43" s="271"/>
      <c r="EY43" s="90"/>
      <c r="EZ43" s="271"/>
      <c r="FA43" s="271"/>
      <c r="FB43" s="90"/>
      <c r="FC43" s="90"/>
      <c r="FD43" s="271"/>
      <c r="FE43" s="90"/>
      <c r="FF43" s="193"/>
      <c r="FG43" s="186"/>
      <c r="FH43" s="193"/>
      <c r="FI43" s="193"/>
      <c r="FJ43" s="186"/>
      <c r="FK43" s="186"/>
      <c r="FL43" s="193"/>
      <c r="FM43" s="186"/>
      <c r="FN43" s="302"/>
      <c r="FO43" s="302"/>
      <c r="FP43" s="302"/>
      <c r="FQ43" s="302"/>
      <c r="FR43" s="302"/>
      <c r="FS43" s="302"/>
      <c r="FT43" s="302"/>
      <c r="FU43" s="302"/>
      <c r="FV43" s="22">
        <f t="shared" si="31"/>
        <v>150</v>
      </c>
      <c r="FW43" s="22">
        <f t="shared" si="26"/>
        <v>230</v>
      </c>
      <c r="FX43" s="61">
        <f t="shared" si="0"/>
        <v>-96</v>
      </c>
      <c r="FY43" s="61">
        <f t="shared" si="1"/>
        <v>1018</v>
      </c>
      <c r="FZ43" s="61">
        <f t="shared" si="2"/>
        <v>230</v>
      </c>
      <c r="GA43" s="382">
        <f t="shared" si="3"/>
        <v>0.22593320235756384</v>
      </c>
      <c r="GB43" s="384"/>
      <c r="GC43" s="387">
        <f t="shared" si="4"/>
        <v>320</v>
      </c>
      <c r="GD43" s="387">
        <f t="shared" si="5"/>
        <v>-4</v>
      </c>
      <c r="GE43" s="382">
        <f t="shared" si="6"/>
        <v>-1.2500000000000001E-2</v>
      </c>
      <c r="GF43" s="384"/>
      <c r="GG43" s="387">
        <f t="shared" si="7"/>
        <v>42</v>
      </c>
      <c r="GH43" s="387">
        <f t="shared" si="8"/>
        <v>16</v>
      </c>
      <c r="GI43" s="382">
        <f t="shared" si="9"/>
        <v>0.38095238095238093</v>
      </c>
      <c r="GJ43" s="384"/>
      <c r="GK43" s="387">
        <f t="shared" si="11"/>
        <v>278</v>
      </c>
      <c r="GL43" s="387">
        <f t="shared" si="12"/>
        <v>-20</v>
      </c>
      <c r="GM43" s="382">
        <f t="shared" si="13"/>
        <v>-7.1942446043165464E-2</v>
      </c>
    </row>
    <row r="44" spans="1:196" x14ac:dyDescent="0.25">
      <c r="A44" s="8">
        <f t="shared" si="14"/>
        <v>44077</v>
      </c>
      <c r="C44" s="98">
        <f t="shared" si="16"/>
        <v>-5935</v>
      </c>
      <c r="F44" s="98">
        <f t="shared" si="17"/>
        <v>-8482</v>
      </c>
      <c r="G44" s="363">
        <f t="shared" si="18"/>
        <v>1.4291491154170177</v>
      </c>
      <c r="H44" s="29"/>
      <c r="I44" s="100"/>
      <c r="K44" s="103">
        <f t="shared" si="19"/>
        <v>-7086</v>
      </c>
      <c r="L44" s="30"/>
      <c r="M44" s="30"/>
      <c r="N44" s="103">
        <f t="shared" si="20"/>
        <v>-2784</v>
      </c>
      <c r="O44" s="362">
        <f t="shared" si="21"/>
        <v>0.39288738357324299</v>
      </c>
      <c r="P44" s="30"/>
      <c r="Q44" s="103">
        <f t="shared" si="22"/>
        <v>-1279</v>
      </c>
      <c r="R44" s="147"/>
      <c r="S44" s="134"/>
      <c r="T44" s="147"/>
      <c r="U44" s="147"/>
      <c r="V44" s="134"/>
      <c r="W44" s="357"/>
      <c r="X44" s="147"/>
      <c r="Y44" s="134"/>
      <c r="Z44" s="151"/>
      <c r="AA44" s="139"/>
      <c r="AB44" s="151"/>
      <c r="AC44" s="151"/>
      <c r="AD44" s="139"/>
      <c r="AE44" s="352"/>
      <c r="AF44" s="151"/>
      <c r="AG44" s="139"/>
      <c r="AH44" s="31"/>
      <c r="AI44" s="72">
        <f t="shared" si="15"/>
        <v>-1689</v>
      </c>
      <c r="AJ44" s="31"/>
      <c r="AK44" s="31"/>
      <c r="AL44" s="72">
        <f t="shared" si="23"/>
        <v>-451</v>
      </c>
      <c r="AM44" s="348">
        <f t="shared" si="24"/>
        <v>0.26702190645352281</v>
      </c>
      <c r="AN44" s="31"/>
      <c r="AO44" s="73"/>
      <c r="AP44" s="67"/>
      <c r="AQ44" s="67"/>
      <c r="AR44" s="67"/>
      <c r="AS44" s="67"/>
      <c r="AT44" s="79"/>
      <c r="AU44" s="343"/>
      <c r="AV44" s="67"/>
      <c r="AW44" s="79"/>
      <c r="AX44" s="121"/>
      <c r="AY44" s="115"/>
      <c r="AZ44" s="121"/>
      <c r="BA44" s="121"/>
      <c r="BB44" s="115"/>
      <c r="BC44" s="337"/>
      <c r="BD44" s="121"/>
      <c r="BE44" s="115"/>
      <c r="BF44" s="278"/>
      <c r="BG44" s="127"/>
      <c r="BH44" s="278"/>
      <c r="BI44" s="278"/>
      <c r="BJ44" s="127"/>
      <c r="BK44" s="331"/>
      <c r="BL44" s="127"/>
      <c r="BM44" s="127"/>
      <c r="BN44" s="229"/>
      <c r="BO44" s="213"/>
      <c r="BP44" s="229"/>
      <c r="BQ44" s="229"/>
      <c r="BR44" s="213"/>
      <c r="BS44" s="325"/>
      <c r="BT44" s="229"/>
      <c r="BU44" s="213"/>
      <c r="BV44" s="230"/>
      <c r="BW44" s="220"/>
      <c r="BX44" s="230"/>
      <c r="BY44" s="230"/>
      <c r="BZ44" s="220"/>
      <c r="CA44" s="320"/>
      <c r="CB44" s="230"/>
      <c r="CC44" s="220"/>
      <c r="CD44" s="32"/>
      <c r="CE44" s="84">
        <f t="shared" si="27"/>
        <v>-1991</v>
      </c>
      <c r="CF44" s="32"/>
      <c r="CG44" s="32"/>
      <c r="CH44" s="84">
        <f t="shared" si="28"/>
        <v>-451</v>
      </c>
      <c r="CI44" s="365">
        <f t="shared" si="29"/>
        <v>0.22651933701657459</v>
      </c>
      <c r="CJ44" s="32"/>
      <c r="CK44" s="84">
        <f t="shared" si="30"/>
        <v>-341</v>
      </c>
      <c r="CL44" s="60"/>
      <c r="CM44" s="90"/>
      <c r="CN44" s="60"/>
      <c r="CO44" s="60"/>
      <c r="CP44" s="90"/>
      <c r="CQ44" s="90"/>
      <c r="CR44" s="60"/>
      <c r="CS44" s="90"/>
      <c r="CT44" s="204"/>
      <c r="CU44" s="204"/>
      <c r="CV44" s="204"/>
      <c r="CW44" s="285"/>
      <c r="CX44" s="204"/>
      <c r="CY44" s="204"/>
      <c r="CZ44" s="204"/>
      <c r="DA44" s="204"/>
      <c r="DB44" s="41"/>
      <c r="DC44" s="96"/>
      <c r="DD44" s="41"/>
      <c r="DE44" s="41"/>
      <c r="DF44" s="96"/>
      <c r="DG44" s="96"/>
      <c r="DH44" s="41"/>
      <c r="DI44" s="96"/>
      <c r="DJ44" s="159"/>
      <c r="DK44" s="159"/>
      <c r="DL44" s="164"/>
      <c r="DM44" s="164"/>
      <c r="DN44" s="159"/>
      <c r="DO44" s="159"/>
      <c r="DP44" s="159"/>
      <c r="DQ44" s="159"/>
      <c r="DR44" s="291"/>
      <c r="DS44" s="173"/>
      <c r="DT44" s="291"/>
      <c r="DU44" s="291"/>
      <c r="DV44" s="173"/>
      <c r="DW44" s="173"/>
      <c r="DX44" s="291"/>
      <c r="DY44" s="173"/>
      <c r="DZ44" s="296"/>
      <c r="EA44" s="247"/>
      <c r="EB44" s="296"/>
      <c r="EC44" s="296"/>
      <c r="ED44" s="247"/>
      <c r="EE44" s="247"/>
      <c r="EF44" s="296"/>
      <c r="EG44" s="247"/>
      <c r="EH44" s="262"/>
      <c r="EI44" s="252"/>
      <c r="EJ44" s="262"/>
      <c r="EK44" s="262"/>
      <c r="EL44" s="252"/>
      <c r="EM44" s="252"/>
      <c r="EN44" s="262"/>
      <c r="EO44" s="252"/>
      <c r="EP44" s="266"/>
      <c r="EQ44" s="238"/>
      <c r="ER44" s="266"/>
      <c r="ES44" s="266"/>
      <c r="ET44" s="238"/>
      <c r="EU44" s="238"/>
      <c r="EV44" s="266"/>
      <c r="EW44" s="238"/>
      <c r="EX44" s="271"/>
      <c r="EY44" s="90"/>
      <c r="EZ44" s="271"/>
      <c r="FA44" s="271"/>
      <c r="FB44" s="90"/>
      <c r="FC44" s="90"/>
      <c r="FD44" s="271"/>
      <c r="FE44" s="90"/>
      <c r="FF44" s="193"/>
      <c r="FG44" s="186"/>
      <c r="FH44" s="193"/>
      <c r="FI44" s="193"/>
      <c r="FJ44" s="186"/>
      <c r="FK44" s="186"/>
      <c r="FL44" s="193"/>
      <c r="FM44" s="186"/>
      <c r="FN44" s="302"/>
      <c r="FO44" s="302"/>
      <c r="FP44" s="302"/>
      <c r="FQ44" s="302"/>
      <c r="FR44" s="302"/>
      <c r="FS44" s="302"/>
      <c r="FT44" s="302"/>
      <c r="FU44" s="302"/>
      <c r="FV44" s="22">
        <f t="shared" si="31"/>
        <v>-3009</v>
      </c>
      <c r="FW44" s="22">
        <f t="shared" si="26"/>
        <v>-12168</v>
      </c>
      <c r="FX44" s="61">
        <f t="shared" si="0"/>
        <v>-1620</v>
      </c>
      <c r="FY44" s="61">
        <f t="shared" si="1"/>
        <v>-16701</v>
      </c>
      <c r="FZ44" s="61">
        <f t="shared" si="2"/>
        <v>-12168</v>
      </c>
      <c r="GA44" s="382">
        <f t="shared" si="3"/>
        <v>0.72857912699838334</v>
      </c>
      <c r="GB44" s="384"/>
      <c r="GC44" s="387">
        <f t="shared" si="4"/>
        <v>-3680</v>
      </c>
      <c r="GD44" s="387">
        <f t="shared" si="5"/>
        <v>-902</v>
      </c>
      <c r="GE44" s="382">
        <f t="shared" si="6"/>
        <v>0.24510869565217391</v>
      </c>
      <c r="GF44" s="384"/>
      <c r="GG44" s="387">
        <f t="shared" si="7"/>
        <v>-1689</v>
      </c>
      <c r="GH44" s="387">
        <f t="shared" si="8"/>
        <v>-451</v>
      </c>
      <c r="GI44" s="382">
        <f t="shared" si="9"/>
        <v>0.26702190645352281</v>
      </c>
      <c r="GJ44" s="384"/>
      <c r="GK44" s="387">
        <f t="shared" si="11"/>
        <v>-1991</v>
      </c>
      <c r="GL44" s="387">
        <f t="shared" si="12"/>
        <v>-451</v>
      </c>
      <c r="GM44" s="382">
        <f t="shared" si="13"/>
        <v>0.22651933701657459</v>
      </c>
    </row>
    <row r="45" spans="1:196" x14ac:dyDescent="0.25">
      <c r="A45" s="8">
        <f t="shared" si="14"/>
        <v>44078</v>
      </c>
      <c r="C45" s="98">
        <f t="shared" si="16"/>
        <v>0</v>
      </c>
      <c r="F45" s="98">
        <f t="shared" si="17"/>
        <v>0</v>
      </c>
      <c r="G45" s="363" t="e">
        <f t="shared" si="18"/>
        <v>#DIV/0!</v>
      </c>
      <c r="H45" s="29"/>
      <c r="I45" s="100"/>
      <c r="K45" s="103">
        <f t="shared" si="19"/>
        <v>0</v>
      </c>
      <c r="L45" s="30"/>
      <c r="M45" s="30"/>
      <c r="N45" s="103">
        <f t="shared" si="20"/>
        <v>0</v>
      </c>
      <c r="O45" s="362" t="e">
        <f t="shared" si="21"/>
        <v>#DIV/0!</v>
      </c>
      <c r="P45" s="30"/>
      <c r="Q45" s="103">
        <f t="shared" si="22"/>
        <v>0</v>
      </c>
      <c r="R45" s="147"/>
      <c r="S45" s="134"/>
      <c r="T45" s="147"/>
      <c r="U45" s="147"/>
      <c r="V45" s="134"/>
      <c r="W45" s="357"/>
      <c r="X45" s="147"/>
      <c r="Y45" s="134"/>
      <c r="Z45" s="151"/>
      <c r="AA45" s="139"/>
      <c r="AB45" s="151"/>
      <c r="AC45" s="151"/>
      <c r="AD45" s="139"/>
      <c r="AE45" s="352"/>
      <c r="AF45" s="151"/>
      <c r="AG45" s="139"/>
      <c r="AH45" s="31"/>
      <c r="AI45" s="72">
        <f t="shared" si="15"/>
        <v>0</v>
      </c>
      <c r="AJ45" s="31"/>
      <c r="AK45" s="31"/>
      <c r="AL45" s="72">
        <f t="shared" si="23"/>
        <v>0</v>
      </c>
      <c r="AM45" s="348" t="e">
        <f t="shared" si="24"/>
        <v>#DIV/0!</v>
      </c>
      <c r="AN45" s="31"/>
      <c r="AO45" s="73"/>
      <c r="AP45" s="67"/>
      <c r="AQ45" s="67"/>
      <c r="AR45" s="67"/>
      <c r="AS45" s="67"/>
      <c r="AT45" s="79"/>
      <c r="AU45" s="343"/>
      <c r="AV45" s="67"/>
      <c r="AW45" s="79"/>
      <c r="AX45" s="121"/>
      <c r="AY45" s="115"/>
      <c r="AZ45" s="121"/>
      <c r="BA45" s="121"/>
      <c r="BB45" s="115"/>
      <c r="BC45" s="337"/>
      <c r="BD45" s="121"/>
      <c r="BE45" s="115"/>
      <c r="BF45" s="278"/>
      <c r="BG45" s="127"/>
      <c r="BH45" s="278"/>
      <c r="BI45" s="278"/>
      <c r="BJ45" s="127"/>
      <c r="BK45" s="331"/>
      <c r="BL45" s="127"/>
      <c r="BM45" s="127"/>
      <c r="BN45" s="229"/>
      <c r="BO45" s="213"/>
      <c r="BP45" s="229"/>
      <c r="BQ45" s="229"/>
      <c r="BR45" s="213"/>
      <c r="BS45" s="325"/>
      <c r="BT45" s="229"/>
      <c r="BU45" s="213"/>
      <c r="BV45" s="230"/>
      <c r="BW45" s="220"/>
      <c r="BX45" s="230"/>
      <c r="BY45" s="230"/>
      <c r="BZ45" s="220"/>
      <c r="CA45" s="320"/>
      <c r="CB45" s="230"/>
      <c r="CC45" s="220"/>
      <c r="CD45" s="32"/>
      <c r="CE45" s="84">
        <f t="shared" si="27"/>
        <v>0</v>
      </c>
      <c r="CF45" s="32"/>
      <c r="CG45" s="32"/>
      <c r="CH45" s="84">
        <f t="shared" si="28"/>
        <v>0</v>
      </c>
      <c r="CI45" s="365" t="e">
        <f t="shared" si="29"/>
        <v>#DIV/0!</v>
      </c>
      <c r="CJ45" s="32"/>
      <c r="CK45" s="84">
        <f t="shared" si="30"/>
        <v>0</v>
      </c>
      <c r="CL45" s="60"/>
      <c r="CM45" s="90"/>
      <c r="CN45" s="60"/>
      <c r="CO45" s="60"/>
      <c r="CP45" s="90"/>
      <c r="CQ45" s="90"/>
      <c r="CR45" s="60"/>
      <c r="CS45" s="90"/>
      <c r="CT45" s="204"/>
      <c r="CU45" s="204"/>
      <c r="CV45" s="204"/>
      <c r="CW45" s="285"/>
      <c r="CX45" s="204"/>
      <c r="CY45" s="204"/>
      <c r="CZ45" s="204"/>
      <c r="DA45" s="204"/>
      <c r="DB45" s="41"/>
      <c r="DC45" s="96"/>
      <c r="DD45" s="41"/>
      <c r="DE45" s="41"/>
      <c r="DF45" s="96"/>
      <c r="DG45" s="96"/>
      <c r="DH45" s="41"/>
      <c r="DI45" s="96"/>
      <c r="DJ45" s="159"/>
      <c r="DK45" s="159"/>
      <c r="DL45" s="164"/>
      <c r="DM45" s="164"/>
      <c r="DN45" s="159"/>
      <c r="DO45" s="159"/>
      <c r="DP45" s="159"/>
      <c r="DQ45" s="159"/>
      <c r="DR45" s="291"/>
      <c r="DS45" s="173"/>
      <c r="DT45" s="291"/>
      <c r="DU45" s="291"/>
      <c r="DV45" s="173"/>
      <c r="DW45" s="173"/>
      <c r="DX45" s="291"/>
      <c r="DY45" s="173"/>
      <c r="DZ45" s="296"/>
      <c r="EA45" s="247"/>
      <c r="EB45" s="296"/>
      <c r="EC45" s="296"/>
      <c r="ED45" s="247"/>
      <c r="EE45" s="247"/>
      <c r="EF45" s="296"/>
      <c r="EG45" s="247"/>
      <c r="EH45" s="262"/>
      <c r="EI45" s="252"/>
      <c r="EJ45" s="262"/>
      <c r="EK45" s="262"/>
      <c r="EL45" s="252"/>
      <c r="EM45" s="252"/>
      <c r="EN45" s="262"/>
      <c r="EO45" s="252"/>
      <c r="EP45" s="266"/>
      <c r="EQ45" s="238"/>
      <c r="ER45" s="266"/>
      <c r="ES45" s="266"/>
      <c r="ET45" s="238"/>
      <c r="EU45" s="238"/>
      <c r="EV45" s="266"/>
      <c r="EW45" s="238"/>
      <c r="EX45" s="271"/>
      <c r="EY45" s="90"/>
      <c r="EZ45" s="271"/>
      <c r="FA45" s="271"/>
      <c r="FB45" s="90"/>
      <c r="FC45" s="90"/>
      <c r="FD45" s="271"/>
      <c r="FE45" s="90"/>
      <c r="FF45" s="193"/>
      <c r="FG45" s="186"/>
      <c r="FH45" s="193"/>
      <c r="FI45" s="193"/>
      <c r="FJ45" s="186"/>
      <c r="FK45" s="186"/>
      <c r="FL45" s="193"/>
      <c r="FM45" s="186"/>
      <c r="FN45" s="302"/>
      <c r="FO45" s="302"/>
      <c r="FP45" s="302"/>
      <c r="FQ45" s="302"/>
      <c r="FR45" s="302"/>
      <c r="FS45" s="302"/>
      <c r="FT45" s="302"/>
      <c r="FU45" s="302"/>
      <c r="FV45" s="22">
        <f t="shared" si="31"/>
        <v>0</v>
      </c>
      <c r="FW45" s="22">
        <f t="shared" si="26"/>
        <v>0</v>
      </c>
      <c r="FX45" s="61">
        <f t="shared" si="0"/>
        <v>0</v>
      </c>
      <c r="FY45" s="61">
        <f t="shared" si="1"/>
        <v>0</v>
      </c>
      <c r="FZ45" s="61">
        <f t="shared" si="2"/>
        <v>0</v>
      </c>
      <c r="GA45" s="382" t="e">
        <f t="shared" si="3"/>
        <v>#DIV/0!</v>
      </c>
      <c r="GB45" s="384"/>
      <c r="GC45" s="387">
        <f t="shared" si="4"/>
        <v>0</v>
      </c>
      <c r="GD45" s="387">
        <f t="shared" si="5"/>
        <v>0</v>
      </c>
      <c r="GE45" s="382" t="e">
        <f t="shared" si="6"/>
        <v>#DIV/0!</v>
      </c>
      <c r="GF45" s="384"/>
      <c r="GG45" s="387">
        <f t="shared" si="7"/>
        <v>0</v>
      </c>
      <c r="GH45" s="387">
        <f t="shared" si="8"/>
        <v>0</v>
      </c>
      <c r="GI45" s="382" t="e">
        <f t="shared" si="9"/>
        <v>#DIV/0!</v>
      </c>
      <c r="GJ45" s="384"/>
      <c r="GK45" s="387">
        <f t="shared" si="11"/>
        <v>0</v>
      </c>
      <c r="GL45" s="387">
        <f t="shared" si="12"/>
        <v>0</v>
      </c>
      <c r="GM45" s="382" t="e">
        <f t="shared" si="13"/>
        <v>#DIV/0!</v>
      </c>
    </row>
    <row r="46" spans="1:196" x14ac:dyDescent="0.25">
      <c r="A46" s="8">
        <f t="shared" si="14"/>
        <v>44079</v>
      </c>
      <c r="C46" s="98">
        <f t="shared" si="16"/>
        <v>0</v>
      </c>
      <c r="F46" s="98">
        <f t="shared" si="17"/>
        <v>0</v>
      </c>
      <c r="G46" s="363" t="e">
        <f t="shared" si="18"/>
        <v>#DIV/0!</v>
      </c>
      <c r="H46" s="29"/>
      <c r="I46" s="100"/>
      <c r="K46" s="103">
        <f t="shared" si="19"/>
        <v>0</v>
      </c>
      <c r="L46" s="30"/>
      <c r="M46" s="30"/>
      <c r="N46" s="103">
        <f t="shared" si="20"/>
        <v>0</v>
      </c>
      <c r="O46" s="362" t="e">
        <f t="shared" si="21"/>
        <v>#DIV/0!</v>
      </c>
      <c r="P46" s="30"/>
      <c r="Q46" s="103">
        <f t="shared" si="22"/>
        <v>0</v>
      </c>
      <c r="R46" s="147"/>
      <c r="S46" s="134"/>
      <c r="T46" s="147"/>
      <c r="U46" s="147"/>
      <c r="V46" s="134"/>
      <c r="W46" s="357"/>
      <c r="X46" s="147"/>
      <c r="Y46" s="134"/>
      <c r="Z46" s="151"/>
      <c r="AA46" s="139"/>
      <c r="AB46" s="151"/>
      <c r="AC46" s="151"/>
      <c r="AD46" s="139"/>
      <c r="AE46" s="352"/>
      <c r="AF46" s="151"/>
      <c r="AG46" s="139"/>
      <c r="AH46" s="31"/>
      <c r="AI46" s="72">
        <f t="shared" si="15"/>
        <v>0</v>
      </c>
      <c r="AJ46" s="31"/>
      <c r="AK46" s="31"/>
      <c r="AL46" s="72">
        <f t="shared" si="23"/>
        <v>0</v>
      </c>
      <c r="AM46" s="348" t="e">
        <f t="shared" si="24"/>
        <v>#DIV/0!</v>
      </c>
      <c r="AN46" s="31"/>
      <c r="AO46" s="73"/>
      <c r="AP46" s="67"/>
      <c r="AQ46" s="67"/>
      <c r="AR46" s="67"/>
      <c r="AS46" s="67"/>
      <c r="AT46" s="79"/>
      <c r="AU46" s="343"/>
      <c r="AV46" s="67"/>
      <c r="AW46" s="79"/>
      <c r="AX46" s="121"/>
      <c r="AY46" s="115"/>
      <c r="AZ46" s="121"/>
      <c r="BA46" s="121"/>
      <c r="BB46" s="115"/>
      <c r="BC46" s="337"/>
      <c r="BD46" s="121"/>
      <c r="BE46" s="115"/>
      <c r="BF46" s="278"/>
      <c r="BG46" s="127"/>
      <c r="BH46" s="278"/>
      <c r="BI46" s="278"/>
      <c r="BJ46" s="127"/>
      <c r="BK46" s="331"/>
      <c r="BL46" s="127"/>
      <c r="BM46" s="127"/>
      <c r="BN46" s="229"/>
      <c r="BO46" s="213"/>
      <c r="BP46" s="229"/>
      <c r="BQ46" s="229"/>
      <c r="BR46" s="213"/>
      <c r="BS46" s="325"/>
      <c r="BT46" s="229"/>
      <c r="BU46" s="213"/>
      <c r="BV46" s="230"/>
      <c r="BW46" s="220"/>
      <c r="BX46" s="230"/>
      <c r="BY46" s="230"/>
      <c r="BZ46" s="220"/>
      <c r="CA46" s="320"/>
      <c r="CB46" s="230"/>
      <c r="CC46" s="220"/>
      <c r="CD46" s="32"/>
      <c r="CE46" s="84">
        <f t="shared" si="27"/>
        <v>0</v>
      </c>
      <c r="CF46" s="32"/>
      <c r="CG46" s="32"/>
      <c r="CH46" s="84">
        <f t="shared" si="28"/>
        <v>0</v>
      </c>
      <c r="CI46" s="365" t="e">
        <f t="shared" si="29"/>
        <v>#DIV/0!</v>
      </c>
      <c r="CJ46" s="32"/>
      <c r="CK46" s="84">
        <f t="shared" si="30"/>
        <v>0</v>
      </c>
      <c r="CL46" s="60"/>
      <c r="CM46" s="90"/>
      <c r="CN46" s="60"/>
      <c r="CO46" s="60"/>
      <c r="CP46" s="90"/>
      <c r="CQ46" s="90"/>
      <c r="CR46" s="60"/>
      <c r="CS46" s="90"/>
      <c r="CT46" s="204"/>
      <c r="CU46" s="204"/>
      <c r="CV46" s="204"/>
      <c r="CW46" s="285"/>
      <c r="CX46" s="204"/>
      <c r="CY46" s="204"/>
      <c r="CZ46" s="204"/>
      <c r="DA46" s="204"/>
      <c r="DB46" s="41"/>
      <c r="DC46" s="96"/>
      <c r="DD46" s="41"/>
      <c r="DE46" s="41"/>
      <c r="DF46" s="96"/>
      <c r="DG46" s="96"/>
      <c r="DH46" s="41"/>
      <c r="DI46" s="96"/>
      <c r="DJ46" s="159"/>
      <c r="DK46" s="159"/>
      <c r="DL46" s="164"/>
      <c r="DM46" s="164"/>
      <c r="DN46" s="159"/>
      <c r="DO46" s="159"/>
      <c r="DP46" s="159"/>
      <c r="DQ46" s="159"/>
      <c r="DR46" s="291"/>
      <c r="DS46" s="173"/>
      <c r="DT46" s="291"/>
      <c r="DU46" s="291"/>
      <c r="DV46" s="173"/>
      <c r="DW46" s="173"/>
      <c r="DX46" s="291"/>
      <c r="DY46" s="173"/>
      <c r="DZ46" s="296"/>
      <c r="EA46" s="247"/>
      <c r="EB46" s="296"/>
      <c r="EC46" s="296"/>
      <c r="ED46" s="247"/>
      <c r="EE46" s="247"/>
      <c r="EF46" s="296"/>
      <c r="EG46" s="247"/>
      <c r="EH46" s="262"/>
      <c r="EI46" s="252"/>
      <c r="EJ46" s="262"/>
      <c r="EK46" s="262"/>
      <c r="EL46" s="252"/>
      <c r="EM46" s="252"/>
      <c r="EN46" s="262"/>
      <c r="EO46" s="252"/>
      <c r="EP46" s="266"/>
      <c r="EQ46" s="238"/>
      <c r="ER46" s="266"/>
      <c r="ES46" s="266"/>
      <c r="ET46" s="238"/>
      <c r="EU46" s="238"/>
      <c r="EV46" s="266"/>
      <c r="EW46" s="238"/>
      <c r="EX46" s="271"/>
      <c r="EY46" s="90"/>
      <c r="EZ46" s="271"/>
      <c r="FA46" s="271"/>
      <c r="FB46" s="90"/>
      <c r="FC46" s="90"/>
      <c r="FD46" s="271"/>
      <c r="FE46" s="90"/>
      <c r="FF46" s="193"/>
      <c r="FG46" s="186"/>
      <c r="FH46" s="193"/>
      <c r="FI46" s="193"/>
      <c r="FJ46" s="186"/>
      <c r="FK46" s="186"/>
      <c r="FL46" s="193"/>
      <c r="FM46" s="186"/>
      <c r="FN46" s="302"/>
      <c r="FO46" s="302"/>
      <c r="FP46" s="302"/>
      <c r="FQ46" s="302"/>
      <c r="FR46" s="302"/>
      <c r="FS46" s="302"/>
      <c r="FT46" s="302"/>
      <c r="FU46" s="302"/>
      <c r="FV46" s="22">
        <f t="shared" si="31"/>
        <v>0</v>
      </c>
      <c r="FW46" s="22">
        <f t="shared" si="26"/>
        <v>0</v>
      </c>
      <c r="FX46" s="61">
        <f t="shared" si="0"/>
        <v>0</v>
      </c>
      <c r="FY46" s="61">
        <f t="shared" si="1"/>
        <v>0</v>
      </c>
      <c r="FZ46" s="61">
        <f t="shared" si="2"/>
        <v>0</v>
      </c>
      <c r="GA46" s="382" t="e">
        <f t="shared" si="3"/>
        <v>#DIV/0!</v>
      </c>
      <c r="GB46" s="384"/>
      <c r="GC46" s="387">
        <f t="shared" si="4"/>
        <v>0</v>
      </c>
      <c r="GD46" s="387">
        <f t="shared" si="5"/>
        <v>0</v>
      </c>
      <c r="GE46" s="382" t="e">
        <f t="shared" si="6"/>
        <v>#DIV/0!</v>
      </c>
      <c r="GF46" s="384"/>
      <c r="GG46" s="387">
        <f t="shared" si="7"/>
        <v>0</v>
      </c>
      <c r="GH46" s="387">
        <f t="shared" si="8"/>
        <v>0</v>
      </c>
      <c r="GI46" s="382" t="e">
        <f t="shared" si="9"/>
        <v>#DIV/0!</v>
      </c>
      <c r="GJ46" s="384"/>
      <c r="GK46" s="387">
        <f t="shared" si="11"/>
        <v>0</v>
      </c>
      <c r="GL46" s="387">
        <f t="shared" si="12"/>
        <v>0</v>
      </c>
      <c r="GM46" s="382" t="e">
        <f t="shared" si="13"/>
        <v>#DIV/0!</v>
      </c>
    </row>
    <row r="47" spans="1:196" x14ac:dyDescent="0.25">
      <c r="A47" s="8">
        <f t="shared" si="14"/>
        <v>44080</v>
      </c>
      <c r="B47" s="10">
        <v>283</v>
      </c>
      <c r="C47" s="98">
        <f t="shared" si="16"/>
        <v>283</v>
      </c>
      <c r="D47" s="10">
        <v>1</v>
      </c>
      <c r="E47" s="10">
        <v>277</v>
      </c>
      <c r="F47" s="98">
        <f t="shared" si="17"/>
        <v>277</v>
      </c>
      <c r="G47" s="363">
        <f t="shared" si="18"/>
        <v>0.97879858657243812</v>
      </c>
      <c r="H47" s="29">
        <v>268</v>
      </c>
      <c r="I47" s="98">
        <f t="shared" ref="I47:I110" si="32">H47-H46</f>
        <v>268</v>
      </c>
      <c r="J47" s="45">
        <v>281</v>
      </c>
      <c r="K47" s="103">
        <f t="shared" si="19"/>
        <v>281</v>
      </c>
      <c r="L47" s="30">
        <v>1</v>
      </c>
      <c r="M47" s="30">
        <v>231</v>
      </c>
      <c r="N47" s="103">
        <f t="shared" si="20"/>
        <v>231</v>
      </c>
      <c r="O47" s="362">
        <f t="shared" si="21"/>
        <v>0.8220640569395018</v>
      </c>
      <c r="P47" s="30">
        <v>229</v>
      </c>
      <c r="Q47" s="103">
        <f t="shared" si="22"/>
        <v>229</v>
      </c>
      <c r="R47" s="147"/>
      <c r="S47" s="134"/>
      <c r="T47" s="147"/>
      <c r="U47" s="147"/>
      <c r="V47" s="134"/>
      <c r="W47" s="357"/>
      <c r="X47" s="147"/>
      <c r="Y47" s="134"/>
      <c r="Z47" s="151"/>
      <c r="AA47" s="139"/>
      <c r="AB47" s="151"/>
      <c r="AC47" s="151"/>
      <c r="AD47" s="139"/>
      <c r="AE47" s="352"/>
      <c r="AF47" s="151"/>
      <c r="AG47" s="139"/>
      <c r="AH47" s="31">
        <v>39</v>
      </c>
      <c r="AI47" s="72">
        <f t="shared" si="15"/>
        <v>39</v>
      </c>
      <c r="AJ47" s="31">
        <v>1</v>
      </c>
      <c r="AK47" s="31">
        <v>42</v>
      </c>
      <c r="AL47" s="72">
        <f t="shared" si="23"/>
        <v>42</v>
      </c>
      <c r="AM47" s="348">
        <f t="shared" si="24"/>
        <v>1.0769230769230769</v>
      </c>
      <c r="AN47" s="31">
        <v>40</v>
      </c>
      <c r="AO47" s="72">
        <f t="shared" ref="AO47:AO110" si="33">AN47-AN46</f>
        <v>40</v>
      </c>
      <c r="AP47" s="67"/>
      <c r="AQ47" s="67"/>
      <c r="AR47" s="67"/>
      <c r="AS47" s="67"/>
      <c r="AT47" s="79"/>
      <c r="AU47" s="343"/>
      <c r="AV47" s="67"/>
      <c r="AW47" s="79"/>
      <c r="AX47" s="121"/>
      <c r="AY47" s="115"/>
      <c r="AZ47" s="121"/>
      <c r="BA47" s="121"/>
      <c r="BB47" s="115"/>
      <c r="BC47" s="337"/>
      <c r="BD47" s="121"/>
      <c r="BE47" s="115"/>
      <c r="BF47" s="278"/>
      <c r="BG47" s="127"/>
      <c r="BH47" s="278"/>
      <c r="BI47" s="278"/>
      <c r="BJ47" s="127"/>
      <c r="BK47" s="331"/>
      <c r="BL47" s="127"/>
      <c r="BM47" s="127"/>
      <c r="BN47" s="229"/>
      <c r="BO47" s="213"/>
      <c r="BP47" s="229"/>
      <c r="BQ47" s="229"/>
      <c r="BR47" s="213"/>
      <c r="BS47" s="325"/>
      <c r="BT47" s="229"/>
      <c r="BU47" s="213"/>
      <c r="BV47" s="230"/>
      <c r="BW47" s="220"/>
      <c r="BX47" s="230"/>
      <c r="BY47" s="230"/>
      <c r="BZ47" s="220"/>
      <c r="CA47" s="320"/>
      <c r="CB47" s="230"/>
      <c r="CC47" s="220"/>
      <c r="CD47" s="32">
        <v>237</v>
      </c>
      <c r="CE47" s="84">
        <f t="shared" si="27"/>
        <v>237</v>
      </c>
      <c r="CF47" s="32">
        <v>6</v>
      </c>
      <c r="CG47" s="32">
        <v>205</v>
      </c>
      <c r="CH47" s="84">
        <f t="shared" si="28"/>
        <v>205</v>
      </c>
      <c r="CI47" s="365">
        <f t="shared" si="29"/>
        <v>0.86497890295358648</v>
      </c>
      <c r="CJ47" s="32">
        <v>197</v>
      </c>
      <c r="CK47" s="84">
        <f t="shared" si="30"/>
        <v>197</v>
      </c>
      <c r="CL47" s="60"/>
      <c r="CM47" s="90"/>
      <c r="CN47" s="60"/>
      <c r="CO47" s="60"/>
      <c r="CP47" s="90"/>
      <c r="CQ47" s="90"/>
      <c r="CR47" s="60"/>
      <c r="CS47" s="90"/>
      <c r="CT47" s="204"/>
      <c r="CU47" s="204"/>
      <c r="CV47" s="204"/>
      <c r="CW47" s="285"/>
      <c r="CX47" s="204"/>
      <c r="CY47" s="204"/>
      <c r="CZ47" s="204"/>
      <c r="DA47" s="204"/>
      <c r="DB47" s="41"/>
      <c r="DC47" s="96"/>
      <c r="DD47" s="41"/>
      <c r="DE47" s="41"/>
      <c r="DF47" s="96"/>
      <c r="DG47" s="96"/>
      <c r="DH47" s="41"/>
      <c r="DI47" s="96"/>
      <c r="DJ47" s="159"/>
      <c r="DK47" s="159"/>
      <c r="DL47" s="164"/>
      <c r="DM47" s="164"/>
      <c r="DN47" s="159"/>
      <c r="DO47" s="159"/>
      <c r="DP47" s="159"/>
      <c r="DQ47" s="159"/>
      <c r="DR47" s="291"/>
      <c r="DS47" s="173"/>
      <c r="DT47" s="291"/>
      <c r="DU47" s="291"/>
      <c r="DV47" s="173"/>
      <c r="DW47" s="173"/>
      <c r="DX47" s="291"/>
      <c r="DY47" s="173"/>
      <c r="DZ47" s="296"/>
      <c r="EA47" s="247"/>
      <c r="EB47" s="296"/>
      <c r="EC47" s="296"/>
      <c r="ED47" s="247"/>
      <c r="EE47" s="247"/>
      <c r="EF47" s="296"/>
      <c r="EG47" s="247"/>
      <c r="EH47" s="262"/>
      <c r="EI47" s="252"/>
      <c r="EJ47" s="262"/>
      <c r="EK47" s="262"/>
      <c r="EL47" s="252"/>
      <c r="EM47" s="252"/>
      <c r="EN47" s="262"/>
      <c r="EO47" s="252"/>
      <c r="EP47" s="266"/>
      <c r="EQ47" s="238"/>
      <c r="ER47" s="266"/>
      <c r="ES47" s="266"/>
      <c r="ET47" s="238"/>
      <c r="EU47" s="238"/>
      <c r="EV47" s="266"/>
      <c r="EW47" s="238"/>
      <c r="EX47" s="271"/>
      <c r="EY47" s="90"/>
      <c r="EZ47" s="271"/>
      <c r="FA47" s="271"/>
      <c r="FB47" s="90"/>
      <c r="FC47" s="90"/>
      <c r="FD47" s="271"/>
      <c r="FE47" s="90"/>
      <c r="FF47" s="193"/>
      <c r="FG47" s="186"/>
      <c r="FH47" s="193"/>
      <c r="FI47" s="193"/>
      <c r="FJ47" s="186"/>
      <c r="FK47" s="186"/>
      <c r="FL47" s="193"/>
      <c r="FM47" s="186"/>
      <c r="FN47" s="302"/>
      <c r="FO47" s="302"/>
      <c r="FP47" s="302"/>
      <c r="FQ47" s="302"/>
      <c r="FR47" s="302"/>
      <c r="FS47" s="302"/>
      <c r="FT47" s="302"/>
      <c r="FU47" s="302"/>
      <c r="FV47" s="22">
        <f t="shared" si="31"/>
        <v>734</v>
      </c>
      <c r="FW47" s="22">
        <f t="shared" si="26"/>
        <v>755</v>
      </c>
      <c r="FX47" s="61">
        <f t="shared" si="0"/>
        <v>734</v>
      </c>
      <c r="FY47" s="61">
        <f t="shared" si="1"/>
        <v>840</v>
      </c>
      <c r="FZ47" s="61">
        <f t="shared" si="2"/>
        <v>755</v>
      </c>
      <c r="GA47" s="382">
        <f t="shared" si="3"/>
        <v>0.89880952380952384</v>
      </c>
      <c r="GB47" s="384"/>
      <c r="GC47" s="387">
        <f t="shared" si="4"/>
        <v>276</v>
      </c>
      <c r="GD47" s="387">
        <f t="shared" si="5"/>
        <v>247</v>
      </c>
      <c r="GE47" s="382">
        <f t="shared" si="6"/>
        <v>0.89492753623188404</v>
      </c>
      <c r="GF47" s="384"/>
      <c r="GG47" s="387">
        <f t="shared" si="7"/>
        <v>39</v>
      </c>
      <c r="GH47" s="387">
        <f t="shared" si="8"/>
        <v>42</v>
      </c>
      <c r="GI47" s="382">
        <f t="shared" si="9"/>
        <v>1.0769230769230769</v>
      </c>
      <c r="GJ47" s="384"/>
      <c r="GK47" s="387">
        <f t="shared" si="11"/>
        <v>237</v>
      </c>
      <c r="GL47" s="387">
        <f t="shared" si="12"/>
        <v>205</v>
      </c>
      <c r="GM47" s="382">
        <f t="shared" si="13"/>
        <v>0.86497890295358648</v>
      </c>
    </row>
    <row r="48" spans="1:196" x14ac:dyDescent="0.25">
      <c r="A48" s="8">
        <f t="shared" si="14"/>
        <v>44081</v>
      </c>
      <c r="B48" s="10">
        <v>291</v>
      </c>
      <c r="C48" s="98">
        <f t="shared" si="16"/>
        <v>8</v>
      </c>
      <c r="D48" s="10">
        <v>1</v>
      </c>
      <c r="E48" s="10">
        <v>285</v>
      </c>
      <c r="F48" s="98">
        <f t="shared" si="17"/>
        <v>8</v>
      </c>
      <c r="G48" s="363">
        <f t="shared" si="18"/>
        <v>1</v>
      </c>
      <c r="H48" s="29">
        <v>276</v>
      </c>
      <c r="I48" s="98">
        <f t="shared" si="32"/>
        <v>8</v>
      </c>
      <c r="J48" s="45">
        <v>1202</v>
      </c>
      <c r="K48" s="103">
        <f t="shared" si="19"/>
        <v>921</v>
      </c>
      <c r="L48" s="30">
        <v>1</v>
      </c>
      <c r="M48" s="30">
        <v>1068</v>
      </c>
      <c r="N48" s="103">
        <f t="shared" si="20"/>
        <v>837</v>
      </c>
      <c r="O48" s="362">
        <f t="shared" si="21"/>
        <v>0.90879478827361559</v>
      </c>
      <c r="P48" s="30">
        <v>1066</v>
      </c>
      <c r="Q48" s="103">
        <f t="shared" si="22"/>
        <v>837</v>
      </c>
      <c r="R48" s="147"/>
      <c r="S48" s="134"/>
      <c r="T48" s="147"/>
      <c r="U48" s="147"/>
      <c r="V48" s="134"/>
      <c r="W48" s="357"/>
      <c r="X48" s="147"/>
      <c r="Y48" s="134"/>
      <c r="Z48" s="151"/>
      <c r="AA48" s="139"/>
      <c r="AB48" s="151"/>
      <c r="AC48" s="151"/>
      <c r="AD48" s="139"/>
      <c r="AE48" s="352"/>
      <c r="AF48" s="151"/>
      <c r="AG48" s="139"/>
      <c r="AH48" s="31">
        <v>74</v>
      </c>
      <c r="AI48" s="72">
        <f t="shared" si="15"/>
        <v>35</v>
      </c>
      <c r="AJ48" s="31">
        <v>1</v>
      </c>
      <c r="AK48" s="31">
        <v>77</v>
      </c>
      <c r="AL48" s="72">
        <f t="shared" si="23"/>
        <v>35</v>
      </c>
      <c r="AM48" s="348">
        <f t="shared" si="24"/>
        <v>1</v>
      </c>
      <c r="AN48" s="31">
        <v>75</v>
      </c>
      <c r="AO48" s="72">
        <f t="shared" si="33"/>
        <v>35</v>
      </c>
      <c r="AP48" s="67"/>
      <c r="AQ48" s="67"/>
      <c r="AR48" s="67"/>
      <c r="AS48" s="67"/>
      <c r="AT48" s="79"/>
      <c r="AU48" s="343"/>
      <c r="AV48" s="67"/>
      <c r="AW48" s="79"/>
      <c r="AX48" s="121"/>
      <c r="AY48" s="115"/>
      <c r="AZ48" s="121"/>
      <c r="BA48" s="121"/>
      <c r="BB48" s="115"/>
      <c r="BC48" s="337"/>
      <c r="BD48" s="121"/>
      <c r="BE48" s="115"/>
      <c r="BF48" s="278"/>
      <c r="BG48" s="127"/>
      <c r="BH48" s="278"/>
      <c r="BI48" s="278"/>
      <c r="BJ48" s="127"/>
      <c r="BK48" s="331"/>
      <c r="BL48" s="127"/>
      <c r="BM48" s="127"/>
      <c r="BN48" s="229"/>
      <c r="BO48" s="213"/>
      <c r="BP48" s="229"/>
      <c r="BQ48" s="229"/>
      <c r="BR48" s="213"/>
      <c r="BS48" s="325"/>
      <c r="BT48" s="229"/>
      <c r="BU48" s="213"/>
      <c r="BV48" s="230"/>
      <c r="BW48" s="220"/>
      <c r="BX48" s="230"/>
      <c r="BY48" s="230"/>
      <c r="BZ48" s="220"/>
      <c r="CA48" s="320"/>
      <c r="CB48" s="230"/>
      <c r="CC48" s="220"/>
      <c r="CD48" s="32">
        <v>483</v>
      </c>
      <c r="CE48" s="84">
        <f t="shared" si="27"/>
        <v>246</v>
      </c>
      <c r="CF48" s="32">
        <v>6</v>
      </c>
      <c r="CG48" s="32">
        <v>237</v>
      </c>
      <c r="CH48" s="84">
        <f t="shared" si="28"/>
        <v>32</v>
      </c>
      <c r="CI48" s="365">
        <f t="shared" si="29"/>
        <v>0.13008130081300814</v>
      </c>
      <c r="CJ48" s="32">
        <v>229</v>
      </c>
      <c r="CK48" s="84">
        <f t="shared" si="30"/>
        <v>32</v>
      </c>
      <c r="CL48" s="60"/>
      <c r="CM48" s="90"/>
      <c r="CN48" s="60"/>
      <c r="CO48" s="60"/>
      <c r="CP48" s="90"/>
      <c r="CQ48" s="90"/>
      <c r="CR48" s="60"/>
      <c r="CS48" s="90"/>
      <c r="CT48" s="204"/>
      <c r="CU48" s="204"/>
      <c r="CV48" s="204"/>
      <c r="CW48" s="285"/>
      <c r="CX48" s="204"/>
      <c r="CY48" s="204"/>
      <c r="CZ48" s="204"/>
      <c r="DA48" s="204"/>
      <c r="DB48" s="41"/>
      <c r="DC48" s="96"/>
      <c r="DD48" s="41"/>
      <c r="DE48" s="41"/>
      <c r="DF48" s="96"/>
      <c r="DG48" s="96"/>
      <c r="DH48" s="41"/>
      <c r="DI48" s="96"/>
      <c r="DJ48" s="159"/>
      <c r="DK48" s="159"/>
      <c r="DL48" s="164"/>
      <c r="DM48" s="164"/>
      <c r="DN48" s="159"/>
      <c r="DO48" s="159"/>
      <c r="DP48" s="159"/>
      <c r="DQ48" s="159"/>
      <c r="DR48" s="291"/>
      <c r="DS48" s="173"/>
      <c r="DT48" s="291"/>
      <c r="DU48" s="291"/>
      <c r="DV48" s="173"/>
      <c r="DW48" s="173"/>
      <c r="DX48" s="291"/>
      <c r="DY48" s="173"/>
      <c r="DZ48" s="296"/>
      <c r="EA48" s="247"/>
      <c r="EB48" s="296"/>
      <c r="EC48" s="296"/>
      <c r="ED48" s="247"/>
      <c r="EE48" s="247"/>
      <c r="EF48" s="296"/>
      <c r="EG48" s="247"/>
      <c r="EH48" s="262"/>
      <c r="EI48" s="252"/>
      <c r="EJ48" s="262"/>
      <c r="EK48" s="262"/>
      <c r="EL48" s="252"/>
      <c r="EM48" s="252"/>
      <c r="EN48" s="262"/>
      <c r="EO48" s="252"/>
      <c r="EP48" s="266"/>
      <c r="EQ48" s="238"/>
      <c r="ER48" s="266"/>
      <c r="ES48" s="266"/>
      <c r="ET48" s="238"/>
      <c r="EU48" s="238"/>
      <c r="EV48" s="266"/>
      <c r="EW48" s="238"/>
      <c r="EX48" s="271"/>
      <c r="EY48" s="90"/>
      <c r="EZ48" s="271"/>
      <c r="FA48" s="271"/>
      <c r="FB48" s="90"/>
      <c r="FC48" s="90"/>
      <c r="FD48" s="271"/>
      <c r="FE48" s="90"/>
      <c r="FF48" s="193"/>
      <c r="FG48" s="186"/>
      <c r="FH48" s="193"/>
      <c r="FI48" s="193"/>
      <c r="FJ48" s="186"/>
      <c r="FK48" s="186"/>
      <c r="FL48" s="193"/>
      <c r="FM48" s="186"/>
      <c r="FN48" s="302"/>
      <c r="FO48" s="302"/>
      <c r="FP48" s="302"/>
      <c r="FQ48" s="302"/>
      <c r="FR48" s="302"/>
      <c r="FS48" s="302"/>
      <c r="FT48" s="302"/>
      <c r="FU48" s="302"/>
      <c r="FV48" s="22">
        <f t="shared" si="31"/>
        <v>912</v>
      </c>
      <c r="FW48" s="22">
        <f t="shared" si="26"/>
        <v>912</v>
      </c>
      <c r="FX48" s="61">
        <f t="shared" si="0"/>
        <v>912</v>
      </c>
      <c r="FY48" s="61">
        <f t="shared" si="1"/>
        <v>1210</v>
      </c>
      <c r="FZ48" s="61">
        <f t="shared" si="2"/>
        <v>912</v>
      </c>
      <c r="GA48" s="382">
        <f t="shared" si="3"/>
        <v>0.75371900826446281</v>
      </c>
      <c r="GB48" s="384"/>
      <c r="GC48" s="387">
        <f t="shared" si="4"/>
        <v>281</v>
      </c>
      <c r="GD48" s="387">
        <f t="shared" si="5"/>
        <v>67</v>
      </c>
      <c r="GE48" s="382">
        <f t="shared" si="6"/>
        <v>0.23843416370106763</v>
      </c>
      <c r="GF48" s="384"/>
      <c r="GG48" s="387">
        <f t="shared" si="7"/>
        <v>35</v>
      </c>
      <c r="GH48" s="387">
        <f t="shared" si="8"/>
        <v>35</v>
      </c>
      <c r="GI48" s="382">
        <f t="shared" si="9"/>
        <v>1</v>
      </c>
      <c r="GJ48" s="384"/>
      <c r="GK48" s="387">
        <f t="shared" si="11"/>
        <v>246</v>
      </c>
      <c r="GL48" s="387">
        <f t="shared" si="12"/>
        <v>32</v>
      </c>
      <c r="GM48" s="382">
        <f t="shared" si="13"/>
        <v>0.13008130081300814</v>
      </c>
    </row>
    <row r="49" spans="1:196" x14ac:dyDescent="0.25">
      <c r="A49" s="8">
        <f t="shared" si="14"/>
        <v>44082</v>
      </c>
      <c r="B49" s="10">
        <v>1047</v>
      </c>
      <c r="C49" s="98">
        <f t="shared" si="16"/>
        <v>756</v>
      </c>
      <c r="D49" s="10">
        <v>1</v>
      </c>
      <c r="E49" s="10">
        <v>940</v>
      </c>
      <c r="F49" s="98">
        <f t="shared" si="17"/>
        <v>655</v>
      </c>
      <c r="G49" s="363">
        <f t="shared" si="18"/>
        <v>0.8664021164021164</v>
      </c>
      <c r="H49" s="29">
        <v>931</v>
      </c>
      <c r="I49" s="98">
        <f t="shared" si="32"/>
        <v>655</v>
      </c>
      <c r="J49" s="45">
        <v>2409</v>
      </c>
      <c r="K49" s="103">
        <f t="shared" si="19"/>
        <v>1207</v>
      </c>
      <c r="L49" s="30">
        <v>1</v>
      </c>
      <c r="M49" s="30">
        <v>1969</v>
      </c>
      <c r="N49" s="103">
        <f t="shared" si="20"/>
        <v>901</v>
      </c>
      <c r="O49" s="362">
        <f t="shared" si="21"/>
        <v>0.74647887323943662</v>
      </c>
      <c r="P49" s="30">
        <v>1967</v>
      </c>
      <c r="Q49" s="103">
        <f t="shared" si="22"/>
        <v>901</v>
      </c>
      <c r="R49" s="147"/>
      <c r="S49" s="134"/>
      <c r="T49" s="147"/>
      <c r="U49" s="147"/>
      <c r="V49" s="134"/>
      <c r="W49" s="357"/>
      <c r="X49" s="147"/>
      <c r="Y49" s="134"/>
      <c r="Z49" s="151"/>
      <c r="AA49" s="139"/>
      <c r="AB49" s="151"/>
      <c r="AC49" s="151"/>
      <c r="AD49" s="139"/>
      <c r="AE49" s="352"/>
      <c r="AF49" s="151"/>
      <c r="AG49" s="139"/>
      <c r="AH49" s="31">
        <v>128</v>
      </c>
      <c r="AI49" s="72">
        <f t="shared" si="15"/>
        <v>54</v>
      </c>
      <c r="AJ49" s="31">
        <v>1</v>
      </c>
      <c r="AK49" s="31">
        <v>141</v>
      </c>
      <c r="AL49" s="72">
        <f t="shared" si="23"/>
        <v>64</v>
      </c>
      <c r="AM49" s="348">
        <f t="shared" si="24"/>
        <v>1.1851851851851851</v>
      </c>
      <c r="AN49" s="31">
        <v>139</v>
      </c>
      <c r="AO49" s="72">
        <f t="shared" si="33"/>
        <v>64</v>
      </c>
      <c r="AP49" s="67"/>
      <c r="AQ49" s="67"/>
      <c r="AR49" s="67"/>
      <c r="AS49" s="67"/>
      <c r="AT49" s="79"/>
      <c r="AU49" s="343"/>
      <c r="AV49" s="67"/>
      <c r="AW49" s="79"/>
      <c r="AX49" s="121"/>
      <c r="AY49" s="115"/>
      <c r="AZ49" s="121"/>
      <c r="BA49" s="121"/>
      <c r="BB49" s="115"/>
      <c r="BC49" s="337"/>
      <c r="BD49" s="121"/>
      <c r="BE49" s="115"/>
      <c r="BF49" s="278"/>
      <c r="BG49" s="127"/>
      <c r="BH49" s="278"/>
      <c r="BI49" s="278"/>
      <c r="BJ49" s="127"/>
      <c r="BK49" s="331"/>
      <c r="BL49" s="127"/>
      <c r="BM49" s="127"/>
      <c r="BN49" s="229"/>
      <c r="BO49" s="213"/>
      <c r="BP49" s="229"/>
      <c r="BQ49" s="229"/>
      <c r="BR49" s="213"/>
      <c r="BS49" s="325"/>
      <c r="BT49" s="229"/>
      <c r="BU49" s="213"/>
      <c r="BV49" s="230"/>
      <c r="BW49" s="220"/>
      <c r="BX49" s="230"/>
      <c r="BY49" s="230"/>
      <c r="BZ49" s="220"/>
      <c r="CA49" s="320"/>
      <c r="CB49" s="230"/>
      <c r="CC49" s="220"/>
      <c r="CD49" s="32">
        <v>766</v>
      </c>
      <c r="CE49" s="84">
        <f t="shared" si="27"/>
        <v>283</v>
      </c>
      <c r="CF49" s="32">
        <v>6</v>
      </c>
      <c r="CG49" s="32">
        <v>268</v>
      </c>
      <c r="CH49" s="84">
        <f t="shared" si="28"/>
        <v>31</v>
      </c>
      <c r="CI49" s="365">
        <f t="shared" si="29"/>
        <v>0.10954063604240283</v>
      </c>
      <c r="CJ49" s="32">
        <v>268</v>
      </c>
      <c r="CK49" s="84">
        <f t="shared" si="30"/>
        <v>39</v>
      </c>
      <c r="CL49" s="60"/>
      <c r="CM49" s="90"/>
      <c r="CN49" s="60"/>
      <c r="CO49" s="60"/>
      <c r="CP49" s="90"/>
      <c r="CQ49" s="90"/>
      <c r="CR49" s="60"/>
      <c r="CS49" s="90"/>
      <c r="CT49" s="204"/>
      <c r="CU49" s="204"/>
      <c r="CV49" s="204"/>
      <c r="CW49" s="285"/>
      <c r="CX49" s="204"/>
      <c r="CY49" s="204"/>
      <c r="CZ49" s="204"/>
      <c r="DA49" s="204"/>
      <c r="DB49" s="41"/>
      <c r="DC49" s="96"/>
      <c r="DD49" s="41"/>
      <c r="DE49" s="41"/>
      <c r="DF49" s="96"/>
      <c r="DG49" s="96"/>
      <c r="DH49" s="41"/>
      <c r="DI49" s="96"/>
      <c r="DJ49" s="159"/>
      <c r="DK49" s="159"/>
      <c r="DL49" s="164"/>
      <c r="DM49" s="164"/>
      <c r="DN49" s="159"/>
      <c r="DO49" s="159"/>
      <c r="DP49" s="159"/>
      <c r="DQ49" s="159"/>
      <c r="DR49" s="291"/>
      <c r="DS49" s="173"/>
      <c r="DT49" s="291"/>
      <c r="DU49" s="291"/>
      <c r="DV49" s="173"/>
      <c r="DW49" s="173"/>
      <c r="DX49" s="291"/>
      <c r="DY49" s="173"/>
      <c r="DZ49" s="296"/>
      <c r="EA49" s="247"/>
      <c r="EB49" s="296"/>
      <c r="EC49" s="296"/>
      <c r="ED49" s="247"/>
      <c r="EE49" s="247"/>
      <c r="EF49" s="296"/>
      <c r="EG49" s="247"/>
      <c r="EH49" s="262"/>
      <c r="EI49" s="252"/>
      <c r="EJ49" s="262"/>
      <c r="EK49" s="262"/>
      <c r="EL49" s="252"/>
      <c r="EM49" s="252"/>
      <c r="EN49" s="262"/>
      <c r="EO49" s="252"/>
      <c r="EP49" s="266"/>
      <c r="EQ49" s="238"/>
      <c r="ER49" s="266"/>
      <c r="ES49" s="266"/>
      <c r="ET49" s="238"/>
      <c r="EU49" s="238"/>
      <c r="EV49" s="266"/>
      <c r="EW49" s="238"/>
      <c r="EX49" s="271"/>
      <c r="EY49" s="90"/>
      <c r="EZ49" s="271"/>
      <c r="FA49" s="271"/>
      <c r="FB49" s="90"/>
      <c r="FC49" s="90"/>
      <c r="FD49" s="271"/>
      <c r="FE49" s="90"/>
      <c r="FF49" s="193"/>
      <c r="FG49" s="186"/>
      <c r="FH49" s="193"/>
      <c r="FI49" s="193"/>
      <c r="FJ49" s="186"/>
      <c r="FK49" s="186"/>
      <c r="FL49" s="193"/>
      <c r="FM49" s="186"/>
      <c r="FN49" s="302"/>
      <c r="FO49" s="302"/>
      <c r="FP49" s="302"/>
      <c r="FQ49" s="302"/>
      <c r="FR49" s="302"/>
      <c r="FS49" s="302"/>
      <c r="FT49" s="302"/>
      <c r="FU49" s="302"/>
      <c r="FV49" s="22">
        <f t="shared" si="31"/>
        <v>1659</v>
      </c>
      <c r="FW49" s="22">
        <f t="shared" si="26"/>
        <v>1651</v>
      </c>
      <c r="FX49" s="61">
        <f t="shared" si="0"/>
        <v>1659</v>
      </c>
      <c r="FY49" s="61">
        <f t="shared" si="1"/>
        <v>2300</v>
      </c>
      <c r="FZ49" s="61">
        <f t="shared" si="2"/>
        <v>1651</v>
      </c>
      <c r="GA49" s="382">
        <f t="shared" si="3"/>
        <v>0.71782608695652173</v>
      </c>
      <c r="GB49" s="384"/>
      <c r="GC49" s="387">
        <f t="shared" si="4"/>
        <v>337</v>
      </c>
      <c r="GD49" s="387">
        <f t="shared" si="5"/>
        <v>95</v>
      </c>
      <c r="GE49" s="382">
        <f t="shared" si="6"/>
        <v>0.28189910979228489</v>
      </c>
      <c r="GF49" s="384"/>
      <c r="GG49" s="387">
        <f t="shared" si="7"/>
        <v>54</v>
      </c>
      <c r="GH49" s="387">
        <f t="shared" si="8"/>
        <v>64</v>
      </c>
      <c r="GI49" s="382">
        <f t="shared" si="9"/>
        <v>1.1851851851851851</v>
      </c>
      <c r="GJ49" s="384"/>
      <c r="GK49" s="387">
        <f t="shared" si="11"/>
        <v>283</v>
      </c>
      <c r="GL49" s="387">
        <f t="shared" si="12"/>
        <v>31</v>
      </c>
      <c r="GM49" s="382">
        <f t="shared" si="13"/>
        <v>0.10954063604240283</v>
      </c>
    </row>
    <row r="50" spans="1:196" x14ac:dyDescent="0.25">
      <c r="A50" s="8">
        <f t="shared" si="14"/>
        <v>44083</v>
      </c>
      <c r="B50" s="10">
        <v>1539</v>
      </c>
      <c r="C50" s="98">
        <f t="shared" si="16"/>
        <v>492</v>
      </c>
      <c r="D50" s="10">
        <v>1</v>
      </c>
      <c r="E50" s="10">
        <v>1327</v>
      </c>
      <c r="F50" s="98">
        <f t="shared" si="17"/>
        <v>387</v>
      </c>
      <c r="G50" s="363">
        <f t="shared" si="18"/>
        <v>0.78658536585365857</v>
      </c>
      <c r="H50" s="29">
        <v>1000</v>
      </c>
      <c r="I50" s="98">
        <f t="shared" si="32"/>
        <v>69</v>
      </c>
      <c r="J50" s="45">
        <v>4021</v>
      </c>
      <c r="K50" s="103">
        <f t="shared" si="19"/>
        <v>1612</v>
      </c>
      <c r="L50" s="30">
        <v>1</v>
      </c>
      <c r="M50" s="30">
        <v>3580</v>
      </c>
      <c r="N50" s="103">
        <f t="shared" si="20"/>
        <v>1611</v>
      </c>
      <c r="O50" s="362">
        <f t="shared" si="21"/>
        <v>0.99937965260545902</v>
      </c>
      <c r="P50" s="30">
        <v>1992</v>
      </c>
      <c r="Q50" s="103">
        <f t="shared" si="22"/>
        <v>25</v>
      </c>
      <c r="R50" s="147"/>
      <c r="S50" s="134"/>
      <c r="T50" s="147"/>
      <c r="U50" s="147"/>
      <c r="V50" s="134"/>
      <c r="W50" s="357"/>
      <c r="X50" s="147"/>
      <c r="Y50" s="134"/>
      <c r="Z50" s="151"/>
      <c r="AA50" s="139"/>
      <c r="AB50" s="151"/>
      <c r="AC50" s="151"/>
      <c r="AD50" s="139"/>
      <c r="AE50" s="352"/>
      <c r="AF50" s="151"/>
      <c r="AG50" s="139"/>
      <c r="AH50" s="31">
        <v>182</v>
      </c>
      <c r="AI50" s="72">
        <f t="shared" si="15"/>
        <v>54</v>
      </c>
      <c r="AJ50" s="31">
        <v>1</v>
      </c>
      <c r="AK50" s="31">
        <v>185</v>
      </c>
      <c r="AL50" s="72">
        <f t="shared" si="23"/>
        <v>44</v>
      </c>
      <c r="AM50" s="348">
        <f t="shared" si="24"/>
        <v>0.81481481481481477</v>
      </c>
      <c r="AN50" s="31">
        <v>183</v>
      </c>
      <c r="AO50" s="72">
        <f t="shared" si="33"/>
        <v>44</v>
      </c>
      <c r="AP50" s="67"/>
      <c r="AQ50" s="67"/>
      <c r="AR50" s="67"/>
      <c r="AS50" s="67"/>
      <c r="AT50" s="79"/>
      <c r="AU50" s="343"/>
      <c r="AV50" s="67"/>
      <c r="AW50" s="79"/>
      <c r="AX50" s="121"/>
      <c r="AY50" s="115"/>
      <c r="AZ50" s="121"/>
      <c r="BA50" s="121"/>
      <c r="BB50" s="115"/>
      <c r="BC50" s="337"/>
      <c r="BD50" s="121"/>
      <c r="BE50" s="115"/>
      <c r="BF50" s="278"/>
      <c r="BG50" s="127"/>
      <c r="BH50" s="278"/>
      <c r="BI50" s="278"/>
      <c r="BJ50" s="127"/>
      <c r="BK50" s="331"/>
      <c r="BL50" s="127"/>
      <c r="BM50" s="127"/>
      <c r="BN50" s="229"/>
      <c r="BO50" s="213"/>
      <c r="BP50" s="229"/>
      <c r="BQ50" s="229"/>
      <c r="BR50" s="213"/>
      <c r="BS50" s="325"/>
      <c r="BT50" s="229"/>
      <c r="BU50" s="213"/>
      <c r="BV50" s="230"/>
      <c r="BW50" s="220"/>
      <c r="BX50" s="230"/>
      <c r="BY50" s="230"/>
      <c r="BZ50" s="220"/>
      <c r="CA50" s="320"/>
      <c r="CB50" s="230"/>
      <c r="CC50" s="220"/>
      <c r="CD50" s="32">
        <v>1059</v>
      </c>
      <c r="CE50" s="84">
        <f t="shared" si="27"/>
        <v>293</v>
      </c>
      <c r="CF50" s="32">
        <v>6</v>
      </c>
      <c r="CG50" s="32">
        <v>344</v>
      </c>
      <c r="CH50" s="84">
        <f t="shared" si="28"/>
        <v>76</v>
      </c>
      <c r="CI50" s="365">
        <f t="shared" si="29"/>
        <v>0.25938566552901021</v>
      </c>
      <c r="CJ50" s="32">
        <v>336</v>
      </c>
      <c r="CK50" s="84">
        <f t="shared" si="30"/>
        <v>68</v>
      </c>
      <c r="CL50" s="60"/>
      <c r="CM50" s="90"/>
      <c r="CN50" s="60"/>
      <c r="CO50" s="60"/>
      <c r="CP50" s="90"/>
      <c r="CQ50" s="90"/>
      <c r="CR50" s="60"/>
      <c r="CS50" s="90"/>
      <c r="CT50" s="204"/>
      <c r="CU50" s="204"/>
      <c r="CV50" s="204"/>
      <c r="CW50" s="285"/>
      <c r="CX50" s="204"/>
      <c r="CY50" s="204"/>
      <c r="CZ50" s="204"/>
      <c r="DA50" s="204"/>
      <c r="DB50" s="41"/>
      <c r="DC50" s="96"/>
      <c r="DD50" s="41"/>
      <c r="DE50" s="41"/>
      <c r="DF50" s="96"/>
      <c r="DG50" s="96"/>
      <c r="DH50" s="41"/>
      <c r="DI50" s="96"/>
      <c r="DJ50" s="159"/>
      <c r="DK50" s="159"/>
      <c r="DL50" s="164"/>
      <c r="DM50" s="164"/>
      <c r="DN50" s="159"/>
      <c r="DO50" s="159"/>
      <c r="DP50" s="159"/>
      <c r="DQ50" s="159"/>
      <c r="DR50" s="291"/>
      <c r="DS50" s="173"/>
      <c r="DT50" s="291"/>
      <c r="DU50" s="291"/>
      <c r="DV50" s="173"/>
      <c r="DW50" s="173"/>
      <c r="DX50" s="291"/>
      <c r="DY50" s="173"/>
      <c r="DZ50" s="296"/>
      <c r="EA50" s="247"/>
      <c r="EB50" s="296"/>
      <c r="EC50" s="296"/>
      <c r="ED50" s="247"/>
      <c r="EE50" s="247"/>
      <c r="EF50" s="296"/>
      <c r="EG50" s="247"/>
      <c r="EH50" s="262"/>
      <c r="EI50" s="252"/>
      <c r="EJ50" s="262"/>
      <c r="EK50" s="262"/>
      <c r="EL50" s="252"/>
      <c r="EM50" s="252"/>
      <c r="EN50" s="262"/>
      <c r="EO50" s="252"/>
      <c r="EP50" s="266"/>
      <c r="EQ50" s="238"/>
      <c r="ER50" s="266"/>
      <c r="ES50" s="266"/>
      <c r="ET50" s="238"/>
      <c r="EU50" s="238"/>
      <c r="EV50" s="266"/>
      <c r="EW50" s="238"/>
      <c r="EX50" s="271"/>
      <c r="EY50" s="90"/>
      <c r="EZ50" s="271"/>
      <c r="FA50" s="271"/>
      <c r="FB50" s="90"/>
      <c r="FC50" s="90"/>
      <c r="FD50" s="271"/>
      <c r="FE50" s="90"/>
      <c r="FF50" s="193"/>
      <c r="FG50" s="186"/>
      <c r="FH50" s="193"/>
      <c r="FI50" s="193"/>
      <c r="FJ50" s="186"/>
      <c r="FK50" s="186"/>
      <c r="FL50" s="193"/>
      <c r="FM50" s="186"/>
      <c r="FN50" s="302"/>
      <c r="FO50" s="302"/>
      <c r="FP50" s="302"/>
      <c r="FQ50" s="302"/>
      <c r="FR50" s="302"/>
      <c r="FS50" s="302"/>
      <c r="FT50" s="302"/>
      <c r="FU50" s="302"/>
      <c r="FV50" s="22">
        <f t="shared" si="31"/>
        <v>206</v>
      </c>
      <c r="FW50" s="22">
        <f t="shared" si="26"/>
        <v>2118</v>
      </c>
      <c r="FX50" s="61">
        <f t="shared" si="0"/>
        <v>206</v>
      </c>
      <c r="FY50" s="61">
        <f t="shared" si="1"/>
        <v>2451</v>
      </c>
      <c r="FZ50" s="61">
        <f t="shared" si="2"/>
        <v>2118</v>
      </c>
      <c r="GA50" s="382">
        <f t="shared" si="3"/>
        <v>0.86413708690330482</v>
      </c>
      <c r="GB50" s="384"/>
      <c r="GC50" s="387">
        <f t="shared" si="4"/>
        <v>347</v>
      </c>
      <c r="GD50" s="387">
        <f t="shared" si="5"/>
        <v>120</v>
      </c>
      <c r="GE50" s="382">
        <f t="shared" si="6"/>
        <v>0.345821325648415</v>
      </c>
      <c r="GF50" s="384"/>
      <c r="GG50" s="387">
        <f t="shared" si="7"/>
        <v>54</v>
      </c>
      <c r="GH50" s="387">
        <f t="shared" si="8"/>
        <v>44</v>
      </c>
      <c r="GI50" s="382">
        <f t="shared" si="9"/>
        <v>0.81481481481481477</v>
      </c>
      <c r="GJ50" s="384"/>
      <c r="GK50" s="387">
        <f t="shared" si="11"/>
        <v>293</v>
      </c>
      <c r="GL50" s="387">
        <f t="shared" si="12"/>
        <v>76</v>
      </c>
      <c r="GM50" s="382">
        <f t="shared" si="13"/>
        <v>0.25938566552901021</v>
      </c>
    </row>
    <row r="51" spans="1:196" x14ac:dyDescent="0.25">
      <c r="A51" s="8">
        <f t="shared" si="14"/>
        <v>44084</v>
      </c>
      <c r="B51" s="10">
        <v>3210</v>
      </c>
      <c r="C51" s="98">
        <f t="shared" si="16"/>
        <v>1671</v>
      </c>
      <c r="D51" s="10">
        <v>1</v>
      </c>
      <c r="E51" s="10">
        <v>2902</v>
      </c>
      <c r="F51" s="98">
        <f t="shared" si="17"/>
        <v>1575</v>
      </c>
      <c r="G51" s="363">
        <f t="shared" si="18"/>
        <v>0.9425493716337523</v>
      </c>
      <c r="H51" s="29">
        <v>1858</v>
      </c>
      <c r="I51" s="98">
        <f t="shared" si="32"/>
        <v>858</v>
      </c>
      <c r="J51" s="45">
        <v>4028</v>
      </c>
      <c r="K51" s="103">
        <f t="shared" si="19"/>
        <v>7</v>
      </c>
      <c r="L51" s="30">
        <v>1</v>
      </c>
      <c r="M51" s="30">
        <v>3587</v>
      </c>
      <c r="N51" s="103">
        <f t="shared" si="20"/>
        <v>7</v>
      </c>
      <c r="O51" s="362">
        <f t="shared" si="21"/>
        <v>1</v>
      </c>
      <c r="P51" s="30">
        <v>1999</v>
      </c>
      <c r="Q51" s="103">
        <f t="shared" si="22"/>
        <v>7</v>
      </c>
      <c r="R51" s="147"/>
      <c r="S51" s="134"/>
      <c r="T51" s="147"/>
      <c r="U51" s="147"/>
      <c r="V51" s="134"/>
      <c r="W51" s="357"/>
      <c r="X51" s="147"/>
      <c r="Y51" s="134"/>
      <c r="Z51" s="151"/>
      <c r="AA51" s="139"/>
      <c r="AB51" s="151"/>
      <c r="AC51" s="151"/>
      <c r="AD51" s="139"/>
      <c r="AE51" s="352"/>
      <c r="AF51" s="151"/>
      <c r="AG51" s="139"/>
      <c r="AH51" s="31">
        <v>205</v>
      </c>
      <c r="AI51" s="72">
        <f t="shared" si="15"/>
        <v>23</v>
      </c>
      <c r="AJ51" s="31">
        <v>1</v>
      </c>
      <c r="AK51" s="31">
        <v>200</v>
      </c>
      <c r="AL51" s="72">
        <f t="shared" si="23"/>
        <v>15</v>
      </c>
      <c r="AM51" s="348">
        <f t="shared" si="24"/>
        <v>0.65217391304347827</v>
      </c>
      <c r="AN51" s="31">
        <v>198</v>
      </c>
      <c r="AO51" s="72">
        <f t="shared" si="33"/>
        <v>15</v>
      </c>
      <c r="AP51" s="67"/>
      <c r="AQ51" s="67"/>
      <c r="AR51" s="67"/>
      <c r="AS51" s="67"/>
      <c r="AT51" s="79"/>
      <c r="AU51" s="343"/>
      <c r="AV51" s="67"/>
      <c r="AW51" s="79"/>
      <c r="AX51" s="121"/>
      <c r="AY51" s="115"/>
      <c r="AZ51" s="121"/>
      <c r="BA51" s="121"/>
      <c r="BB51" s="115"/>
      <c r="BC51" s="337"/>
      <c r="BD51" s="121"/>
      <c r="BE51" s="115"/>
      <c r="BF51" s="278"/>
      <c r="BG51" s="127"/>
      <c r="BH51" s="278"/>
      <c r="BI51" s="278"/>
      <c r="BJ51" s="127"/>
      <c r="BK51" s="331"/>
      <c r="BL51" s="127"/>
      <c r="BM51" s="127"/>
      <c r="BN51" s="229"/>
      <c r="BO51" s="213"/>
      <c r="BP51" s="229"/>
      <c r="BQ51" s="229"/>
      <c r="BR51" s="213"/>
      <c r="BS51" s="325"/>
      <c r="BT51" s="229"/>
      <c r="BU51" s="213"/>
      <c r="BV51" s="230"/>
      <c r="BW51" s="220"/>
      <c r="BX51" s="230"/>
      <c r="BY51" s="230"/>
      <c r="BZ51" s="220"/>
      <c r="CA51" s="320"/>
      <c r="CB51" s="230"/>
      <c r="CC51" s="220"/>
      <c r="CD51" s="32">
        <v>1229</v>
      </c>
      <c r="CE51" s="84">
        <f t="shared" si="27"/>
        <v>170</v>
      </c>
      <c r="CF51" s="32">
        <v>6</v>
      </c>
      <c r="CG51" s="32">
        <v>437</v>
      </c>
      <c r="CH51" s="84">
        <f t="shared" si="28"/>
        <v>93</v>
      </c>
      <c r="CI51" s="365">
        <f t="shared" si="29"/>
        <v>0.54705882352941182</v>
      </c>
      <c r="CJ51" s="32">
        <v>429</v>
      </c>
      <c r="CK51" s="84">
        <f t="shared" si="30"/>
        <v>93</v>
      </c>
      <c r="CL51" s="60"/>
      <c r="CM51" s="90"/>
      <c r="CN51" s="60"/>
      <c r="CO51" s="60"/>
      <c r="CP51" s="90"/>
      <c r="CQ51" s="90"/>
      <c r="CR51" s="60"/>
      <c r="CS51" s="90"/>
      <c r="CT51" s="204"/>
      <c r="CU51" s="204"/>
      <c r="CV51" s="204"/>
      <c r="CW51" s="285"/>
      <c r="CX51" s="204"/>
      <c r="CY51" s="204"/>
      <c r="CZ51" s="204"/>
      <c r="DA51" s="204"/>
      <c r="DB51" s="41"/>
      <c r="DC51" s="96"/>
      <c r="DD51" s="41"/>
      <c r="DE51" s="41"/>
      <c r="DF51" s="96"/>
      <c r="DG51" s="96"/>
      <c r="DH51" s="41"/>
      <c r="DI51" s="96"/>
      <c r="DJ51" s="159"/>
      <c r="DK51" s="159"/>
      <c r="DL51" s="164"/>
      <c r="DM51" s="164"/>
      <c r="DN51" s="159"/>
      <c r="DO51" s="159"/>
      <c r="DP51" s="159"/>
      <c r="DQ51" s="159"/>
      <c r="DR51" s="291"/>
      <c r="DS51" s="173"/>
      <c r="DT51" s="291"/>
      <c r="DU51" s="291"/>
      <c r="DV51" s="173"/>
      <c r="DW51" s="173"/>
      <c r="DX51" s="291"/>
      <c r="DY51" s="173"/>
      <c r="DZ51" s="296"/>
      <c r="EA51" s="247"/>
      <c r="EB51" s="296"/>
      <c r="EC51" s="296"/>
      <c r="ED51" s="247"/>
      <c r="EE51" s="247"/>
      <c r="EF51" s="296"/>
      <c r="EG51" s="247"/>
      <c r="EH51" s="262"/>
      <c r="EI51" s="252"/>
      <c r="EJ51" s="262"/>
      <c r="EK51" s="262"/>
      <c r="EL51" s="252"/>
      <c r="EM51" s="252"/>
      <c r="EN51" s="262"/>
      <c r="EO51" s="252"/>
      <c r="EP51" s="266"/>
      <c r="EQ51" s="238"/>
      <c r="ER51" s="266"/>
      <c r="ES51" s="266"/>
      <c r="ET51" s="238"/>
      <c r="EU51" s="238"/>
      <c r="EV51" s="266"/>
      <c r="EW51" s="238"/>
      <c r="EX51" s="271"/>
      <c r="EY51" s="90"/>
      <c r="EZ51" s="271"/>
      <c r="FA51" s="271"/>
      <c r="FB51" s="90"/>
      <c r="FC51" s="90"/>
      <c r="FD51" s="271"/>
      <c r="FE51" s="90"/>
      <c r="FF51" s="193"/>
      <c r="FG51" s="186"/>
      <c r="FH51" s="193"/>
      <c r="FI51" s="193"/>
      <c r="FJ51" s="186"/>
      <c r="FK51" s="186"/>
      <c r="FL51" s="193"/>
      <c r="FM51" s="186"/>
      <c r="FN51" s="302"/>
      <c r="FO51" s="302"/>
      <c r="FP51" s="302"/>
      <c r="FQ51" s="302"/>
      <c r="FR51" s="302"/>
      <c r="FS51" s="302"/>
      <c r="FT51" s="302"/>
      <c r="FU51" s="302"/>
      <c r="FV51" s="22">
        <f t="shared" si="31"/>
        <v>973</v>
      </c>
      <c r="FW51" s="22">
        <f t="shared" si="26"/>
        <v>1690</v>
      </c>
      <c r="FX51" s="61">
        <f t="shared" si="0"/>
        <v>973</v>
      </c>
      <c r="FY51" s="61">
        <f t="shared" si="1"/>
        <v>1871</v>
      </c>
      <c r="FZ51" s="61">
        <f t="shared" si="2"/>
        <v>1690</v>
      </c>
      <c r="GA51" s="382">
        <f t="shared" si="3"/>
        <v>0.9032602886157135</v>
      </c>
      <c r="GB51" s="384"/>
      <c r="GC51" s="387">
        <f t="shared" si="4"/>
        <v>193</v>
      </c>
      <c r="GD51" s="387">
        <f t="shared" si="5"/>
        <v>108</v>
      </c>
      <c r="GE51" s="382">
        <f t="shared" si="6"/>
        <v>0.55958549222797926</v>
      </c>
      <c r="GF51" s="384"/>
      <c r="GG51" s="387">
        <f t="shared" si="7"/>
        <v>23</v>
      </c>
      <c r="GH51" s="387">
        <f t="shared" si="8"/>
        <v>15</v>
      </c>
      <c r="GI51" s="382">
        <f t="shared" si="9"/>
        <v>0.65217391304347827</v>
      </c>
      <c r="GJ51" s="384"/>
      <c r="GK51" s="387">
        <f t="shared" si="11"/>
        <v>170</v>
      </c>
      <c r="GL51" s="387">
        <f t="shared" si="12"/>
        <v>93</v>
      </c>
      <c r="GM51" s="382">
        <f t="shared" si="13"/>
        <v>0.54705882352941182</v>
      </c>
    </row>
    <row r="52" spans="1:196" x14ac:dyDescent="0.25">
      <c r="A52" s="8">
        <f t="shared" si="14"/>
        <v>44085</v>
      </c>
      <c r="B52" s="10">
        <v>3225</v>
      </c>
      <c r="C52" s="98">
        <f t="shared" si="16"/>
        <v>15</v>
      </c>
      <c r="D52" s="10">
        <v>1</v>
      </c>
      <c r="E52" s="10">
        <v>2917</v>
      </c>
      <c r="F52" s="98">
        <f t="shared" si="17"/>
        <v>15</v>
      </c>
      <c r="G52" s="363">
        <f t="shared" si="18"/>
        <v>1</v>
      </c>
      <c r="H52" s="29">
        <v>1873</v>
      </c>
      <c r="I52" s="98">
        <f t="shared" si="32"/>
        <v>15</v>
      </c>
      <c r="J52" s="45">
        <v>4713</v>
      </c>
      <c r="K52" s="103">
        <f t="shared" si="19"/>
        <v>685</v>
      </c>
      <c r="L52" s="30">
        <v>1</v>
      </c>
      <c r="M52" s="30">
        <v>3790</v>
      </c>
      <c r="N52" s="103">
        <f t="shared" si="20"/>
        <v>203</v>
      </c>
      <c r="O52" s="362">
        <f t="shared" si="21"/>
        <v>0.29635036496350364</v>
      </c>
      <c r="P52" s="30">
        <v>2202</v>
      </c>
      <c r="Q52" s="103">
        <f t="shared" si="22"/>
        <v>203</v>
      </c>
      <c r="R52" s="147"/>
      <c r="S52" s="134"/>
      <c r="T52" s="147"/>
      <c r="U52" s="147"/>
      <c r="V52" s="134"/>
      <c r="W52" s="357"/>
      <c r="X52" s="147"/>
      <c r="Y52" s="134"/>
      <c r="Z52" s="151"/>
      <c r="AA52" s="139"/>
      <c r="AB52" s="151"/>
      <c r="AC52" s="151"/>
      <c r="AD52" s="139"/>
      <c r="AE52" s="352"/>
      <c r="AF52" s="151"/>
      <c r="AG52" s="139"/>
      <c r="AH52" s="31">
        <v>237</v>
      </c>
      <c r="AI52" s="72">
        <f t="shared" si="15"/>
        <v>32</v>
      </c>
      <c r="AJ52" s="31">
        <v>1</v>
      </c>
      <c r="AK52" s="31">
        <v>210</v>
      </c>
      <c r="AL52" s="72">
        <f t="shared" si="23"/>
        <v>10</v>
      </c>
      <c r="AM52" s="348">
        <f t="shared" si="24"/>
        <v>0.3125</v>
      </c>
      <c r="AN52" s="31">
        <v>208</v>
      </c>
      <c r="AO52" s="72">
        <f t="shared" si="33"/>
        <v>10</v>
      </c>
      <c r="AP52" s="67"/>
      <c r="AQ52" s="67"/>
      <c r="AR52" s="67"/>
      <c r="AS52" s="67"/>
      <c r="AT52" s="79"/>
      <c r="AU52" s="343"/>
      <c r="AV52" s="67"/>
      <c r="AW52" s="79"/>
      <c r="AX52" s="121"/>
      <c r="AY52" s="115"/>
      <c r="AZ52" s="121"/>
      <c r="BA52" s="121"/>
      <c r="BB52" s="115"/>
      <c r="BC52" s="337"/>
      <c r="BD52" s="121"/>
      <c r="BE52" s="115"/>
      <c r="BF52" s="278"/>
      <c r="BG52" s="127"/>
      <c r="BH52" s="278"/>
      <c r="BI52" s="278"/>
      <c r="BJ52" s="127"/>
      <c r="BK52" s="331"/>
      <c r="BL52" s="127"/>
      <c r="BM52" s="127"/>
      <c r="BN52" s="229"/>
      <c r="BO52" s="213"/>
      <c r="BP52" s="229"/>
      <c r="BQ52" s="229"/>
      <c r="BR52" s="213"/>
      <c r="BS52" s="325"/>
      <c r="BT52" s="229"/>
      <c r="BU52" s="213"/>
      <c r="BV52" s="230"/>
      <c r="BW52" s="220"/>
      <c r="BX52" s="230"/>
      <c r="BY52" s="230"/>
      <c r="BZ52" s="220"/>
      <c r="CA52" s="320"/>
      <c r="CB52" s="230"/>
      <c r="CC52" s="220"/>
      <c r="CD52" s="32">
        <v>1643</v>
      </c>
      <c r="CE52" s="84">
        <f t="shared" si="27"/>
        <v>414</v>
      </c>
      <c r="CF52" s="32">
        <v>6</v>
      </c>
      <c r="CG52" s="32">
        <v>539</v>
      </c>
      <c r="CH52" s="84">
        <f t="shared" si="28"/>
        <v>102</v>
      </c>
      <c r="CI52" s="365">
        <f t="shared" si="29"/>
        <v>0.24637681159420291</v>
      </c>
      <c r="CJ52" s="32">
        <v>531</v>
      </c>
      <c r="CK52" s="84">
        <f t="shared" si="30"/>
        <v>102</v>
      </c>
      <c r="CL52" s="60"/>
      <c r="CM52" s="90"/>
      <c r="CN52" s="60"/>
      <c r="CO52" s="60"/>
      <c r="CP52" s="90"/>
      <c r="CQ52" s="90"/>
      <c r="CR52" s="60"/>
      <c r="CS52" s="90"/>
      <c r="CT52" s="204"/>
      <c r="CU52" s="204"/>
      <c r="CV52" s="204"/>
      <c r="CW52" s="285"/>
      <c r="CX52" s="204"/>
      <c r="CY52" s="204"/>
      <c r="CZ52" s="204"/>
      <c r="DA52" s="204"/>
      <c r="DB52" s="41"/>
      <c r="DC52" s="96"/>
      <c r="DD52" s="41"/>
      <c r="DE52" s="41"/>
      <c r="DF52" s="96"/>
      <c r="DG52" s="96"/>
      <c r="DH52" s="41"/>
      <c r="DI52" s="96"/>
      <c r="DJ52" s="159"/>
      <c r="DK52" s="159"/>
      <c r="DL52" s="164"/>
      <c r="DM52" s="164"/>
      <c r="DN52" s="159"/>
      <c r="DO52" s="159"/>
      <c r="DP52" s="159"/>
      <c r="DQ52" s="159"/>
      <c r="DR52" s="291"/>
      <c r="DS52" s="173"/>
      <c r="DT52" s="291"/>
      <c r="DU52" s="291"/>
      <c r="DV52" s="173"/>
      <c r="DW52" s="173"/>
      <c r="DX52" s="291"/>
      <c r="DY52" s="173"/>
      <c r="DZ52" s="296"/>
      <c r="EA52" s="247"/>
      <c r="EB52" s="296"/>
      <c r="EC52" s="296"/>
      <c r="ED52" s="247"/>
      <c r="EE52" s="247"/>
      <c r="EF52" s="296"/>
      <c r="EG52" s="247"/>
      <c r="EH52" s="262"/>
      <c r="EI52" s="252"/>
      <c r="EJ52" s="262"/>
      <c r="EK52" s="262"/>
      <c r="EL52" s="252"/>
      <c r="EM52" s="252"/>
      <c r="EN52" s="262"/>
      <c r="EO52" s="252"/>
      <c r="EP52" s="266"/>
      <c r="EQ52" s="238"/>
      <c r="ER52" s="266"/>
      <c r="ES52" s="266"/>
      <c r="ET52" s="238"/>
      <c r="EU52" s="238"/>
      <c r="EV52" s="266"/>
      <c r="EW52" s="238"/>
      <c r="EX52" s="271"/>
      <c r="EY52" s="90"/>
      <c r="EZ52" s="271"/>
      <c r="FA52" s="271"/>
      <c r="FB52" s="90"/>
      <c r="FC52" s="90"/>
      <c r="FD52" s="271"/>
      <c r="FE52" s="90"/>
      <c r="FF52" s="193"/>
      <c r="FG52" s="186"/>
      <c r="FH52" s="193"/>
      <c r="FI52" s="193"/>
      <c r="FJ52" s="186"/>
      <c r="FK52" s="186"/>
      <c r="FL52" s="193"/>
      <c r="FM52" s="186"/>
      <c r="FN52" s="302"/>
      <c r="FO52" s="302"/>
      <c r="FP52" s="302"/>
      <c r="FQ52" s="302"/>
      <c r="FR52" s="302"/>
      <c r="FS52" s="302"/>
      <c r="FT52" s="302"/>
      <c r="FU52" s="302"/>
      <c r="FV52" s="22">
        <f t="shared" si="31"/>
        <v>330</v>
      </c>
      <c r="FW52" s="22">
        <f t="shared" si="26"/>
        <v>330</v>
      </c>
      <c r="FX52" s="61">
        <f t="shared" si="0"/>
        <v>330</v>
      </c>
      <c r="FY52" s="61">
        <f t="shared" si="1"/>
        <v>1146</v>
      </c>
      <c r="FZ52" s="61">
        <f t="shared" si="2"/>
        <v>330</v>
      </c>
      <c r="GA52" s="382">
        <f t="shared" si="3"/>
        <v>0.2879581151832461</v>
      </c>
      <c r="GB52" s="384"/>
      <c r="GC52" s="387">
        <f t="shared" si="4"/>
        <v>446</v>
      </c>
      <c r="GD52" s="387">
        <f t="shared" si="5"/>
        <v>112</v>
      </c>
      <c r="GE52" s="382">
        <f t="shared" si="6"/>
        <v>0.25112107623318386</v>
      </c>
      <c r="GF52" s="384"/>
      <c r="GG52" s="387">
        <f t="shared" si="7"/>
        <v>32</v>
      </c>
      <c r="GH52" s="387">
        <f t="shared" si="8"/>
        <v>10</v>
      </c>
      <c r="GI52" s="382">
        <f t="shared" si="9"/>
        <v>0.3125</v>
      </c>
      <c r="GJ52" s="384"/>
      <c r="GK52" s="387">
        <f t="shared" si="11"/>
        <v>414</v>
      </c>
      <c r="GL52" s="387">
        <f t="shared" si="12"/>
        <v>102</v>
      </c>
      <c r="GM52" s="382">
        <f t="shared" si="13"/>
        <v>0.24637681159420291</v>
      </c>
    </row>
    <row r="53" spans="1:196" x14ac:dyDescent="0.25">
      <c r="A53" s="8">
        <f t="shared" si="14"/>
        <v>44086</v>
      </c>
      <c r="B53" s="10">
        <v>3264</v>
      </c>
      <c r="C53" s="98">
        <f t="shared" si="16"/>
        <v>39</v>
      </c>
      <c r="D53" s="10">
        <v>1</v>
      </c>
      <c r="E53" s="10">
        <v>2956</v>
      </c>
      <c r="F53" s="98">
        <f t="shared" si="17"/>
        <v>39</v>
      </c>
      <c r="G53" s="363">
        <f t="shared" si="18"/>
        <v>1</v>
      </c>
      <c r="H53" s="29">
        <v>1912</v>
      </c>
      <c r="I53" s="98">
        <f t="shared" si="32"/>
        <v>39</v>
      </c>
      <c r="J53" s="45">
        <v>4727</v>
      </c>
      <c r="K53" s="103">
        <f t="shared" si="19"/>
        <v>14</v>
      </c>
      <c r="L53" s="30">
        <v>1</v>
      </c>
      <c r="M53" s="30">
        <v>3804</v>
      </c>
      <c r="N53" s="103">
        <f t="shared" si="20"/>
        <v>14</v>
      </c>
      <c r="O53" s="362">
        <f t="shared" si="21"/>
        <v>1</v>
      </c>
      <c r="P53" s="30">
        <v>2216</v>
      </c>
      <c r="Q53" s="103">
        <f t="shared" si="22"/>
        <v>14</v>
      </c>
      <c r="R53" s="147"/>
      <c r="S53" s="134"/>
      <c r="T53" s="147"/>
      <c r="U53" s="147"/>
      <c r="V53" s="134"/>
      <c r="W53" s="357"/>
      <c r="X53" s="147"/>
      <c r="Y53" s="134"/>
      <c r="Z53" s="151"/>
      <c r="AA53" s="139"/>
      <c r="AB53" s="151"/>
      <c r="AC53" s="151"/>
      <c r="AD53" s="139"/>
      <c r="AE53" s="352"/>
      <c r="AF53" s="151"/>
      <c r="AG53" s="139"/>
      <c r="AH53" s="31">
        <v>278</v>
      </c>
      <c r="AI53" s="72">
        <f t="shared" si="15"/>
        <v>41</v>
      </c>
      <c r="AJ53" s="31">
        <v>1</v>
      </c>
      <c r="AK53" s="31">
        <v>224</v>
      </c>
      <c r="AL53" s="72">
        <f t="shared" si="23"/>
        <v>14</v>
      </c>
      <c r="AM53" s="348">
        <f t="shared" si="24"/>
        <v>0.34146341463414637</v>
      </c>
      <c r="AN53" s="31">
        <v>222</v>
      </c>
      <c r="AO53" s="72">
        <f t="shared" si="33"/>
        <v>14</v>
      </c>
      <c r="AP53" s="67"/>
      <c r="AQ53" s="67"/>
      <c r="AR53" s="67"/>
      <c r="AS53" s="67"/>
      <c r="AT53" s="79"/>
      <c r="AU53" s="343"/>
      <c r="AV53" s="67"/>
      <c r="AW53" s="79"/>
      <c r="AX53" s="121"/>
      <c r="AY53" s="115"/>
      <c r="AZ53" s="121"/>
      <c r="BA53" s="121"/>
      <c r="BB53" s="115"/>
      <c r="BC53" s="337"/>
      <c r="BD53" s="121"/>
      <c r="BE53" s="115"/>
      <c r="BF53" s="278"/>
      <c r="BG53" s="127"/>
      <c r="BH53" s="278"/>
      <c r="BI53" s="278"/>
      <c r="BJ53" s="127"/>
      <c r="BK53" s="331"/>
      <c r="BL53" s="127"/>
      <c r="BM53" s="127"/>
      <c r="BN53" s="229"/>
      <c r="BO53" s="213"/>
      <c r="BP53" s="229"/>
      <c r="BQ53" s="229"/>
      <c r="BR53" s="213"/>
      <c r="BS53" s="325"/>
      <c r="BT53" s="229"/>
      <c r="BU53" s="213"/>
      <c r="BV53" s="230"/>
      <c r="BW53" s="220"/>
      <c r="BX53" s="230"/>
      <c r="BY53" s="230"/>
      <c r="BZ53" s="220"/>
      <c r="CA53" s="320"/>
      <c r="CB53" s="230"/>
      <c r="CC53" s="220"/>
      <c r="CD53" s="32">
        <v>1994</v>
      </c>
      <c r="CE53" s="84">
        <f t="shared" si="27"/>
        <v>351</v>
      </c>
      <c r="CF53" s="32">
        <v>6</v>
      </c>
      <c r="CG53" s="32">
        <v>650</v>
      </c>
      <c r="CH53" s="84">
        <f t="shared" si="28"/>
        <v>111</v>
      </c>
      <c r="CI53" s="365">
        <f t="shared" si="29"/>
        <v>0.31623931623931623</v>
      </c>
      <c r="CJ53" s="32">
        <v>642</v>
      </c>
      <c r="CK53" s="84">
        <f t="shared" si="30"/>
        <v>111</v>
      </c>
      <c r="CL53" s="60"/>
      <c r="CM53" s="90"/>
      <c r="CN53" s="60"/>
      <c r="CO53" s="60"/>
      <c r="CP53" s="90"/>
      <c r="CQ53" s="90"/>
      <c r="CR53" s="60"/>
      <c r="CS53" s="90"/>
      <c r="CT53" s="204"/>
      <c r="CU53" s="204"/>
      <c r="CV53" s="204"/>
      <c r="CW53" s="285"/>
      <c r="CX53" s="204"/>
      <c r="CY53" s="204"/>
      <c r="CZ53" s="204"/>
      <c r="DA53" s="204"/>
      <c r="DB53" s="41"/>
      <c r="DC53" s="96"/>
      <c r="DD53" s="41"/>
      <c r="DE53" s="41"/>
      <c r="DF53" s="96"/>
      <c r="DG53" s="96"/>
      <c r="DH53" s="41">
        <v>0</v>
      </c>
      <c r="DI53" s="96"/>
      <c r="DJ53" s="159"/>
      <c r="DK53" s="159"/>
      <c r="DL53" s="164"/>
      <c r="DM53" s="164"/>
      <c r="DN53" s="159"/>
      <c r="DO53" s="159"/>
      <c r="DP53" s="159"/>
      <c r="DQ53" s="159"/>
      <c r="DR53" s="291"/>
      <c r="DS53" s="173"/>
      <c r="DT53" s="291"/>
      <c r="DU53" s="291"/>
      <c r="DV53" s="173"/>
      <c r="DW53" s="173"/>
      <c r="DX53" s="291"/>
      <c r="DY53" s="173"/>
      <c r="DZ53" s="296"/>
      <c r="EA53" s="247"/>
      <c r="EB53" s="296"/>
      <c r="EC53" s="296"/>
      <c r="ED53" s="247"/>
      <c r="EE53" s="247"/>
      <c r="EF53" s="296"/>
      <c r="EG53" s="247"/>
      <c r="EH53" s="262"/>
      <c r="EI53" s="252"/>
      <c r="EJ53" s="262"/>
      <c r="EK53" s="262"/>
      <c r="EL53" s="252"/>
      <c r="EM53" s="252"/>
      <c r="EN53" s="262"/>
      <c r="EO53" s="252"/>
      <c r="EP53" s="266"/>
      <c r="EQ53" s="238"/>
      <c r="ER53" s="266"/>
      <c r="ES53" s="266"/>
      <c r="ET53" s="238"/>
      <c r="EU53" s="238"/>
      <c r="EV53" s="266"/>
      <c r="EW53" s="238"/>
      <c r="EX53" s="271"/>
      <c r="EY53" s="90"/>
      <c r="EZ53" s="271"/>
      <c r="FA53" s="271"/>
      <c r="FB53" s="90"/>
      <c r="FC53" s="90"/>
      <c r="FD53" s="271"/>
      <c r="FE53" s="90"/>
      <c r="FF53" s="193"/>
      <c r="FG53" s="186"/>
      <c r="FH53" s="193"/>
      <c r="FI53" s="193"/>
      <c r="FJ53" s="186"/>
      <c r="FK53" s="186"/>
      <c r="FL53" s="193"/>
      <c r="FM53" s="186"/>
      <c r="FN53" s="302"/>
      <c r="FO53" s="302"/>
      <c r="FP53" s="302"/>
      <c r="FQ53" s="302"/>
      <c r="FR53" s="302"/>
      <c r="FS53" s="302"/>
      <c r="FT53" s="302"/>
      <c r="FU53" s="302"/>
      <c r="FV53" s="22">
        <f t="shared" si="31"/>
        <v>178</v>
      </c>
      <c r="FW53" s="22">
        <f t="shared" si="26"/>
        <v>178</v>
      </c>
      <c r="FX53" s="61">
        <f t="shared" si="0"/>
        <v>178</v>
      </c>
      <c r="FY53" s="61">
        <f t="shared" si="1"/>
        <v>445</v>
      </c>
      <c r="FZ53" s="61">
        <f t="shared" si="2"/>
        <v>178</v>
      </c>
      <c r="GA53" s="382">
        <f t="shared" si="3"/>
        <v>0.4</v>
      </c>
      <c r="GB53" s="384"/>
      <c r="GC53" s="387">
        <f t="shared" si="4"/>
        <v>392</v>
      </c>
      <c r="GD53" s="387">
        <f t="shared" si="5"/>
        <v>125</v>
      </c>
      <c r="GE53" s="382">
        <f t="shared" si="6"/>
        <v>0.31887755102040816</v>
      </c>
      <c r="GF53" s="384"/>
      <c r="GG53" s="387">
        <f t="shared" si="7"/>
        <v>41</v>
      </c>
      <c r="GH53" s="387">
        <f t="shared" si="8"/>
        <v>14</v>
      </c>
      <c r="GI53" s="382">
        <f t="shared" si="9"/>
        <v>0.34146341463414637</v>
      </c>
      <c r="GJ53" s="384"/>
      <c r="GK53" s="387">
        <f t="shared" si="11"/>
        <v>351</v>
      </c>
      <c r="GL53" s="387">
        <f t="shared" si="12"/>
        <v>111</v>
      </c>
      <c r="GM53" s="382">
        <f t="shared" si="13"/>
        <v>0.31623931623931623</v>
      </c>
    </row>
    <row r="54" spans="1:196" x14ac:dyDescent="0.25">
      <c r="A54" s="8">
        <f t="shared" si="14"/>
        <v>44087</v>
      </c>
      <c r="B54" s="10">
        <v>4033</v>
      </c>
      <c r="C54" s="98">
        <f t="shared" si="16"/>
        <v>769</v>
      </c>
      <c r="D54" s="10">
        <v>1</v>
      </c>
      <c r="E54" s="10">
        <v>3495</v>
      </c>
      <c r="F54" s="98">
        <f t="shared" si="17"/>
        <v>539</v>
      </c>
      <c r="G54" s="363">
        <f t="shared" si="18"/>
        <v>0.70091027308192455</v>
      </c>
      <c r="H54" s="29">
        <v>2451</v>
      </c>
      <c r="I54" s="98">
        <f t="shared" si="32"/>
        <v>539</v>
      </c>
      <c r="J54" s="45">
        <v>4871</v>
      </c>
      <c r="K54" s="103">
        <f t="shared" si="19"/>
        <v>144</v>
      </c>
      <c r="L54" s="30">
        <v>1</v>
      </c>
      <c r="M54" s="30">
        <v>3874</v>
      </c>
      <c r="N54" s="103">
        <f t="shared" si="20"/>
        <v>70</v>
      </c>
      <c r="O54" s="362">
        <f t="shared" si="21"/>
        <v>0.4861111111111111</v>
      </c>
      <c r="P54" s="30">
        <v>2286</v>
      </c>
      <c r="Q54" s="103">
        <f t="shared" si="22"/>
        <v>70</v>
      </c>
      <c r="R54" s="147"/>
      <c r="S54" s="134"/>
      <c r="T54" s="147"/>
      <c r="U54" s="147"/>
      <c r="V54" s="134"/>
      <c r="W54" s="357"/>
      <c r="X54" s="147"/>
      <c r="Y54" s="134"/>
      <c r="Z54" s="151"/>
      <c r="AA54" s="139"/>
      <c r="AB54" s="151"/>
      <c r="AC54" s="151"/>
      <c r="AD54" s="139"/>
      <c r="AE54" s="352"/>
      <c r="AF54" s="151"/>
      <c r="AG54" s="139"/>
      <c r="AH54" s="31">
        <v>313</v>
      </c>
      <c r="AI54" s="72">
        <f t="shared" si="15"/>
        <v>35</v>
      </c>
      <c r="AJ54" s="31">
        <v>1</v>
      </c>
      <c r="AK54" s="31">
        <v>236</v>
      </c>
      <c r="AL54" s="72">
        <f t="shared" si="23"/>
        <v>12</v>
      </c>
      <c r="AM54" s="348">
        <f t="shared" si="24"/>
        <v>0.34285714285714286</v>
      </c>
      <c r="AN54" s="31">
        <v>234</v>
      </c>
      <c r="AO54" s="72">
        <f t="shared" si="33"/>
        <v>12</v>
      </c>
      <c r="AP54" s="67"/>
      <c r="AQ54" s="67"/>
      <c r="AR54" s="67"/>
      <c r="AS54" s="67"/>
      <c r="AT54" s="79"/>
      <c r="AU54" s="343"/>
      <c r="AV54" s="67"/>
      <c r="AW54" s="79"/>
      <c r="AX54" s="121"/>
      <c r="AY54" s="115"/>
      <c r="AZ54" s="121"/>
      <c r="BA54" s="121"/>
      <c r="BB54" s="115"/>
      <c r="BC54" s="337"/>
      <c r="BD54" s="121"/>
      <c r="BE54" s="115"/>
      <c r="BF54" s="278"/>
      <c r="BG54" s="127"/>
      <c r="BH54" s="278"/>
      <c r="BI54" s="278"/>
      <c r="BJ54" s="127"/>
      <c r="BK54" s="331"/>
      <c r="BL54" s="127"/>
      <c r="BM54" s="127"/>
      <c r="BN54" s="229"/>
      <c r="BO54" s="213"/>
      <c r="BP54" s="229"/>
      <c r="BQ54" s="229"/>
      <c r="BR54" s="213"/>
      <c r="BS54" s="325"/>
      <c r="BT54" s="229"/>
      <c r="BU54" s="213"/>
      <c r="BV54" s="230"/>
      <c r="BW54" s="220"/>
      <c r="BX54" s="230"/>
      <c r="BY54" s="230"/>
      <c r="BZ54" s="220"/>
      <c r="CA54" s="320"/>
      <c r="CB54" s="230"/>
      <c r="CC54" s="220"/>
      <c r="CD54" s="32">
        <v>2262</v>
      </c>
      <c r="CE54" s="84">
        <f t="shared" si="27"/>
        <v>268</v>
      </c>
      <c r="CF54" s="32">
        <v>6</v>
      </c>
      <c r="CG54" s="32">
        <v>735</v>
      </c>
      <c r="CH54" s="84">
        <f t="shared" si="28"/>
        <v>85</v>
      </c>
      <c r="CI54" s="365">
        <f t="shared" si="29"/>
        <v>0.31716417910447764</v>
      </c>
      <c r="CJ54" s="32">
        <v>727</v>
      </c>
      <c r="CK54" s="84">
        <f t="shared" si="30"/>
        <v>85</v>
      </c>
      <c r="CL54" s="60"/>
      <c r="CM54" s="90"/>
      <c r="CN54" s="60"/>
      <c r="CO54" s="60"/>
      <c r="CP54" s="90"/>
      <c r="CQ54" s="90"/>
      <c r="CR54" s="60"/>
      <c r="CS54" s="90"/>
      <c r="CT54" s="204"/>
      <c r="CU54" s="204"/>
      <c r="CV54" s="204"/>
      <c r="CW54" s="285"/>
      <c r="CX54" s="204"/>
      <c r="CY54" s="204"/>
      <c r="CZ54" s="204"/>
      <c r="DA54" s="204"/>
      <c r="DB54" s="41">
        <v>0</v>
      </c>
      <c r="DC54" s="95">
        <f t="shared" ref="DC54:DC117" si="34">DB54-DB53</f>
        <v>0</v>
      </c>
      <c r="DD54" s="41">
        <v>1</v>
      </c>
      <c r="DE54" s="41">
        <v>30</v>
      </c>
      <c r="DF54" s="95">
        <f t="shared" ref="DF54:DF117" si="35">DE54-DE53</f>
        <v>30</v>
      </c>
      <c r="DG54" s="371" t="e">
        <f t="shared" ref="DG54:DG117" si="36">DF54/DC54</f>
        <v>#DIV/0!</v>
      </c>
      <c r="DH54" s="41">
        <v>26</v>
      </c>
      <c r="DI54" s="95">
        <f t="shared" ref="DI54:DI117" si="37">DH54-DH53</f>
        <v>26</v>
      </c>
      <c r="FV54" s="22">
        <f t="shared" ref="FV54:FV85" si="38">(H54-H53) +(P54-P53)+(AN54-AN53)+(CJ54-CJ53)+(DH54-DH53)</f>
        <v>732</v>
      </c>
      <c r="FW54" s="22">
        <f t="shared" si="26"/>
        <v>736</v>
      </c>
      <c r="FX54" s="61">
        <f t="shared" si="0"/>
        <v>732</v>
      </c>
      <c r="FY54" s="61">
        <f t="shared" si="1"/>
        <v>1216</v>
      </c>
      <c r="FZ54" s="61">
        <f t="shared" si="2"/>
        <v>736</v>
      </c>
      <c r="GA54" s="382">
        <f t="shared" si="3"/>
        <v>0.60526315789473684</v>
      </c>
      <c r="GB54" s="384"/>
      <c r="GC54" s="387">
        <f t="shared" si="4"/>
        <v>303</v>
      </c>
      <c r="GD54" s="387">
        <f t="shared" si="5"/>
        <v>127</v>
      </c>
      <c r="GE54" s="382">
        <f t="shared" si="6"/>
        <v>0.41914191419141916</v>
      </c>
      <c r="GF54" s="384"/>
      <c r="GG54" s="387">
        <f t="shared" si="7"/>
        <v>35</v>
      </c>
      <c r="GH54" s="387">
        <f t="shared" si="8"/>
        <v>42</v>
      </c>
      <c r="GI54" s="382">
        <f t="shared" si="9"/>
        <v>1.2</v>
      </c>
      <c r="GJ54" s="384"/>
      <c r="GK54" s="387">
        <f t="shared" si="11"/>
        <v>268</v>
      </c>
      <c r="GL54" s="387">
        <f t="shared" si="12"/>
        <v>85</v>
      </c>
      <c r="GM54" s="382">
        <f t="shared" si="13"/>
        <v>0.31716417910447764</v>
      </c>
    </row>
    <row r="55" spans="1:196" x14ac:dyDescent="0.25">
      <c r="A55" s="8">
        <f t="shared" si="14"/>
        <v>44088</v>
      </c>
      <c r="B55" s="10">
        <v>4435</v>
      </c>
      <c r="C55" s="98">
        <f t="shared" si="16"/>
        <v>402</v>
      </c>
      <c r="D55" s="10">
        <v>1</v>
      </c>
      <c r="E55" s="10">
        <v>3809</v>
      </c>
      <c r="F55" s="98">
        <f t="shared" si="17"/>
        <v>314</v>
      </c>
      <c r="G55" s="363">
        <f t="shared" si="18"/>
        <v>0.78109452736318408</v>
      </c>
      <c r="H55" s="29">
        <v>2759</v>
      </c>
      <c r="I55" s="98">
        <f t="shared" si="32"/>
        <v>308</v>
      </c>
      <c r="J55" s="45">
        <v>4874</v>
      </c>
      <c r="K55" s="103">
        <f t="shared" si="19"/>
        <v>3</v>
      </c>
      <c r="L55" s="30">
        <v>1</v>
      </c>
      <c r="M55" s="30">
        <v>3877</v>
      </c>
      <c r="N55" s="103">
        <f t="shared" si="20"/>
        <v>3</v>
      </c>
      <c r="O55" s="362">
        <f t="shared" si="21"/>
        <v>1</v>
      </c>
      <c r="P55" s="30">
        <v>2289</v>
      </c>
      <c r="Q55" s="103">
        <f t="shared" si="22"/>
        <v>3</v>
      </c>
      <c r="R55" s="147"/>
      <c r="S55" s="134"/>
      <c r="T55" s="147"/>
      <c r="U55" s="147"/>
      <c r="V55" s="134"/>
      <c r="W55" s="357"/>
      <c r="X55" s="147"/>
      <c r="Y55" s="134"/>
      <c r="Z55" s="151"/>
      <c r="AA55" s="139"/>
      <c r="AB55" s="151"/>
      <c r="AC55" s="151"/>
      <c r="AD55" s="139"/>
      <c r="AE55" s="352"/>
      <c r="AF55" s="151"/>
      <c r="AG55" s="139"/>
      <c r="AH55" s="31">
        <v>342</v>
      </c>
      <c r="AI55" s="72">
        <f t="shared" si="15"/>
        <v>29</v>
      </c>
      <c r="AJ55" s="31">
        <v>1</v>
      </c>
      <c r="AK55" s="31">
        <v>245</v>
      </c>
      <c r="AL55" s="72">
        <f t="shared" si="23"/>
        <v>9</v>
      </c>
      <c r="AM55" s="348">
        <f t="shared" si="24"/>
        <v>0.31034482758620691</v>
      </c>
      <c r="AN55" s="31">
        <v>243</v>
      </c>
      <c r="AO55" s="72">
        <f t="shared" si="33"/>
        <v>9</v>
      </c>
      <c r="AP55" s="67"/>
      <c r="AQ55" s="67"/>
      <c r="AR55" s="67"/>
      <c r="AS55" s="67"/>
      <c r="AT55" s="79"/>
      <c r="AU55" s="343"/>
      <c r="AV55" s="67"/>
      <c r="AW55" s="79"/>
      <c r="AX55" s="121"/>
      <c r="AY55" s="115"/>
      <c r="AZ55" s="121"/>
      <c r="BA55" s="121"/>
      <c r="BB55" s="115"/>
      <c r="BC55" s="337"/>
      <c r="BD55" s="121"/>
      <c r="BE55" s="115"/>
      <c r="BF55" s="278"/>
      <c r="BG55" s="127"/>
      <c r="BH55" s="278"/>
      <c r="BI55" s="278"/>
      <c r="BJ55" s="127"/>
      <c r="BK55" s="331"/>
      <c r="BL55" s="127"/>
      <c r="BM55" s="127"/>
      <c r="BN55" s="229"/>
      <c r="BO55" s="213"/>
      <c r="BP55" s="229"/>
      <c r="BQ55" s="229"/>
      <c r="BR55" s="213"/>
      <c r="BS55" s="325"/>
      <c r="BT55" s="229"/>
      <c r="BU55" s="213"/>
      <c r="BV55" s="230"/>
      <c r="BW55" s="220"/>
      <c r="BX55" s="230"/>
      <c r="BY55" s="230"/>
      <c r="BZ55" s="220"/>
      <c r="CA55" s="320"/>
      <c r="CB55" s="230"/>
      <c r="CC55" s="220"/>
      <c r="CD55" s="32">
        <v>2502</v>
      </c>
      <c r="CE55" s="84">
        <f t="shared" si="27"/>
        <v>240</v>
      </c>
      <c r="CF55" s="32">
        <v>5</v>
      </c>
      <c r="CG55" s="32">
        <v>817</v>
      </c>
      <c r="CH55" s="84">
        <f t="shared" si="28"/>
        <v>82</v>
      </c>
      <c r="CI55" s="365">
        <f t="shared" si="29"/>
        <v>0.34166666666666667</v>
      </c>
      <c r="CJ55" s="32">
        <v>809</v>
      </c>
      <c r="CK55" s="84">
        <f t="shared" si="30"/>
        <v>82</v>
      </c>
      <c r="CL55" s="60"/>
      <c r="CM55" s="90"/>
      <c r="CN55" s="60"/>
      <c r="CO55" s="60"/>
      <c r="CP55" s="90"/>
      <c r="CQ55" s="90"/>
      <c r="CR55" s="60"/>
      <c r="CS55" s="90"/>
      <c r="CT55" s="204"/>
      <c r="CU55" s="204"/>
      <c r="CV55" s="204"/>
      <c r="CW55" s="285"/>
      <c r="CX55" s="204"/>
      <c r="CY55" s="204"/>
      <c r="CZ55" s="204"/>
      <c r="DA55" s="204"/>
      <c r="DB55" s="41">
        <v>2</v>
      </c>
      <c r="DC55" s="95">
        <f t="shared" si="34"/>
        <v>2</v>
      </c>
      <c r="DD55" s="41">
        <v>1</v>
      </c>
      <c r="DE55" s="41">
        <v>52</v>
      </c>
      <c r="DF55" s="95">
        <f t="shared" si="35"/>
        <v>22</v>
      </c>
      <c r="DG55" s="371">
        <f t="shared" si="36"/>
        <v>11</v>
      </c>
      <c r="DH55" s="41">
        <v>47</v>
      </c>
      <c r="DI55" s="95">
        <f t="shared" si="37"/>
        <v>21</v>
      </c>
      <c r="FV55" s="22">
        <f t="shared" si="38"/>
        <v>423</v>
      </c>
      <c r="FW55" s="22">
        <f t="shared" si="26"/>
        <v>430</v>
      </c>
      <c r="FX55" s="61">
        <f t="shared" si="0"/>
        <v>423</v>
      </c>
      <c r="FY55" s="61">
        <f t="shared" si="1"/>
        <v>676</v>
      </c>
      <c r="FZ55" s="61">
        <f t="shared" si="2"/>
        <v>430</v>
      </c>
      <c r="GA55" s="382">
        <f t="shared" si="3"/>
        <v>0.63609467455621305</v>
      </c>
      <c r="GB55" s="384"/>
      <c r="GC55" s="387">
        <f t="shared" si="4"/>
        <v>271</v>
      </c>
      <c r="GD55" s="387">
        <f t="shared" si="5"/>
        <v>113</v>
      </c>
      <c r="GE55" s="382">
        <f t="shared" si="6"/>
        <v>0.41697416974169743</v>
      </c>
      <c r="GF55" s="384"/>
      <c r="GG55" s="387">
        <f t="shared" si="7"/>
        <v>31</v>
      </c>
      <c r="GH55" s="387">
        <f t="shared" si="8"/>
        <v>31</v>
      </c>
      <c r="GI55" s="382">
        <f t="shared" si="9"/>
        <v>1</v>
      </c>
      <c r="GJ55" s="384"/>
      <c r="GK55" s="387">
        <f t="shared" si="11"/>
        <v>240</v>
      </c>
      <c r="GL55" s="387">
        <f t="shared" si="12"/>
        <v>82</v>
      </c>
      <c r="GM55" s="382">
        <f t="shared" si="13"/>
        <v>0.34166666666666667</v>
      </c>
    </row>
    <row r="56" spans="1:196" x14ac:dyDescent="0.25">
      <c r="A56" s="8">
        <f t="shared" si="14"/>
        <v>44089</v>
      </c>
      <c r="B56" s="10">
        <v>4855</v>
      </c>
      <c r="C56" s="98">
        <f t="shared" si="16"/>
        <v>420</v>
      </c>
      <c r="D56" s="10">
        <v>1</v>
      </c>
      <c r="E56" s="10">
        <v>4115</v>
      </c>
      <c r="F56" s="98">
        <f t="shared" si="17"/>
        <v>306</v>
      </c>
      <c r="G56" s="363">
        <f t="shared" si="18"/>
        <v>0.72857142857142854</v>
      </c>
      <c r="H56" s="29">
        <v>2796</v>
      </c>
      <c r="I56" s="98">
        <f t="shared" si="32"/>
        <v>37</v>
      </c>
      <c r="J56" s="45">
        <v>5136</v>
      </c>
      <c r="K56" s="103">
        <f t="shared" si="19"/>
        <v>262</v>
      </c>
      <c r="L56" s="30">
        <v>1</v>
      </c>
      <c r="M56" s="30">
        <v>3927</v>
      </c>
      <c r="N56" s="103">
        <f t="shared" si="20"/>
        <v>50</v>
      </c>
      <c r="O56" s="362">
        <f t="shared" si="21"/>
        <v>0.19083969465648856</v>
      </c>
      <c r="P56" s="30">
        <v>2339</v>
      </c>
      <c r="Q56" s="103">
        <f t="shared" si="22"/>
        <v>50</v>
      </c>
      <c r="R56" s="147"/>
      <c r="S56" s="134"/>
      <c r="T56" s="147"/>
      <c r="U56" s="147"/>
      <c r="V56" s="134"/>
      <c r="W56" s="357"/>
      <c r="X56" s="147"/>
      <c r="Y56" s="134"/>
      <c r="Z56" s="151"/>
      <c r="AA56" s="139"/>
      <c r="AB56" s="151"/>
      <c r="AC56" s="151"/>
      <c r="AD56" s="139"/>
      <c r="AE56" s="352"/>
      <c r="AF56" s="151"/>
      <c r="AG56" s="139"/>
      <c r="AH56" s="31">
        <v>384</v>
      </c>
      <c r="AI56" s="72">
        <f t="shared" si="15"/>
        <v>42</v>
      </c>
      <c r="AJ56" s="31">
        <v>1</v>
      </c>
      <c r="AK56" s="31">
        <v>258</v>
      </c>
      <c r="AL56" s="72">
        <f t="shared" si="23"/>
        <v>13</v>
      </c>
      <c r="AM56" s="348">
        <f t="shared" si="24"/>
        <v>0.30952380952380953</v>
      </c>
      <c r="AN56" s="31">
        <v>256</v>
      </c>
      <c r="AO56" s="72">
        <f t="shared" si="33"/>
        <v>13</v>
      </c>
      <c r="AP56" s="67"/>
      <c r="AQ56" s="67"/>
      <c r="AR56" s="67"/>
      <c r="AS56" s="67"/>
      <c r="AT56" s="79"/>
      <c r="AU56" s="343"/>
      <c r="AV56" s="67"/>
      <c r="AW56" s="79"/>
      <c r="AX56" s="121"/>
      <c r="AY56" s="115"/>
      <c r="AZ56" s="121"/>
      <c r="BA56" s="121"/>
      <c r="BB56" s="115"/>
      <c r="BC56" s="337"/>
      <c r="BD56" s="121"/>
      <c r="BE56" s="115"/>
      <c r="BF56" s="278"/>
      <c r="BG56" s="127"/>
      <c r="BH56" s="278"/>
      <c r="BI56" s="278"/>
      <c r="BJ56" s="127"/>
      <c r="BK56" s="331"/>
      <c r="BL56" s="127"/>
      <c r="BM56" s="127"/>
      <c r="BN56" s="229"/>
      <c r="BO56" s="213"/>
      <c r="BP56" s="229"/>
      <c r="BQ56" s="229"/>
      <c r="BR56" s="213"/>
      <c r="BS56" s="325"/>
      <c r="BT56" s="229"/>
      <c r="BU56" s="213"/>
      <c r="BV56" s="230"/>
      <c r="BW56" s="220"/>
      <c r="BX56" s="230"/>
      <c r="BY56" s="230"/>
      <c r="BZ56" s="220"/>
      <c r="CA56" s="320"/>
      <c r="CB56" s="230"/>
      <c r="CC56" s="220"/>
      <c r="CD56" s="32">
        <v>2783</v>
      </c>
      <c r="CE56" s="84">
        <f t="shared" si="27"/>
        <v>281</v>
      </c>
      <c r="CF56" s="32">
        <v>6</v>
      </c>
      <c r="CG56" s="32">
        <v>910</v>
      </c>
      <c r="CH56" s="84">
        <f t="shared" si="28"/>
        <v>93</v>
      </c>
      <c r="CI56" s="365">
        <f t="shared" si="29"/>
        <v>0.33096085409252668</v>
      </c>
      <c r="CJ56" s="32">
        <v>902</v>
      </c>
      <c r="CK56" s="84">
        <f t="shared" si="30"/>
        <v>93</v>
      </c>
      <c r="CL56" s="60"/>
      <c r="CM56" s="90"/>
      <c r="CN56" s="60"/>
      <c r="CO56" s="60"/>
      <c r="CP56" s="90"/>
      <c r="CQ56" s="90"/>
      <c r="CR56" s="60"/>
      <c r="CS56" s="90"/>
      <c r="CT56" s="204"/>
      <c r="CU56" s="204"/>
      <c r="CV56" s="204"/>
      <c r="CW56" s="285"/>
      <c r="CX56" s="204"/>
      <c r="CY56" s="204"/>
      <c r="CZ56" s="204"/>
      <c r="DA56" s="204"/>
      <c r="DB56" s="41">
        <v>15</v>
      </c>
      <c r="DC56" s="95">
        <f t="shared" si="34"/>
        <v>13</v>
      </c>
      <c r="DD56" s="41">
        <v>1</v>
      </c>
      <c r="DE56" s="41">
        <v>66</v>
      </c>
      <c r="DF56" s="95">
        <f t="shared" si="35"/>
        <v>14</v>
      </c>
      <c r="DG56" s="371">
        <f t="shared" si="36"/>
        <v>1.0769230769230769</v>
      </c>
      <c r="DH56" s="41">
        <v>60</v>
      </c>
      <c r="DI56" s="95">
        <f t="shared" si="37"/>
        <v>13</v>
      </c>
      <c r="FV56" s="22">
        <f t="shared" si="38"/>
        <v>206</v>
      </c>
      <c r="FW56" s="22">
        <f t="shared" si="26"/>
        <v>476</v>
      </c>
      <c r="FX56" s="61">
        <f t="shared" si="0"/>
        <v>206</v>
      </c>
      <c r="FY56" s="61">
        <f t="shared" si="1"/>
        <v>1018</v>
      </c>
      <c r="FZ56" s="61">
        <f t="shared" si="2"/>
        <v>476</v>
      </c>
      <c r="GA56" s="382">
        <f t="shared" si="3"/>
        <v>0.46758349705304519</v>
      </c>
      <c r="GB56" s="384"/>
      <c r="GC56" s="387">
        <f t="shared" si="4"/>
        <v>336</v>
      </c>
      <c r="GD56" s="387">
        <f t="shared" si="5"/>
        <v>120</v>
      </c>
      <c r="GE56" s="382">
        <f t="shared" si="6"/>
        <v>0.35714285714285715</v>
      </c>
      <c r="GF56" s="384"/>
      <c r="GG56" s="387">
        <f t="shared" si="7"/>
        <v>55</v>
      </c>
      <c r="GH56" s="387">
        <f t="shared" si="8"/>
        <v>27</v>
      </c>
      <c r="GI56" s="382">
        <f t="shared" si="9"/>
        <v>0.49090909090909091</v>
      </c>
      <c r="GJ56" s="384"/>
      <c r="GK56" s="387">
        <f t="shared" si="11"/>
        <v>281</v>
      </c>
      <c r="GL56" s="387">
        <f t="shared" si="12"/>
        <v>93</v>
      </c>
      <c r="GM56" s="382">
        <f t="shared" si="13"/>
        <v>0.33096085409252668</v>
      </c>
    </row>
    <row r="57" spans="1:196" x14ac:dyDescent="0.25">
      <c r="A57" s="8">
        <f t="shared" si="14"/>
        <v>44090</v>
      </c>
      <c r="B57" s="10">
        <v>4864</v>
      </c>
      <c r="C57" s="98">
        <f t="shared" si="16"/>
        <v>9</v>
      </c>
      <c r="D57" s="10">
        <v>1</v>
      </c>
      <c r="E57" s="10">
        <v>4124</v>
      </c>
      <c r="F57" s="98">
        <f t="shared" si="17"/>
        <v>9</v>
      </c>
      <c r="G57" s="363">
        <f t="shared" si="18"/>
        <v>1</v>
      </c>
      <c r="H57" s="29">
        <v>2805</v>
      </c>
      <c r="I57" s="98">
        <f t="shared" si="32"/>
        <v>9</v>
      </c>
      <c r="J57" s="45">
        <v>5145</v>
      </c>
      <c r="K57" s="103">
        <f t="shared" si="19"/>
        <v>9</v>
      </c>
      <c r="L57" s="30">
        <v>1</v>
      </c>
      <c r="M57" s="30">
        <v>3935</v>
      </c>
      <c r="N57" s="103">
        <f t="shared" si="20"/>
        <v>8</v>
      </c>
      <c r="O57" s="362">
        <f t="shared" si="21"/>
        <v>0.88888888888888884</v>
      </c>
      <c r="P57" s="30">
        <v>2347</v>
      </c>
      <c r="Q57" s="103">
        <f t="shared" si="22"/>
        <v>8</v>
      </c>
      <c r="R57" s="147"/>
      <c r="S57" s="134"/>
      <c r="T57" s="147"/>
      <c r="U57" s="147"/>
      <c r="V57" s="134"/>
      <c r="W57" s="357"/>
      <c r="X57" s="147"/>
      <c r="Y57" s="134"/>
      <c r="Z57" s="151"/>
      <c r="AA57" s="139"/>
      <c r="AB57" s="151"/>
      <c r="AC57" s="151"/>
      <c r="AD57" s="139"/>
      <c r="AE57" s="352"/>
      <c r="AF57" s="151"/>
      <c r="AG57" s="139"/>
      <c r="AH57" s="31">
        <v>410</v>
      </c>
      <c r="AI57" s="72">
        <f t="shared" si="15"/>
        <v>26</v>
      </c>
      <c r="AJ57" s="31">
        <v>1</v>
      </c>
      <c r="AK57" s="31">
        <v>367</v>
      </c>
      <c r="AL57" s="72">
        <f t="shared" si="23"/>
        <v>109</v>
      </c>
      <c r="AM57" s="348">
        <f t="shared" si="24"/>
        <v>4.1923076923076925</v>
      </c>
      <c r="AN57" s="31">
        <v>265</v>
      </c>
      <c r="AO57" s="72">
        <f t="shared" si="33"/>
        <v>9</v>
      </c>
      <c r="AP57" s="67"/>
      <c r="AQ57" s="67"/>
      <c r="AR57" s="67"/>
      <c r="AS57" s="67"/>
      <c r="AT57" s="79"/>
      <c r="AU57" s="343"/>
      <c r="AV57" s="67"/>
      <c r="AW57" s="79"/>
      <c r="AX57" s="121"/>
      <c r="AY57" s="115"/>
      <c r="AZ57" s="121"/>
      <c r="BA57" s="121"/>
      <c r="BB57" s="115"/>
      <c r="BC57" s="337"/>
      <c r="BD57" s="121"/>
      <c r="BE57" s="115"/>
      <c r="BF57" s="278"/>
      <c r="BG57" s="127"/>
      <c r="BH57" s="278"/>
      <c r="BI57" s="278"/>
      <c r="BJ57" s="127"/>
      <c r="BK57" s="331"/>
      <c r="BL57" s="127"/>
      <c r="BM57" s="127"/>
      <c r="BN57" s="229"/>
      <c r="BO57" s="213"/>
      <c r="BP57" s="229"/>
      <c r="BQ57" s="229"/>
      <c r="BR57" s="213"/>
      <c r="BS57" s="325"/>
      <c r="BT57" s="229"/>
      <c r="BU57" s="213"/>
      <c r="BV57" s="230"/>
      <c r="BW57" s="220"/>
      <c r="BX57" s="230"/>
      <c r="BY57" s="230"/>
      <c r="BZ57" s="220"/>
      <c r="CA57" s="320"/>
      <c r="CB57" s="230"/>
      <c r="CC57" s="220"/>
      <c r="CD57" s="32">
        <v>3078</v>
      </c>
      <c r="CE57" s="84">
        <f t="shared" si="27"/>
        <v>295</v>
      </c>
      <c r="CF57" s="32">
        <v>6</v>
      </c>
      <c r="CG57" s="32">
        <v>1012</v>
      </c>
      <c r="CH57" s="84">
        <f t="shared" si="28"/>
        <v>102</v>
      </c>
      <c r="CI57" s="365">
        <f t="shared" si="29"/>
        <v>0.34576271186440677</v>
      </c>
      <c r="CJ57" s="32">
        <v>1004</v>
      </c>
      <c r="CK57" s="84">
        <f t="shared" si="30"/>
        <v>102</v>
      </c>
      <c r="CL57" s="60"/>
      <c r="CM57" s="90"/>
      <c r="CN57" s="60"/>
      <c r="CO57" s="60"/>
      <c r="CP57" s="90"/>
      <c r="CQ57" s="90"/>
      <c r="CR57" s="60"/>
      <c r="CS57" s="90"/>
      <c r="CT57" s="204"/>
      <c r="CU57" s="204"/>
      <c r="CV57" s="204"/>
      <c r="CW57" s="285"/>
      <c r="CX57" s="204"/>
      <c r="CY57" s="204"/>
      <c r="CZ57" s="204"/>
      <c r="DA57" s="204"/>
      <c r="DB57" s="41">
        <v>6</v>
      </c>
      <c r="DC57" s="95">
        <f t="shared" si="34"/>
        <v>-9</v>
      </c>
      <c r="DD57" s="41">
        <v>1</v>
      </c>
      <c r="DE57" s="41">
        <v>86</v>
      </c>
      <c r="DF57" s="95">
        <f t="shared" si="35"/>
        <v>20</v>
      </c>
      <c r="DG57" s="371">
        <f t="shared" si="36"/>
        <v>-2.2222222222222223</v>
      </c>
      <c r="DH57" s="41">
        <v>75</v>
      </c>
      <c r="DI57" s="95">
        <f t="shared" si="37"/>
        <v>15</v>
      </c>
      <c r="FV57" s="22">
        <f t="shared" si="38"/>
        <v>143</v>
      </c>
      <c r="FW57" s="22">
        <f t="shared" si="26"/>
        <v>248</v>
      </c>
      <c r="FX57" s="61">
        <f t="shared" si="0"/>
        <v>143</v>
      </c>
      <c r="FY57" s="61">
        <f t="shared" si="1"/>
        <v>330</v>
      </c>
      <c r="FZ57" s="61">
        <f t="shared" si="2"/>
        <v>248</v>
      </c>
      <c r="GA57" s="382">
        <f t="shared" si="3"/>
        <v>0.75151515151515147</v>
      </c>
      <c r="GB57" s="384"/>
      <c r="GC57" s="387">
        <f t="shared" si="4"/>
        <v>312</v>
      </c>
      <c r="GD57" s="387">
        <f t="shared" si="5"/>
        <v>231</v>
      </c>
      <c r="GE57" s="382">
        <f t="shared" si="6"/>
        <v>0.74038461538461542</v>
      </c>
      <c r="GF57" s="384"/>
      <c r="GG57" s="387">
        <f t="shared" si="7"/>
        <v>17</v>
      </c>
      <c r="GH57" s="387">
        <f t="shared" si="8"/>
        <v>129</v>
      </c>
      <c r="GI57" s="382">
        <f t="shared" si="9"/>
        <v>7.5882352941176467</v>
      </c>
      <c r="GJ57" s="384"/>
      <c r="GK57" s="387">
        <f t="shared" si="11"/>
        <v>295</v>
      </c>
      <c r="GL57" s="387">
        <f t="shared" si="12"/>
        <v>102</v>
      </c>
      <c r="GM57" s="382">
        <f t="shared" si="13"/>
        <v>0.34576271186440677</v>
      </c>
    </row>
    <row r="58" spans="1:196" x14ac:dyDescent="0.25">
      <c r="A58" s="8">
        <f t="shared" si="14"/>
        <v>44091</v>
      </c>
      <c r="B58" s="10">
        <v>5085</v>
      </c>
      <c r="C58" s="98">
        <f t="shared" si="16"/>
        <v>221</v>
      </c>
      <c r="D58" s="10">
        <v>1</v>
      </c>
      <c r="E58" s="10">
        <v>4172</v>
      </c>
      <c r="F58" s="98">
        <f t="shared" si="17"/>
        <v>48</v>
      </c>
      <c r="G58" s="363">
        <f t="shared" si="18"/>
        <v>0.21719457013574661</v>
      </c>
      <c r="H58" s="29">
        <v>2853</v>
      </c>
      <c r="I58" s="98">
        <f t="shared" si="32"/>
        <v>48</v>
      </c>
      <c r="J58" s="45">
        <v>5460</v>
      </c>
      <c r="K58" s="103">
        <f t="shared" si="19"/>
        <v>315</v>
      </c>
      <c r="L58" s="30">
        <v>1</v>
      </c>
      <c r="M58" s="30">
        <v>4008</v>
      </c>
      <c r="N58" s="103">
        <f t="shared" si="20"/>
        <v>73</v>
      </c>
      <c r="O58" s="362">
        <f t="shared" si="21"/>
        <v>0.23174603174603176</v>
      </c>
      <c r="P58" s="30">
        <v>2420</v>
      </c>
      <c r="Q58" s="103">
        <f t="shared" si="22"/>
        <v>73</v>
      </c>
      <c r="R58" s="147"/>
      <c r="S58" s="134"/>
      <c r="T58" s="147"/>
      <c r="U58" s="147"/>
      <c r="V58" s="134"/>
      <c r="W58" s="357"/>
      <c r="X58" s="147"/>
      <c r="Y58" s="134"/>
      <c r="Z58" s="151"/>
      <c r="AA58" s="139"/>
      <c r="AB58" s="151"/>
      <c r="AC58" s="151"/>
      <c r="AD58" s="139"/>
      <c r="AE58" s="352"/>
      <c r="AF58" s="151"/>
      <c r="AG58" s="139"/>
      <c r="AH58" s="31">
        <v>429</v>
      </c>
      <c r="AI58" s="72">
        <f t="shared" si="15"/>
        <v>19</v>
      </c>
      <c r="AJ58" s="31">
        <v>1</v>
      </c>
      <c r="AK58" s="31">
        <v>273</v>
      </c>
      <c r="AL58" s="72">
        <f t="shared" si="23"/>
        <v>-94</v>
      </c>
      <c r="AM58" s="348">
        <f t="shared" si="24"/>
        <v>-4.9473684210526319</v>
      </c>
      <c r="AN58" s="31">
        <v>271</v>
      </c>
      <c r="AO58" s="72">
        <f t="shared" si="33"/>
        <v>6</v>
      </c>
      <c r="AP58" s="67"/>
      <c r="AQ58" s="67"/>
      <c r="AR58" s="67"/>
      <c r="AS58" s="67"/>
      <c r="AT58" s="79"/>
      <c r="AU58" s="343"/>
      <c r="AV58" s="67"/>
      <c r="AW58" s="79"/>
      <c r="AX58" s="121"/>
      <c r="AY58" s="115"/>
      <c r="AZ58" s="121"/>
      <c r="BA58" s="121"/>
      <c r="BB58" s="115"/>
      <c r="BC58" s="337"/>
      <c r="BD58" s="121"/>
      <c r="BE58" s="115"/>
      <c r="BF58" s="278"/>
      <c r="BG58" s="127"/>
      <c r="BH58" s="278"/>
      <c r="BI58" s="278"/>
      <c r="BJ58" s="127"/>
      <c r="BK58" s="331"/>
      <c r="BL58" s="127"/>
      <c r="BM58" s="127"/>
      <c r="BN58" s="229"/>
      <c r="BO58" s="213"/>
      <c r="BP58" s="229"/>
      <c r="BQ58" s="229"/>
      <c r="BR58" s="213"/>
      <c r="BS58" s="325"/>
      <c r="BT58" s="229"/>
      <c r="BU58" s="213"/>
      <c r="BV58" s="230"/>
      <c r="BW58" s="220"/>
      <c r="BX58" s="230"/>
      <c r="BY58" s="230"/>
      <c r="BZ58" s="220"/>
      <c r="CA58" s="320"/>
      <c r="CB58" s="230"/>
      <c r="CC58" s="220"/>
      <c r="CD58" s="32">
        <v>3370</v>
      </c>
      <c r="CE58" s="84">
        <f t="shared" si="27"/>
        <v>292</v>
      </c>
      <c r="CF58" s="32">
        <v>6</v>
      </c>
      <c r="CG58" s="32">
        <v>1109</v>
      </c>
      <c r="CH58" s="84">
        <f t="shared" si="28"/>
        <v>97</v>
      </c>
      <c r="CI58" s="365">
        <f t="shared" si="29"/>
        <v>0.3321917808219178</v>
      </c>
      <c r="CJ58" s="32">
        <v>1101</v>
      </c>
      <c r="CK58" s="84">
        <f t="shared" si="30"/>
        <v>97</v>
      </c>
      <c r="CL58" s="60"/>
      <c r="CM58" s="90"/>
      <c r="CN58" s="60"/>
      <c r="CO58" s="60"/>
      <c r="CP58" s="90"/>
      <c r="CQ58" s="90"/>
      <c r="CR58" s="60"/>
      <c r="CS58" s="90"/>
      <c r="CT58" s="204"/>
      <c r="CU58" s="204"/>
      <c r="CV58" s="204"/>
      <c r="CW58" s="285"/>
      <c r="CX58" s="204"/>
      <c r="CY58" s="204"/>
      <c r="CZ58" s="204"/>
      <c r="DA58" s="204"/>
      <c r="DB58" s="41">
        <v>22</v>
      </c>
      <c r="DC58" s="95">
        <f t="shared" si="34"/>
        <v>16</v>
      </c>
      <c r="DD58" s="41">
        <v>2</v>
      </c>
      <c r="DE58" s="41">
        <v>103</v>
      </c>
      <c r="DF58" s="95">
        <f t="shared" si="35"/>
        <v>17</v>
      </c>
      <c r="DG58" s="371">
        <f t="shared" si="36"/>
        <v>1.0625</v>
      </c>
      <c r="DH58" s="41">
        <v>91</v>
      </c>
      <c r="DI58" s="95">
        <f t="shared" si="37"/>
        <v>16</v>
      </c>
      <c r="FV58" s="22">
        <f t="shared" si="38"/>
        <v>240</v>
      </c>
      <c r="FW58" s="22">
        <f t="shared" si="26"/>
        <v>141</v>
      </c>
      <c r="FX58" s="61">
        <f t="shared" si="0"/>
        <v>240</v>
      </c>
      <c r="FY58" s="61">
        <f t="shared" si="1"/>
        <v>863</v>
      </c>
      <c r="FZ58" s="61">
        <f t="shared" si="2"/>
        <v>141</v>
      </c>
      <c r="GA58" s="382">
        <f t="shared" si="3"/>
        <v>0.1633835457705678</v>
      </c>
      <c r="GB58" s="384"/>
      <c r="GC58" s="387">
        <f t="shared" si="4"/>
        <v>327</v>
      </c>
      <c r="GD58" s="387">
        <f t="shared" si="5"/>
        <v>20</v>
      </c>
      <c r="GE58" s="382">
        <f t="shared" si="6"/>
        <v>6.1162079510703363E-2</v>
      </c>
      <c r="GF58" s="384"/>
      <c r="GG58" s="387">
        <f t="shared" si="7"/>
        <v>35</v>
      </c>
      <c r="GH58" s="387">
        <f t="shared" si="8"/>
        <v>-77</v>
      </c>
      <c r="GI58" s="382">
        <f t="shared" si="9"/>
        <v>-2.2000000000000002</v>
      </c>
      <c r="GJ58" s="384"/>
      <c r="GK58" s="387">
        <f t="shared" si="11"/>
        <v>292</v>
      </c>
      <c r="GL58" s="387">
        <f t="shared" si="12"/>
        <v>97</v>
      </c>
      <c r="GM58" s="382">
        <f t="shared" si="13"/>
        <v>0.3321917808219178</v>
      </c>
      <c r="GN58" s="3" t="s">
        <v>19</v>
      </c>
    </row>
    <row r="59" spans="1:196" x14ac:dyDescent="0.25">
      <c r="A59" s="8">
        <f t="shared" si="14"/>
        <v>44092</v>
      </c>
      <c r="B59" s="10">
        <v>5090</v>
      </c>
      <c r="C59" s="98">
        <f t="shared" si="16"/>
        <v>5</v>
      </c>
      <c r="D59" s="10">
        <v>1</v>
      </c>
      <c r="E59" s="10">
        <v>4177</v>
      </c>
      <c r="F59" s="98">
        <f t="shared" si="17"/>
        <v>5</v>
      </c>
      <c r="G59" s="363">
        <f t="shared" si="18"/>
        <v>1</v>
      </c>
      <c r="H59" s="29">
        <v>2858</v>
      </c>
      <c r="I59" s="98">
        <f t="shared" si="32"/>
        <v>5</v>
      </c>
      <c r="J59" s="45">
        <v>5464</v>
      </c>
      <c r="K59" s="103">
        <f t="shared" si="19"/>
        <v>4</v>
      </c>
      <c r="L59" s="30">
        <v>1</v>
      </c>
      <c r="M59" s="30">
        <v>4012</v>
      </c>
      <c r="N59" s="103">
        <f t="shared" si="20"/>
        <v>4</v>
      </c>
      <c r="O59" s="362">
        <f t="shared" si="21"/>
        <v>1</v>
      </c>
      <c r="P59" s="30">
        <v>2424</v>
      </c>
      <c r="Q59" s="103">
        <f t="shared" si="22"/>
        <v>4</v>
      </c>
      <c r="R59" s="147"/>
      <c r="S59" s="134"/>
      <c r="T59" s="147"/>
      <c r="U59" s="147"/>
      <c r="V59" s="134"/>
      <c r="W59" s="357"/>
      <c r="X59" s="147"/>
      <c r="Y59" s="134"/>
      <c r="Z59" s="151"/>
      <c r="AA59" s="139"/>
      <c r="AB59" s="151"/>
      <c r="AC59" s="151"/>
      <c r="AD59" s="139"/>
      <c r="AE59" s="352"/>
      <c r="AF59" s="151"/>
      <c r="AG59" s="139"/>
      <c r="AH59" s="31">
        <v>461</v>
      </c>
      <c r="AI59" s="72">
        <f t="shared" si="15"/>
        <v>32</v>
      </c>
      <c r="AJ59" s="31">
        <v>1</v>
      </c>
      <c r="AK59" s="31">
        <v>285</v>
      </c>
      <c r="AL59" s="72">
        <f t="shared" si="23"/>
        <v>12</v>
      </c>
      <c r="AM59" s="348">
        <f t="shared" si="24"/>
        <v>0.375</v>
      </c>
      <c r="AN59" s="31">
        <v>283</v>
      </c>
      <c r="AO59" s="72">
        <f t="shared" si="33"/>
        <v>12</v>
      </c>
      <c r="AP59" s="67"/>
      <c r="AQ59" s="67"/>
      <c r="AR59" s="67"/>
      <c r="AS59" s="67"/>
      <c r="AT59" s="79"/>
      <c r="AU59" s="343"/>
      <c r="AV59" s="67"/>
      <c r="AW59" s="79"/>
      <c r="AX59" s="121"/>
      <c r="AY59" s="115"/>
      <c r="AZ59" s="121"/>
      <c r="BA59" s="121"/>
      <c r="BB59" s="115"/>
      <c r="BC59" s="337"/>
      <c r="BD59" s="121"/>
      <c r="BE59" s="115"/>
      <c r="BF59" s="278"/>
      <c r="BG59" s="127"/>
      <c r="BH59" s="278"/>
      <c r="BI59" s="278"/>
      <c r="BJ59" s="127"/>
      <c r="BK59" s="331"/>
      <c r="BL59" s="127"/>
      <c r="BM59" s="127"/>
      <c r="BN59" s="229"/>
      <c r="BO59" s="213"/>
      <c r="BP59" s="229"/>
      <c r="BQ59" s="229"/>
      <c r="BR59" s="213"/>
      <c r="BS59" s="325"/>
      <c r="BT59" s="229"/>
      <c r="BU59" s="213"/>
      <c r="BV59" s="230"/>
      <c r="BW59" s="220"/>
      <c r="BX59" s="230"/>
      <c r="BY59" s="230"/>
      <c r="BZ59" s="220"/>
      <c r="CA59" s="320"/>
      <c r="CB59" s="230"/>
      <c r="CC59" s="220"/>
      <c r="CD59" s="32">
        <v>3675</v>
      </c>
      <c r="CE59" s="84">
        <f t="shared" si="27"/>
        <v>305</v>
      </c>
      <c r="CF59" s="32">
        <v>6</v>
      </c>
      <c r="CG59" s="32">
        <v>1212</v>
      </c>
      <c r="CH59" s="84">
        <f t="shared" si="28"/>
        <v>103</v>
      </c>
      <c r="CI59" s="365">
        <f t="shared" si="29"/>
        <v>0.3377049180327869</v>
      </c>
      <c r="CJ59" s="32">
        <v>1294</v>
      </c>
      <c r="CK59" s="84">
        <f t="shared" si="30"/>
        <v>193</v>
      </c>
      <c r="CL59" s="60"/>
      <c r="CM59" s="90"/>
      <c r="CN59" s="60"/>
      <c r="CO59" s="60"/>
      <c r="CP59" s="90"/>
      <c r="CQ59" s="90"/>
      <c r="CR59" s="60"/>
      <c r="CS59" s="90"/>
      <c r="CT59" s="204"/>
      <c r="CU59" s="204"/>
      <c r="CV59" s="204"/>
      <c r="CW59" s="285"/>
      <c r="CX59" s="204"/>
      <c r="CY59" s="204"/>
      <c r="CZ59" s="204"/>
      <c r="DA59" s="204"/>
      <c r="DB59" s="41">
        <v>1</v>
      </c>
      <c r="DC59" s="95">
        <f t="shared" si="34"/>
        <v>-21</v>
      </c>
      <c r="DD59" s="41">
        <v>1</v>
      </c>
      <c r="DE59" s="41">
        <v>114</v>
      </c>
      <c r="DF59" s="95">
        <f t="shared" si="35"/>
        <v>11</v>
      </c>
      <c r="DG59" s="371">
        <f t="shared" si="36"/>
        <v>-0.52380952380952384</v>
      </c>
      <c r="DH59" s="41">
        <v>98</v>
      </c>
      <c r="DI59" s="95">
        <f t="shared" si="37"/>
        <v>7</v>
      </c>
      <c r="FV59" s="22">
        <f t="shared" si="38"/>
        <v>221</v>
      </c>
      <c r="FW59" s="22">
        <f t="shared" si="26"/>
        <v>135</v>
      </c>
      <c r="FX59" s="61">
        <f t="shared" si="0"/>
        <v>221</v>
      </c>
      <c r="FY59" s="61">
        <f t="shared" si="1"/>
        <v>325</v>
      </c>
      <c r="FZ59" s="61">
        <f t="shared" si="2"/>
        <v>135</v>
      </c>
      <c r="GA59" s="382">
        <f t="shared" si="3"/>
        <v>0.41538461538461541</v>
      </c>
      <c r="GB59" s="384"/>
      <c r="GC59" s="387">
        <f t="shared" si="4"/>
        <v>316</v>
      </c>
      <c r="GD59" s="387">
        <f t="shared" si="5"/>
        <v>126</v>
      </c>
      <c r="GE59" s="382">
        <f t="shared" si="6"/>
        <v>0.39873417721518989</v>
      </c>
      <c r="GF59" s="384"/>
      <c r="GG59" s="387">
        <f t="shared" si="7"/>
        <v>11</v>
      </c>
      <c r="GH59" s="387">
        <f t="shared" si="8"/>
        <v>23</v>
      </c>
      <c r="GI59" s="382">
        <f t="shared" si="9"/>
        <v>2.0909090909090908</v>
      </c>
      <c r="GJ59" s="384"/>
      <c r="GK59" s="387">
        <f t="shared" si="11"/>
        <v>305</v>
      </c>
      <c r="GL59" s="387">
        <f t="shared" si="12"/>
        <v>103</v>
      </c>
      <c r="GM59" s="382">
        <f t="shared" si="13"/>
        <v>0.3377049180327869</v>
      </c>
    </row>
    <row r="60" spans="1:196" x14ac:dyDescent="0.25">
      <c r="A60" s="8">
        <f t="shared" si="14"/>
        <v>44093</v>
      </c>
      <c r="B60" s="10">
        <v>5095</v>
      </c>
      <c r="C60" s="98">
        <f t="shared" si="16"/>
        <v>5</v>
      </c>
      <c r="D60" s="10">
        <v>1</v>
      </c>
      <c r="E60" s="10">
        <v>4182</v>
      </c>
      <c r="F60" s="98">
        <f t="shared" si="17"/>
        <v>5</v>
      </c>
      <c r="G60" s="363">
        <f t="shared" si="18"/>
        <v>1</v>
      </c>
      <c r="H60" s="29">
        <v>2863</v>
      </c>
      <c r="I60" s="98">
        <f t="shared" si="32"/>
        <v>5</v>
      </c>
      <c r="J60" s="45">
        <v>5469</v>
      </c>
      <c r="K60" s="103">
        <f t="shared" si="19"/>
        <v>5</v>
      </c>
      <c r="L60" s="30">
        <v>1</v>
      </c>
      <c r="M60" s="30">
        <v>4017</v>
      </c>
      <c r="N60" s="103">
        <f t="shared" si="20"/>
        <v>5</v>
      </c>
      <c r="O60" s="362">
        <f t="shared" si="21"/>
        <v>1</v>
      </c>
      <c r="P60" s="30">
        <v>2429</v>
      </c>
      <c r="Q60" s="103">
        <f t="shared" si="22"/>
        <v>5</v>
      </c>
      <c r="R60" s="147"/>
      <c r="S60" s="134"/>
      <c r="T60" s="147"/>
      <c r="U60" s="147"/>
      <c r="V60" s="134"/>
      <c r="W60" s="357"/>
      <c r="X60" s="147"/>
      <c r="Y60" s="134"/>
      <c r="Z60" s="151"/>
      <c r="AA60" s="139"/>
      <c r="AB60" s="151"/>
      <c r="AC60" s="151"/>
      <c r="AD60" s="139"/>
      <c r="AE60" s="352"/>
      <c r="AF60" s="151"/>
      <c r="AG60" s="139"/>
      <c r="AH60" s="31">
        <v>502</v>
      </c>
      <c r="AI60" s="72">
        <f t="shared" si="15"/>
        <v>41</v>
      </c>
      <c r="AJ60" s="31">
        <v>1</v>
      </c>
      <c r="AK60" s="31">
        <v>297</v>
      </c>
      <c r="AL60" s="72">
        <f t="shared" si="23"/>
        <v>12</v>
      </c>
      <c r="AM60" s="348">
        <f t="shared" si="24"/>
        <v>0.29268292682926828</v>
      </c>
      <c r="AN60" s="31">
        <v>295</v>
      </c>
      <c r="AO60" s="72">
        <f t="shared" si="33"/>
        <v>12</v>
      </c>
      <c r="AP60" s="67"/>
      <c r="AQ60" s="67"/>
      <c r="AR60" s="67"/>
      <c r="AS60" s="67"/>
      <c r="AT60" s="79"/>
      <c r="AU60" s="343"/>
      <c r="AV60" s="67"/>
      <c r="AW60" s="79"/>
      <c r="AX60" s="121"/>
      <c r="AY60" s="115"/>
      <c r="AZ60" s="121"/>
      <c r="BA60" s="121"/>
      <c r="BB60" s="115"/>
      <c r="BC60" s="337"/>
      <c r="BD60" s="121"/>
      <c r="BE60" s="115"/>
      <c r="BF60" s="278"/>
      <c r="BG60" s="127"/>
      <c r="BH60" s="278"/>
      <c r="BI60" s="278"/>
      <c r="BJ60" s="127"/>
      <c r="BK60" s="331"/>
      <c r="BL60" s="127"/>
      <c r="BM60" s="127"/>
      <c r="BN60" s="229"/>
      <c r="BO60" s="213"/>
      <c r="BP60" s="229"/>
      <c r="BQ60" s="229"/>
      <c r="BR60" s="213"/>
      <c r="BS60" s="325"/>
      <c r="BT60" s="229"/>
      <c r="BU60" s="213"/>
      <c r="BV60" s="230"/>
      <c r="BW60" s="220"/>
      <c r="BX60" s="230"/>
      <c r="BY60" s="230"/>
      <c r="BZ60" s="220"/>
      <c r="CA60" s="320"/>
      <c r="CB60" s="230"/>
      <c r="CC60" s="220"/>
      <c r="CD60" s="32">
        <v>4011</v>
      </c>
      <c r="CE60" s="84">
        <f t="shared" si="27"/>
        <v>336</v>
      </c>
      <c r="CF60" s="32">
        <v>6</v>
      </c>
      <c r="CG60" s="32">
        <v>1323</v>
      </c>
      <c r="CH60" s="84">
        <f t="shared" si="28"/>
        <v>111</v>
      </c>
      <c r="CI60" s="365">
        <f t="shared" si="29"/>
        <v>0.33035714285714285</v>
      </c>
      <c r="CJ60" s="32">
        <v>1315</v>
      </c>
      <c r="CK60" s="84">
        <f t="shared" si="30"/>
        <v>21</v>
      </c>
      <c r="CL60" s="60"/>
      <c r="CM60" s="90"/>
      <c r="CN60" s="60"/>
      <c r="CO60" s="60"/>
      <c r="CP60" s="90"/>
      <c r="CQ60" s="90"/>
      <c r="CR60" s="60"/>
      <c r="CS60" s="90"/>
      <c r="CT60" s="204"/>
      <c r="CU60" s="204"/>
      <c r="CV60" s="204"/>
      <c r="CW60" s="285"/>
      <c r="CX60" s="204"/>
      <c r="CY60" s="204"/>
      <c r="CZ60" s="204"/>
      <c r="DA60" s="204"/>
      <c r="DB60" s="41">
        <v>3</v>
      </c>
      <c r="DC60" s="95">
        <f t="shared" si="34"/>
        <v>2</v>
      </c>
      <c r="DD60" s="41">
        <v>2</v>
      </c>
      <c r="DE60" s="41">
        <v>117</v>
      </c>
      <c r="DF60" s="95">
        <f t="shared" si="35"/>
        <v>3</v>
      </c>
      <c r="DG60" s="371">
        <f t="shared" si="36"/>
        <v>1.5</v>
      </c>
      <c r="DH60" s="41">
        <v>100</v>
      </c>
      <c r="DI60" s="95">
        <f t="shared" si="37"/>
        <v>2</v>
      </c>
      <c r="FV60" s="22">
        <f t="shared" si="38"/>
        <v>45</v>
      </c>
      <c r="FW60" s="22">
        <f t="shared" ref="FW60:FW91" si="39">(E60-E59) +(M60-M59)+(AK60-AK59)+(CG60-CG59)+(DE60-DE59)</f>
        <v>136</v>
      </c>
      <c r="FX60" s="61">
        <f t="shared" si="0"/>
        <v>45</v>
      </c>
      <c r="FY60" s="61">
        <f t="shared" si="1"/>
        <v>389</v>
      </c>
      <c r="FZ60" s="61">
        <f t="shared" si="2"/>
        <v>136</v>
      </c>
      <c r="GA60" s="382">
        <f t="shared" si="3"/>
        <v>0.34961439588688947</v>
      </c>
      <c r="GB60" s="384"/>
      <c r="GC60" s="387">
        <f t="shared" si="4"/>
        <v>379</v>
      </c>
      <c r="GD60" s="387">
        <f t="shared" si="5"/>
        <v>126</v>
      </c>
      <c r="GE60" s="382">
        <f t="shared" si="6"/>
        <v>0.33245382585751981</v>
      </c>
      <c r="GF60" s="384"/>
      <c r="GG60" s="387">
        <f t="shared" si="7"/>
        <v>43</v>
      </c>
      <c r="GH60" s="387">
        <f t="shared" si="8"/>
        <v>15</v>
      </c>
      <c r="GI60" s="382">
        <f t="shared" si="9"/>
        <v>0.34883720930232559</v>
      </c>
      <c r="GJ60" s="384"/>
      <c r="GK60" s="387">
        <f t="shared" si="11"/>
        <v>336</v>
      </c>
      <c r="GL60" s="387">
        <f t="shared" si="12"/>
        <v>111</v>
      </c>
      <c r="GM60" s="382">
        <f t="shared" si="13"/>
        <v>0.33035714285714285</v>
      </c>
    </row>
    <row r="61" spans="1:196" x14ac:dyDescent="0.25">
      <c r="A61" s="8">
        <f t="shared" si="14"/>
        <v>44094</v>
      </c>
      <c r="B61" s="10">
        <v>5814</v>
      </c>
      <c r="C61" s="98">
        <f t="shared" si="16"/>
        <v>719</v>
      </c>
      <c r="D61" s="10">
        <v>1</v>
      </c>
      <c r="E61" s="10">
        <v>4861</v>
      </c>
      <c r="F61" s="98">
        <f t="shared" si="17"/>
        <v>679</v>
      </c>
      <c r="G61" s="363">
        <f t="shared" si="18"/>
        <v>0.94436717663421421</v>
      </c>
      <c r="H61" s="29">
        <v>3542</v>
      </c>
      <c r="I61" s="98">
        <f t="shared" si="32"/>
        <v>679</v>
      </c>
      <c r="J61" s="45">
        <v>5775</v>
      </c>
      <c r="K61" s="103">
        <f t="shared" si="19"/>
        <v>306</v>
      </c>
      <c r="L61" s="30">
        <v>1</v>
      </c>
      <c r="M61" s="30">
        <v>4323</v>
      </c>
      <c r="N61" s="103">
        <f t="shared" si="20"/>
        <v>306</v>
      </c>
      <c r="O61" s="362">
        <f t="shared" si="21"/>
        <v>1</v>
      </c>
      <c r="P61" s="30">
        <v>2735</v>
      </c>
      <c r="Q61" s="103">
        <f t="shared" si="22"/>
        <v>306</v>
      </c>
      <c r="R61" s="147"/>
      <c r="S61" s="134"/>
      <c r="T61" s="147"/>
      <c r="U61" s="147"/>
      <c r="V61" s="134"/>
      <c r="W61" s="357"/>
      <c r="X61" s="147"/>
      <c r="Y61" s="134"/>
      <c r="Z61" s="151"/>
      <c r="AA61" s="139"/>
      <c r="AB61" s="151"/>
      <c r="AC61" s="151"/>
      <c r="AD61" s="139"/>
      <c r="AE61" s="352"/>
      <c r="AF61" s="151"/>
      <c r="AG61" s="139"/>
      <c r="AH61" s="31">
        <v>542</v>
      </c>
      <c r="AI61" s="72">
        <f t="shared" si="15"/>
        <v>40</v>
      </c>
      <c r="AJ61" s="31">
        <v>1</v>
      </c>
      <c r="AK61" s="31">
        <v>311</v>
      </c>
      <c r="AL61" s="72">
        <f t="shared" si="23"/>
        <v>14</v>
      </c>
      <c r="AM61" s="348">
        <f t="shared" si="24"/>
        <v>0.35</v>
      </c>
      <c r="AN61" s="31">
        <v>309</v>
      </c>
      <c r="AO61" s="72">
        <f t="shared" si="33"/>
        <v>14</v>
      </c>
      <c r="AP61" s="67"/>
      <c r="AQ61" s="67"/>
      <c r="AR61" s="67"/>
      <c r="AS61" s="67"/>
      <c r="AT61" s="79"/>
      <c r="AU61" s="343"/>
      <c r="AV61" s="67"/>
      <c r="AW61" s="79"/>
      <c r="AX61" s="121"/>
      <c r="AY61" s="115"/>
      <c r="AZ61" s="121"/>
      <c r="BA61" s="121"/>
      <c r="BB61" s="115"/>
      <c r="BC61" s="337"/>
      <c r="BD61" s="121"/>
      <c r="BE61" s="115"/>
      <c r="BF61" s="278"/>
      <c r="BG61" s="127"/>
      <c r="BH61" s="278"/>
      <c r="BI61" s="278"/>
      <c r="BJ61" s="127"/>
      <c r="BK61" s="331"/>
      <c r="BL61" s="127"/>
      <c r="BM61" s="127"/>
      <c r="BN61" s="229"/>
      <c r="BO61" s="213"/>
      <c r="BP61" s="229"/>
      <c r="BQ61" s="229"/>
      <c r="BR61" s="213"/>
      <c r="BS61" s="325"/>
      <c r="BT61" s="229"/>
      <c r="BU61" s="213"/>
      <c r="BV61" s="230"/>
      <c r="BW61" s="220"/>
      <c r="BX61" s="230"/>
      <c r="BY61" s="230"/>
      <c r="BZ61" s="220"/>
      <c r="CA61" s="320"/>
      <c r="CB61" s="230"/>
      <c r="CC61" s="220"/>
      <c r="CD61" s="32">
        <v>4338</v>
      </c>
      <c r="CE61" s="84">
        <f t="shared" si="27"/>
        <v>327</v>
      </c>
      <c r="CF61" s="32">
        <v>6</v>
      </c>
      <c r="CG61" s="32">
        <v>1435</v>
      </c>
      <c r="CH61" s="84">
        <f t="shared" si="28"/>
        <v>112</v>
      </c>
      <c r="CI61" s="365">
        <f t="shared" si="29"/>
        <v>0.34250764525993882</v>
      </c>
      <c r="CJ61" s="32">
        <v>1427</v>
      </c>
      <c r="CK61" s="84">
        <f t="shared" si="30"/>
        <v>112</v>
      </c>
      <c r="CL61" s="60"/>
      <c r="CM61" s="90"/>
      <c r="CN61" s="60"/>
      <c r="CO61" s="60"/>
      <c r="CP61" s="90"/>
      <c r="CQ61" s="90"/>
      <c r="CR61" s="60"/>
      <c r="CS61" s="90"/>
      <c r="CT61" s="204"/>
      <c r="CU61" s="204"/>
      <c r="CV61" s="204"/>
      <c r="CW61" s="285"/>
      <c r="CX61" s="204"/>
      <c r="CY61" s="204"/>
      <c r="CZ61" s="204"/>
      <c r="DA61" s="204"/>
      <c r="DB61" s="41">
        <v>2</v>
      </c>
      <c r="DC61" s="95">
        <f t="shared" si="34"/>
        <v>-1</v>
      </c>
      <c r="DD61" s="41">
        <v>2</v>
      </c>
      <c r="DE61" s="41">
        <v>128</v>
      </c>
      <c r="DF61" s="95">
        <f t="shared" si="35"/>
        <v>11</v>
      </c>
      <c r="DG61" s="371">
        <f t="shared" si="36"/>
        <v>-11</v>
      </c>
      <c r="DH61" s="41">
        <v>107</v>
      </c>
      <c r="DI61" s="95">
        <f t="shared" si="37"/>
        <v>7</v>
      </c>
      <c r="FV61" s="22">
        <f t="shared" si="38"/>
        <v>1118</v>
      </c>
      <c r="FW61" s="22">
        <f t="shared" si="39"/>
        <v>1122</v>
      </c>
      <c r="FX61" s="61">
        <f t="shared" si="0"/>
        <v>1118</v>
      </c>
      <c r="FY61" s="61">
        <f t="shared" si="1"/>
        <v>1391</v>
      </c>
      <c r="FZ61" s="61">
        <f t="shared" si="2"/>
        <v>1122</v>
      </c>
      <c r="GA61" s="382">
        <f t="shared" si="3"/>
        <v>0.80661394680086274</v>
      </c>
      <c r="GB61" s="384"/>
      <c r="GC61" s="387">
        <f t="shared" si="4"/>
        <v>366</v>
      </c>
      <c r="GD61" s="387">
        <f t="shared" si="5"/>
        <v>137</v>
      </c>
      <c r="GE61" s="382">
        <f t="shared" si="6"/>
        <v>0.37431693989071041</v>
      </c>
      <c r="GF61" s="384"/>
      <c r="GG61" s="387">
        <f t="shared" si="7"/>
        <v>39</v>
      </c>
      <c r="GH61" s="387">
        <f t="shared" si="8"/>
        <v>25</v>
      </c>
      <c r="GI61" s="382">
        <f t="shared" si="9"/>
        <v>0.64102564102564108</v>
      </c>
      <c r="GJ61" s="384"/>
      <c r="GK61" s="387">
        <f t="shared" si="11"/>
        <v>327</v>
      </c>
      <c r="GL61" s="387">
        <f t="shared" si="12"/>
        <v>112</v>
      </c>
      <c r="GM61" s="382">
        <f t="shared" si="13"/>
        <v>0.34250764525993882</v>
      </c>
    </row>
    <row r="62" spans="1:196" x14ac:dyDescent="0.25">
      <c r="A62" s="8">
        <f t="shared" si="14"/>
        <v>44095</v>
      </c>
      <c r="B62" s="10">
        <v>5817</v>
      </c>
      <c r="C62" s="98">
        <f t="shared" si="16"/>
        <v>3</v>
      </c>
      <c r="D62" s="10">
        <v>1</v>
      </c>
      <c r="E62" s="10">
        <v>4864</v>
      </c>
      <c r="F62" s="98">
        <f t="shared" si="17"/>
        <v>3</v>
      </c>
      <c r="G62" s="363">
        <f t="shared" si="18"/>
        <v>1</v>
      </c>
      <c r="H62" s="29">
        <v>3545</v>
      </c>
      <c r="I62" s="98">
        <f t="shared" si="32"/>
        <v>3</v>
      </c>
      <c r="J62" s="45">
        <v>5933</v>
      </c>
      <c r="K62" s="103">
        <f t="shared" si="19"/>
        <v>158</v>
      </c>
      <c r="L62" s="30">
        <v>1</v>
      </c>
      <c r="M62" s="30">
        <v>4481</v>
      </c>
      <c r="N62" s="103">
        <f t="shared" si="20"/>
        <v>158</v>
      </c>
      <c r="O62" s="362">
        <f t="shared" si="21"/>
        <v>1</v>
      </c>
      <c r="P62" s="30">
        <v>2893</v>
      </c>
      <c r="Q62" s="103">
        <f t="shared" si="22"/>
        <v>158</v>
      </c>
      <c r="R62" s="147"/>
      <c r="S62" s="134"/>
      <c r="T62" s="147"/>
      <c r="U62" s="147"/>
      <c r="V62" s="134"/>
      <c r="W62" s="357"/>
      <c r="X62" s="147"/>
      <c r="Y62" s="134"/>
      <c r="Z62" s="151"/>
      <c r="AA62" s="139"/>
      <c r="AB62" s="151"/>
      <c r="AC62" s="151"/>
      <c r="AD62" s="139"/>
      <c r="AE62" s="352"/>
      <c r="AF62" s="151"/>
      <c r="AG62" s="139"/>
      <c r="AH62" s="31">
        <v>557</v>
      </c>
      <c r="AI62" s="72">
        <f t="shared" si="15"/>
        <v>15</v>
      </c>
      <c r="AJ62" s="31">
        <v>1</v>
      </c>
      <c r="AK62" s="31">
        <v>316</v>
      </c>
      <c r="AL62" s="72">
        <f t="shared" si="23"/>
        <v>5</v>
      </c>
      <c r="AM62" s="348">
        <f t="shared" si="24"/>
        <v>0.33333333333333331</v>
      </c>
      <c r="AN62" s="31">
        <v>314</v>
      </c>
      <c r="AO62" s="72">
        <f t="shared" si="33"/>
        <v>5</v>
      </c>
      <c r="AP62" s="67"/>
      <c r="AQ62" s="67"/>
      <c r="AR62" s="67"/>
      <c r="AS62" s="67"/>
      <c r="AT62" s="79"/>
      <c r="AU62" s="343"/>
      <c r="AV62" s="67"/>
      <c r="AW62" s="79"/>
      <c r="AX62" s="121"/>
      <c r="AY62" s="115"/>
      <c r="AZ62" s="121"/>
      <c r="BA62" s="121"/>
      <c r="BB62" s="115"/>
      <c r="BC62" s="337"/>
      <c r="BD62" s="121"/>
      <c r="BE62" s="115"/>
      <c r="BF62" s="278"/>
      <c r="BG62" s="127"/>
      <c r="BH62" s="278"/>
      <c r="BI62" s="278"/>
      <c r="BJ62" s="127"/>
      <c r="BK62" s="331"/>
      <c r="BL62" s="127"/>
      <c r="BM62" s="127"/>
      <c r="BN62" s="229"/>
      <c r="BO62" s="213"/>
      <c r="BP62" s="229"/>
      <c r="BQ62" s="229"/>
      <c r="BR62" s="213"/>
      <c r="BS62" s="325"/>
      <c r="BT62" s="229"/>
      <c r="BU62" s="213"/>
      <c r="BV62" s="230"/>
      <c r="BW62" s="220"/>
      <c r="BX62" s="230"/>
      <c r="BY62" s="230"/>
      <c r="BZ62" s="220"/>
      <c r="CA62" s="320"/>
      <c r="CB62" s="230"/>
      <c r="CC62" s="220"/>
      <c r="CD62" s="32">
        <v>4528</v>
      </c>
      <c r="CE62" s="84">
        <f t="shared" si="27"/>
        <v>190</v>
      </c>
      <c r="CF62" s="32">
        <v>6</v>
      </c>
      <c r="CG62" s="32">
        <v>1499</v>
      </c>
      <c r="CH62" s="84">
        <f t="shared" si="28"/>
        <v>64</v>
      </c>
      <c r="CI62" s="365">
        <f t="shared" si="29"/>
        <v>0.33684210526315789</v>
      </c>
      <c r="CJ62" s="32">
        <v>1491</v>
      </c>
      <c r="CK62" s="84">
        <f t="shared" si="30"/>
        <v>64</v>
      </c>
      <c r="CL62" s="60"/>
      <c r="CM62" s="90"/>
      <c r="CN62" s="60"/>
      <c r="CO62" s="60"/>
      <c r="CP62" s="90"/>
      <c r="CQ62" s="90"/>
      <c r="CR62" s="60"/>
      <c r="CS62" s="90"/>
      <c r="CT62" s="204"/>
      <c r="CU62" s="204"/>
      <c r="CV62" s="204"/>
      <c r="CW62" s="285"/>
      <c r="CX62" s="204"/>
      <c r="CY62" s="204"/>
      <c r="CZ62" s="204"/>
      <c r="DA62" s="204"/>
      <c r="DB62" s="41">
        <v>0</v>
      </c>
      <c r="DC62" s="95">
        <f t="shared" si="34"/>
        <v>-2</v>
      </c>
      <c r="DD62" s="41">
        <v>1</v>
      </c>
      <c r="DE62" s="41">
        <v>134</v>
      </c>
      <c r="DF62" s="95">
        <f t="shared" si="35"/>
        <v>6</v>
      </c>
      <c r="DG62" s="371">
        <f t="shared" si="36"/>
        <v>-3</v>
      </c>
      <c r="DH62" s="41">
        <v>110</v>
      </c>
      <c r="DI62" s="95">
        <f t="shared" si="37"/>
        <v>3</v>
      </c>
      <c r="FV62" s="22">
        <f t="shared" si="38"/>
        <v>233</v>
      </c>
      <c r="FW62" s="22">
        <f t="shared" si="39"/>
        <v>236</v>
      </c>
      <c r="FX62" s="61">
        <f t="shared" si="0"/>
        <v>233</v>
      </c>
      <c r="FY62" s="61">
        <f t="shared" si="1"/>
        <v>364</v>
      </c>
      <c r="FZ62" s="61">
        <f t="shared" si="2"/>
        <v>236</v>
      </c>
      <c r="GA62" s="382">
        <f t="shared" si="3"/>
        <v>0.64835164835164838</v>
      </c>
      <c r="GB62" s="384"/>
      <c r="GC62" s="387">
        <f t="shared" si="4"/>
        <v>203</v>
      </c>
      <c r="GD62" s="387">
        <f t="shared" si="5"/>
        <v>75</v>
      </c>
      <c r="GE62" s="382">
        <f t="shared" si="6"/>
        <v>0.36945812807881773</v>
      </c>
      <c r="GF62" s="384"/>
      <c r="GG62" s="387">
        <f t="shared" si="7"/>
        <v>13</v>
      </c>
      <c r="GH62" s="387">
        <f t="shared" si="8"/>
        <v>11</v>
      </c>
      <c r="GI62" s="382">
        <f t="shared" si="9"/>
        <v>0.84615384615384615</v>
      </c>
      <c r="GJ62" s="384"/>
      <c r="GK62" s="387">
        <f t="shared" si="11"/>
        <v>190</v>
      </c>
      <c r="GL62" s="387">
        <f t="shared" si="12"/>
        <v>64</v>
      </c>
      <c r="GM62" s="382">
        <f t="shared" si="13"/>
        <v>0.33684210526315789</v>
      </c>
    </row>
    <row r="63" spans="1:196" x14ac:dyDescent="0.25">
      <c r="A63" s="8">
        <f t="shared" si="14"/>
        <v>44096</v>
      </c>
      <c r="B63" s="10">
        <v>6491</v>
      </c>
      <c r="C63" s="98">
        <f t="shared" si="16"/>
        <v>674</v>
      </c>
      <c r="D63" s="10">
        <v>1</v>
      </c>
      <c r="E63" s="10">
        <v>5538</v>
      </c>
      <c r="F63" s="98">
        <f t="shared" si="17"/>
        <v>674</v>
      </c>
      <c r="G63" s="363">
        <f t="shared" si="18"/>
        <v>1</v>
      </c>
      <c r="H63" s="29">
        <v>3559</v>
      </c>
      <c r="I63" s="98">
        <f t="shared" si="32"/>
        <v>14</v>
      </c>
      <c r="J63" s="45">
        <v>6270</v>
      </c>
      <c r="K63" s="103">
        <f t="shared" si="19"/>
        <v>337</v>
      </c>
      <c r="L63" s="30">
        <v>1</v>
      </c>
      <c r="M63" s="30">
        <v>4583</v>
      </c>
      <c r="N63" s="103">
        <f t="shared" si="20"/>
        <v>102</v>
      </c>
      <c r="O63" s="362">
        <f t="shared" si="21"/>
        <v>0.30267062314540061</v>
      </c>
      <c r="P63" s="30">
        <v>2995</v>
      </c>
      <c r="Q63" s="103">
        <f t="shared" si="22"/>
        <v>102</v>
      </c>
      <c r="R63" s="147"/>
      <c r="S63" s="134"/>
      <c r="T63" s="147"/>
      <c r="U63" s="147"/>
      <c r="V63" s="134"/>
      <c r="W63" s="357"/>
      <c r="X63" s="147"/>
      <c r="Y63" s="134"/>
      <c r="Z63" s="151"/>
      <c r="AA63" s="139"/>
      <c r="AB63" s="151"/>
      <c r="AC63" s="151"/>
      <c r="AD63" s="139"/>
      <c r="AE63" s="352"/>
      <c r="AF63" s="151"/>
      <c r="AG63" s="139"/>
      <c r="AH63" s="31">
        <v>594</v>
      </c>
      <c r="AI63" s="72">
        <f t="shared" si="15"/>
        <v>37</v>
      </c>
      <c r="AJ63" s="31">
        <v>1</v>
      </c>
      <c r="AK63" s="31">
        <v>330</v>
      </c>
      <c r="AL63" s="72">
        <f t="shared" si="23"/>
        <v>14</v>
      </c>
      <c r="AM63" s="348">
        <f t="shared" si="24"/>
        <v>0.3783783783783784</v>
      </c>
      <c r="AN63" s="31">
        <v>328</v>
      </c>
      <c r="AO63" s="72">
        <f t="shared" si="33"/>
        <v>14</v>
      </c>
      <c r="AP63" s="67"/>
      <c r="AQ63" s="67"/>
      <c r="AR63" s="67"/>
      <c r="AS63" s="67"/>
      <c r="AT63" s="79"/>
      <c r="AU63" s="343"/>
      <c r="AV63" s="67"/>
      <c r="AW63" s="79"/>
      <c r="AX63" s="121"/>
      <c r="AY63" s="115"/>
      <c r="AZ63" s="121"/>
      <c r="BA63" s="121"/>
      <c r="BB63" s="115"/>
      <c r="BC63" s="337"/>
      <c r="BD63" s="121"/>
      <c r="BE63" s="115"/>
      <c r="BF63" s="278"/>
      <c r="BG63" s="127"/>
      <c r="BH63" s="278"/>
      <c r="BI63" s="278"/>
      <c r="BJ63" s="127"/>
      <c r="BK63" s="331"/>
      <c r="BL63" s="127"/>
      <c r="BM63" s="127"/>
      <c r="BN63" s="229"/>
      <c r="BO63" s="213"/>
      <c r="BP63" s="229"/>
      <c r="BQ63" s="229"/>
      <c r="BR63" s="213"/>
      <c r="BS63" s="325"/>
      <c r="BT63" s="229"/>
      <c r="BU63" s="213"/>
      <c r="BV63" s="230"/>
      <c r="BW63" s="220"/>
      <c r="BX63" s="230"/>
      <c r="BY63" s="230"/>
      <c r="BZ63" s="220"/>
      <c r="CA63" s="320"/>
      <c r="CB63" s="230"/>
      <c r="CC63" s="220"/>
      <c r="CD63" s="32">
        <v>4816</v>
      </c>
      <c r="CE63" s="84">
        <f t="shared" si="27"/>
        <v>288</v>
      </c>
      <c r="CF63" s="32">
        <v>6</v>
      </c>
      <c r="CG63" s="32">
        <v>1596</v>
      </c>
      <c r="CH63" s="84">
        <f t="shared" si="28"/>
        <v>97</v>
      </c>
      <c r="CI63" s="365">
        <f t="shared" si="29"/>
        <v>0.33680555555555558</v>
      </c>
      <c r="CJ63" s="32">
        <v>1588</v>
      </c>
      <c r="CK63" s="84">
        <f t="shared" si="30"/>
        <v>97</v>
      </c>
      <c r="CL63" s="60"/>
      <c r="CM63" s="90"/>
      <c r="CN63" s="60"/>
      <c r="CO63" s="60"/>
      <c r="CP63" s="90"/>
      <c r="CQ63" s="90"/>
      <c r="CR63" s="60"/>
      <c r="CS63" s="90"/>
      <c r="CT63" s="204"/>
      <c r="CU63" s="204"/>
      <c r="CV63" s="204"/>
      <c r="CW63" s="285"/>
      <c r="CX63" s="204"/>
      <c r="CY63" s="204"/>
      <c r="CZ63" s="204"/>
      <c r="DA63" s="204"/>
      <c r="DB63" s="41">
        <v>26</v>
      </c>
      <c r="DC63" s="95">
        <f t="shared" si="34"/>
        <v>26</v>
      </c>
      <c r="DD63" s="41">
        <v>4</v>
      </c>
      <c r="DE63" s="41">
        <v>188</v>
      </c>
      <c r="DF63" s="95">
        <f t="shared" si="35"/>
        <v>54</v>
      </c>
      <c r="DG63" s="371">
        <f t="shared" si="36"/>
        <v>2.0769230769230771</v>
      </c>
      <c r="DH63" s="41">
        <v>148</v>
      </c>
      <c r="DI63" s="95">
        <f t="shared" si="37"/>
        <v>38</v>
      </c>
      <c r="FV63" s="22">
        <f t="shared" si="38"/>
        <v>265</v>
      </c>
      <c r="FW63" s="22">
        <f t="shared" si="39"/>
        <v>941</v>
      </c>
      <c r="FX63" s="61">
        <f t="shared" si="0"/>
        <v>265</v>
      </c>
      <c r="FY63" s="61">
        <f t="shared" si="1"/>
        <v>1362</v>
      </c>
      <c r="FZ63" s="61">
        <f t="shared" si="2"/>
        <v>941</v>
      </c>
      <c r="GA63" s="382">
        <f t="shared" si="3"/>
        <v>0.69089574155653455</v>
      </c>
      <c r="GB63" s="384"/>
      <c r="GC63" s="387">
        <f t="shared" si="4"/>
        <v>351</v>
      </c>
      <c r="GD63" s="387">
        <f t="shared" si="5"/>
        <v>165</v>
      </c>
      <c r="GE63" s="382">
        <f t="shared" si="6"/>
        <v>0.47008547008547008</v>
      </c>
      <c r="GF63" s="384"/>
      <c r="GG63" s="387">
        <f t="shared" si="7"/>
        <v>63</v>
      </c>
      <c r="GH63" s="387">
        <f t="shared" si="8"/>
        <v>68</v>
      </c>
      <c r="GI63" s="382">
        <f t="shared" si="9"/>
        <v>1.0793650793650793</v>
      </c>
      <c r="GJ63" s="384"/>
      <c r="GK63" s="387">
        <f t="shared" si="11"/>
        <v>288</v>
      </c>
      <c r="GL63" s="387">
        <f t="shared" si="12"/>
        <v>97</v>
      </c>
      <c r="GM63" s="382">
        <f t="shared" si="13"/>
        <v>0.33680555555555558</v>
      </c>
    </row>
    <row r="64" spans="1:196" x14ac:dyDescent="0.25">
      <c r="A64" s="8">
        <f t="shared" si="14"/>
        <v>44097</v>
      </c>
      <c r="B64" s="10">
        <v>8559</v>
      </c>
      <c r="C64" s="98">
        <f t="shared" si="16"/>
        <v>2068</v>
      </c>
      <c r="D64" s="10">
        <v>1</v>
      </c>
      <c r="E64" s="10">
        <v>6321</v>
      </c>
      <c r="F64" s="98">
        <f t="shared" si="17"/>
        <v>783</v>
      </c>
      <c r="G64" s="363">
        <f t="shared" si="18"/>
        <v>0.37862669245647967</v>
      </c>
      <c r="H64" s="29">
        <v>4240</v>
      </c>
      <c r="I64" s="98">
        <f t="shared" si="32"/>
        <v>681</v>
      </c>
      <c r="J64" s="45">
        <v>7691</v>
      </c>
      <c r="K64" s="103">
        <f t="shared" si="19"/>
        <v>1421</v>
      </c>
      <c r="L64" s="30">
        <v>1</v>
      </c>
      <c r="M64" s="30">
        <v>5740</v>
      </c>
      <c r="N64" s="103">
        <f t="shared" si="20"/>
        <v>1157</v>
      </c>
      <c r="O64" s="362">
        <f t="shared" si="21"/>
        <v>0.81421534130893736</v>
      </c>
      <c r="P64" s="30">
        <v>3120</v>
      </c>
      <c r="Q64" s="103">
        <f t="shared" si="22"/>
        <v>125</v>
      </c>
      <c r="R64" s="147"/>
      <c r="S64" s="134"/>
      <c r="T64" s="147"/>
      <c r="U64" s="147"/>
      <c r="V64" s="134"/>
      <c r="W64" s="357"/>
      <c r="X64" s="147"/>
      <c r="Y64" s="134"/>
      <c r="Z64" s="151"/>
      <c r="AA64" s="139"/>
      <c r="AB64" s="151"/>
      <c r="AC64" s="151"/>
      <c r="AD64" s="139"/>
      <c r="AE64" s="352"/>
      <c r="AF64" s="151"/>
      <c r="AG64" s="139"/>
      <c r="AH64" s="31">
        <v>633</v>
      </c>
      <c r="AI64" s="72">
        <f t="shared" si="15"/>
        <v>39</v>
      </c>
      <c r="AJ64" s="31">
        <v>1</v>
      </c>
      <c r="AK64" s="31">
        <v>342</v>
      </c>
      <c r="AL64" s="72">
        <f t="shared" si="23"/>
        <v>12</v>
      </c>
      <c r="AM64" s="348">
        <f t="shared" si="24"/>
        <v>0.30769230769230771</v>
      </c>
      <c r="AN64" s="31">
        <v>340</v>
      </c>
      <c r="AO64" s="72">
        <f t="shared" si="33"/>
        <v>12</v>
      </c>
      <c r="AP64" s="67"/>
      <c r="AQ64" s="67"/>
      <c r="AR64" s="67"/>
      <c r="AS64" s="67"/>
      <c r="AT64" s="79"/>
      <c r="AU64" s="343"/>
      <c r="AV64" s="67"/>
      <c r="AW64" s="79"/>
      <c r="AX64" s="121"/>
      <c r="AY64" s="115"/>
      <c r="AZ64" s="121"/>
      <c r="BA64" s="121"/>
      <c r="BB64" s="115"/>
      <c r="BC64" s="337"/>
      <c r="BD64" s="121"/>
      <c r="BE64" s="115"/>
      <c r="BF64" s="278"/>
      <c r="BG64" s="127"/>
      <c r="BH64" s="278"/>
      <c r="BI64" s="278"/>
      <c r="BJ64" s="127"/>
      <c r="BK64" s="331"/>
      <c r="BL64" s="127"/>
      <c r="BM64" s="127"/>
      <c r="BN64" s="229"/>
      <c r="BO64" s="213"/>
      <c r="BP64" s="229"/>
      <c r="BQ64" s="229"/>
      <c r="BR64" s="213"/>
      <c r="BS64" s="325"/>
      <c r="BT64" s="229"/>
      <c r="BU64" s="213"/>
      <c r="BV64" s="230"/>
      <c r="BW64" s="220"/>
      <c r="BX64" s="230"/>
      <c r="BY64" s="230"/>
      <c r="BZ64" s="220"/>
      <c r="CA64" s="320"/>
      <c r="CB64" s="230"/>
      <c r="CC64" s="220"/>
      <c r="CD64" s="32">
        <v>5101</v>
      </c>
      <c r="CE64" s="84">
        <f t="shared" si="27"/>
        <v>285</v>
      </c>
      <c r="CF64" s="32">
        <v>6</v>
      </c>
      <c r="CG64" s="32">
        <v>1690</v>
      </c>
      <c r="CH64" s="84">
        <f t="shared" si="28"/>
        <v>94</v>
      </c>
      <c r="CI64" s="365">
        <f t="shared" si="29"/>
        <v>0.3298245614035088</v>
      </c>
      <c r="CJ64" s="32">
        <v>1682</v>
      </c>
      <c r="CK64" s="84">
        <f t="shared" si="30"/>
        <v>94</v>
      </c>
      <c r="CL64" s="60"/>
      <c r="CM64" s="90"/>
      <c r="CN64" s="60"/>
      <c r="CO64" s="60"/>
      <c r="CP64" s="90"/>
      <c r="CQ64" s="90"/>
      <c r="CR64" s="60"/>
      <c r="CS64" s="90"/>
      <c r="CT64" s="204"/>
      <c r="CU64" s="204"/>
      <c r="CV64" s="204"/>
      <c r="CW64" s="285"/>
      <c r="CX64" s="204"/>
      <c r="CY64" s="204"/>
      <c r="CZ64" s="204"/>
      <c r="DA64" s="204"/>
      <c r="DB64" s="41">
        <v>51</v>
      </c>
      <c r="DC64" s="95">
        <f t="shared" si="34"/>
        <v>25</v>
      </c>
      <c r="DD64" s="41">
        <v>5</v>
      </c>
      <c r="DE64" s="41">
        <v>214</v>
      </c>
      <c r="DF64" s="95">
        <f t="shared" si="35"/>
        <v>26</v>
      </c>
      <c r="DG64" s="371">
        <f t="shared" si="36"/>
        <v>1.04</v>
      </c>
      <c r="DH64" s="41">
        <v>173</v>
      </c>
      <c r="DI64" s="95">
        <f t="shared" si="37"/>
        <v>25</v>
      </c>
      <c r="FV64" s="22">
        <f t="shared" si="38"/>
        <v>937</v>
      </c>
      <c r="FW64" s="22">
        <f t="shared" si="39"/>
        <v>2072</v>
      </c>
      <c r="FX64" s="61">
        <f t="shared" si="0"/>
        <v>937</v>
      </c>
      <c r="FY64" s="61">
        <f t="shared" si="1"/>
        <v>3838</v>
      </c>
      <c r="FZ64" s="61">
        <f t="shared" si="2"/>
        <v>2072</v>
      </c>
      <c r="GA64" s="382">
        <f t="shared" si="3"/>
        <v>0.53986451276706615</v>
      </c>
      <c r="GB64" s="384"/>
      <c r="GC64" s="387">
        <f t="shared" si="4"/>
        <v>349</v>
      </c>
      <c r="GD64" s="387">
        <f t="shared" si="5"/>
        <v>132</v>
      </c>
      <c r="GE64" s="382">
        <f t="shared" si="6"/>
        <v>0.37822349570200575</v>
      </c>
      <c r="GF64" s="384"/>
      <c r="GG64" s="387">
        <f t="shared" si="7"/>
        <v>64</v>
      </c>
      <c r="GH64" s="387">
        <f t="shared" si="8"/>
        <v>38</v>
      </c>
      <c r="GI64" s="382">
        <f t="shared" si="9"/>
        <v>0.59375</v>
      </c>
      <c r="GJ64" s="384"/>
      <c r="GK64" s="387">
        <f t="shared" si="11"/>
        <v>285</v>
      </c>
      <c r="GL64" s="387">
        <f t="shared" si="12"/>
        <v>94</v>
      </c>
      <c r="GM64" s="382">
        <f t="shared" si="13"/>
        <v>0.3298245614035088</v>
      </c>
    </row>
    <row r="65" spans="1:195" x14ac:dyDescent="0.25">
      <c r="A65" s="8">
        <f t="shared" si="14"/>
        <v>44098</v>
      </c>
      <c r="B65" s="10">
        <v>8809</v>
      </c>
      <c r="C65" s="98">
        <f t="shared" si="16"/>
        <v>250</v>
      </c>
      <c r="D65" s="10">
        <v>1</v>
      </c>
      <c r="E65" s="10">
        <v>6368</v>
      </c>
      <c r="F65" s="98">
        <f t="shared" si="17"/>
        <v>47</v>
      </c>
      <c r="G65" s="363">
        <f t="shared" si="18"/>
        <v>0.188</v>
      </c>
      <c r="H65" s="10">
        <v>4287</v>
      </c>
      <c r="I65" s="98">
        <f t="shared" si="32"/>
        <v>47</v>
      </c>
      <c r="J65" s="45">
        <v>8011</v>
      </c>
      <c r="K65" s="103">
        <f t="shared" si="19"/>
        <v>320</v>
      </c>
      <c r="L65" s="30">
        <v>1</v>
      </c>
      <c r="M65" s="30">
        <v>5821</v>
      </c>
      <c r="N65" s="103">
        <f t="shared" si="20"/>
        <v>81</v>
      </c>
      <c r="O65" s="362">
        <f t="shared" si="21"/>
        <v>0.25312499999999999</v>
      </c>
      <c r="P65" s="30">
        <v>3201</v>
      </c>
      <c r="Q65" s="103">
        <f t="shared" si="22"/>
        <v>81</v>
      </c>
      <c r="R65" s="147"/>
      <c r="S65" s="134"/>
      <c r="T65" s="147"/>
      <c r="U65" s="147"/>
      <c r="V65" s="134"/>
      <c r="W65" s="357"/>
      <c r="X65" s="147"/>
      <c r="Y65" s="134"/>
      <c r="Z65" s="151"/>
      <c r="AA65" s="139"/>
      <c r="AB65" s="151"/>
      <c r="AC65" s="151"/>
      <c r="AD65" s="139"/>
      <c r="AE65" s="352"/>
      <c r="AF65" s="151"/>
      <c r="AG65" s="139"/>
      <c r="AH65" s="31">
        <v>670</v>
      </c>
      <c r="AI65" s="72">
        <f t="shared" si="15"/>
        <v>37</v>
      </c>
      <c r="AJ65" s="31">
        <v>1</v>
      </c>
      <c r="AK65" s="31">
        <v>353</v>
      </c>
      <c r="AL65" s="72">
        <f t="shared" si="23"/>
        <v>11</v>
      </c>
      <c r="AM65" s="348">
        <f t="shared" si="24"/>
        <v>0.29729729729729731</v>
      </c>
      <c r="AN65" s="31">
        <v>351</v>
      </c>
      <c r="AO65" s="72">
        <f t="shared" si="33"/>
        <v>11</v>
      </c>
      <c r="AP65" s="67"/>
      <c r="AQ65" s="67"/>
      <c r="AR65" s="67"/>
      <c r="AS65" s="67"/>
      <c r="AT65" s="79"/>
      <c r="AU65" s="343"/>
      <c r="AV65" s="67"/>
      <c r="AW65" s="79"/>
      <c r="AX65" s="121"/>
      <c r="AY65" s="115"/>
      <c r="AZ65" s="121"/>
      <c r="BA65" s="121"/>
      <c r="BB65" s="115"/>
      <c r="BC65" s="337"/>
      <c r="BD65" s="121"/>
      <c r="BE65" s="115"/>
      <c r="BF65" s="278"/>
      <c r="BG65" s="127"/>
      <c r="BH65" s="278"/>
      <c r="BI65" s="278"/>
      <c r="BJ65" s="127"/>
      <c r="BK65" s="331"/>
      <c r="BL65" s="127"/>
      <c r="BM65" s="127"/>
      <c r="BN65" s="229"/>
      <c r="BO65" s="213"/>
      <c r="BP65" s="229"/>
      <c r="BQ65" s="229"/>
      <c r="BR65" s="213"/>
      <c r="BS65" s="325"/>
      <c r="BT65" s="229"/>
      <c r="BU65" s="213"/>
      <c r="BV65" s="230"/>
      <c r="BW65" s="220"/>
      <c r="BX65" s="230"/>
      <c r="BY65" s="230"/>
      <c r="BZ65" s="220"/>
      <c r="CA65" s="320"/>
      <c r="CB65" s="230"/>
      <c r="CC65" s="220"/>
      <c r="CD65" s="32">
        <v>5394</v>
      </c>
      <c r="CE65" s="84">
        <f t="shared" si="27"/>
        <v>293</v>
      </c>
      <c r="CF65" s="32">
        <v>6</v>
      </c>
      <c r="CG65" s="32">
        <v>1791</v>
      </c>
      <c r="CH65" s="84">
        <f t="shared" si="28"/>
        <v>101</v>
      </c>
      <c r="CI65" s="365">
        <f t="shared" si="29"/>
        <v>0.34470989761092152</v>
      </c>
      <c r="CJ65" s="32">
        <v>1783</v>
      </c>
      <c r="CK65" s="84">
        <f t="shared" si="30"/>
        <v>101</v>
      </c>
      <c r="CL65" s="60"/>
      <c r="CM65" s="90"/>
      <c r="CN65" s="60"/>
      <c r="CO65" s="60"/>
      <c r="CP65" s="90"/>
      <c r="CQ65" s="90"/>
      <c r="CR65" s="60"/>
      <c r="CS65" s="90"/>
      <c r="CT65" s="204"/>
      <c r="CU65" s="204"/>
      <c r="CV65" s="204"/>
      <c r="CW65" s="285"/>
      <c r="CX65" s="204"/>
      <c r="CY65" s="204"/>
      <c r="CZ65" s="204"/>
      <c r="DA65" s="204"/>
      <c r="DB65" s="41">
        <v>77</v>
      </c>
      <c r="DC65" s="95">
        <f t="shared" si="34"/>
        <v>26</v>
      </c>
      <c r="DD65" s="41">
        <v>6</v>
      </c>
      <c r="DE65" s="41">
        <v>241</v>
      </c>
      <c r="DF65" s="95">
        <f t="shared" si="35"/>
        <v>27</v>
      </c>
      <c r="DG65" s="371">
        <f t="shared" si="36"/>
        <v>1.0384615384615385</v>
      </c>
      <c r="DH65" s="41">
        <v>199</v>
      </c>
      <c r="DI65" s="95">
        <f t="shared" si="37"/>
        <v>26</v>
      </c>
      <c r="FV65" s="22">
        <f t="shared" si="38"/>
        <v>266</v>
      </c>
      <c r="FW65" s="22">
        <f t="shared" si="39"/>
        <v>267</v>
      </c>
      <c r="FX65" s="61">
        <f t="shared" si="0"/>
        <v>266</v>
      </c>
      <c r="FY65" s="61">
        <f t="shared" si="1"/>
        <v>926</v>
      </c>
      <c r="FZ65" s="61">
        <f t="shared" si="2"/>
        <v>267</v>
      </c>
      <c r="GA65" s="382">
        <f t="shared" si="3"/>
        <v>0.28833693304535635</v>
      </c>
      <c r="GB65" s="384"/>
      <c r="GC65" s="387">
        <f t="shared" si="4"/>
        <v>356</v>
      </c>
      <c r="GD65" s="387">
        <f t="shared" si="5"/>
        <v>139</v>
      </c>
      <c r="GE65" s="382">
        <f t="shared" si="6"/>
        <v>0.3904494382022472</v>
      </c>
      <c r="GF65" s="384"/>
      <c r="GG65" s="387">
        <f t="shared" si="7"/>
        <v>63</v>
      </c>
      <c r="GH65" s="387">
        <f t="shared" si="8"/>
        <v>38</v>
      </c>
      <c r="GI65" s="382">
        <f t="shared" si="9"/>
        <v>0.60317460317460314</v>
      </c>
      <c r="GJ65" s="384"/>
      <c r="GK65" s="387">
        <f t="shared" si="11"/>
        <v>293</v>
      </c>
      <c r="GL65" s="387">
        <f t="shared" si="12"/>
        <v>101</v>
      </c>
      <c r="GM65" s="382">
        <f t="shared" si="13"/>
        <v>0.34470989761092152</v>
      </c>
    </row>
    <row r="66" spans="1:195" x14ac:dyDescent="0.25">
      <c r="A66" s="8">
        <f t="shared" si="14"/>
        <v>44099</v>
      </c>
      <c r="B66" s="10">
        <v>8814</v>
      </c>
      <c r="C66" s="98">
        <f t="shared" si="16"/>
        <v>5</v>
      </c>
      <c r="D66" s="10">
        <v>1</v>
      </c>
      <c r="E66" s="10">
        <v>6373</v>
      </c>
      <c r="F66" s="98">
        <f t="shared" si="17"/>
        <v>5</v>
      </c>
      <c r="G66" s="363">
        <f t="shared" si="18"/>
        <v>1</v>
      </c>
      <c r="H66" s="10">
        <v>4292</v>
      </c>
      <c r="I66" s="98">
        <f t="shared" si="32"/>
        <v>5</v>
      </c>
      <c r="J66" s="45">
        <v>8392</v>
      </c>
      <c r="K66" s="103">
        <f t="shared" si="19"/>
        <v>381</v>
      </c>
      <c r="L66" s="30">
        <v>1</v>
      </c>
      <c r="M66" s="30">
        <v>5923</v>
      </c>
      <c r="N66" s="103">
        <f t="shared" si="20"/>
        <v>102</v>
      </c>
      <c r="O66" s="362">
        <f t="shared" si="21"/>
        <v>0.26771653543307089</v>
      </c>
      <c r="P66" s="30">
        <v>3303</v>
      </c>
      <c r="Q66" s="103">
        <f t="shared" si="22"/>
        <v>102</v>
      </c>
      <c r="R66" s="147"/>
      <c r="S66" s="134"/>
      <c r="T66" s="147"/>
      <c r="U66" s="147"/>
      <c r="V66" s="134"/>
      <c r="W66" s="357"/>
      <c r="X66" s="147"/>
      <c r="Y66" s="134"/>
      <c r="Z66" s="151"/>
      <c r="AA66" s="139"/>
      <c r="AB66" s="151"/>
      <c r="AC66" s="151"/>
      <c r="AD66" s="139"/>
      <c r="AE66" s="352"/>
      <c r="AF66" s="151"/>
      <c r="AG66" s="139"/>
      <c r="AH66" s="31">
        <v>695</v>
      </c>
      <c r="AI66" s="72">
        <f t="shared" si="15"/>
        <v>25</v>
      </c>
      <c r="AJ66" s="31">
        <v>1</v>
      </c>
      <c r="AK66" s="31">
        <v>362</v>
      </c>
      <c r="AL66" s="72">
        <f t="shared" si="23"/>
        <v>9</v>
      </c>
      <c r="AM66" s="348">
        <f t="shared" si="24"/>
        <v>0.36</v>
      </c>
      <c r="AN66" s="31">
        <v>360</v>
      </c>
      <c r="AO66" s="72">
        <f t="shared" si="33"/>
        <v>9</v>
      </c>
      <c r="AP66" s="67"/>
      <c r="AQ66" s="67"/>
      <c r="AR66" s="67"/>
      <c r="AS66" s="67"/>
      <c r="AT66" s="79"/>
      <c r="AU66" s="343"/>
      <c r="AV66" s="67"/>
      <c r="AW66" s="79"/>
      <c r="AX66" s="121"/>
      <c r="AY66" s="115"/>
      <c r="AZ66" s="121"/>
      <c r="BA66" s="121"/>
      <c r="BB66" s="115"/>
      <c r="BC66" s="337"/>
      <c r="BD66" s="121"/>
      <c r="BE66" s="115"/>
      <c r="BF66" s="278"/>
      <c r="BG66" s="127"/>
      <c r="BH66" s="278"/>
      <c r="BI66" s="278"/>
      <c r="BJ66" s="127"/>
      <c r="BK66" s="331"/>
      <c r="BL66" s="127"/>
      <c r="BM66" s="127"/>
      <c r="BN66" s="229"/>
      <c r="BO66" s="213"/>
      <c r="BP66" s="229"/>
      <c r="BQ66" s="229"/>
      <c r="BR66" s="213"/>
      <c r="BS66" s="325"/>
      <c r="BT66" s="229"/>
      <c r="BU66" s="213"/>
      <c r="BV66" s="230"/>
      <c r="BW66" s="220"/>
      <c r="BX66" s="230"/>
      <c r="BY66" s="230"/>
      <c r="BZ66" s="220"/>
      <c r="CA66" s="320"/>
      <c r="CB66" s="230"/>
      <c r="CC66" s="220"/>
      <c r="CD66" s="32">
        <v>5677</v>
      </c>
      <c r="CE66" s="84">
        <f t="shared" si="27"/>
        <v>283</v>
      </c>
      <c r="CF66" s="32">
        <v>6</v>
      </c>
      <c r="CG66" s="32">
        <v>1887</v>
      </c>
      <c r="CH66" s="84">
        <f t="shared" si="28"/>
        <v>96</v>
      </c>
      <c r="CI66" s="365">
        <f t="shared" si="29"/>
        <v>0.33922261484098942</v>
      </c>
      <c r="CJ66" s="32">
        <v>1879</v>
      </c>
      <c r="CK66" s="84">
        <f t="shared" si="30"/>
        <v>96</v>
      </c>
      <c r="CL66" s="60"/>
      <c r="CM66" s="90"/>
      <c r="CN66" s="60"/>
      <c r="CO66" s="60"/>
      <c r="CP66" s="90"/>
      <c r="CQ66" s="90"/>
      <c r="CR66" s="60"/>
      <c r="CS66" s="90"/>
      <c r="CT66" s="204"/>
      <c r="CU66" s="204"/>
      <c r="CV66" s="204"/>
      <c r="CW66" s="285"/>
      <c r="CX66" s="204"/>
      <c r="CY66" s="204"/>
      <c r="CZ66" s="204"/>
      <c r="DA66" s="204"/>
      <c r="DB66" s="41">
        <v>103</v>
      </c>
      <c r="DC66" s="95">
        <f t="shared" si="34"/>
        <v>26</v>
      </c>
      <c r="DD66" s="41">
        <v>8</v>
      </c>
      <c r="DE66" s="41">
        <v>269</v>
      </c>
      <c r="DF66" s="95">
        <f t="shared" si="35"/>
        <v>28</v>
      </c>
      <c r="DG66" s="371">
        <f t="shared" si="36"/>
        <v>1.0769230769230769</v>
      </c>
      <c r="DH66" s="41">
        <v>225</v>
      </c>
      <c r="DI66" s="95">
        <f t="shared" si="37"/>
        <v>26</v>
      </c>
      <c r="FV66" s="22">
        <f t="shared" si="38"/>
        <v>238</v>
      </c>
      <c r="FW66" s="22">
        <f t="shared" si="39"/>
        <v>240</v>
      </c>
      <c r="FX66" s="61">
        <f t="shared" ref="FX66:FX129" si="40">(I66+Q66+Y66+AG66+AO66+AW66+BE66+BM66+BU66+CC66+CK66+CS66+DA66+DI66+DQ66+DY66+EG66+EO66+EW66+FE66+FM66+FU66)</f>
        <v>238</v>
      </c>
      <c r="FY66" s="61">
        <f t="shared" ref="FY66:FY129" si="41">(C66+K66+S66+AA66+AI66+AQ66+AY66+BG66+BO66+BW66+CE66+CM66+CU66+DC66+DK66+DS66+EA66+EI66+EQ66+EY66+FG66+FO66)</f>
        <v>720</v>
      </c>
      <c r="FZ66" s="61">
        <f t="shared" ref="FZ66:FZ129" si="42">(F66+N66+V66+AD66+AL66+AT66+BB66+BJ66+BR66+BZ66+CH66+CP66+CX66+DF66+DN66+DV66+ED66+EL66+ET2066+FB66+FJ66+FR66)</f>
        <v>240</v>
      </c>
      <c r="GA66" s="382">
        <f t="shared" ref="GA66:GA129" si="43">FZ66/FY66</f>
        <v>0.33333333333333331</v>
      </c>
      <c r="GB66" s="384"/>
      <c r="GC66" s="387">
        <f t="shared" ref="GC66:GC129" si="44">(AI66+AQ66+AY66+BG66+BO66+BW66+CE66+CM66+CU66+DC66+DK66+DS66+EA66+EI66+EQ66+EY66+FG66+FO66)</f>
        <v>334</v>
      </c>
      <c r="GD66" s="387">
        <f t="shared" ref="GD66:GD129" si="45">(AL66+AT66+BB66+BJ66+BR66+BZ66+CH66+CP66+CX66+DF66+DN66+DV66+ED66+EL66+ET2066+FB66+FJ66+FR66)</f>
        <v>133</v>
      </c>
      <c r="GE66" s="382">
        <f t="shared" ref="GE66:GE129" si="46">GD66/GC66</f>
        <v>0.39820359281437123</v>
      </c>
      <c r="GF66" s="384"/>
      <c r="GG66" s="387">
        <f t="shared" ref="GG66:GG129" si="47">(AI66+AQ66+AY66+BG66+BO66+BW66+DC66+DK66+DS66+EA66+EI66+EQ66+EY66+FG66+FO66)</f>
        <v>51</v>
      </c>
      <c r="GH66" s="387">
        <f t="shared" ref="GH66:GH129" si="48">(AL66+AT66+BB66+BJ66+BR66+BZ66+DF66+DN66+DV66+ED66+EL66+ET2066+FB66+FJ66+FR66)</f>
        <v>37</v>
      </c>
      <c r="GI66" s="382">
        <f t="shared" ref="GI66:GI129" si="49">GH66/GG66</f>
        <v>0.72549019607843135</v>
      </c>
      <c r="GJ66" s="384"/>
      <c r="GK66" s="387">
        <f t="shared" si="11"/>
        <v>283</v>
      </c>
      <c r="GL66" s="387">
        <f t="shared" si="12"/>
        <v>96</v>
      </c>
      <c r="GM66" s="382">
        <f t="shared" si="13"/>
        <v>0.33922261484098942</v>
      </c>
    </row>
    <row r="67" spans="1:195" x14ac:dyDescent="0.25">
      <c r="A67" s="8">
        <f t="shared" si="14"/>
        <v>44100</v>
      </c>
      <c r="B67" s="10">
        <v>9158</v>
      </c>
      <c r="C67" s="98">
        <f t="shared" si="16"/>
        <v>344</v>
      </c>
      <c r="D67" s="10">
        <v>1</v>
      </c>
      <c r="E67" s="10">
        <v>6591</v>
      </c>
      <c r="F67" s="98">
        <f t="shared" si="17"/>
        <v>218</v>
      </c>
      <c r="G67" s="363">
        <f t="shared" si="18"/>
        <v>0.63372093023255816</v>
      </c>
      <c r="H67" s="10">
        <v>4396</v>
      </c>
      <c r="I67" s="98">
        <f t="shared" si="32"/>
        <v>104</v>
      </c>
      <c r="J67" s="45">
        <v>9612</v>
      </c>
      <c r="K67" s="103">
        <f t="shared" si="19"/>
        <v>1220</v>
      </c>
      <c r="L67" s="30">
        <v>1</v>
      </c>
      <c r="M67" s="30">
        <v>6473</v>
      </c>
      <c r="N67" s="103">
        <f t="shared" si="20"/>
        <v>550</v>
      </c>
      <c r="O67" s="362">
        <f t="shared" si="21"/>
        <v>0.45081967213114754</v>
      </c>
      <c r="P67" s="30">
        <v>3853</v>
      </c>
      <c r="Q67" s="103">
        <f t="shared" si="22"/>
        <v>550</v>
      </c>
      <c r="R67" s="147"/>
      <c r="S67" s="134"/>
      <c r="T67" s="147"/>
      <c r="U67" s="147"/>
      <c r="V67" s="134"/>
      <c r="W67" s="357"/>
      <c r="X67" s="147"/>
      <c r="Y67" s="134"/>
      <c r="Z67" s="151"/>
      <c r="AA67" s="139"/>
      <c r="AB67" s="151"/>
      <c r="AC67" s="151"/>
      <c r="AD67" s="139"/>
      <c r="AE67" s="352"/>
      <c r="AF67" s="151"/>
      <c r="AG67" s="139"/>
      <c r="AH67" s="31">
        <v>734</v>
      </c>
      <c r="AI67" s="72">
        <f t="shared" si="15"/>
        <v>39</v>
      </c>
      <c r="AJ67" s="31">
        <v>1</v>
      </c>
      <c r="AK67" s="31">
        <v>372</v>
      </c>
      <c r="AL67" s="72">
        <f t="shared" si="23"/>
        <v>10</v>
      </c>
      <c r="AM67" s="348">
        <f t="shared" si="24"/>
        <v>0.25641025641025639</v>
      </c>
      <c r="AN67" s="31">
        <v>370</v>
      </c>
      <c r="AO67" s="72">
        <f t="shared" si="33"/>
        <v>10</v>
      </c>
      <c r="AP67" s="67"/>
      <c r="AQ67" s="67"/>
      <c r="AR67" s="67"/>
      <c r="AS67" s="67"/>
      <c r="AT67" s="79"/>
      <c r="AU67" s="343"/>
      <c r="AV67" s="67"/>
      <c r="AW67" s="79"/>
      <c r="AX67" s="121"/>
      <c r="AY67" s="115"/>
      <c r="AZ67" s="121"/>
      <c r="BA67" s="121"/>
      <c r="BB67" s="115"/>
      <c r="BC67" s="337"/>
      <c r="BD67" s="121"/>
      <c r="BE67" s="115"/>
      <c r="BF67" s="278"/>
      <c r="BG67" s="127"/>
      <c r="BH67" s="278"/>
      <c r="BI67" s="278"/>
      <c r="BJ67" s="127"/>
      <c r="BK67" s="331"/>
      <c r="BL67" s="127"/>
      <c r="BM67" s="127"/>
      <c r="BN67" s="229"/>
      <c r="BO67" s="213"/>
      <c r="BP67" s="229"/>
      <c r="BQ67" s="229"/>
      <c r="BR67" s="213"/>
      <c r="BS67" s="325"/>
      <c r="BT67" s="229"/>
      <c r="BU67" s="213"/>
      <c r="BV67" s="230"/>
      <c r="BW67" s="220"/>
      <c r="BX67" s="230"/>
      <c r="BY67" s="230"/>
      <c r="BZ67" s="220"/>
      <c r="CA67" s="320"/>
      <c r="CB67" s="230"/>
      <c r="CC67" s="220"/>
      <c r="CD67" s="32">
        <v>6078</v>
      </c>
      <c r="CE67" s="84">
        <f t="shared" si="27"/>
        <v>401</v>
      </c>
      <c r="CF67" s="32">
        <v>6</v>
      </c>
      <c r="CG67" s="32">
        <v>2025</v>
      </c>
      <c r="CH67" s="84">
        <f t="shared" si="28"/>
        <v>138</v>
      </c>
      <c r="CI67" s="365">
        <f t="shared" si="29"/>
        <v>0.34413965087281795</v>
      </c>
      <c r="CJ67" s="32">
        <v>2017</v>
      </c>
      <c r="CK67" s="84">
        <f t="shared" si="30"/>
        <v>138</v>
      </c>
      <c r="CL67" s="60"/>
      <c r="CM67" s="90"/>
      <c r="CN67" s="60"/>
      <c r="CO67" s="60"/>
      <c r="CP67" s="90"/>
      <c r="CQ67" s="90"/>
      <c r="CR67" s="60"/>
      <c r="CS67" s="90"/>
      <c r="CT67" s="204"/>
      <c r="CU67" s="204"/>
      <c r="CV67" s="204"/>
      <c r="CW67" s="285"/>
      <c r="CX67" s="204"/>
      <c r="CY67" s="204"/>
      <c r="CZ67" s="204"/>
      <c r="DA67" s="204"/>
      <c r="DB67" s="41">
        <v>138</v>
      </c>
      <c r="DC67" s="95">
        <f t="shared" si="34"/>
        <v>35</v>
      </c>
      <c r="DD67" s="41">
        <v>9</v>
      </c>
      <c r="DE67" s="41">
        <v>305</v>
      </c>
      <c r="DF67" s="95">
        <f t="shared" si="35"/>
        <v>36</v>
      </c>
      <c r="DG67" s="371">
        <f t="shared" si="36"/>
        <v>1.0285714285714285</v>
      </c>
      <c r="DH67" s="41">
        <v>260</v>
      </c>
      <c r="DI67" s="95">
        <f t="shared" si="37"/>
        <v>35</v>
      </c>
      <c r="FV67" s="22">
        <f t="shared" si="38"/>
        <v>837</v>
      </c>
      <c r="FW67" s="22">
        <f t="shared" si="39"/>
        <v>952</v>
      </c>
      <c r="FX67" s="61">
        <f t="shared" si="40"/>
        <v>837</v>
      </c>
      <c r="FY67" s="61">
        <f t="shared" si="41"/>
        <v>2039</v>
      </c>
      <c r="FZ67" s="61">
        <f t="shared" si="42"/>
        <v>952</v>
      </c>
      <c r="GA67" s="382">
        <f t="shared" si="43"/>
        <v>0.46689553702795489</v>
      </c>
      <c r="GB67" s="384"/>
      <c r="GC67" s="387">
        <f t="shared" si="44"/>
        <v>475</v>
      </c>
      <c r="GD67" s="387">
        <f t="shared" si="45"/>
        <v>184</v>
      </c>
      <c r="GE67" s="382">
        <f t="shared" si="46"/>
        <v>0.38736842105263158</v>
      </c>
      <c r="GF67" s="384"/>
      <c r="GG67" s="387">
        <f t="shared" si="47"/>
        <v>74</v>
      </c>
      <c r="GH67" s="387">
        <f t="shared" si="48"/>
        <v>46</v>
      </c>
      <c r="GI67" s="382">
        <f t="shared" si="49"/>
        <v>0.6216216216216216</v>
      </c>
      <c r="GJ67" s="384"/>
      <c r="GK67" s="387">
        <f t="shared" ref="GK67:GK130" si="50">CE67+BO67+BW67+EA67+EI67+EQ67+EY67</f>
        <v>401</v>
      </c>
      <c r="GL67" s="387">
        <f t="shared" ref="GL67:GL130" si="51">CH67+BR67+BZ67+ED67+EL67+ET67+FB67</f>
        <v>138</v>
      </c>
      <c r="GM67" s="382">
        <f t="shared" ref="GM67:GM130" si="52">GL67/GK67</f>
        <v>0.34413965087281795</v>
      </c>
    </row>
    <row r="68" spans="1:195" x14ac:dyDescent="0.25">
      <c r="A68" s="8">
        <f t="shared" si="14"/>
        <v>44101</v>
      </c>
      <c r="B68" s="10">
        <v>9161</v>
      </c>
      <c r="C68" s="98">
        <f t="shared" si="16"/>
        <v>3</v>
      </c>
      <c r="D68" s="10">
        <v>1</v>
      </c>
      <c r="E68" s="10">
        <v>6594</v>
      </c>
      <c r="F68" s="98">
        <f t="shared" si="17"/>
        <v>3</v>
      </c>
      <c r="G68" s="363">
        <f t="shared" si="18"/>
        <v>1</v>
      </c>
      <c r="H68" s="10">
        <v>4399</v>
      </c>
      <c r="I68" s="98">
        <f t="shared" si="32"/>
        <v>3</v>
      </c>
      <c r="J68" s="45">
        <v>10528</v>
      </c>
      <c r="K68" s="103">
        <f t="shared" si="19"/>
        <v>916</v>
      </c>
      <c r="L68" s="30">
        <v>1</v>
      </c>
      <c r="M68" s="30">
        <v>7367</v>
      </c>
      <c r="N68" s="103">
        <f t="shared" si="20"/>
        <v>894</v>
      </c>
      <c r="O68" s="362">
        <f t="shared" si="21"/>
        <v>0.9759825327510917</v>
      </c>
      <c r="P68" s="30">
        <v>3857</v>
      </c>
      <c r="Q68" s="103">
        <f t="shared" si="22"/>
        <v>4</v>
      </c>
      <c r="R68" s="147"/>
      <c r="S68" s="134"/>
      <c r="T68" s="147"/>
      <c r="U68" s="147"/>
      <c r="V68" s="134"/>
      <c r="W68" s="357"/>
      <c r="X68" s="147"/>
      <c r="Y68" s="134"/>
      <c r="Z68" s="151"/>
      <c r="AA68" s="139"/>
      <c r="AB68" s="151"/>
      <c r="AC68" s="151"/>
      <c r="AD68" s="139"/>
      <c r="AE68" s="352"/>
      <c r="AF68" s="151"/>
      <c r="AG68" s="139"/>
      <c r="AH68" s="31">
        <v>761</v>
      </c>
      <c r="AI68" s="72">
        <f t="shared" si="15"/>
        <v>27</v>
      </c>
      <c r="AJ68" s="31">
        <v>1</v>
      </c>
      <c r="AK68" s="31">
        <v>382</v>
      </c>
      <c r="AL68" s="72">
        <f t="shared" si="23"/>
        <v>10</v>
      </c>
      <c r="AM68" s="348">
        <f t="shared" si="24"/>
        <v>0.37037037037037035</v>
      </c>
      <c r="AN68" s="31">
        <v>380</v>
      </c>
      <c r="AO68" s="72">
        <f t="shared" si="33"/>
        <v>10</v>
      </c>
      <c r="AP68" s="67"/>
      <c r="AQ68" s="67"/>
      <c r="AR68" s="67"/>
      <c r="AS68" s="67"/>
      <c r="AT68" s="79"/>
      <c r="AU68" s="343"/>
      <c r="AV68" s="67"/>
      <c r="AW68" s="79"/>
      <c r="AX68" s="121"/>
      <c r="AY68" s="115"/>
      <c r="AZ68" s="121"/>
      <c r="BA68" s="121"/>
      <c r="BB68" s="115"/>
      <c r="BC68" s="337"/>
      <c r="BD68" s="121"/>
      <c r="BE68" s="115"/>
      <c r="BF68" s="278"/>
      <c r="BG68" s="127"/>
      <c r="BH68" s="278"/>
      <c r="BI68" s="278"/>
      <c r="BJ68" s="127"/>
      <c r="BK68" s="331"/>
      <c r="BL68" s="127"/>
      <c r="BM68" s="127"/>
      <c r="BN68" s="229"/>
      <c r="BO68" s="213"/>
      <c r="BP68" s="229"/>
      <c r="BQ68" s="229"/>
      <c r="BR68" s="213"/>
      <c r="BS68" s="325"/>
      <c r="BT68" s="229"/>
      <c r="BU68" s="213"/>
      <c r="BV68" s="230"/>
      <c r="BW68" s="220"/>
      <c r="BX68" s="230"/>
      <c r="BY68" s="230"/>
      <c r="BZ68" s="220"/>
      <c r="CA68" s="320"/>
      <c r="CB68" s="230"/>
      <c r="CC68" s="220"/>
      <c r="CD68" s="32">
        <v>6294</v>
      </c>
      <c r="CE68" s="84">
        <f t="shared" si="27"/>
        <v>216</v>
      </c>
      <c r="CF68" s="32">
        <v>6</v>
      </c>
      <c r="CG68" s="32">
        <v>2099</v>
      </c>
      <c r="CH68" s="84">
        <f t="shared" si="28"/>
        <v>74</v>
      </c>
      <c r="CI68" s="365">
        <f t="shared" si="29"/>
        <v>0.34259259259259262</v>
      </c>
      <c r="CJ68" s="32">
        <v>2091</v>
      </c>
      <c r="CK68" s="84">
        <f t="shared" si="30"/>
        <v>74</v>
      </c>
      <c r="CL68" s="60"/>
      <c r="CM68" s="90"/>
      <c r="CN68" s="60"/>
      <c r="CO68" s="60"/>
      <c r="CP68" s="90"/>
      <c r="CQ68" s="90"/>
      <c r="CR68" s="60"/>
      <c r="CS68" s="90"/>
      <c r="CT68" s="204"/>
      <c r="CU68" s="204"/>
      <c r="CV68" s="204"/>
      <c r="CW68" s="285"/>
      <c r="CX68" s="204"/>
      <c r="CY68" s="204"/>
      <c r="CZ68" s="204"/>
      <c r="DA68" s="204"/>
      <c r="DB68" s="41">
        <v>157</v>
      </c>
      <c r="DC68" s="95">
        <f t="shared" si="34"/>
        <v>19</v>
      </c>
      <c r="DD68" s="41">
        <v>10</v>
      </c>
      <c r="DE68" s="41">
        <v>325</v>
      </c>
      <c r="DF68" s="95">
        <f t="shared" si="35"/>
        <v>20</v>
      </c>
      <c r="DG68" s="371">
        <f t="shared" si="36"/>
        <v>1.0526315789473684</v>
      </c>
      <c r="DH68" s="41">
        <v>275</v>
      </c>
      <c r="DI68" s="95">
        <f t="shared" si="37"/>
        <v>15</v>
      </c>
      <c r="FV68" s="22">
        <f t="shared" si="38"/>
        <v>106</v>
      </c>
      <c r="FW68" s="22">
        <f t="shared" si="39"/>
        <v>1001</v>
      </c>
      <c r="FX68" s="61">
        <f t="shared" si="40"/>
        <v>106</v>
      </c>
      <c r="FY68" s="61">
        <f t="shared" si="41"/>
        <v>1181</v>
      </c>
      <c r="FZ68" s="61">
        <f t="shared" si="42"/>
        <v>1001</v>
      </c>
      <c r="GA68" s="382">
        <f t="shared" si="43"/>
        <v>0.84758679085520749</v>
      </c>
      <c r="GB68" s="384"/>
      <c r="GC68" s="387">
        <f t="shared" si="44"/>
        <v>262</v>
      </c>
      <c r="GD68" s="387">
        <f t="shared" si="45"/>
        <v>104</v>
      </c>
      <c r="GE68" s="382">
        <f t="shared" si="46"/>
        <v>0.39694656488549618</v>
      </c>
      <c r="GF68" s="384"/>
      <c r="GG68" s="387">
        <f t="shared" si="47"/>
        <v>46</v>
      </c>
      <c r="GH68" s="387">
        <f t="shared" si="48"/>
        <v>30</v>
      </c>
      <c r="GI68" s="382">
        <f t="shared" si="49"/>
        <v>0.65217391304347827</v>
      </c>
      <c r="GJ68" s="384"/>
      <c r="GK68" s="387">
        <f t="shared" si="50"/>
        <v>216</v>
      </c>
      <c r="GL68" s="387">
        <f t="shared" si="51"/>
        <v>74</v>
      </c>
      <c r="GM68" s="382">
        <f t="shared" si="52"/>
        <v>0.34259259259259262</v>
      </c>
    </row>
    <row r="69" spans="1:195" x14ac:dyDescent="0.25">
      <c r="A69" s="8">
        <f t="shared" si="14"/>
        <v>44102</v>
      </c>
      <c r="B69" s="10">
        <v>9168</v>
      </c>
      <c r="C69" s="98">
        <f t="shared" si="16"/>
        <v>7</v>
      </c>
      <c r="D69" s="10">
        <v>1</v>
      </c>
      <c r="E69" s="10">
        <v>6601</v>
      </c>
      <c r="F69" s="98">
        <f t="shared" si="17"/>
        <v>7</v>
      </c>
      <c r="G69" s="363">
        <f t="shared" si="18"/>
        <v>1</v>
      </c>
      <c r="H69" s="10">
        <v>4406</v>
      </c>
      <c r="I69" s="98">
        <f t="shared" si="32"/>
        <v>7</v>
      </c>
      <c r="J69" s="45">
        <v>11896</v>
      </c>
      <c r="K69" s="103">
        <f t="shared" si="19"/>
        <v>1368</v>
      </c>
      <c r="L69" s="30">
        <v>1</v>
      </c>
      <c r="M69" s="30">
        <v>8729</v>
      </c>
      <c r="N69" s="103">
        <f t="shared" si="20"/>
        <v>1362</v>
      </c>
      <c r="O69" s="362">
        <f t="shared" si="21"/>
        <v>0.99561403508771928</v>
      </c>
      <c r="P69" s="30">
        <v>3857</v>
      </c>
      <c r="Q69" s="103">
        <f t="shared" si="22"/>
        <v>0</v>
      </c>
      <c r="R69" s="147"/>
      <c r="S69" s="134"/>
      <c r="T69" s="147"/>
      <c r="U69" s="147"/>
      <c r="V69" s="134"/>
      <c r="W69" s="357"/>
      <c r="X69" s="147"/>
      <c r="Y69" s="134"/>
      <c r="Z69" s="151"/>
      <c r="AA69" s="139"/>
      <c r="AB69" s="151"/>
      <c r="AC69" s="151"/>
      <c r="AD69" s="139"/>
      <c r="AE69" s="352"/>
      <c r="AF69" s="151"/>
      <c r="AG69" s="139"/>
      <c r="AH69" s="31">
        <v>790</v>
      </c>
      <c r="AI69" s="72">
        <f t="shared" si="15"/>
        <v>29</v>
      </c>
      <c r="AJ69" s="31">
        <v>1</v>
      </c>
      <c r="AK69" s="31">
        <v>392</v>
      </c>
      <c r="AL69" s="72">
        <f t="shared" si="23"/>
        <v>10</v>
      </c>
      <c r="AM69" s="348">
        <f t="shared" si="24"/>
        <v>0.34482758620689657</v>
      </c>
      <c r="AN69" s="31">
        <v>390</v>
      </c>
      <c r="AO69" s="72">
        <f t="shared" si="33"/>
        <v>10</v>
      </c>
      <c r="AP69" s="67"/>
      <c r="AQ69" s="67"/>
      <c r="AR69" s="67"/>
      <c r="AS69" s="67"/>
      <c r="AT69" s="79"/>
      <c r="AU69" s="343"/>
      <c r="AV69" s="67"/>
      <c r="AW69" s="79"/>
      <c r="AX69" s="121"/>
      <c r="AY69" s="115"/>
      <c r="AZ69" s="121"/>
      <c r="BA69" s="121"/>
      <c r="BB69" s="115"/>
      <c r="BC69" s="337"/>
      <c r="BD69" s="121"/>
      <c r="BE69" s="115"/>
      <c r="BF69" s="278"/>
      <c r="BG69" s="127"/>
      <c r="BH69" s="278"/>
      <c r="BI69" s="278"/>
      <c r="BJ69" s="127"/>
      <c r="BK69" s="331"/>
      <c r="BL69" s="127"/>
      <c r="BM69" s="127"/>
      <c r="BN69" s="229"/>
      <c r="BO69" s="213"/>
      <c r="BP69" s="229"/>
      <c r="BQ69" s="229"/>
      <c r="BR69" s="213"/>
      <c r="BS69" s="325"/>
      <c r="BT69" s="229"/>
      <c r="BU69" s="213"/>
      <c r="BV69" s="230"/>
      <c r="BW69" s="220"/>
      <c r="BX69" s="230"/>
      <c r="BY69" s="230"/>
      <c r="BZ69" s="220"/>
      <c r="CA69" s="320"/>
      <c r="CB69" s="230"/>
      <c r="CC69" s="220"/>
      <c r="CD69" s="32">
        <v>6538</v>
      </c>
      <c r="CE69" s="84">
        <f t="shared" si="27"/>
        <v>244</v>
      </c>
      <c r="CF69" s="32">
        <v>6</v>
      </c>
      <c r="CG69" s="32">
        <v>2183</v>
      </c>
      <c r="CH69" s="84">
        <f t="shared" si="28"/>
        <v>84</v>
      </c>
      <c r="CI69" s="365">
        <f t="shared" si="29"/>
        <v>0.34426229508196721</v>
      </c>
      <c r="CJ69" s="32">
        <v>2175</v>
      </c>
      <c r="CK69" s="84">
        <f t="shared" si="30"/>
        <v>84</v>
      </c>
      <c r="CL69" s="60"/>
      <c r="CM69" s="90"/>
      <c r="CN69" s="60"/>
      <c r="CO69" s="60"/>
      <c r="CP69" s="90"/>
      <c r="CQ69" s="90"/>
      <c r="CR69" s="60"/>
      <c r="CS69" s="90"/>
      <c r="CT69" s="204"/>
      <c r="CU69" s="204"/>
      <c r="CV69" s="204"/>
      <c r="CW69" s="285"/>
      <c r="CX69" s="204"/>
      <c r="CY69" s="204"/>
      <c r="CZ69" s="204"/>
      <c r="DA69" s="204"/>
      <c r="DB69" s="41">
        <v>179</v>
      </c>
      <c r="DC69" s="95">
        <f t="shared" si="34"/>
        <v>22</v>
      </c>
      <c r="DD69" s="41">
        <v>11</v>
      </c>
      <c r="DE69" s="41">
        <v>348</v>
      </c>
      <c r="DF69" s="95">
        <f t="shared" si="35"/>
        <v>23</v>
      </c>
      <c r="DG69" s="371">
        <f t="shared" si="36"/>
        <v>1.0454545454545454</v>
      </c>
      <c r="DH69" s="41">
        <v>301</v>
      </c>
      <c r="DI69" s="95">
        <f t="shared" si="37"/>
        <v>26</v>
      </c>
      <c r="FV69" s="22">
        <f t="shared" si="38"/>
        <v>127</v>
      </c>
      <c r="FW69" s="22">
        <f t="shared" si="39"/>
        <v>1486</v>
      </c>
      <c r="FX69" s="61">
        <f t="shared" si="40"/>
        <v>127</v>
      </c>
      <c r="FY69" s="61">
        <f t="shared" si="41"/>
        <v>1670</v>
      </c>
      <c r="FZ69" s="61">
        <f t="shared" si="42"/>
        <v>1486</v>
      </c>
      <c r="GA69" s="382">
        <f t="shared" si="43"/>
        <v>0.8898203592814371</v>
      </c>
      <c r="GB69" s="384"/>
      <c r="GC69" s="387">
        <f t="shared" si="44"/>
        <v>295</v>
      </c>
      <c r="GD69" s="387">
        <f t="shared" si="45"/>
        <v>117</v>
      </c>
      <c r="GE69" s="382">
        <f t="shared" si="46"/>
        <v>0.39661016949152544</v>
      </c>
      <c r="GF69" s="384"/>
      <c r="GG69" s="387">
        <f t="shared" si="47"/>
        <v>51</v>
      </c>
      <c r="GH69" s="387">
        <f t="shared" si="48"/>
        <v>33</v>
      </c>
      <c r="GI69" s="382">
        <f t="shared" si="49"/>
        <v>0.6470588235294118</v>
      </c>
      <c r="GJ69" s="384"/>
      <c r="GK69" s="387">
        <f t="shared" si="50"/>
        <v>244</v>
      </c>
      <c r="GL69" s="387">
        <f t="shared" si="51"/>
        <v>84</v>
      </c>
      <c r="GM69" s="382">
        <f t="shared" si="52"/>
        <v>0.34426229508196721</v>
      </c>
    </row>
    <row r="70" spans="1:195" x14ac:dyDescent="0.25">
      <c r="A70" s="8">
        <f t="shared" si="14"/>
        <v>44103</v>
      </c>
      <c r="B70" s="10">
        <v>9324</v>
      </c>
      <c r="C70" s="98">
        <f t="shared" si="16"/>
        <v>156</v>
      </c>
      <c r="D70" s="10">
        <v>1</v>
      </c>
      <c r="E70" s="10">
        <v>6643</v>
      </c>
      <c r="F70" s="98">
        <f t="shared" si="17"/>
        <v>42</v>
      </c>
      <c r="G70" s="363">
        <f t="shared" si="18"/>
        <v>0.26923076923076922</v>
      </c>
      <c r="H70" s="10">
        <v>4448</v>
      </c>
      <c r="I70" s="98">
        <f t="shared" si="32"/>
        <v>42</v>
      </c>
      <c r="J70" s="45">
        <v>12826</v>
      </c>
      <c r="K70" s="103">
        <f t="shared" si="19"/>
        <v>930</v>
      </c>
      <c r="L70" s="30">
        <v>1</v>
      </c>
      <c r="M70" s="30">
        <v>9659</v>
      </c>
      <c r="N70" s="103">
        <f t="shared" si="20"/>
        <v>930</v>
      </c>
      <c r="O70" s="362">
        <f t="shared" si="21"/>
        <v>1</v>
      </c>
      <c r="P70" s="30">
        <v>3875</v>
      </c>
      <c r="Q70" s="103">
        <f t="shared" si="22"/>
        <v>18</v>
      </c>
      <c r="R70" s="147"/>
      <c r="S70" s="134"/>
      <c r="T70" s="147"/>
      <c r="U70" s="147"/>
      <c r="V70" s="134"/>
      <c r="W70" s="357"/>
      <c r="X70" s="147"/>
      <c r="Y70" s="134"/>
      <c r="Z70" s="151"/>
      <c r="AA70" s="139"/>
      <c r="AB70" s="151"/>
      <c r="AC70" s="151"/>
      <c r="AD70" s="139"/>
      <c r="AE70" s="352"/>
      <c r="AF70" s="151"/>
      <c r="AG70" s="139"/>
      <c r="AH70" s="31">
        <v>825</v>
      </c>
      <c r="AI70" s="72">
        <f t="shared" si="15"/>
        <v>35</v>
      </c>
      <c r="AJ70" s="31">
        <v>1</v>
      </c>
      <c r="AK70" s="31">
        <v>403</v>
      </c>
      <c r="AL70" s="72">
        <f t="shared" si="23"/>
        <v>11</v>
      </c>
      <c r="AM70" s="348">
        <f t="shared" si="24"/>
        <v>0.31428571428571428</v>
      </c>
      <c r="AN70" s="31">
        <v>401</v>
      </c>
      <c r="AO70" s="72">
        <f t="shared" si="33"/>
        <v>11</v>
      </c>
      <c r="AP70" s="67"/>
      <c r="AQ70" s="67"/>
      <c r="AR70" s="67"/>
      <c r="AS70" s="67"/>
      <c r="AT70" s="79"/>
      <c r="AU70" s="343"/>
      <c r="AV70" s="67"/>
      <c r="AW70" s="79"/>
      <c r="AX70" s="121"/>
      <c r="AY70" s="115"/>
      <c r="AZ70" s="121"/>
      <c r="BA70" s="121"/>
      <c r="BB70" s="115"/>
      <c r="BC70" s="337"/>
      <c r="BD70" s="121"/>
      <c r="BE70" s="115"/>
      <c r="BF70" s="278"/>
      <c r="BG70" s="127"/>
      <c r="BH70" s="278"/>
      <c r="BI70" s="278"/>
      <c r="BJ70" s="127"/>
      <c r="BK70" s="331"/>
      <c r="BL70" s="127"/>
      <c r="BM70" s="127"/>
      <c r="BN70" s="229"/>
      <c r="BO70" s="213"/>
      <c r="BP70" s="229"/>
      <c r="BQ70" s="229"/>
      <c r="BR70" s="213"/>
      <c r="BS70" s="325"/>
      <c r="BT70" s="229"/>
      <c r="BU70" s="213"/>
      <c r="BV70" s="230"/>
      <c r="BW70" s="220"/>
      <c r="BX70" s="230"/>
      <c r="BY70" s="230"/>
      <c r="BZ70" s="220"/>
      <c r="CA70" s="320"/>
      <c r="CB70" s="230"/>
      <c r="CC70" s="220"/>
      <c r="CD70" s="32">
        <v>6827</v>
      </c>
      <c r="CE70" s="84">
        <f t="shared" si="27"/>
        <v>289</v>
      </c>
      <c r="CF70" s="32">
        <v>6</v>
      </c>
      <c r="CG70" s="32">
        <v>2279</v>
      </c>
      <c r="CH70" s="84">
        <f t="shared" si="28"/>
        <v>96</v>
      </c>
      <c r="CI70" s="365">
        <f t="shared" si="29"/>
        <v>0.33217993079584773</v>
      </c>
      <c r="CJ70" s="32">
        <v>2271</v>
      </c>
      <c r="CK70" s="84">
        <f t="shared" si="30"/>
        <v>96</v>
      </c>
      <c r="CL70" s="60"/>
      <c r="CM70" s="90"/>
      <c r="CN70" s="60"/>
      <c r="CO70" s="60"/>
      <c r="CP70" s="90"/>
      <c r="CQ70" s="90"/>
      <c r="CR70" s="60"/>
      <c r="CS70" s="90"/>
      <c r="CT70" s="204"/>
      <c r="CU70" s="204"/>
      <c r="CV70" s="204"/>
      <c r="CW70" s="285"/>
      <c r="CX70" s="204"/>
      <c r="CY70" s="204"/>
      <c r="CZ70" s="204"/>
      <c r="DA70" s="204"/>
      <c r="DB70" s="41">
        <v>206</v>
      </c>
      <c r="DC70" s="95">
        <f t="shared" si="34"/>
        <v>27</v>
      </c>
      <c r="DD70" s="41">
        <v>13</v>
      </c>
      <c r="DE70" s="41">
        <v>377</v>
      </c>
      <c r="DF70" s="95">
        <f t="shared" si="35"/>
        <v>29</v>
      </c>
      <c r="DG70" s="371">
        <f t="shared" si="36"/>
        <v>1.0740740740740742</v>
      </c>
      <c r="DH70" s="41">
        <v>328</v>
      </c>
      <c r="DI70" s="95">
        <f t="shared" si="37"/>
        <v>27</v>
      </c>
      <c r="FV70" s="22">
        <f t="shared" si="38"/>
        <v>194</v>
      </c>
      <c r="FW70" s="22">
        <f t="shared" si="39"/>
        <v>1108</v>
      </c>
      <c r="FX70" s="61">
        <f t="shared" si="40"/>
        <v>194</v>
      </c>
      <c r="FY70" s="61">
        <f t="shared" si="41"/>
        <v>1437</v>
      </c>
      <c r="FZ70" s="61">
        <f t="shared" si="42"/>
        <v>1108</v>
      </c>
      <c r="GA70" s="382">
        <f t="shared" si="43"/>
        <v>0.77105080027835771</v>
      </c>
      <c r="GB70" s="384"/>
      <c r="GC70" s="387">
        <f t="shared" si="44"/>
        <v>351</v>
      </c>
      <c r="GD70" s="387">
        <f t="shared" si="45"/>
        <v>136</v>
      </c>
      <c r="GE70" s="382">
        <f t="shared" si="46"/>
        <v>0.38746438746438744</v>
      </c>
      <c r="GF70" s="384"/>
      <c r="GG70" s="387">
        <f t="shared" si="47"/>
        <v>62</v>
      </c>
      <c r="GH70" s="387">
        <f t="shared" si="48"/>
        <v>40</v>
      </c>
      <c r="GI70" s="382">
        <f t="shared" si="49"/>
        <v>0.64516129032258063</v>
      </c>
      <c r="GJ70" s="384"/>
      <c r="GK70" s="387">
        <f t="shared" si="50"/>
        <v>289</v>
      </c>
      <c r="GL70" s="387">
        <f t="shared" si="51"/>
        <v>96</v>
      </c>
      <c r="GM70" s="382">
        <f t="shared" si="52"/>
        <v>0.33217993079584773</v>
      </c>
    </row>
    <row r="71" spans="1:195" x14ac:dyDescent="0.25">
      <c r="A71" s="8">
        <f t="shared" si="14"/>
        <v>44104</v>
      </c>
      <c r="B71" s="10">
        <v>9331</v>
      </c>
      <c r="C71" s="98">
        <f t="shared" si="16"/>
        <v>7</v>
      </c>
      <c r="D71" s="10">
        <v>1</v>
      </c>
      <c r="E71" s="10">
        <v>6650</v>
      </c>
      <c r="F71" s="98">
        <f t="shared" si="17"/>
        <v>7</v>
      </c>
      <c r="G71" s="363">
        <f t="shared" si="18"/>
        <v>1</v>
      </c>
      <c r="H71" s="10">
        <v>4455</v>
      </c>
      <c r="I71" s="98">
        <f t="shared" si="32"/>
        <v>7</v>
      </c>
      <c r="J71" s="45">
        <v>12830</v>
      </c>
      <c r="K71" s="103">
        <f t="shared" si="19"/>
        <v>4</v>
      </c>
      <c r="L71" s="30">
        <v>1</v>
      </c>
      <c r="M71" s="30">
        <v>9663</v>
      </c>
      <c r="N71" s="103">
        <f t="shared" si="20"/>
        <v>4</v>
      </c>
      <c r="O71" s="362">
        <f t="shared" si="21"/>
        <v>1</v>
      </c>
      <c r="P71" s="30">
        <v>3879</v>
      </c>
      <c r="Q71" s="103">
        <f t="shared" si="22"/>
        <v>4</v>
      </c>
      <c r="R71" s="147"/>
      <c r="S71" s="134"/>
      <c r="T71" s="147"/>
      <c r="U71" s="147"/>
      <c r="V71" s="134"/>
      <c r="W71" s="357"/>
      <c r="X71" s="147"/>
      <c r="Y71" s="134"/>
      <c r="Z71" s="151"/>
      <c r="AA71" s="139"/>
      <c r="AB71" s="151"/>
      <c r="AC71" s="151"/>
      <c r="AD71" s="139"/>
      <c r="AE71" s="352"/>
      <c r="AF71" s="151"/>
      <c r="AG71" s="139"/>
      <c r="AH71" s="31">
        <v>850</v>
      </c>
      <c r="AI71" s="72">
        <f t="shared" si="15"/>
        <v>25</v>
      </c>
      <c r="AJ71" s="31">
        <v>1</v>
      </c>
      <c r="AK71" s="31">
        <v>411</v>
      </c>
      <c r="AL71" s="72">
        <f t="shared" si="23"/>
        <v>8</v>
      </c>
      <c r="AM71" s="348">
        <f t="shared" si="24"/>
        <v>0.32</v>
      </c>
      <c r="AN71" s="31">
        <v>409</v>
      </c>
      <c r="AO71" s="72">
        <f t="shared" si="33"/>
        <v>8</v>
      </c>
      <c r="AP71" s="67"/>
      <c r="AQ71" s="67"/>
      <c r="AR71" s="67"/>
      <c r="AS71" s="67"/>
      <c r="AT71" s="79"/>
      <c r="AU71" s="343"/>
      <c r="AV71" s="67"/>
      <c r="AW71" s="79"/>
      <c r="AX71" s="121"/>
      <c r="AY71" s="115"/>
      <c r="AZ71" s="121"/>
      <c r="BA71" s="121"/>
      <c r="BB71" s="115"/>
      <c r="BC71" s="337"/>
      <c r="BD71" s="121"/>
      <c r="BE71" s="115"/>
      <c r="BF71" s="278"/>
      <c r="BG71" s="127"/>
      <c r="BH71" s="278"/>
      <c r="BI71" s="278"/>
      <c r="BJ71" s="127"/>
      <c r="BK71" s="331"/>
      <c r="BL71" s="127"/>
      <c r="BM71" s="127"/>
      <c r="BN71" s="229"/>
      <c r="BO71" s="213"/>
      <c r="BP71" s="229"/>
      <c r="BQ71" s="229"/>
      <c r="BR71" s="213"/>
      <c r="BS71" s="325"/>
      <c r="BT71" s="229"/>
      <c r="BU71" s="213"/>
      <c r="BV71" s="230"/>
      <c r="BW71" s="220"/>
      <c r="BX71" s="230"/>
      <c r="BY71" s="230"/>
      <c r="BZ71" s="220"/>
      <c r="CA71" s="320"/>
      <c r="CB71" s="230"/>
      <c r="CC71" s="220"/>
      <c r="CD71" s="32">
        <v>7114</v>
      </c>
      <c r="CE71" s="84">
        <f t="shared" si="27"/>
        <v>287</v>
      </c>
      <c r="CF71" s="32">
        <v>6</v>
      </c>
      <c r="CG71" s="32">
        <v>2378</v>
      </c>
      <c r="CH71" s="84">
        <f t="shared" si="28"/>
        <v>99</v>
      </c>
      <c r="CI71" s="365">
        <f t="shared" si="29"/>
        <v>0.34494773519163763</v>
      </c>
      <c r="CJ71" s="32">
        <v>2370</v>
      </c>
      <c r="CK71" s="84">
        <f t="shared" si="30"/>
        <v>99</v>
      </c>
      <c r="CL71" s="60"/>
      <c r="CM71" s="90"/>
      <c r="CN71" s="60"/>
      <c r="CO71" s="60"/>
      <c r="CP71" s="90"/>
      <c r="CQ71" s="90"/>
      <c r="CR71" s="60"/>
      <c r="CS71" s="90"/>
      <c r="CT71" s="204"/>
      <c r="CU71" s="204"/>
      <c r="CV71" s="204"/>
      <c r="CW71" s="285"/>
      <c r="CX71" s="204"/>
      <c r="CY71" s="204"/>
      <c r="CZ71" s="204"/>
      <c r="DA71" s="204"/>
      <c r="DB71" s="41">
        <v>231</v>
      </c>
      <c r="DC71" s="95">
        <f t="shared" si="34"/>
        <v>25</v>
      </c>
      <c r="DD71" s="41">
        <v>14</v>
      </c>
      <c r="DE71" s="41">
        <v>403</v>
      </c>
      <c r="DF71" s="95">
        <f t="shared" si="35"/>
        <v>26</v>
      </c>
      <c r="DG71" s="371">
        <f t="shared" si="36"/>
        <v>1.04</v>
      </c>
      <c r="DH71" s="41">
        <v>353</v>
      </c>
      <c r="DI71" s="95">
        <f t="shared" si="37"/>
        <v>25</v>
      </c>
      <c r="FV71" s="22">
        <f t="shared" si="38"/>
        <v>143</v>
      </c>
      <c r="FW71" s="22">
        <f t="shared" si="39"/>
        <v>144</v>
      </c>
      <c r="FX71" s="61">
        <f t="shared" si="40"/>
        <v>143</v>
      </c>
      <c r="FY71" s="61">
        <f t="shared" si="41"/>
        <v>348</v>
      </c>
      <c r="FZ71" s="61">
        <f t="shared" si="42"/>
        <v>144</v>
      </c>
      <c r="GA71" s="382">
        <f t="shared" si="43"/>
        <v>0.41379310344827586</v>
      </c>
      <c r="GB71" s="384"/>
      <c r="GC71" s="387">
        <f t="shared" si="44"/>
        <v>337</v>
      </c>
      <c r="GD71" s="387">
        <f t="shared" si="45"/>
        <v>133</v>
      </c>
      <c r="GE71" s="382">
        <f t="shared" si="46"/>
        <v>0.39465875370919884</v>
      </c>
      <c r="GF71" s="384"/>
      <c r="GG71" s="387">
        <f t="shared" si="47"/>
        <v>50</v>
      </c>
      <c r="GH71" s="387">
        <f t="shared" si="48"/>
        <v>34</v>
      </c>
      <c r="GI71" s="382">
        <f t="shared" si="49"/>
        <v>0.68</v>
      </c>
      <c r="GJ71" s="384"/>
      <c r="GK71" s="387">
        <f t="shared" si="50"/>
        <v>287</v>
      </c>
      <c r="GL71" s="387">
        <f t="shared" si="51"/>
        <v>99</v>
      </c>
      <c r="GM71" s="382">
        <f t="shared" si="52"/>
        <v>0.34494773519163763</v>
      </c>
    </row>
    <row r="72" spans="1:195" x14ac:dyDescent="0.25">
      <c r="A72" s="8">
        <f t="shared" si="14"/>
        <v>44105</v>
      </c>
      <c r="B72" s="10">
        <v>9479</v>
      </c>
      <c r="C72" s="98">
        <f t="shared" si="16"/>
        <v>148</v>
      </c>
      <c r="D72" s="10">
        <v>1</v>
      </c>
      <c r="E72" s="10">
        <v>6706</v>
      </c>
      <c r="F72" s="98">
        <f t="shared" si="17"/>
        <v>56</v>
      </c>
      <c r="G72" s="363">
        <f t="shared" si="18"/>
        <v>0.3783783783783784</v>
      </c>
      <c r="H72" s="10">
        <v>4511</v>
      </c>
      <c r="I72" s="98">
        <f t="shared" si="32"/>
        <v>56</v>
      </c>
      <c r="J72" s="45">
        <v>12834</v>
      </c>
      <c r="K72" s="103">
        <f t="shared" si="19"/>
        <v>4</v>
      </c>
      <c r="L72" s="30">
        <v>1</v>
      </c>
      <c r="M72" s="30">
        <v>9667</v>
      </c>
      <c r="N72" s="103">
        <f t="shared" si="20"/>
        <v>4</v>
      </c>
      <c r="O72" s="362">
        <f t="shared" si="21"/>
        <v>1</v>
      </c>
      <c r="P72" s="30">
        <v>3883</v>
      </c>
      <c r="Q72" s="103">
        <f t="shared" si="22"/>
        <v>4</v>
      </c>
      <c r="R72" s="147"/>
      <c r="S72" s="134"/>
      <c r="T72" s="147"/>
      <c r="U72" s="147"/>
      <c r="V72" s="134"/>
      <c r="W72" s="357"/>
      <c r="X72" s="147"/>
      <c r="Y72" s="134"/>
      <c r="Z72" s="151"/>
      <c r="AA72" s="139"/>
      <c r="AB72" s="151"/>
      <c r="AC72" s="151"/>
      <c r="AD72" s="139"/>
      <c r="AE72" s="352"/>
      <c r="AF72" s="151"/>
      <c r="AG72" s="139"/>
      <c r="AH72" s="31">
        <v>897</v>
      </c>
      <c r="AI72" s="72">
        <f t="shared" si="15"/>
        <v>47</v>
      </c>
      <c r="AJ72" s="31">
        <v>1</v>
      </c>
      <c r="AK72" s="31">
        <v>426</v>
      </c>
      <c r="AL72" s="72">
        <f t="shared" si="23"/>
        <v>15</v>
      </c>
      <c r="AM72" s="348">
        <f t="shared" si="24"/>
        <v>0.31914893617021278</v>
      </c>
      <c r="AN72" s="31">
        <v>424</v>
      </c>
      <c r="AO72" s="72">
        <f t="shared" si="33"/>
        <v>15</v>
      </c>
      <c r="AP72" s="67"/>
      <c r="AQ72" s="67"/>
      <c r="AR72" s="67"/>
      <c r="AS72" s="67"/>
      <c r="AT72" s="79"/>
      <c r="AU72" s="343"/>
      <c r="AV72" s="67"/>
      <c r="AW72" s="79"/>
      <c r="AX72" s="121"/>
      <c r="AY72" s="115"/>
      <c r="AZ72" s="121"/>
      <c r="BA72" s="121"/>
      <c r="BB72" s="115"/>
      <c r="BC72" s="337"/>
      <c r="BD72" s="121"/>
      <c r="BE72" s="115"/>
      <c r="BF72" s="278"/>
      <c r="BG72" s="127"/>
      <c r="BH72" s="278"/>
      <c r="BI72" s="278"/>
      <c r="BJ72" s="127"/>
      <c r="BK72" s="331"/>
      <c r="BL72" s="127"/>
      <c r="BM72" s="127"/>
      <c r="BN72" s="229"/>
      <c r="BO72" s="213"/>
      <c r="BP72" s="229"/>
      <c r="BQ72" s="229"/>
      <c r="BR72" s="213"/>
      <c r="BS72" s="325"/>
      <c r="BT72" s="229"/>
      <c r="BU72" s="213"/>
      <c r="BV72" s="230"/>
      <c r="BW72" s="220"/>
      <c r="BX72" s="230"/>
      <c r="BY72" s="230"/>
      <c r="BZ72" s="220"/>
      <c r="CA72" s="320"/>
      <c r="CB72" s="230"/>
      <c r="CC72" s="220"/>
      <c r="CD72" s="32">
        <v>7420</v>
      </c>
      <c r="CE72" s="84">
        <f t="shared" si="27"/>
        <v>306</v>
      </c>
      <c r="CF72" s="32">
        <v>6</v>
      </c>
      <c r="CG72" s="32">
        <v>2481</v>
      </c>
      <c r="CH72" s="84">
        <f t="shared" si="28"/>
        <v>103</v>
      </c>
      <c r="CI72" s="365">
        <f t="shared" si="29"/>
        <v>0.33660130718954251</v>
      </c>
      <c r="CJ72" s="32">
        <v>2473</v>
      </c>
      <c r="CK72" s="84">
        <f t="shared" si="30"/>
        <v>103</v>
      </c>
      <c r="CL72" s="60"/>
      <c r="CM72" s="90"/>
      <c r="CN72" s="60"/>
      <c r="CO72" s="60"/>
      <c r="CP72" s="90"/>
      <c r="CQ72" s="90"/>
      <c r="CR72" s="60"/>
      <c r="CS72" s="90"/>
      <c r="CT72" s="204"/>
      <c r="CU72" s="204"/>
      <c r="CV72" s="204"/>
      <c r="CW72" s="285"/>
      <c r="CX72" s="204"/>
      <c r="CY72" s="204"/>
      <c r="CZ72" s="204"/>
      <c r="DA72" s="204"/>
      <c r="DB72" s="41">
        <v>86</v>
      </c>
      <c r="DC72" s="95">
        <f t="shared" si="34"/>
        <v>-145</v>
      </c>
      <c r="DD72" s="41">
        <v>4</v>
      </c>
      <c r="DE72" s="41">
        <v>514</v>
      </c>
      <c r="DF72" s="95">
        <f t="shared" si="35"/>
        <v>111</v>
      </c>
      <c r="DG72" s="371">
        <f t="shared" si="36"/>
        <v>-0.76551724137931032</v>
      </c>
      <c r="DH72" s="41">
        <v>449</v>
      </c>
      <c r="DI72" s="95">
        <f t="shared" si="37"/>
        <v>96</v>
      </c>
      <c r="FV72" s="22">
        <f t="shared" si="38"/>
        <v>274</v>
      </c>
      <c r="FW72" s="22">
        <f t="shared" si="39"/>
        <v>289</v>
      </c>
      <c r="FX72" s="61">
        <f t="shared" si="40"/>
        <v>274</v>
      </c>
      <c r="FY72" s="61">
        <f t="shared" si="41"/>
        <v>360</v>
      </c>
      <c r="FZ72" s="61">
        <f t="shared" si="42"/>
        <v>289</v>
      </c>
      <c r="GA72" s="382">
        <f t="shared" si="43"/>
        <v>0.80277777777777781</v>
      </c>
      <c r="GB72" s="384"/>
      <c r="GC72" s="387">
        <f t="shared" si="44"/>
        <v>208</v>
      </c>
      <c r="GD72" s="387">
        <f t="shared" si="45"/>
        <v>229</v>
      </c>
      <c r="GE72" s="382">
        <f t="shared" si="46"/>
        <v>1.1009615384615385</v>
      </c>
      <c r="GF72" s="384"/>
      <c r="GG72" s="387">
        <f t="shared" si="47"/>
        <v>-98</v>
      </c>
      <c r="GH72" s="387">
        <f t="shared" si="48"/>
        <v>126</v>
      </c>
      <c r="GI72" s="382">
        <f t="shared" si="49"/>
        <v>-1.2857142857142858</v>
      </c>
      <c r="GJ72" s="384"/>
      <c r="GK72" s="387">
        <f t="shared" si="50"/>
        <v>306</v>
      </c>
      <c r="GL72" s="387">
        <f t="shared" si="51"/>
        <v>103</v>
      </c>
      <c r="GM72" s="382">
        <f t="shared" si="52"/>
        <v>0.33660130718954251</v>
      </c>
    </row>
    <row r="73" spans="1:195" x14ac:dyDescent="0.25">
      <c r="A73" s="8">
        <f t="shared" ref="A73:A136" si="53">A72+1</f>
        <v>44106</v>
      </c>
      <c r="B73" s="10">
        <v>9488</v>
      </c>
      <c r="C73" s="98">
        <f t="shared" si="16"/>
        <v>9</v>
      </c>
      <c r="D73" s="10">
        <v>1</v>
      </c>
      <c r="E73" s="10">
        <v>6715</v>
      </c>
      <c r="F73" s="98">
        <f t="shared" si="17"/>
        <v>9</v>
      </c>
      <c r="G73" s="363">
        <f t="shared" si="18"/>
        <v>1</v>
      </c>
      <c r="H73" s="10">
        <v>4520</v>
      </c>
      <c r="I73" s="98">
        <f t="shared" si="32"/>
        <v>9</v>
      </c>
      <c r="J73" s="45">
        <v>12838</v>
      </c>
      <c r="K73" s="103">
        <f t="shared" si="19"/>
        <v>4</v>
      </c>
      <c r="L73" s="30">
        <v>1</v>
      </c>
      <c r="M73" s="30">
        <v>9671</v>
      </c>
      <c r="N73" s="103">
        <f t="shared" si="20"/>
        <v>4</v>
      </c>
      <c r="O73" s="362">
        <f t="shared" si="21"/>
        <v>1</v>
      </c>
      <c r="P73" s="30">
        <v>3887</v>
      </c>
      <c r="Q73" s="103">
        <f t="shared" si="22"/>
        <v>4</v>
      </c>
      <c r="R73" s="147"/>
      <c r="S73" s="134"/>
      <c r="T73" s="147"/>
      <c r="U73" s="147"/>
      <c r="V73" s="134"/>
      <c r="W73" s="357"/>
      <c r="X73" s="147"/>
      <c r="Y73" s="134"/>
      <c r="Z73" s="151"/>
      <c r="AA73" s="139"/>
      <c r="AB73" s="151"/>
      <c r="AC73" s="151"/>
      <c r="AD73" s="139"/>
      <c r="AE73" s="352"/>
      <c r="AF73" s="151"/>
      <c r="AG73" s="139"/>
      <c r="AH73" s="31">
        <v>941</v>
      </c>
      <c r="AI73" s="72">
        <f t="shared" si="15"/>
        <v>44</v>
      </c>
      <c r="AJ73" s="31">
        <v>1</v>
      </c>
      <c r="AK73" s="31">
        <v>438</v>
      </c>
      <c r="AL73" s="72">
        <f t="shared" si="23"/>
        <v>12</v>
      </c>
      <c r="AM73" s="348">
        <f t="shared" si="24"/>
        <v>0.27272727272727271</v>
      </c>
      <c r="AN73" s="31">
        <v>436</v>
      </c>
      <c r="AO73" s="72">
        <f t="shared" si="33"/>
        <v>12</v>
      </c>
      <c r="AP73" s="67"/>
      <c r="AQ73" s="67"/>
      <c r="AR73" s="67"/>
      <c r="AS73" s="67"/>
      <c r="AT73" s="79"/>
      <c r="AU73" s="343"/>
      <c r="AV73" s="67"/>
      <c r="AW73" s="79"/>
      <c r="AX73" s="121"/>
      <c r="AY73" s="115"/>
      <c r="AZ73" s="121"/>
      <c r="BA73" s="121"/>
      <c r="BB73" s="115"/>
      <c r="BC73" s="337"/>
      <c r="BD73" s="121"/>
      <c r="BE73" s="115"/>
      <c r="BF73" s="278"/>
      <c r="BG73" s="127"/>
      <c r="BH73" s="278"/>
      <c r="BI73" s="278"/>
      <c r="BJ73" s="127"/>
      <c r="BK73" s="331"/>
      <c r="BL73" s="127"/>
      <c r="BM73" s="127"/>
      <c r="BN73" s="229"/>
      <c r="BO73" s="213"/>
      <c r="BP73" s="229"/>
      <c r="BQ73" s="229"/>
      <c r="BR73" s="213"/>
      <c r="BS73" s="325"/>
      <c r="BT73" s="229"/>
      <c r="BU73" s="213"/>
      <c r="BV73" s="230"/>
      <c r="BW73" s="220"/>
      <c r="BX73" s="230"/>
      <c r="BY73" s="230"/>
      <c r="BZ73" s="220"/>
      <c r="CA73" s="320"/>
      <c r="CB73" s="230"/>
      <c r="CC73" s="220"/>
      <c r="CD73" s="32">
        <v>7698</v>
      </c>
      <c r="CE73" s="84">
        <f t="shared" si="27"/>
        <v>278</v>
      </c>
      <c r="CF73" s="32">
        <v>6</v>
      </c>
      <c r="CG73" s="32">
        <v>2577</v>
      </c>
      <c r="CH73" s="84">
        <f t="shared" si="28"/>
        <v>96</v>
      </c>
      <c r="CI73" s="365">
        <f t="shared" si="29"/>
        <v>0.34532374100719426</v>
      </c>
      <c r="CJ73" s="32">
        <v>2569</v>
      </c>
      <c r="CK73" s="84">
        <f t="shared" si="30"/>
        <v>96</v>
      </c>
      <c r="CL73" s="60"/>
      <c r="CM73" s="90"/>
      <c r="CN73" s="60"/>
      <c r="CO73" s="60"/>
      <c r="CP73" s="90"/>
      <c r="CQ73" s="90"/>
      <c r="CR73" s="60"/>
      <c r="CS73" s="90"/>
      <c r="CT73" s="204"/>
      <c r="CU73" s="204"/>
      <c r="CV73" s="204"/>
      <c r="CW73" s="285"/>
      <c r="CX73" s="204"/>
      <c r="CY73" s="204"/>
      <c r="CZ73" s="204"/>
      <c r="DA73" s="204"/>
      <c r="DB73" s="41">
        <v>113</v>
      </c>
      <c r="DC73" s="95">
        <f t="shared" si="34"/>
        <v>27</v>
      </c>
      <c r="DD73" s="41">
        <v>5</v>
      </c>
      <c r="DE73" s="41">
        <v>542</v>
      </c>
      <c r="DF73" s="95">
        <f t="shared" si="35"/>
        <v>28</v>
      </c>
      <c r="DG73" s="371">
        <f t="shared" si="36"/>
        <v>1.037037037037037</v>
      </c>
      <c r="DH73" s="41">
        <v>476</v>
      </c>
      <c r="DI73" s="95">
        <f t="shared" si="37"/>
        <v>27</v>
      </c>
      <c r="FV73" s="22">
        <f t="shared" si="38"/>
        <v>148</v>
      </c>
      <c r="FW73" s="22">
        <f t="shared" si="39"/>
        <v>149</v>
      </c>
      <c r="FX73" s="61">
        <f t="shared" si="40"/>
        <v>148</v>
      </c>
      <c r="FY73" s="61">
        <f t="shared" si="41"/>
        <v>362</v>
      </c>
      <c r="FZ73" s="61">
        <f t="shared" si="42"/>
        <v>149</v>
      </c>
      <c r="GA73" s="382">
        <f t="shared" si="43"/>
        <v>0.41160220994475138</v>
      </c>
      <c r="GB73" s="384"/>
      <c r="GC73" s="387">
        <f t="shared" si="44"/>
        <v>349</v>
      </c>
      <c r="GD73" s="387">
        <f t="shared" si="45"/>
        <v>136</v>
      </c>
      <c r="GE73" s="382">
        <f t="shared" si="46"/>
        <v>0.38968481375358166</v>
      </c>
      <c r="GF73" s="384"/>
      <c r="GG73" s="387">
        <f t="shared" si="47"/>
        <v>71</v>
      </c>
      <c r="GH73" s="387">
        <f t="shared" si="48"/>
        <v>40</v>
      </c>
      <c r="GI73" s="382">
        <f t="shared" si="49"/>
        <v>0.56338028169014087</v>
      </c>
      <c r="GJ73" s="384"/>
      <c r="GK73" s="387">
        <f t="shared" si="50"/>
        <v>278</v>
      </c>
      <c r="GL73" s="387">
        <f t="shared" si="51"/>
        <v>96</v>
      </c>
      <c r="GM73" s="382">
        <f t="shared" si="52"/>
        <v>0.34532374100719426</v>
      </c>
    </row>
    <row r="74" spans="1:195" x14ac:dyDescent="0.25">
      <c r="A74" s="8">
        <f t="shared" si="53"/>
        <v>44107</v>
      </c>
      <c r="B74" s="10">
        <v>10196</v>
      </c>
      <c r="C74" s="98">
        <f t="shared" si="16"/>
        <v>708</v>
      </c>
      <c r="D74" s="10">
        <v>1</v>
      </c>
      <c r="E74" s="10">
        <v>7196</v>
      </c>
      <c r="F74" s="98">
        <f t="shared" si="17"/>
        <v>481</v>
      </c>
      <c r="G74" s="363">
        <f t="shared" si="18"/>
        <v>0.67937853107344637</v>
      </c>
      <c r="H74" s="10">
        <v>4937</v>
      </c>
      <c r="I74" s="98">
        <f t="shared" si="32"/>
        <v>417</v>
      </c>
      <c r="J74" s="45">
        <v>12842</v>
      </c>
      <c r="K74" s="103">
        <f t="shared" si="19"/>
        <v>4</v>
      </c>
      <c r="L74" s="30">
        <v>1</v>
      </c>
      <c r="M74" s="30">
        <v>9675</v>
      </c>
      <c r="N74" s="103">
        <f t="shared" si="20"/>
        <v>4</v>
      </c>
      <c r="O74" s="362">
        <f t="shared" si="21"/>
        <v>1</v>
      </c>
      <c r="P74" s="30">
        <v>3891</v>
      </c>
      <c r="Q74" s="103">
        <f t="shared" si="22"/>
        <v>4</v>
      </c>
      <c r="R74" s="147"/>
      <c r="S74" s="134"/>
      <c r="T74" s="147"/>
      <c r="U74" s="147"/>
      <c r="V74" s="134"/>
      <c r="W74" s="357"/>
      <c r="X74" s="147"/>
      <c r="Y74" s="134"/>
      <c r="Z74" s="151"/>
      <c r="AA74" s="139"/>
      <c r="AB74" s="151"/>
      <c r="AC74" s="151"/>
      <c r="AD74" s="139"/>
      <c r="AE74" s="352"/>
      <c r="AF74" s="151"/>
      <c r="AG74" s="139"/>
      <c r="AH74" s="31">
        <v>1003</v>
      </c>
      <c r="AI74" s="72">
        <f t="shared" si="15"/>
        <v>62</v>
      </c>
      <c r="AJ74" s="31">
        <v>1</v>
      </c>
      <c r="AK74" s="31">
        <v>458</v>
      </c>
      <c r="AL74" s="72">
        <f t="shared" si="23"/>
        <v>20</v>
      </c>
      <c r="AM74" s="348">
        <f t="shared" si="24"/>
        <v>0.32258064516129031</v>
      </c>
      <c r="AN74" s="31">
        <v>456</v>
      </c>
      <c r="AO74" s="72">
        <f t="shared" si="33"/>
        <v>20</v>
      </c>
      <c r="AP74" s="67"/>
      <c r="AQ74" s="67"/>
      <c r="AR74" s="67"/>
      <c r="AS74" s="67"/>
      <c r="AT74" s="79"/>
      <c r="AU74" s="343"/>
      <c r="AV74" s="67"/>
      <c r="AW74" s="79"/>
      <c r="AX74" s="121"/>
      <c r="AY74" s="115"/>
      <c r="AZ74" s="121"/>
      <c r="BA74" s="121"/>
      <c r="BB74" s="115"/>
      <c r="BC74" s="337"/>
      <c r="BD74" s="121"/>
      <c r="BE74" s="115"/>
      <c r="BF74" s="278"/>
      <c r="BG74" s="127"/>
      <c r="BH74" s="278"/>
      <c r="BI74" s="278"/>
      <c r="BJ74" s="127"/>
      <c r="BK74" s="331"/>
      <c r="BL74" s="127"/>
      <c r="BM74" s="127"/>
      <c r="BN74" s="229"/>
      <c r="BO74" s="213"/>
      <c r="BP74" s="229"/>
      <c r="BQ74" s="229"/>
      <c r="BR74" s="213"/>
      <c r="BS74" s="325"/>
      <c r="BT74" s="229"/>
      <c r="BU74" s="213"/>
      <c r="BV74" s="230"/>
      <c r="BW74" s="220"/>
      <c r="BX74" s="230"/>
      <c r="BY74" s="230"/>
      <c r="BZ74" s="220"/>
      <c r="CA74" s="320"/>
      <c r="CB74" s="230"/>
      <c r="CC74" s="220"/>
      <c r="CD74" s="32">
        <v>8027</v>
      </c>
      <c r="CE74" s="84">
        <f t="shared" si="27"/>
        <v>329</v>
      </c>
      <c r="CF74" s="32">
        <v>6</v>
      </c>
      <c r="CG74" s="32">
        <v>2686</v>
      </c>
      <c r="CH74" s="84">
        <f t="shared" si="28"/>
        <v>109</v>
      </c>
      <c r="CI74" s="365">
        <f t="shared" si="29"/>
        <v>0.33130699088145898</v>
      </c>
      <c r="CJ74" s="32">
        <v>2678</v>
      </c>
      <c r="CK74" s="84">
        <f t="shared" si="30"/>
        <v>109</v>
      </c>
      <c r="CL74" s="60"/>
      <c r="CM74" s="90"/>
      <c r="CN74" s="60"/>
      <c r="CO74" s="60"/>
      <c r="CP74" s="90"/>
      <c r="CQ74" s="90"/>
      <c r="CR74" s="60"/>
      <c r="CS74" s="90"/>
      <c r="CT74" s="204"/>
      <c r="CU74" s="204"/>
      <c r="CV74" s="204"/>
      <c r="CW74" s="285"/>
      <c r="CX74" s="204"/>
      <c r="CY74" s="204"/>
      <c r="CZ74" s="204"/>
      <c r="DA74" s="204"/>
      <c r="DB74" s="41">
        <v>145</v>
      </c>
      <c r="DC74" s="95">
        <f t="shared" si="34"/>
        <v>32</v>
      </c>
      <c r="DD74" s="41">
        <v>7</v>
      </c>
      <c r="DE74" s="41">
        <v>575</v>
      </c>
      <c r="DF74" s="95">
        <f t="shared" si="35"/>
        <v>33</v>
      </c>
      <c r="DG74" s="371">
        <f t="shared" si="36"/>
        <v>1.03125</v>
      </c>
      <c r="DH74" s="41">
        <v>507</v>
      </c>
      <c r="DI74" s="95">
        <f t="shared" si="37"/>
        <v>31</v>
      </c>
      <c r="FV74" s="22">
        <f t="shared" si="38"/>
        <v>581</v>
      </c>
      <c r="FW74" s="22">
        <f t="shared" si="39"/>
        <v>647</v>
      </c>
      <c r="FX74" s="61">
        <f t="shared" si="40"/>
        <v>581</v>
      </c>
      <c r="FY74" s="61">
        <f t="shared" si="41"/>
        <v>1135</v>
      </c>
      <c r="FZ74" s="61">
        <f t="shared" si="42"/>
        <v>647</v>
      </c>
      <c r="GA74" s="382">
        <f t="shared" si="43"/>
        <v>0.57004405286343607</v>
      </c>
      <c r="GB74" s="384"/>
      <c r="GC74" s="387">
        <f t="shared" si="44"/>
        <v>423</v>
      </c>
      <c r="GD74" s="387">
        <f t="shared" si="45"/>
        <v>162</v>
      </c>
      <c r="GE74" s="382">
        <f t="shared" si="46"/>
        <v>0.38297872340425532</v>
      </c>
      <c r="GF74" s="384"/>
      <c r="GG74" s="387">
        <f t="shared" si="47"/>
        <v>94</v>
      </c>
      <c r="GH74" s="387">
        <f t="shared" si="48"/>
        <v>53</v>
      </c>
      <c r="GI74" s="382">
        <f t="shared" si="49"/>
        <v>0.56382978723404253</v>
      </c>
      <c r="GJ74" s="384"/>
      <c r="GK74" s="387">
        <f t="shared" si="50"/>
        <v>329</v>
      </c>
      <c r="GL74" s="387">
        <f t="shared" si="51"/>
        <v>109</v>
      </c>
      <c r="GM74" s="382">
        <f t="shared" si="52"/>
        <v>0.33130699088145898</v>
      </c>
    </row>
    <row r="75" spans="1:195" x14ac:dyDescent="0.25">
      <c r="A75" s="8">
        <f t="shared" si="53"/>
        <v>44108</v>
      </c>
      <c r="B75" s="42">
        <v>10196</v>
      </c>
      <c r="C75" s="98">
        <f t="shared" si="16"/>
        <v>0</v>
      </c>
      <c r="D75" s="42">
        <v>1</v>
      </c>
      <c r="E75" s="42">
        <v>7196</v>
      </c>
      <c r="F75" s="98">
        <f t="shared" si="17"/>
        <v>0</v>
      </c>
      <c r="G75" s="363" t="e">
        <f t="shared" si="18"/>
        <v>#DIV/0!</v>
      </c>
      <c r="H75" s="42">
        <v>4937</v>
      </c>
      <c r="I75" s="98">
        <f t="shared" si="32"/>
        <v>0</v>
      </c>
      <c r="J75" s="45">
        <v>12846</v>
      </c>
      <c r="K75" s="103">
        <f t="shared" si="19"/>
        <v>4</v>
      </c>
      <c r="L75" s="30">
        <v>1</v>
      </c>
      <c r="M75" s="30">
        <v>9679</v>
      </c>
      <c r="N75" s="103">
        <f t="shared" si="20"/>
        <v>4</v>
      </c>
      <c r="O75" s="362">
        <f t="shared" si="21"/>
        <v>1</v>
      </c>
      <c r="P75" s="30">
        <v>3895</v>
      </c>
      <c r="Q75" s="103">
        <f t="shared" si="22"/>
        <v>4</v>
      </c>
      <c r="R75" s="147"/>
      <c r="S75" s="134"/>
      <c r="T75" s="147"/>
      <c r="U75" s="147"/>
      <c r="V75" s="134"/>
      <c r="W75" s="357"/>
      <c r="X75" s="147"/>
      <c r="Y75" s="134"/>
      <c r="Z75" s="151"/>
      <c r="AA75" s="139"/>
      <c r="AB75" s="151"/>
      <c r="AC75" s="151"/>
      <c r="AD75" s="139"/>
      <c r="AE75" s="352"/>
      <c r="AF75" s="151"/>
      <c r="AG75" s="139"/>
      <c r="AH75" s="31">
        <v>1054</v>
      </c>
      <c r="AI75" s="72">
        <f t="shared" si="15"/>
        <v>51</v>
      </c>
      <c r="AJ75" s="31">
        <v>1</v>
      </c>
      <c r="AK75" s="31">
        <v>474</v>
      </c>
      <c r="AL75" s="72">
        <f t="shared" si="23"/>
        <v>16</v>
      </c>
      <c r="AM75" s="348">
        <f t="shared" si="24"/>
        <v>0.31372549019607843</v>
      </c>
      <c r="AN75" s="31">
        <v>472</v>
      </c>
      <c r="AO75" s="72">
        <f t="shared" si="33"/>
        <v>16</v>
      </c>
      <c r="AP75" s="67"/>
      <c r="AQ75" s="67"/>
      <c r="AR75" s="67"/>
      <c r="AS75" s="67"/>
      <c r="AT75" s="79"/>
      <c r="AU75" s="343"/>
      <c r="AV75" s="67"/>
      <c r="AW75" s="79"/>
      <c r="AX75" s="121"/>
      <c r="AY75" s="115"/>
      <c r="AZ75" s="121"/>
      <c r="BA75" s="121"/>
      <c r="BB75" s="115"/>
      <c r="BC75" s="337"/>
      <c r="BD75" s="121"/>
      <c r="BE75" s="115"/>
      <c r="BF75" s="278"/>
      <c r="BG75" s="127"/>
      <c r="BH75" s="278"/>
      <c r="BI75" s="278"/>
      <c r="BJ75" s="127"/>
      <c r="BK75" s="331"/>
      <c r="BL75" s="127"/>
      <c r="BM75" s="127"/>
      <c r="BN75" s="229"/>
      <c r="BO75" s="213"/>
      <c r="BP75" s="229"/>
      <c r="BQ75" s="229"/>
      <c r="BR75" s="213"/>
      <c r="BS75" s="325"/>
      <c r="BT75" s="229"/>
      <c r="BU75" s="213"/>
      <c r="BV75" s="230"/>
      <c r="BW75" s="220"/>
      <c r="BX75" s="230"/>
      <c r="BY75" s="230"/>
      <c r="BZ75" s="220"/>
      <c r="CA75" s="320"/>
      <c r="CB75" s="230"/>
      <c r="CC75" s="220"/>
      <c r="CD75" s="32">
        <v>8306</v>
      </c>
      <c r="CE75" s="84">
        <f t="shared" si="27"/>
        <v>279</v>
      </c>
      <c r="CF75" s="32">
        <v>6</v>
      </c>
      <c r="CG75" s="32">
        <v>2781</v>
      </c>
      <c r="CH75" s="84">
        <f t="shared" si="28"/>
        <v>95</v>
      </c>
      <c r="CI75" s="365">
        <f t="shared" si="29"/>
        <v>0.34050179211469533</v>
      </c>
      <c r="CJ75" s="32">
        <v>2773</v>
      </c>
      <c r="CK75" s="84">
        <f t="shared" si="30"/>
        <v>95</v>
      </c>
      <c r="CL75" s="60"/>
      <c r="CM75" s="90"/>
      <c r="CN75" s="60"/>
      <c r="CO75" s="60"/>
      <c r="CP75" s="90"/>
      <c r="CQ75" s="90"/>
      <c r="CR75" s="60"/>
      <c r="CS75" s="90"/>
      <c r="CT75" s="204"/>
      <c r="CU75" s="204"/>
      <c r="CV75" s="204"/>
      <c r="CW75" s="285"/>
      <c r="CX75" s="204"/>
      <c r="CY75" s="204"/>
      <c r="CZ75" s="204"/>
      <c r="DA75" s="204"/>
      <c r="DB75" s="41">
        <v>170</v>
      </c>
      <c r="DC75" s="95">
        <f t="shared" si="34"/>
        <v>25</v>
      </c>
      <c r="DD75" s="41">
        <v>8</v>
      </c>
      <c r="DE75" s="41">
        <v>601</v>
      </c>
      <c r="DF75" s="95">
        <f t="shared" si="35"/>
        <v>26</v>
      </c>
      <c r="DG75" s="371">
        <f t="shared" si="36"/>
        <v>1.04</v>
      </c>
      <c r="DH75" s="41">
        <v>532</v>
      </c>
      <c r="DI75" s="95">
        <f t="shared" si="37"/>
        <v>25</v>
      </c>
      <c r="FV75" s="22">
        <f t="shared" si="38"/>
        <v>140</v>
      </c>
      <c r="FW75" s="22">
        <f t="shared" si="39"/>
        <v>141</v>
      </c>
      <c r="FX75" s="61">
        <f t="shared" si="40"/>
        <v>140</v>
      </c>
      <c r="FY75" s="61">
        <f t="shared" si="41"/>
        <v>359</v>
      </c>
      <c r="FZ75" s="61">
        <f t="shared" si="42"/>
        <v>141</v>
      </c>
      <c r="GA75" s="382">
        <f t="shared" si="43"/>
        <v>0.39275766016713093</v>
      </c>
      <c r="GB75" s="384"/>
      <c r="GC75" s="387">
        <f t="shared" si="44"/>
        <v>355</v>
      </c>
      <c r="GD75" s="387">
        <f t="shared" si="45"/>
        <v>137</v>
      </c>
      <c r="GE75" s="382">
        <f t="shared" si="46"/>
        <v>0.38591549295774646</v>
      </c>
      <c r="GF75" s="384"/>
      <c r="GG75" s="387">
        <f t="shared" si="47"/>
        <v>76</v>
      </c>
      <c r="GH75" s="387">
        <f t="shared" si="48"/>
        <v>42</v>
      </c>
      <c r="GI75" s="382">
        <f t="shared" si="49"/>
        <v>0.55263157894736847</v>
      </c>
      <c r="GJ75" s="384"/>
      <c r="GK75" s="387">
        <f t="shared" si="50"/>
        <v>279</v>
      </c>
      <c r="GL75" s="387">
        <f t="shared" si="51"/>
        <v>95</v>
      </c>
      <c r="GM75" s="382">
        <f t="shared" si="52"/>
        <v>0.34050179211469533</v>
      </c>
    </row>
    <row r="76" spans="1:195" x14ac:dyDescent="0.25">
      <c r="A76" s="8">
        <f t="shared" si="53"/>
        <v>44109</v>
      </c>
      <c r="B76" s="42">
        <v>14976</v>
      </c>
      <c r="C76" s="98">
        <f t="shared" si="16"/>
        <v>4780</v>
      </c>
      <c r="D76" s="42">
        <v>1</v>
      </c>
      <c r="E76" s="42">
        <v>8243</v>
      </c>
      <c r="F76" s="98">
        <f t="shared" si="17"/>
        <v>1047</v>
      </c>
      <c r="G76" s="363">
        <f t="shared" si="18"/>
        <v>0.2190376569037657</v>
      </c>
      <c r="H76" s="42">
        <v>5018</v>
      </c>
      <c r="I76" s="98">
        <f t="shared" si="32"/>
        <v>81</v>
      </c>
      <c r="J76" s="45">
        <v>12850</v>
      </c>
      <c r="K76" s="103">
        <f t="shared" si="19"/>
        <v>4</v>
      </c>
      <c r="L76" s="30">
        <v>1</v>
      </c>
      <c r="M76" s="30">
        <v>9683</v>
      </c>
      <c r="N76" s="103">
        <f t="shared" si="20"/>
        <v>4</v>
      </c>
      <c r="O76" s="362">
        <f t="shared" si="21"/>
        <v>1</v>
      </c>
      <c r="P76" s="30">
        <v>3899</v>
      </c>
      <c r="Q76" s="103">
        <f t="shared" si="22"/>
        <v>4</v>
      </c>
      <c r="R76" s="147"/>
      <c r="S76" s="134"/>
      <c r="T76" s="147"/>
      <c r="U76" s="147"/>
      <c r="V76" s="134"/>
      <c r="W76" s="357"/>
      <c r="X76" s="147"/>
      <c r="Y76" s="134"/>
      <c r="Z76" s="151"/>
      <c r="AA76" s="139"/>
      <c r="AB76" s="151"/>
      <c r="AC76" s="151"/>
      <c r="AD76" s="139"/>
      <c r="AE76" s="352"/>
      <c r="AF76" s="151"/>
      <c r="AG76" s="139"/>
      <c r="AH76" s="31">
        <v>1106</v>
      </c>
      <c r="AI76" s="72">
        <f t="shared" si="15"/>
        <v>52</v>
      </c>
      <c r="AJ76" s="31">
        <v>1</v>
      </c>
      <c r="AK76" s="31">
        <v>491</v>
      </c>
      <c r="AL76" s="72">
        <f t="shared" si="23"/>
        <v>17</v>
      </c>
      <c r="AM76" s="348">
        <f t="shared" si="24"/>
        <v>0.32692307692307693</v>
      </c>
      <c r="AN76" s="31">
        <v>489</v>
      </c>
      <c r="AO76" s="72">
        <f t="shared" si="33"/>
        <v>17</v>
      </c>
      <c r="AP76" s="67"/>
      <c r="AQ76" s="67"/>
      <c r="AR76" s="67"/>
      <c r="AS76" s="67"/>
      <c r="AT76" s="79"/>
      <c r="AU76" s="343"/>
      <c r="AV76" s="67"/>
      <c r="AW76" s="79"/>
      <c r="AX76" s="121"/>
      <c r="AY76" s="115"/>
      <c r="AZ76" s="121"/>
      <c r="BA76" s="121"/>
      <c r="BB76" s="115"/>
      <c r="BC76" s="337"/>
      <c r="BD76" s="121"/>
      <c r="BE76" s="115"/>
      <c r="BF76" s="278"/>
      <c r="BG76" s="127"/>
      <c r="BH76" s="278"/>
      <c r="BI76" s="278"/>
      <c r="BJ76" s="127"/>
      <c r="BK76" s="331"/>
      <c r="BL76" s="127"/>
      <c r="BM76" s="127"/>
      <c r="BN76" s="229"/>
      <c r="BO76" s="213"/>
      <c r="BP76" s="229"/>
      <c r="BQ76" s="229"/>
      <c r="BR76" s="213"/>
      <c r="BS76" s="325"/>
      <c r="BT76" s="229"/>
      <c r="BU76" s="213"/>
      <c r="BV76" s="230"/>
      <c r="BW76" s="220"/>
      <c r="BX76" s="230"/>
      <c r="BY76" s="230"/>
      <c r="BZ76" s="220"/>
      <c r="CA76" s="320"/>
      <c r="CB76" s="230"/>
      <c r="CC76" s="220"/>
      <c r="CD76" s="32">
        <v>8574</v>
      </c>
      <c r="CE76" s="84">
        <f t="shared" si="27"/>
        <v>268</v>
      </c>
      <c r="CF76" s="32">
        <v>6</v>
      </c>
      <c r="CG76" s="32">
        <v>2873</v>
      </c>
      <c r="CH76" s="84">
        <f t="shared" si="28"/>
        <v>92</v>
      </c>
      <c r="CI76" s="365">
        <f t="shared" si="29"/>
        <v>0.34328358208955223</v>
      </c>
      <c r="CJ76" s="32">
        <v>2865</v>
      </c>
      <c r="CK76" s="84">
        <f t="shared" si="30"/>
        <v>92</v>
      </c>
      <c r="CL76" s="60"/>
      <c r="CM76" s="90"/>
      <c r="CN76" s="60"/>
      <c r="CO76" s="60"/>
      <c r="CP76" s="90"/>
      <c r="CQ76" s="90"/>
      <c r="CR76" s="60"/>
      <c r="CS76" s="90"/>
      <c r="CT76" s="204"/>
      <c r="CU76" s="204"/>
      <c r="CV76" s="204"/>
      <c r="CW76" s="285"/>
      <c r="CX76" s="204"/>
      <c r="CY76" s="204"/>
      <c r="CZ76" s="204"/>
      <c r="DA76" s="204"/>
      <c r="DB76" s="41">
        <v>194</v>
      </c>
      <c r="DC76" s="95">
        <f t="shared" si="34"/>
        <v>24</v>
      </c>
      <c r="DD76" s="41">
        <v>9</v>
      </c>
      <c r="DE76" s="41">
        <v>626</v>
      </c>
      <c r="DF76" s="95">
        <f t="shared" si="35"/>
        <v>25</v>
      </c>
      <c r="DG76" s="371">
        <f t="shared" si="36"/>
        <v>1.0416666666666667</v>
      </c>
      <c r="DH76" s="41">
        <v>556</v>
      </c>
      <c r="DI76" s="95">
        <f t="shared" si="37"/>
        <v>24</v>
      </c>
      <c r="FV76" s="22">
        <f t="shared" si="38"/>
        <v>218</v>
      </c>
      <c r="FW76" s="22">
        <f t="shared" si="39"/>
        <v>1185</v>
      </c>
      <c r="FX76" s="61">
        <f t="shared" si="40"/>
        <v>218</v>
      </c>
      <c r="FY76" s="61">
        <f t="shared" si="41"/>
        <v>5128</v>
      </c>
      <c r="FZ76" s="61">
        <f t="shared" si="42"/>
        <v>1185</v>
      </c>
      <c r="GA76" s="382">
        <f t="shared" si="43"/>
        <v>0.23108424336973479</v>
      </c>
      <c r="GB76" s="384"/>
      <c r="GC76" s="387">
        <f t="shared" si="44"/>
        <v>344</v>
      </c>
      <c r="GD76" s="387">
        <f t="shared" si="45"/>
        <v>134</v>
      </c>
      <c r="GE76" s="382">
        <f t="shared" si="46"/>
        <v>0.38953488372093026</v>
      </c>
      <c r="GF76" s="384"/>
      <c r="GG76" s="387">
        <f t="shared" si="47"/>
        <v>76</v>
      </c>
      <c r="GH76" s="387">
        <f t="shared" si="48"/>
        <v>42</v>
      </c>
      <c r="GI76" s="382">
        <f t="shared" si="49"/>
        <v>0.55263157894736847</v>
      </c>
      <c r="GJ76" s="384"/>
      <c r="GK76" s="387">
        <f t="shared" si="50"/>
        <v>268</v>
      </c>
      <c r="GL76" s="387">
        <f t="shared" si="51"/>
        <v>92</v>
      </c>
      <c r="GM76" s="382">
        <f t="shared" si="52"/>
        <v>0.34328358208955223</v>
      </c>
    </row>
    <row r="77" spans="1:195" x14ac:dyDescent="0.25">
      <c r="A77" s="8">
        <f t="shared" si="53"/>
        <v>44110</v>
      </c>
      <c r="B77" s="10">
        <v>15303</v>
      </c>
      <c r="C77" s="98">
        <f t="shared" si="16"/>
        <v>327</v>
      </c>
      <c r="D77" s="10">
        <v>1</v>
      </c>
      <c r="E77" s="10">
        <v>8465</v>
      </c>
      <c r="F77" s="98">
        <f t="shared" si="17"/>
        <v>222</v>
      </c>
      <c r="G77" s="363">
        <f t="shared" si="18"/>
        <v>0.67889908256880738</v>
      </c>
      <c r="H77" s="10">
        <v>5156</v>
      </c>
      <c r="I77" s="98">
        <f t="shared" si="32"/>
        <v>138</v>
      </c>
      <c r="J77" s="45">
        <v>12860</v>
      </c>
      <c r="K77" s="103">
        <f t="shared" si="19"/>
        <v>10</v>
      </c>
      <c r="L77" s="30">
        <v>1</v>
      </c>
      <c r="M77" s="30">
        <v>9693</v>
      </c>
      <c r="N77" s="103">
        <f t="shared" si="20"/>
        <v>10</v>
      </c>
      <c r="O77" s="362">
        <f t="shared" si="21"/>
        <v>1</v>
      </c>
      <c r="P77" s="30">
        <v>3909</v>
      </c>
      <c r="Q77" s="103">
        <f t="shared" si="22"/>
        <v>10</v>
      </c>
      <c r="R77" s="147"/>
      <c r="S77" s="134"/>
      <c r="T77" s="147"/>
      <c r="U77" s="147"/>
      <c r="V77" s="134"/>
      <c r="W77" s="357"/>
      <c r="X77" s="147"/>
      <c r="Y77" s="134"/>
      <c r="Z77" s="151"/>
      <c r="AA77" s="139"/>
      <c r="AB77" s="151"/>
      <c r="AC77" s="151"/>
      <c r="AD77" s="139"/>
      <c r="AE77" s="352"/>
      <c r="AF77" s="151"/>
      <c r="AG77" s="139"/>
      <c r="AH77" s="31">
        <v>1163</v>
      </c>
      <c r="AI77" s="72">
        <f t="shared" si="15"/>
        <v>57</v>
      </c>
      <c r="AJ77" s="31">
        <v>1</v>
      </c>
      <c r="AK77" s="31">
        <v>506</v>
      </c>
      <c r="AL77" s="72">
        <f t="shared" si="23"/>
        <v>15</v>
      </c>
      <c r="AM77" s="348">
        <f t="shared" si="24"/>
        <v>0.26315789473684209</v>
      </c>
      <c r="AN77" s="31">
        <v>504</v>
      </c>
      <c r="AO77" s="72">
        <f t="shared" si="33"/>
        <v>15</v>
      </c>
      <c r="AP77" s="67"/>
      <c r="AQ77" s="67"/>
      <c r="AR77" s="67"/>
      <c r="AS77" s="67"/>
      <c r="AT77" s="79"/>
      <c r="AU77" s="343"/>
      <c r="AV77" s="67"/>
      <c r="AW77" s="79"/>
      <c r="AX77" s="121"/>
      <c r="AY77" s="115"/>
      <c r="AZ77" s="121"/>
      <c r="BA77" s="121"/>
      <c r="BB77" s="115"/>
      <c r="BC77" s="337"/>
      <c r="BD77" s="121"/>
      <c r="BE77" s="115"/>
      <c r="BF77" s="278"/>
      <c r="BG77" s="127"/>
      <c r="BH77" s="278"/>
      <c r="BI77" s="278"/>
      <c r="BJ77" s="127"/>
      <c r="BK77" s="331"/>
      <c r="BL77" s="127"/>
      <c r="BM77" s="127"/>
      <c r="BN77" s="229"/>
      <c r="BO77" s="213"/>
      <c r="BP77" s="229"/>
      <c r="BQ77" s="229"/>
      <c r="BR77" s="213"/>
      <c r="BS77" s="325"/>
      <c r="BT77" s="229"/>
      <c r="BU77" s="213"/>
      <c r="BV77" s="230"/>
      <c r="BW77" s="220"/>
      <c r="BX77" s="230"/>
      <c r="BY77" s="230"/>
      <c r="BZ77" s="220"/>
      <c r="CA77" s="320"/>
      <c r="CB77" s="230"/>
      <c r="CC77" s="220"/>
      <c r="CD77" s="32">
        <v>8842</v>
      </c>
      <c r="CE77" s="84">
        <f t="shared" si="27"/>
        <v>268</v>
      </c>
      <c r="CF77" s="32">
        <v>6</v>
      </c>
      <c r="CG77" s="32">
        <v>2964</v>
      </c>
      <c r="CH77" s="84">
        <f t="shared" si="28"/>
        <v>91</v>
      </c>
      <c r="CI77" s="365">
        <f t="shared" si="29"/>
        <v>0.33955223880597013</v>
      </c>
      <c r="CJ77" s="32">
        <v>2956</v>
      </c>
      <c r="CK77" s="84">
        <f t="shared" si="30"/>
        <v>91</v>
      </c>
      <c r="CL77" s="60"/>
      <c r="CM77" s="90"/>
      <c r="CN77" s="60"/>
      <c r="CO77" s="60"/>
      <c r="CP77" s="90"/>
      <c r="CQ77" s="90"/>
      <c r="CR77" s="60"/>
      <c r="CS77" s="90"/>
      <c r="CT77" s="204"/>
      <c r="CU77" s="204"/>
      <c r="CV77" s="204"/>
      <c r="CW77" s="285"/>
      <c r="CX77" s="204"/>
      <c r="CY77" s="204"/>
      <c r="CZ77" s="204"/>
      <c r="DA77" s="204"/>
      <c r="DB77" s="41">
        <v>222</v>
      </c>
      <c r="DC77" s="95">
        <f t="shared" si="34"/>
        <v>28</v>
      </c>
      <c r="DD77" s="41">
        <v>12</v>
      </c>
      <c r="DE77" s="41">
        <v>658</v>
      </c>
      <c r="DF77" s="95">
        <f t="shared" si="35"/>
        <v>32</v>
      </c>
      <c r="DG77" s="371">
        <f t="shared" si="36"/>
        <v>1.1428571428571428</v>
      </c>
      <c r="DH77" s="41">
        <v>585</v>
      </c>
      <c r="DI77" s="95">
        <f t="shared" si="37"/>
        <v>29</v>
      </c>
      <c r="FV77" s="22">
        <f t="shared" si="38"/>
        <v>283</v>
      </c>
      <c r="FW77" s="22">
        <f t="shared" si="39"/>
        <v>370</v>
      </c>
      <c r="FX77" s="61">
        <f t="shared" si="40"/>
        <v>283</v>
      </c>
      <c r="FY77" s="61">
        <f t="shared" si="41"/>
        <v>690</v>
      </c>
      <c r="FZ77" s="61">
        <f t="shared" si="42"/>
        <v>370</v>
      </c>
      <c r="GA77" s="382">
        <f t="shared" si="43"/>
        <v>0.53623188405797106</v>
      </c>
      <c r="GB77" s="384"/>
      <c r="GC77" s="387">
        <f t="shared" si="44"/>
        <v>353</v>
      </c>
      <c r="GD77" s="387">
        <f t="shared" si="45"/>
        <v>138</v>
      </c>
      <c r="GE77" s="382">
        <f t="shared" si="46"/>
        <v>0.39093484419263458</v>
      </c>
      <c r="GF77" s="384"/>
      <c r="GG77" s="387">
        <f t="shared" si="47"/>
        <v>85</v>
      </c>
      <c r="GH77" s="387">
        <f t="shared" si="48"/>
        <v>47</v>
      </c>
      <c r="GI77" s="382">
        <f t="shared" si="49"/>
        <v>0.55294117647058827</v>
      </c>
      <c r="GJ77" s="384"/>
      <c r="GK77" s="387">
        <f t="shared" si="50"/>
        <v>268</v>
      </c>
      <c r="GL77" s="387">
        <f t="shared" si="51"/>
        <v>91</v>
      </c>
      <c r="GM77" s="382">
        <f t="shared" si="52"/>
        <v>0.33955223880597013</v>
      </c>
    </row>
    <row r="78" spans="1:195" x14ac:dyDescent="0.25">
      <c r="A78" s="8">
        <f t="shared" si="53"/>
        <v>44111</v>
      </c>
      <c r="B78" s="10">
        <v>15311</v>
      </c>
      <c r="C78" s="98">
        <f t="shared" si="16"/>
        <v>8</v>
      </c>
      <c r="D78" s="10">
        <v>1</v>
      </c>
      <c r="E78" s="10">
        <v>8473</v>
      </c>
      <c r="F78" s="98">
        <f t="shared" si="17"/>
        <v>8</v>
      </c>
      <c r="G78" s="363">
        <f t="shared" si="18"/>
        <v>1</v>
      </c>
      <c r="H78" s="10">
        <v>5164</v>
      </c>
      <c r="I78" s="98">
        <f t="shared" si="32"/>
        <v>8</v>
      </c>
      <c r="J78" s="45">
        <v>13097</v>
      </c>
      <c r="K78" s="103">
        <f t="shared" si="19"/>
        <v>237</v>
      </c>
      <c r="L78" s="30">
        <v>1</v>
      </c>
      <c r="M78" s="30">
        <v>9748</v>
      </c>
      <c r="N78" s="103">
        <f t="shared" si="20"/>
        <v>55</v>
      </c>
      <c r="O78" s="362">
        <f t="shared" si="21"/>
        <v>0.2320675105485232</v>
      </c>
      <c r="P78" s="30">
        <v>3964</v>
      </c>
      <c r="Q78" s="103">
        <f t="shared" si="22"/>
        <v>55</v>
      </c>
      <c r="R78" s="147"/>
      <c r="S78" s="134"/>
      <c r="T78" s="147"/>
      <c r="U78" s="147"/>
      <c r="V78" s="134"/>
      <c r="W78" s="357"/>
      <c r="X78" s="147"/>
      <c r="Y78" s="134"/>
      <c r="Z78" s="151"/>
      <c r="AA78" s="139"/>
      <c r="AB78" s="151"/>
      <c r="AC78" s="151"/>
      <c r="AD78" s="139"/>
      <c r="AE78" s="352"/>
      <c r="AF78" s="151"/>
      <c r="AG78" s="139"/>
      <c r="AH78" s="31">
        <v>1227</v>
      </c>
      <c r="AI78" s="72">
        <f t="shared" ref="AI78:AI141" si="54">AH78-AH77</f>
        <v>64</v>
      </c>
      <c r="AJ78" s="31">
        <v>1</v>
      </c>
      <c r="AK78" s="31">
        <v>526</v>
      </c>
      <c r="AL78" s="72">
        <f t="shared" si="23"/>
        <v>20</v>
      </c>
      <c r="AM78" s="348">
        <f t="shared" si="24"/>
        <v>0.3125</v>
      </c>
      <c r="AN78" s="31">
        <v>524</v>
      </c>
      <c r="AO78" s="72">
        <f t="shared" si="33"/>
        <v>20</v>
      </c>
      <c r="AP78" s="67"/>
      <c r="AQ78" s="67"/>
      <c r="AR78" s="67"/>
      <c r="AS78" s="67"/>
      <c r="AT78" s="79"/>
      <c r="AU78" s="343"/>
      <c r="AV78" s="67"/>
      <c r="AW78" s="79"/>
      <c r="AX78" s="121"/>
      <c r="AY78" s="115"/>
      <c r="AZ78" s="121"/>
      <c r="BA78" s="121"/>
      <c r="BB78" s="115"/>
      <c r="BC78" s="337"/>
      <c r="BD78" s="121"/>
      <c r="BE78" s="115"/>
      <c r="BF78" s="278"/>
      <c r="BG78" s="127"/>
      <c r="BH78" s="278"/>
      <c r="BI78" s="278"/>
      <c r="BJ78" s="127"/>
      <c r="BK78" s="331"/>
      <c r="BL78" s="127"/>
      <c r="BM78" s="127"/>
      <c r="BN78" s="229"/>
      <c r="BO78" s="213"/>
      <c r="BP78" s="229"/>
      <c r="BQ78" s="229"/>
      <c r="BR78" s="213"/>
      <c r="BS78" s="325"/>
      <c r="BT78" s="229"/>
      <c r="BU78" s="213"/>
      <c r="BV78" s="230"/>
      <c r="BW78" s="220"/>
      <c r="BX78" s="230"/>
      <c r="BY78" s="230"/>
      <c r="BZ78" s="220"/>
      <c r="CA78" s="320"/>
      <c r="CB78" s="230"/>
      <c r="CC78" s="220"/>
      <c r="CD78" s="32">
        <v>9131</v>
      </c>
      <c r="CE78" s="84">
        <f t="shared" si="27"/>
        <v>289</v>
      </c>
      <c r="CF78" s="32">
        <v>6</v>
      </c>
      <c r="CG78" s="32">
        <v>3060</v>
      </c>
      <c r="CH78" s="84">
        <f t="shared" si="28"/>
        <v>96</v>
      </c>
      <c r="CI78" s="365">
        <f t="shared" si="29"/>
        <v>0.33217993079584773</v>
      </c>
      <c r="CJ78" s="32">
        <v>3052</v>
      </c>
      <c r="CK78" s="84">
        <f t="shared" si="30"/>
        <v>96</v>
      </c>
      <c r="CL78" s="60"/>
      <c r="CM78" s="90"/>
      <c r="CN78" s="60"/>
      <c r="CO78" s="60"/>
      <c r="CP78" s="90"/>
      <c r="CQ78" s="90"/>
      <c r="CR78" s="60"/>
      <c r="CS78" s="90"/>
      <c r="CT78" s="204"/>
      <c r="CU78" s="204"/>
      <c r="CV78" s="204"/>
      <c r="CW78" s="285"/>
      <c r="CX78" s="204"/>
      <c r="CY78" s="204"/>
      <c r="CZ78" s="204"/>
      <c r="DA78" s="204"/>
      <c r="DB78" s="41">
        <v>251</v>
      </c>
      <c r="DC78" s="95">
        <f t="shared" si="34"/>
        <v>29</v>
      </c>
      <c r="DD78" s="41">
        <v>15</v>
      </c>
      <c r="DE78" s="41">
        <v>691</v>
      </c>
      <c r="DF78" s="95">
        <f t="shared" si="35"/>
        <v>33</v>
      </c>
      <c r="DG78" s="371">
        <f t="shared" si="36"/>
        <v>1.1379310344827587</v>
      </c>
      <c r="DH78" s="41">
        <v>615</v>
      </c>
      <c r="DI78" s="95">
        <f t="shared" si="37"/>
        <v>30</v>
      </c>
      <c r="FV78" s="22">
        <f t="shared" si="38"/>
        <v>209</v>
      </c>
      <c r="FW78" s="22">
        <f t="shared" si="39"/>
        <v>212</v>
      </c>
      <c r="FX78" s="61">
        <f t="shared" si="40"/>
        <v>209</v>
      </c>
      <c r="FY78" s="61">
        <f t="shared" si="41"/>
        <v>627</v>
      </c>
      <c r="FZ78" s="61">
        <f t="shared" si="42"/>
        <v>212</v>
      </c>
      <c r="GA78" s="382">
        <f t="shared" si="43"/>
        <v>0.33811802232854865</v>
      </c>
      <c r="GB78" s="384"/>
      <c r="GC78" s="387">
        <f t="shared" si="44"/>
        <v>382</v>
      </c>
      <c r="GD78" s="387">
        <f t="shared" si="45"/>
        <v>149</v>
      </c>
      <c r="GE78" s="382">
        <f t="shared" si="46"/>
        <v>0.3900523560209424</v>
      </c>
      <c r="GF78" s="384"/>
      <c r="GG78" s="387">
        <f t="shared" si="47"/>
        <v>93</v>
      </c>
      <c r="GH78" s="387">
        <f t="shared" si="48"/>
        <v>53</v>
      </c>
      <c r="GI78" s="382">
        <f t="shared" si="49"/>
        <v>0.56989247311827962</v>
      </c>
      <c r="GJ78" s="384"/>
      <c r="GK78" s="387">
        <f t="shared" si="50"/>
        <v>289</v>
      </c>
      <c r="GL78" s="387">
        <f t="shared" si="51"/>
        <v>96</v>
      </c>
      <c r="GM78" s="382">
        <f t="shared" si="52"/>
        <v>0.33217993079584773</v>
      </c>
    </row>
    <row r="79" spans="1:195" x14ac:dyDescent="0.25">
      <c r="A79" s="8">
        <f t="shared" si="53"/>
        <v>44112</v>
      </c>
      <c r="B79" s="10">
        <v>15435</v>
      </c>
      <c r="C79" s="98">
        <f t="shared" si="16"/>
        <v>124</v>
      </c>
      <c r="D79" s="10">
        <v>1</v>
      </c>
      <c r="E79" s="10">
        <v>8524</v>
      </c>
      <c r="F79" s="98">
        <f t="shared" si="17"/>
        <v>51</v>
      </c>
      <c r="G79" s="363">
        <f t="shared" si="18"/>
        <v>0.41129032258064518</v>
      </c>
      <c r="H79" s="10">
        <v>5215</v>
      </c>
      <c r="I79" s="98">
        <f t="shared" si="32"/>
        <v>51</v>
      </c>
      <c r="J79" s="45">
        <v>13492</v>
      </c>
      <c r="K79" s="103">
        <f t="shared" si="19"/>
        <v>395</v>
      </c>
      <c r="L79" s="30">
        <v>1</v>
      </c>
      <c r="M79" s="30">
        <v>9914</v>
      </c>
      <c r="N79" s="103">
        <f t="shared" si="20"/>
        <v>166</v>
      </c>
      <c r="O79" s="362">
        <f t="shared" si="21"/>
        <v>0.42025316455696204</v>
      </c>
      <c r="P79" s="30">
        <v>4130</v>
      </c>
      <c r="Q79" s="103">
        <f t="shared" si="22"/>
        <v>166</v>
      </c>
      <c r="R79" s="147"/>
      <c r="S79" s="134"/>
      <c r="T79" s="147"/>
      <c r="U79" s="147"/>
      <c r="V79" s="134"/>
      <c r="W79" s="357"/>
      <c r="X79" s="147"/>
      <c r="Y79" s="134"/>
      <c r="Z79" s="151"/>
      <c r="AA79" s="139"/>
      <c r="AB79" s="151"/>
      <c r="AC79" s="151"/>
      <c r="AD79" s="139"/>
      <c r="AE79" s="352"/>
      <c r="AF79" s="151"/>
      <c r="AG79" s="139"/>
      <c r="AH79" s="31">
        <v>1281</v>
      </c>
      <c r="AI79" s="72">
        <f t="shared" si="54"/>
        <v>54</v>
      </c>
      <c r="AJ79" s="31">
        <v>1</v>
      </c>
      <c r="AK79" s="31">
        <v>545</v>
      </c>
      <c r="AL79" s="72">
        <f t="shared" si="23"/>
        <v>19</v>
      </c>
      <c r="AM79" s="348">
        <f t="shared" si="24"/>
        <v>0.35185185185185186</v>
      </c>
      <c r="AN79" s="31">
        <v>543</v>
      </c>
      <c r="AO79" s="72">
        <f t="shared" si="33"/>
        <v>19</v>
      </c>
      <c r="AP79" s="67"/>
      <c r="AQ79" s="67"/>
      <c r="AR79" s="67"/>
      <c r="AS79" s="67"/>
      <c r="AT79" s="79"/>
      <c r="AU79" s="343"/>
      <c r="AV79" s="67"/>
      <c r="AW79" s="79"/>
      <c r="AX79" s="121"/>
      <c r="AY79" s="115"/>
      <c r="AZ79" s="121"/>
      <c r="BA79" s="121"/>
      <c r="BB79" s="115"/>
      <c r="BC79" s="337"/>
      <c r="BD79" s="121"/>
      <c r="BE79" s="115"/>
      <c r="BF79" s="278"/>
      <c r="BG79" s="127"/>
      <c r="BH79" s="278"/>
      <c r="BI79" s="278"/>
      <c r="BJ79" s="127"/>
      <c r="BK79" s="331"/>
      <c r="BL79" s="127"/>
      <c r="BM79" s="127"/>
      <c r="BN79" s="229"/>
      <c r="BO79" s="213"/>
      <c r="BP79" s="229"/>
      <c r="BQ79" s="229"/>
      <c r="BR79" s="213"/>
      <c r="BS79" s="325"/>
      <c r="BT79" s="229"/>
      <c r="BU79" s="213"/>
      <c r="BV79" s="230"/>
      <c r="BW79" s="220"/>
      <c r="BX79" s="230"/>
      <c r="BY79" s="230"/>
      <c r="BZ79" s="220"/>
      <c r="CA79" s="320"/>
      <c r="CB79" s="230"/>
      <c r="CC79" s="220"/>
      <c r="CD79" s="32">
        <v>9418</v>
      </c>
      <c r="CE79" s="84">
        <f t="shared" si="27"/>
        <v>287</v>
      </c>
      <c r="CF79" s="32">
        <v>6</v>
      </c>
      <c r="CG79" s="32">
        <v>3160</v>
      </c>
      <c r="CH79" s="84">
        <f t="shared" si="28"/>
        <v>100</v>
      </c>
      <c r="CI79" s="365">
        <f t="shared" si="29"/>
        <v>0.34843205574912894</v>
      </c>
      <c r="CJ79" s="32">
        <v>3152</v>
      </c>
      <c r="CK79" s="84">
        <f t="shared" si="30"/>
        <v>100</v>
      </c>
      <c r="CL79" s="60"/>
      <c r="CM79" s="90"/>
      <c r="CN79" s="60"/>
      <c r="CO79" s="60"/>
      <c r="CP79" s="90"/>
      <c r="CQ79" s="90"/>
      <c r="CR79" s="60"/>
      <c r="CS79" s="90"/>
      <c r="CT79" s="204"/>
      <c r="CU79" s="204"/>
      <c r="CV79" s="204"/>
      <c r="CW79" s="285"/>
      <c r="CX79" s="204"/>
      <c r="CY79" s="204"/>
      <c r="CZ79" s="204"/>
      <c r="DA79" s="204"/>
      <c r="DB79" s="41">
        <v>282</v>
      </c>
      <c r="DC79" s="95">
        <f t="shared" si="34"/>
        <v>31</v>
      </c>
      <c r="DD79" s="41">
        <v>19</v>
      </c>
      <c r="DE79" s="41">
        <v>727</v>
      </c>
      <c r="DF79" s="95">
        <f t="shared" si="35"/>
        <v>36</v>
      </c>
      <c r="DG79" s="371">
        <f t="shared" si="36"/>
        <v>1.1612903225806452</v>
      </c>
      <c r="DH79" s="41">
        <v>647</v>
      </c>
      <c r="DI79" s="95">
        <f t="shared" si="37"/>
        <v>32</v>
      </c>
      <c r="FV79" s="22">
        <f t="shared" si="38"/>
        <v>368</v>
      </c>
      <c r="FW79" s="22">
        <f t="shared" si="39"/>
        <v>372</v>
      </c>
      <c r="FX79" s="61">
        <f t="shared" si="40"/>
        <v>368</v>
      </c>
      <c r="FY79" s="61">
        <f t="shared" si="41"/>
        <v>891</v>
      </c>
      <c r="FZ79" s="61">
        <f t="shared" si="42"/>
        <v>372</v>
      </c>
      <c r="GA79" s="382">
        <f t="shared" si="43"/>
        <v>0.4175084175084175</v>
      </c>
      <c r="GB79" s="384"/>
      <c r="GC79" s="387">
        <f t="shared" si="44"/>
        <v>372</v>
      </c>
      <c r="GD79" s="387">
        <f t="shared" si="45"/>
        <v>155</v>
      </c>
      <c r="GE79" s="382">
        <f t="shared" si="46"/>
        <v>0.41666666666666669</v>
      </c>
      <c r="GF79" s="384"/>
      <c r="GG79" s="387">
        <f t="shared" si="47"/>
        <v>85</v>
      </c>
      <c r="GH79" s="387">
        <f t="shared" si="48"/>
        <v>55</v>
      </c>
      <c r="GI79" s="382">
        <f t="shared" si="49"/>
        <v>0.6470588235294118</v>
      </c>
      <c r="GJ79" s="384"/>
      <c r="GK79" s="387">
        <f t="shared" si="50"/>
        <v>287</v>
      </c>
      <c r="GL79" s="387">
        <f t="shared" si="51"/>
        <v>100</v>
      </c>
      <c r="GM79" s="382">
        <f t="shared" si="52"/>
        <v>0.34843205574912894</v>
      </c>
    </row>
    <row r="80" spans="1:195" x14ac:dyDescent="0.25">
      <c r="A80" s="8">
        <f t="shared" si="53"/>
        <v>44113</v>
      </c>
      <c r="B80" s="10">
        <v>15440</v>
      </c>
      <c r="C80" s="98">
        <f t="shared" si="16"/>
        <v>5</v>
      </c>
      <c r="D80" s="10">
        <v>1</v>
      </c>
      <c r="E80" s="10">
        <v>8529</v>
      </c>
      <c r="F80" s="98">
        <f t="shared" si="17"/>
        <v>5</v>
      </c>
      <c r="G80" s="363">
        <f t="shared" si="18"/>
        <v>1</v>
      </c>
      <c r="H80" s="10">
        <v>5220</v>
      </c>
      <c r="I80" s="98">
        <f t="shared" si="32"/>
        <v>5</v>
      </c>
      <c r="J80" s="45">
        <v>13499</v>
      </c>
      <c r="K80" s="103">
        <f t="shared" si="19"/>
        <v>7</v>
      </c>
      <c r="L80" s="30">
        <v>1</v>
      </c>
      <c r="M80" s="30">
        <v>9921</v>
      </c>
      <c r="N80" s="103">
        <f t="shared" si="20"/>
        <v>7</v>
      </c>
      <c r="O80" s="362">
        <f t="shared" si="21"/>
        <v>1</v>
      </c>
      <c r="P80" s="30">
        <v>4137</v>
      </c>
      <c r="Q80" s="103">
        <f t="shared" si="22"/>
        <v>7</v>
      </c>
      <c r="R80" s="147"/>
      <c r="S80" s="134"/>
      <c r="T80" s="147"/>
      <c r="U80" s="147"/>
      <c r="V80" s="134"/>
      <c r="W80" s="357"/>
      <c r="X80" s="147"/>
      <c r="Y80" s="134"/>
      <c r="Z80" s="151"/>
      <c r="AA80" s="139"/>
      <c r="AB80" s="151"/>
      <c r="AC80" s="151"/>
      <c r="AD80" s="139"/>
      <c r="AE80" s="352"/>
      <c r="AF80" s="151"/>
      <c r="AG80" s="139"/>
      <c r="AH80" s="31">
        <v>1349</v>
      </c>
      <c r="AI80" s="72">
        <f t="shared" si="54"/>
        <v>68</v>
      </c>
      <c r="AJ80" s="31">
        <v>1</v>
      </c>
      <c r="AK80" s="31">
        <v>566</v>
      </c>
      <c r="AL80" s="72">
        <f t="shared" si="23"/>
        <v>21</v>
      </c>
      <c r="AM80" s="348">
        <f t="shared" si="24"/>
        <v>0.30882352941176472</v>
      </c>
      <c r="AN80" s="31">
        <v>564</v>
      </c>
      <c r="AO80" s="72">
        <f t="shared" si="33"/>
        <v>21</v>
      </c>
      <c r="AP80" s="67"/>
      <c r="AQ80" s="67"/>
      <c r="AR80" s="67"/>
      <c r="AS80" s="67"/>
      <c r="AT80" s="79"/>
      <c r="AU80" s="343"/>
      <c r="AV80" s="67"/>
      <c r="AW80" s="79"/>
      <c r="AX80" s="121"/>
      <c r="AY80" s="115"/>
      <c r="AZ80" s="121"/>
      <c r="BA80" s="121"/>
      <c r="BB80" s="115"/>
      <c r="BC80" s="337"/>
      <c r="BD80" s="121"/>
      <c r="BE80" s="115"/>
      <c r="BF80" s="278"/>
      <c r="BG80" s="127"/>
      <c r="BH80" s="278"/>
      <c r="BI80" s="278"/>
      <c r="BJ80" s="127"/>
      <c r="BK80" s="331"/>
      <c r="BL80" s="127"/>
      <c r="BM80" s="127"/>
      <c r="BN80" s="229"/>
      <c r="BO80" s="213"/>
      <c r="BP80" s="229"/>
      <c r="BQ80" s="229"/>
      <c r="BR80" s="213"/>
      <c r="BS80" s="325"/>
      <c r="BT80" s="229"/>
      <c r="BU80" s="213"/>
      <c r="BV80" s="230"/>
      <c r="BW80" s="220"/>
      <c r="BX80" s="230"/>
      <c r="BY80" s="230"/>
      <c r="BZ80" s="220"/>
      <c r="CA80" s="320"/>
      <c r="CB80" s="230"/>
      <c r="CC80" s="220"/>
      <c r="CD80" s="32">
        <v>9714</v>
      </c>
      <c r="CE80" s="84">
        <f t="shared" si="27"/>
        <v>296</v>
      </c>
      <c r="CF80" s="32">
        <v>6</v>
      </c>
      <c r="CG80" s="32">
        <v>3260</v>
      </c>
      <c r="CH80" s="84">
        <f t="shared" si="28"/>
        <v>100</v>
      </c>
      <c r="CI80" s="365">
        <f t="shared" si="29"/>
        <v>0.33783783783783783</v>
      </c>
      <c r="CJ80" s="32">
        <v>3252</v>
      </c>
      <c r="CK80" s="84">
        <f t="shared" si="30"/>
        <v>100</v>
      </c>
      <c r="CL80" s="60"/>
      <c r="CM80" s="90"/>
      <c r="CN80" s="60"/>
      <c r="CO80" s="60"/>
      <c r="CP80" s="90"/>
      <c r="CQ80" s="90"/>
      <c r="CR80" s="60"/>
      <c r="CS80" s="90"/>
      <c r="CT80" s="204"/>
      <c r="CU80" s="204"/>
      <c r="CV80" s="204"/>
      <c r="CW80" s="285"/>
      <c r="CX80" s="204"/>
      <c r="CY80" s="204"/>
      <c r="CZ80" s="204"/>
      <c r="DA80" s="204"/>
      <c r="DB80" s="41">
        <v>61</v>
      </c>
      <c r="DC80" s="95">
        <f t="shared" si="34"/>
        <v>-221</v>
      </c>
      <c r="DD80" s="41">
        <v>1</v>
      </c>
      <c r="DE80" s="41">
        <v>909</v>
      </c>
      <c r="DF80" s="95">
        <f t="shared" si="35"/>
        <v>182</v>
      </c>
      <c r="DG80" s="371">
        <f t="shared" si="36"/>
        <v>-0.82352941176470584</v>
      </c>
      <c r="DH80" s="41">
        <v>826</v>
      </c>
      <c r="DI80" s="95">
        <f t="shared" si="37"/>
        <v>179</v>
      </c>
      <c r="FV80" s="22">
        <f t="shared" si="38"/>
        <v>312</v>
      </c>
      <c r="FW80" s="22">
        <f t="shared" si="39"/>
        <v>315</v>
      </c>
      <c r="FX80" s="61">
        <f t="shared" si="40"/>
        <v>312</v>
      </c>
      <c r="FY80" s="61">
        <f t="shared" si="41"/>
        <v>155</v>
      </c>
      <c r="FZ80" s="61">
        <f t="shared" si="42"/>
        <v>315</v>
      </c>
      <c r="GA80" s="382">
        <f t="shared" si="43"/>
        <v>2.032258064516129</v>
      </c>
      <c r="GB80" s="384"/>
      <c r="GC80" s="387">
        <f t="shared" si="44"/>
        <v>143</v>
      </c>
      <c r="GD80" s="387">
        <f t="shared" si="45"/>
        <v>303</v>
      </c>
      <c r="GE80" s="382">
        <f t="shared" si="46"/>
        <v>2.1188811188811187</v>
      </c>
      <c r="GF80" s="384"/>
      <c r="GG80" s="387">
        <f t="shared" si="47"/>
        <v>-153</v>
      </c>
      <c r="GH80" s="387">
        <f t="shared" si="48"/>
        <v>203</v>
      </c>
      <c r="GI80" s="382">
        <f t="shared" si="49"/>
        <v>-1.326797385620915</v>
      </c>
      <c r="GJ80" s="384"/>
      <c r="GK80" s="387">
        <f t="shared" si="50"/>
        <v>296</v>
      </c>
      <c r="GL80" s="387">
        <f t="shared" si="51"/>
        <v>100</v>
      </c>
      <c r="GM80" s="382">
        <f t="shared" si="52"/>
        <v>0.33783783783783783</v>
      </c>
    </row>
    <row r="81" spans="1:195" x14ac:dyDescent="0.25">
      <c r="A81" s="8">
        <f t="shared" si="53"/>
        <v>44114</v>
      </c>
      <c r="B81" s="10">
        <v>15444</v>
      </c>
      <c r="C81" s="98">
        <f t="shared" si="16"/>
        <v>4</v>
      </c>
      <c r="D81" s="10">
        <v>1</v>
      </c>
      <c r="E81" s="10">
        <v>8533</v>
      </c>
      <c r="F81" s="98">
        <f t="shared" si="17"/>
        <v>4</v>
      </c>
      <c r="G81" s="363">
        <f t="shared" si="18"/>
        <v>1</v>
      </c>
      <c r="H81" s="10">
        <v>5224</v>
      </c>
      <c r="I81" s="98">
        <f t="shared" si="32"/>
        <v>4</v>
      </c>
      <c r="J81" s="45">
        <v>13528</v>
      </c>
      <c r="K81" s="103">
        <f t="shared" si="19"/>
        <v>29</v>
      </c>
      <c r="L81" s="30">
        <v>1</v>
      </c>
      <c r="M81" s="30">
        <v>9950</v>
      </c>
      <c r="N81" s="103">
        <f t="shared" si="20"/>
        <v>29</v>
      </c>
      <c r="O81" s="362">
        <f t="shared" si="21"/>
        <v>1</v>
      </c>
      <c r="P81" s="30">
        <v>4166</v>
      </c>
      <c r="Q81" s="103">
        <f t="shared" si="22"/>
        <v>29</v>
      </c>
      <c r="R81" s="147"/>
      <c r="S81" s="134"/>
      <c r="T81" s="147"/>
      <c r="U81" s="147"/>
      <c r="V81" s="134"/>
      <c r="W81" s="357"/>
      <c r="X81" s="147"/>
      <c r="Y81" s="134"/>
      <c r="Z81" s="151"/>
      <c r="AA81" s="139"/>
      <c r="AB81" s="151"/>
      <c r="AC81" s="151"/>
      <c r="AD81" s="139"/>
      <c r="AE81" s="352"/>
      <c r="AF81" s="151"/>
      <c r="AG81" s="139"/>
      <c r="AH81" s="31">
        <v>1374</v>
      </c>
      <c r="AI81" s="72">
        <f t="shared" si="54"/>
        <v>25</v>
      </c>
      <c r="AJ81" s="31">
        <v>1</v>
      </c>
      <c r="AK81" s="31">
        <v>572</v>
      </c>
      <c r="AL81" s="72">
        <f t="shared" si="23"/>
        <v>6</v>
      </c>
      <c r="AM81" s="348">
        <f t="shared" si="24"/>
        <v>0.24</v>
      </c>
      <c r="AN81" s="31">
        <v>570</v>
      </c>
      <c r="AO81" s="72">
        <f t="shared" si="33"/>
        <v>6</v>
      </c>
      <c r="AP81" s="67"/>
      <c r="AQ81" s="67"/>
      <c r="AR81" s="67"/>
      <c r="AS81" s="67"/>
      <c r="AT81" s="79"/>
      <c r="AU81" s="343"/>
      <c r="AV81" s="67"/>
      <c r="AW81" s="79"/>
      <c r="AX81" s="121"/>
      <c r="AY81" s="115"/>
      <c r="AZ81" s="121"/>
      <c r="BA81" s="121"/>
      <c r="BB81" s="115"/>
      <c r="BC81" s="337"/>
      <c r="BD81" s="121"/>
      <c r="BE81" s="115"/>
      <c r="BF81" s="278"/>
      <c r="BG81" s="127"/>
      <c r="BH81" s="278"/>
      <c r="BI81" s="278"/>
      <c r="BJ81" s="127"/>
      <c r="BK81" s="331"/>
      <c r="BL81" s="127"/>
      <c r="BM81" s="127"/>
      <c r="BN81" s="229"/>
      <c r="BO81" s="213"/>
      <c r="BP81" s="229"/>
      <c r="BQ81" s="229"/>
      <c r="BR81" s="213"/>
      <c r="BS81" s="325"/>
      <c r="BT81" s="229"/>
      <c r="BU81" s="213"/>
      <c r="BV81" s="230"/>
      <c r="BW81" s="220"/>
      <c r="BX81" s="230"/>
      <c r="BY81" s="230"/>
      <c r="BZ81" s="220"/>
      <c r="CA81" s="320"/>
      <c r="CB81" s="230"/>
      <c r="CC81" s="220"/>
      <c r="CD81" s="32">
        <v>10015</v>
      </c>
      <c r="CE81" s="84">
        <f t="shared" si="27"/>
        <v>301</v>
      </c>
      <c r="CF81" s="32">
        <v>6</v>
      </c>
      <c r="CG81" s="32">
        <v>3357</v>
      </c>
      <c r="CH81" s="84">
        <f t="shared" si="28"/>
        <v>97</v>
      </c>
      <c r="CI81" s="365">
        <f t="shared" si="29"/>
        <v>0.32225913621262459</v>
      </c>
      <c r="CJ81" s="32">
        <v>3349</v>
      </c>
      <c r="CK81" s="84">
        <f t="shared" si="30"/>
        <v>97</v>
      </c>
      <c r="CL81" s="60"/>
      <c r="CM81" s="90"/>
      <c r="CN81" s="60"/>
      <c r="CO81" s="60"/>
      <c r="CP81" s="90"/>
      <c r="CQ81" s="90"/>
      <c r="CR81" s="60"/>
      <c r="CS81" s="90"/>
      <c r="CT81" s="204"/>
      <c r="CU81" s="204"/>
      <c r="CV81" s="204"/>
      <c r="CW81" s="285"/>
      <c r="CX81" s="204"/>
      <c r="CY81" s="204"/>
      <c r="CZ81" s="204"/>
      <c r="DA81" s="204"/>
      <c r="DB81" s="41">
        <v>144</v>
      </c>
      <c r="DC81" s="95">
        <f t="shared" si="34"/>
        <v>83</v>
      </c>
      <c r="DD81" s="41">
        <v>4</v>
      </c>
      <c r="DE81" s="41">
        <v>969</v>
      </c>
      <c r="DF81" s="95">
        <f t="shared" si="35"/>
        <v>60</v>
      </c>
      <c r="DG81" s="371">
        <f t="shared" si="36"/>
        <v>0.72289156626506024</v>
      </c>
      <c r="DH81" s="41">
        <v>883</v>
      </c>
      <c r="DI81" s="95">
        <f t="shared" si="37"/>
        <v>57</v>
      </c>
      <c r="FV81" s="22">
        <f t="shared" si="38"/>
        <v>193</v>
      </c>
      <c r="FW81" s="22">
        <f t="shared" si="39"/>
        <v>196</v>
      </c>
      <c r="FX81" s="61">
        <f t="shared" si="40"/>
        <v>193</v>
      </c>
      <c r="FY81" s="61">
        <f t="shared" si="41"/>
        <v>442</v>
      </c>
      <c r="FZ81" s="61">
        <f t="shared" si="42"/>
        <v>196</v>
      </c>
      <c r="GA81" s="382">
        <f t="shared" si="43"/>
        <v>0.4434389140271493</v>
      </c>
      <c r="GB81" s="384"/>
      <c r="GC81" s="387">
        <f t="shared" si="44"/>
        <v>409</v>
      </c>
      <c r="GD81" s="387">
        <f t="shared" si="45"/>
        <v>163</v>
      </c>
      <c r="GE81" s="382">
        <f t="shared" si="46"/>
        <v>0.39853300733496333</v>
      </c>
      <c r="GF81" s="384"/>
      <c r="GG81" s="387">
        <f t="shared" si="47"/>
        <v>108</v>
      </c>
      <c r="GH81" s="387">
        <f t="shared" si="48"/>
        <v>66</v>
      </c>
      <c r="GI81" s="382">
        <f t="shared" si="49"/>
        <v>0.61111111111111116</v>
      </c>
      <c r="GJ81" s="384"/>
      <c r="GK81" s="387">
        <f t="shared" si="50"/>
        <v>301</v>
      </c>
      <c r="GL81" s="387">
        <f t="shared" si="51"/>
        <v>97</v>
      </c>
      <c r="GM81" s="382">
        <f t="shared" si="52"/>
        <v>0.32225913621262459</v>
      </c>
    </row>
    <row r="82" spans="1:195" x14ac:dyDescent="0.25">
      <c r="A82" s="8">
        <f t="shared" si="53"/>
        <v>44115</v>
      </c>
      <c r="B82" s="10">
        <v>15533</v>
      </c>
      <c r="C82" s="98">
        <f t="shared" si="16"/>
        <v>89</v>
      </c>
      <c r="D82" s="10">
        <v>1</v>
      </c>
      <c r="E82" s="10">
        <v>8590</v>
      </c>
      <c r="F82" s="98">
        <f t="shared" si="17"/>
        <v>57</v>
      </c>
      <c r="G82" s="363">
        <f t="shared" si="18"/>
        <v>0.6404494382022472</v>
      </c>
      <c r="H82" s="10">
        <v>5281</v>
      </c>
      <c r="I82" s="98">
        <f t="shared" si="32"/>
        <v>57</v>
      </c>
      <c r="J82" s="45">
        <v>13562</v>
      </c>
      <c r="K82" s="103">
        <f t="shared" si="19"/>
        <v>34</v>
      </c>
      <c r="L82" s="14">
        <v>1</v>
      </c>
      <c r="M82" s="14">
        <v>9984</v>
      </c>
      <c r="N82" s="103">
        <f t="shared" si="20"/>
        <v>34</v>
      </c>
      <c r="O82" s="362">
        <f t="shared" si="21"/>
        <v>1</v>
      </c>
      <c r="P82" s="12">
        <v>4200</v>
      </c>
      <c r="Q82" s="103">
        <f t="shared" si="22"/>
        <v>34</v>
      </c>
      <c r="R82" s="147"/>
      <c r="S82" s="134"/>
      <c r="T82" s="147"/>
      <c r="U82" s="147"/>
      <c r="V82" s="134"/>
      <c r="W82" s="357"/>
      <c r="X82" s="147"/>
      <c r="Y82" s="134"/>
      <c r="Z82" s="151"/>
      <c r="AA82" s="139"/>
      <c r="AB82" s="151"/>
      <c r="AC82" s="151"/>
      <c r="AD82" s="139"/>
      <c r="AE82" s="352"/>
      <c r="AF82" s="151"/>
      <c r="AG82" s="139"/>
      <c r="AH82" s="33">
        <v>1409</v>
      </c>
      <c r="AI82" s="72">
        <f t="shared" si="54"/>
        <v>35</v>
      </c>
      <c r="AJ82" s="33">
        <v>1</v>
      </c>
      <c r="AK82" s="33">
        <v>585</v>
      </c>
      <c r="AL82" s="72">
        <f t="shared" si="23"/>
        <v>13</v>
      </c>
      <c r="AM82" s="348">
        <f t="shared" si="24"/>
        <v>0.37142857142857144</v>
      </c>
      <c r="AN82" s="33">
        <v>583</v>
      </c>
      <c r="AO82" s="72">
        <f t="shared" si="33"/>
        <v>13</v>
      </c>
      <c r="CD82" s="28">
        <v>10383</v>
      </c>
      <c r="CE82" s="84">
        <f t="shared" si="27"/>
        <v>368</v>
      </c>
      <c r="CF82" s="34">
        <v>6</v>
      </c>
      <c r="CG82" s="34">
        <v>3476</v>
      </c>
      <c r="CH82" s="84">
        <f t="shared" si="28"/>
        <v>119</v>
      </c>
      <c r="CI82" s="365">
        <f t="shared" si="29"/>
        <v>0.3233695652173913</v>
      </c>
      <c r="CJ82" s="34">
        <v>3468</v>
      </c>
      <c r="CK82" s="84">
        <f t="shared" si="30"/>
        <v>119</v>
      </c>
      <c r="DB82" s="40">
        <v>114</v>
      </c>
      <c r="DC82" s="95">
        <f t="shared" si="34"/>
        <v>-30</v>
      </c>
      <c r="DD82" s="40">
        <v>6</v>
      </c>
      <c r="DE82" s="40">
        <v>1085</v>
      </c>
      <c r="DF82" s="95">
        <f t="shared" si="35"/>
        <v>116</v>
      </c>
      <c r="DG82" s="371">
        <f t="shared" si="36"/>
        <v>-3.8666666666666667</v>
      </c>
      <c r="DH82" s="40">
        <v>992</v>
      </c>
      <c r="DI82" s="95">
        <f t="shared" si="37"/>
        <v>109</v>
      </c>
      <c r="FV82" s="22">
        <f t="shared" si="38"/>
        <v>332</v>
      </c>
      <c r="FW82" s="22">
        <f t="shared" si="39"/>
        <v>339</v>
      </c>
      <c r="FX82" s="61">
        <f t="shared" si="40"/>
        <v>332</v>
      </c>
      <c r="FY82" s="61">
        <f t="shared" si="41"/>
        <v>496</v>
      </c>
      <c r="FZ82" s="61">
        <f t="shared" si="42"/>
        <v>339</v>
      </c>
      <c r="GA82" s="382">
        <f t="shared" si="43"/>
        <v>0.68346774193548387</v>
      </c>
      <c r="GB82" s="384"/>
      <c r="GC82" s="387">
        <f t="shared" si="44"/>
        <v>373</v>
      </c>
      <c r="GD82" s="387">
        <f t="shared" si="45"/>
        <v>248</v>
      </c>
      <c r="GE82" s="382">
        <f t="shared" si="46"/>
        <v>0.66487935656836461</v>
      </c>
      <c r="GF82" s="384"/>
      <c r="GG82" s="387">
        <f t="shared" si="47"/>
        <v>5</v>
      </c>
      <c r="GH82" s="387">
        <f t="shared" si="48"/>
        <v>129</v>
      </c>
      <c r="GI82" s="382">
        <f t="shared" si="49"/>
        <v>25.8</v>
      </c>
      <c r="GJ82" s="384"/>
      <c r="GK82" s="387">
        <f t="shared" si="50"/>
        <v>368</v>
      </c>
      <c r="GL82" s="387">
        <f t="shared" si="51"/>
        <v>119</v>
      </c>
      <c r="GM82" s="382">
        <f t="shared" si="52"/>
        <v>0.3233695652173913</v>
      </c>
    </row>
    <row r="83" spans="1:195" x14ac:dyDescent="0.25">
      <c r="A83" s="8">
        <f t="shared" si="53"/>
        <v>44116</v>
      </c>
      <c r="B83" s="10">
        <v>15535</v>
      </c>
      <c r="C83" s="98">
        <f t="shared" si="16"/>
        <v>2</v>
      </c>
      <c r="D83" s="10">
        <v>1</v>
      </c>
      <c r="E83" s="10">
        <v>8592</v>
      </c>
      <c r="F83" s="98">
        <f t="shared" si="17"/>
        <v>2</v>
      </c>
      <c r="G83" s="363">
        <f t="shared" si="18"/>
        <v>1</v>
      </c>
      <c r="H83" s="10">
        <v>5283</v>
      </c>
      <c r="I83" s="98">
        <f t="shared" si="32"/>
        <v>2</v>
      </c>
      <c r="J83" s="45">
        <v>13796</v>
      </c>
      <c r="K83" s="103">
        <f t="shared" si="19"/>
        <v>234</v>
      </c>
      <c r="L83" s="14">
        <v>1</v>
      </c>
      <c r="M83" s="14">
        <v>10049</v>
      </c>
      <c r="N83" s="103">
        <f t="shared" si="20"/>
        <v>65</v>
      </c>
      <c r="O83" s="362">
        <f t="shared" si="21"/>
        <v>0.27777777777777779</v>
      </c>
      <c r="P83" s="12">
        <v>4265</v>
      </c>
      <c r="Q83" s="103">
        <f t="shared" si="22"/>
        <v>65</v>
      </c>
      <c r="R83" s="147"/>
      <c r="S83" s="134"/>
      <c r="T83" s="147"/>
      <c r="U83" s="147"/>
      <c r="V83" s="134"/>
      <c r="W83" s="357"/>
      <c r="X83" s="147"/>
      <c r="Y83" s="134"/>
      <c r="Z83" s="151"/>
      <c r="AA83" s="139"/>
      <c r="AB83" s="151"/>
      <c r="AC83" s="151"/>
      <c r="AD83" s="139"/>
      <c r="AE83" s="352"/>
      <c r="AF83" s="151"/>
      <c r="AG83" s="139"/>
      <c r="AH83" s="33">
        <v>1438</v>
      </c>
      <c r="AI83" s="72">
        <f t="shared" si="54"/>
        <v>29</v>
      </c>
      <c r="AJ83" s="33">
        <v>1</v>
      </c>
      <c r="AK83" s="33">
        <v>593</v>
      </c>
      <c r="AL83" s="72">
        <f t="shared" si="23"/>
        <v>8</v>
      </c>
      <c r="AM83" s="348">
        <f t="shared" si="24"/>
        <v>0.27586206896551724</v>
      </c>
      <c r="AN83" s="33">
        <v>591</v>
      </c>
      <c r="AO83" s="72">
        <f t="shared" si="33"/>
        <v>8</v>
      </c>
      <c r="CD83" s="28">
        <v>10566</v>
      </c>
      <c r="CE83" s="84">
        <f t="shared" si="27"/>
        <v>183</v>
      </c>
      <c r="CF83" s="34">
        <v>6</v>
      </c>
      <c r="CG83" s="34">
        <v>3540</v>
      </c>
      <c r="CH83" s="84">
        <f t="shared" si="28"/>
        <v>64</v>
      </c>
      <c r="CI83" s="365">
        <f t="shared" si="29"/>
        <v>0.34972677595628415</v>
      </c>
      <c r="CJ83" s="34">
        <v>3532</v>
      </c>
      <c r="CK83" s="84">
        <f t="shared" si="30"/>
        <v>64</v>
      </c>
      <c r="DB83" s="40">
        <v>7</v>
      </c>
      <c r="DC83" s="95">
        <f t="shared" si="34"/>
        <v>-107</v>
      </c>
      <c r="DD83" s="40">
        <v>5</v>
      </c>
      <c r="DE83" s="40">
        <v>1109</v>
      </c>
      <c r="DF83" s="95">
        <f t="shared" si="35"/>
        <v>24</v>
      </c>
      <c r="DG83" s="371">
        <f t="shared" si="36"/>
        <v>-0.22429906542056074</v>
      </c>
      <c r="DH83" s="40">
        <v>1010</v>
      </c>
      <c r="DI83" s="95">
        <f t="shared" si="37"/>
        <v>18</v>
      </c>
      <c r="FV83" s="22">
        <f t="shared" si="38"/>
        <v>157</v>
      </c>
      <c r="FW83" s="22">
        <f t="shared" si="39"/>
        <v>163</v>
      </c>
      <c r="FX83" s="61">
        <f t="shared" si="40"/>
        <v>157</v>
      </c>
      <c r="FY83" s="61">
        <f t="shared" si="41"/>
        <v>341</v>
      </c>
      <c r="FZ83" s="61">
        <f t="shared" si="42"/>
        <v>163</v>
      </c>
      <c r="GA83" s="382">
        <f t="shared" si="43"/>
        <v>0.47800586510263932</v>
      </c>
      <c r="GB83" s="384"/>
      <c r="GC83" s="387">
        <f t="shared" si="44"/>
        <v>105</v>
      </c>
      <c r="GD83" s="387">
        <f t="shared" si="45"/>
        <v>96</v>
      </c>
      <c r="GE83" s="382">
        <f t="shared" si="46"/>
        <v>0.91428571428571426</v>
      </c>
      <c r="GF83" s="384"/>
      <c r="GG83" s="387">
        <f t="shared" si="47"/>
        <v>-78</v>
      </c>
      <c r="GH83" s="387">
        <f t="shared" si="48"/>
        <v>32</v>
      </c>
      <c r="GI83" s="382">
        <f t="shared" si="49"/>
        <v>-0.41025641025641024</v>
      </c>
      <c r="GJ83" s="384"/>
      <c r="GK83" s="387">
        <f t="shared" si="50"/>
        <v>183</v>
      </c>
      <c r="GL83" s="387">
        <f t="shared" si="51"/>
        <v>64</v>
      </c>
      <c r="GM83" s="382">
        <f t="shared" si="52"/>
        <v>0.34972677595628415</v>
      </c>
    </row>
    <row r="84" spans="1:195" x14ac:dyDescent="0.25">
      <c r="A84" s="8">
        <f t="shared" si="53"/>
        <v>44117</v>
      </c>
      <c r="B84" s="10">
        <v>15647</v>
      </c>
      <c r="C84" s="98">
        <f t="shared" si="16"/>
        <v>112</v>
      </c>
      <c r="D84" s="10">
        <v>1</v>
      </c>
      <c r="E84" s="10">
        <v>8631</v>
      </c>
      <c r="F84" s="98">
        <f t="shared" si="17"/>
        <v>39</v>
      </c>
      <c r="G84" s="363">
        <f t="shared" si="18"/>
        <v>0.3482142857142857</v>
      </c>
      <c r="H84" s="10">
        <v>5322</v>
      </c>
      <c r="I84" s="98">
        <f t="shared" si="32"/>
        <v>39</v>
      </c>
      <c r="J84" s="45">
        <v>13801</v>
      </c>
      <c r="K84" s="103">
        <f t="shared" si="19"/>
        <v>5</v>
      </c>
      <c r="L84" s="14">
        <v>1</v>
      </c>
      <c r="M84" s="14">
        <v>10054</v>
      </c>
      <c r="N84" s="103">
        <f t="shared" si="20"/>
        <v>5</v>
      </c>
      <c r="O84" s="362">
        <f t="shared" si="21"/>
        <v>1</v>
      </c>
      <c r="P84" s="12">
        <v>4270</v>
      </c>
      <c r="Q84" s="103">
        <f t="shared" si="22"/>
        <v>5</v>
      </c>
      <c r="R84" s="147"/>
      <c r="S84" s="134"/>
      <c r="T84" s="147"/>
      <c r="U84" s="147"/>
      <c r="V84" s="134"/>
      <c r="W84" s="357"/>
      <c r="X84" s="147"/>
      <c r="Y84" s="134"/>
      <c r="Z84" s="151"/>
      <c r="AA84" s="139"/>
      <c r="AB84" s="151"/>
      <c r="AC84" s="151"/>
      <c r="AD84" s="139"/>
      <c r="AE84" s="352"/>
      <c r="AF84" s="151"/>
      <c r="AG84" s="139"/>
      <c r="AH84" s="33">
        <v>1490</v>
      </c>
      <c r="AI84" s="72">
        <f t="shared" si="54"/>
        <v>52</v>
      </c>
      <c r="AJ84" s="33">
        <v>1</v>
      </c>
      <c r="AK84" s="33">
        <v>612</v>
      </c>
      <c r="AL84" s="72">
        <f t="shared" si="23"/>
        <v>19</v>
      </c>
      <c r="AM84" s="348">
        <f t="shared" si="24"/>
        <v>0.36538461538461536</v>
      </c>
      <c r="AN84" s="33">
        <v>610</v>
      </c>
      <c r="AO84" s="72">
        <f t="shared" si="33"/>
        <v>19</v>
      </c>
      <c r="CD84" s="28">
        <v>10866</v>
      </c>
      <c r="CE84" s="84">
        <f t="shared" si="27"/>
        <v>300</v>
      </c>
      <c r="CF84" s="34">
        <v>6</v>
      </c>
      <c r="CG84" s="34">
        <v>3636</v>
      </c>
      <c r="CH84" s="84">
        <f t="shared" si="28"/>
        <v>96</v>
      </c>
      <c r="CI84" s="365">
        <f t="shared" si="29"/>
        <v>0.32</v>
      </c>
      <c r="CJ84" s="34">
        <v>3628</v>
      </c>
      <c r="CK84" s="84">
        <f t="shared" si="30"/>
        <v>96</v>
      </c>
      <c r="DB84" s="40">
        <v>131</v>
      </c>
      <c r="DC84" s="95">
        <f t="shared" si="34"/>
        <v>124</v>
      </c>
      <c r="DD84" s="40">
        <v>10</v>
      </c>
      <c r="DE84" s="40">
        <v>1212</v>
      </c>
      <c r="DF84" s="95">
        <f t="shared" si="35"/>
        <v>103</v>
      </c>
      <c r="DG84" s="371">
        <f t="shared" si="36"/>
        <v>0.83064516129032262</v>
      </c>
      <c r="DH84" s="40">
        <v>1109</v>
      </c>
      <c r="DI84" s="95">
        <f t="shared" si="37"/>
        <v>99</v>
      </c>
      <c r="FV84" s="22">
        <f t="shared" si="38"/>
        <v>258</v>
      </c>
      <c r="FW84" s="22">
        <f t="shared" si="39"/>
        <v>262</v>
      </c>
      <c r="FX84" s="61">
        <f t="shared" si="40"/>
        <v>258</v>
      </c>
      <c r="FY84" s="61">
        <f t="shared" si="41"/>
        <v>593</v>
      </c>
      <c r="FZ84" s="61">
        <f t="shared" si="42"/>
        <v>262</v>
      </c>
      <c r="GA84" s="382">
        <f t="shared" si="43"/>
        <v>0.44182124789207422</v>
      </c>
      <c r="GB84" s="384"/>
      <c r="GC84" s="387">
        <f t="shared" si="44"/>
        <v>476</v>
      </c>
      <c r="GD84" s="387">
        <f t="shared" si="45"/>
        <v>218</v>
      </c>
      <c r="GE84" s="382">
        <f t="shared" si="46"/>
        <v>0.45798319327731091</v>
      </c>
      <c r="GF84" s="384"/>
      <c r="GG84" s="387">
        <f t="shared" si="47"/>
        <v>176</v>
      </c>
      <c r="GH84" s="387">
        <f t="shared" si="48"/>
        <v>122</v>
      </c>
      <c r="GI84" s="382">
        <f t="shared" si="49"/>
        <v>0.69318181818181823</v>
      </c>
      <c r="GJ84" s="384"/>
      <c r="GK84" s="387">
        <f t="shared" si="50"/>
        <v>300</v>
      </c>
      <c r="GL84" s="387">
        <f t="shared" si="51"/>
        <v>96</v>
      </c>
      <c r="GM84" s="382">
        <f t="shared" si="52"/>
        <v>0.32</v>
      </c>
    </row>
    <row r="85" spans="1:195" x14ac:dyDescent="0.25">
      <c r="A85" s="8">
        <f t="shared" si="53"/>
        <v>44118</v>
      </c>
      <c r="B85" s="10">
        <v>15760</v>
      </c>
      <c r="C85" s="98">
        <f t="shared" si="16"/>
        <v>113</v>
      </c>
      <c r="D85" s="10">
        <v>1</v>
      </c>
      <c r="E85" s="10">
        <v>8658</v>
      </c>
      <c r="F85" s="98">
        <f t="shared" si="17"/>
        <v>27</v>
      </c>
      <c r="G85" s="363">
        <f t="shared" si="18"/>
        <v>0.23893805309734514</v>
      </c>
      <c r="H85" s="10">
        <v>5349</v>
      </c>
      <c r="I85" s="98">
        <f t="shared" si="32"/>
        <v>27</v>
      </c>
      <c r="J85" s="45">
        <v>13804</v>
      </c>
      <c r="K85" s="103">
        <f t="shared" si="19"/>
        <v>3</v>
      </c>
      <c r="L85" s="14">
        <v>1</v>
      </c>
      <c r="M85" s="14">
        <v>10057</v>
      </c>
      <c r="N85" s="103">
        <f t="shared" si="20"/>
        <v>3</v>
      </c>
      <c r="O85" s="362">
        <f t="shared" si="21"/>
        <v>1</v>
      </c>
      <c r="P85" s="12">
        <v>4273</v>
      </c>
      <c r="Q85" s="103">
        <f t="shared" si="22"/>
        <v>3</v>
      </c>
      <c r="R85" s="147"/>
      <c r="S85" s="134"/>
      <c r="T85" s="147"/>
      <c r="U85" s="147"/>
      <c r="V85" s="134"/>
      <c r="W85" s="357"/>
      <c r="X85" s="147"/>
      <c r="Y85" s="134"/>
      <c r="Z85" s="151"/>
      <c r="AA85" s="139"/>
      <c r="AB85" s="151"/>
      <c r="AC85" s="151"/>
      <c r="AD85" s="139"/>
      <c r="AE85" s="352"/>
      <c r="AF85" s="151"/>
      <c r="AG85" s="139"/>
      <c r="AH85" s="33">
        <v>1554</v>
      </c>
      <c r="AI85" s="72">
        <f t="shared" si="54"/>
        <v>64</v>
      </c>
      <c r="AJ85" s="33">
        <v>1</v>
      </c>
      <c r="AK85" s="33">
        <v>632</v>
      </c>
      <c r="AL85" s="72">
        <f t="shared" si="23"/>
        <v>20</v>
      </c>
      <c r="AM85" s="348">
        <f t="shared" si="24"/>
        <v>0.3125</v>
      </c>
      <c r="AN85" s="33">
        <v>630</v>
      </c>
      <c r="AO85" s="72">
        <f t="shared" si="33"/>
        <v>20</v>
      </c>
      <c r="CD85" s="28">
        <v>11134</v>
      </c>
      <c r="CE85" s="84">
        <f t="shared" si="27"/>
        <v>268</v>
      </c>
      <c r="CF85" s="34">
        <v>6</v>
      </c>
      <c r="CG85" s="34">
        <v>3719</v>
      </c>
      <c r="CH85" s="84">
        <f t="shared" si="28"/>
        <v>83</v>
      </c>
      <c r="CI85" s="365">
        <f t="shared" si="29"/>
        <v>0.30970149253731344</v>
      </c>
      <c r="CJ85" s="34">
        <v>3711</v>
      </c>
      <c r="CK85" s="84">
        <f t="shared" si="30"/>
        <v>83</v>
      </c>
      <c r="DB85" s="40">
        <v>22</v>
      </c>
      <c r="DC85" s="95">
        <f t="shared" si="34"/>
        <v>-109</v>
      </c>
      <c r="DD85" s="40">
        <v>7</v>
      </c>
      <c r="DE85" s="40">
        <v>1418</v>
      </c>
      <c r="DF85" s="95">
        <f t="shared" si="35"/>
        <v>206</v>
      </c>
      <c r="DG85" s="371">
        <f t="shared" si="36"/>
        <v>-1.8899082568807339</v>
      </c>
      <c r="DH85" s="40">
        <v>1195</v>
      </c>
      <c r="DI85" s="95">
        <f t="shared" si="37"/>
        <v>86</v>
      </c>
      <c r="FV85" s="22">
        <f t="shared" si="38"/>
        <v>219</v>
      </c>
      <c r="FW85" s="22">
        <f t="shared" si="39"/>
        <v>339</v>
      </c>
      <c r="FX85" s="61">
        <f t="shared" si="40"/>
        <v>219</v>
      </c>
      <c r="FY85" s="61">
        <f t="shared" si="41"/>
        <v>339</v>
      </c>
      <c r="FZ85" s="61">
        <f t="shared" si="42"/>
        <v>339</v>
      </c>
      <c r="GA85" s="382">
        <f t="shared" si="43"/>
        <v>1</v>
      </c>
      <c r="GB85" s="384"/>
      <c r="GC85" s="387">
        <f t="shared" si="44"/>
        <v>223</v>
      </c>
      <c r="GD85" s="387">
        <f t="shared" si="45"/>
        <v>309</v>
      </c>
      <c r="GE85" s="382">
        <f t="shared" si="46"/>
        <v>1.3856502242152466</v>
      </c>
      <c r="GF85" s="384"/>
      <c r="GG85" s="387">
        <f t="shared" si="47"/>
        <v>-45</v>
      </c>
      <c r="GH85" s="387">
        <f t="shared" si="48"/>
        <v>226</v>
      </c>
      <c r="GI85" s="382">
        <f t="shared" si="49"/>
        <v>-5.0222222222222221</v>
      </c>
      <c r="GJ85" s="384"/>
      <c r="GK85" s="387">
        <f t="shared" si="50"/>
        <v>268</v>
      </c>
      <c r="GL85" s="387">
        <f t="shared" si="51"/>
        <v>83</v>
      </c>
      <c r="GM85" s="382">
        <f t="shared" si="52"/>
        <v>0.30970149253731344</v>
      </c>
    </row>
    <row r="86" spans="1:195" x14ac:dyDescent="0.25">
      <c r="A86" s="8">
        <f t="shared" si="53"/>
        <v>44119</v>
      </c>
      <c r="B86" s="10">
        <v>15906</v>
      </c>
      <c r="C86" s="98">
        <f t="shared" si="16"/>
        <v>146</v>
      </c>
      <c r="D86" s="10">
        <v>1</v>
      </c>
      <c r="E86" s="10">
        <v>8690</v>
      </c>
      <c r="F86" s="98">
        <f t="shared" si="17"/>
        <v>32</v>
      </c>
      <c r="G86" s="363">
        <f t="shared" si="18"/>
        <v>0.21917808219178081</v>
      </c>
      <c r="H86" s="10">
        <v>5381</v>
      </c>
      <c r="I86" s="98">
        <f t="shared" si="32"/>
        <v>32</v>
      </c>
      <c r="J86" s="45">
        <v>14043</v>
      </c>
      <c r="K86" s="103">
        <f t="shared" si="19"/>
        <v>239</v>
      </c>
      <c r="L86" s="14">
        <v>1</v>
      </c>
      <c r="M86" s="14">
        <v>10101</v>
      </c>
      <c r="N86" s="103">
        <f t="shared" si="20"/>
        <v>44</v>
      </c>
      <c r="O86" s="362">
        <f t="shared" si="21"/>
        <v>0.18410041841004185</v>
      </c>
      <c r="P86" s="12">
        <v>4317</v>
      </c>
      <c r="Q86" s="103">
        <f t="shared" si="22"/>
        <v>44</v>
      </c>
      <c r="R86" s="147"/>
      <c r="S86" s="134"/>
      <c r="T86" s="147"/>
      <c r="U86" s="147"/>
      <c r="V86" s="134"/>
      <c r="W86" s="357"/>
      <c r="X86" s="147"/>
      <c r="Y86" s="134"/>
      <c r="Z86" s="151"/>
      <c r="AA86" s="139"/>
      <c r="AB86" s="151"/>
      <c r="AC86" s="151"/>
      <c r="AD86" s="139"/>
      <c r="AE86" s="352"/>
      <c r="AF86" s="151"/>
      <c r="AG86" s="139"/>
      <c r="AH86" s="33">
        <v>1622</v>
      </c>
      <c r="AI86" s="72">
        <f t="shared" si="54"/>
        <v>68</v>
      </c>
      <c r="AJ86" s="33">
        <v>1</v>
      </c>
      <c r="AK86" s="33">
        <v>652</v>
      </c>
      <c r="AL86" s="72">
        <f t="shared" si="23"/>
        <v>20</v>
      </c>
      <c r="AM86" s="348">
        <f t="shared" si="24"/>
        <v>0.29411764705882354</v>
      </c>
      <c r="AN86" s="33">
        <v>650</v>
      </c>
      <c r="AO86" s="72">
        <f t="shared" si="33"/>
        <v>20</v>
      </c>
      <c r="CD86" s="28">
        <v>11435</v>
      </c>
      <c r="CE86" s="84">
        <f t="shared" si="27"/>
        <v>301</v>
      </c>
      <c r="CF86" s="34">
        <v>6</v>
      </c>
      <c r="CG86" s="34">
        <v>3819</v>
      </c>
      <c r="CH86" s="84">
        <f t="shared" si="28"/>
        <v>100</v>
      </c>
      <c r="CI86" s="365">
        <f t="shared" si="29"/>
        <v>0.33222591362126247</v>
      </c>
      <c r="CJ86" s="34">
        <v>3811</v>
      </c>
      <c r="CK86" s="84">
        <f t="shared" si="30"/>
        <v>100</v>
      </c>
      <c r="DB86" s="40">
        <v>51</v>
      </c>
      <c r="DC86" s="95">
        <f t="shared" si="34"/>
        <v>29</v>
      </c>
      <c r="DD86" s="40">
        <v>25</v>
      </c>
      <c r="DE86" s="40">
        <v>1473</v>
      </c>
      <c r="DF86" s="95">
        <f t="shared" si="35"/>
        <v>55</v>
      </c>
      <c r="DG86" s="371">
        <f t="shared" si="36"/>
        <v>1.896551724137931</v>
      </c>
      <c r="DH86" s="40">
        <v>1232</v>
      </c>
      <c r="DI86" s="95">
        <f t="shared" si="37"/>
        <v>37</v>
      </c>
      <c r="FV86" s="22">
        <f t="shared" ref="FV86:FV117" si="55">(H86-H85) +(P86-P85)+(AN86-AN85)+(CJ86-CJ85)+(DH86-DH85)</f>
        <v>233</v>
      </c>
      <c r="FW86" s="22">
        <f t="shared" si="39"/>
        <v>251</v>
      </c>
      <c r="FX86" s="61">
        <f t="shared" si="40"/>
        <v>233</v>
      </c>
      <c r="FY86" s="61">
        <f t="shared" si="41"/>
        <v>783</v>
      </c>
      <c r="FZ86" s="61">
        <f t="shared" si="42"/>
        <v>251</v>
      </c>
      <c r="GA86" s="382">
        <f t="shared" si="43"/>
        <v>0.32056194125159643</v>
      </c>
      <c r="GB86" s="384"/>
      <c r="GC86" s="387">
        <f t="shared" si="44"/>
        <v>398</v>
      </c>
      <c r="GD86" s="387">
        <f t="shared" si="45"/>
        <v>175</v>
      </c>
      <c r="GE86" s="382">
        <f t="shared" si="46"/>
        <v>0.43969849246231157</v>
      </c>
      <c r="GF86" s="384"/>
      <c r="GG86" s="387">
        <f t="shared" si="47"/>
        <v>97</v>
      </c>
      <c r="GH86" s="387">
        <f t="shared" si="48"/>
        <v>75</v>
      </c>
      <c r="GI86" s="382">
        <f t="shared" si="49"/>
        <v>0.77319587628865982</v>
      </c>
      <c r="GJ86" s="384"/>
      <c r="GK86" s="387">
        <f t="shared" si="50"/>
        <v>301</v>
      </c>
      <c r="GL86" s="387">
        <f t="shared" si="51"/>
        <v>100</v>
      </c>
      <c r="GM86" s="382">
        <f t="shared" si="52"/>
        <v>0.33222591362126247</v>
      </c>
    </row>
    <row r="87" spans="1:195" x14ac:dyDescent="0.25">
      <c r="A87" s="8">
        <f t="shared" si="53"/>
        <v>44120</v>
      </c>
      <c r="B87" s="10">
        <v>16084</v>
      </c>
      <c r="C87" s="98">
        <f t="shared" si="16"/>
        <v>178</v>
      </c>
      <c r="D87" s="10">
        <v>1</v>
      </c>
      <c r="E87" s="10">
        <v>8735</v>
      </c>
      <c r="F87" s="98">
        <f t="shared" si="17"/>
        <v>45</v>
      </c>
      <c r="G87" s="363">
        <f t="shared" si="18"/>
        <v>0.25280898876404495</v>
      </c>
      <c r="H87" s="10">
        <v>5426</v>
      </c>
      <c r="I87" s="98">
        <f t="shared" si="32"/>
        <v>45</v>
      </c>
      <c r="J87" s="45">
        <v>14047</v>
      </c>
      <c r="K87" s="103">
        <f t="shared" si="19"/>
        <v>4</v>
      </c>
      <c r="L87" s="14">
        <v>1</v>
      </c>
      <c r="M87" s="14">
        <v>10105</v>
      </c>
      <c r="N87" s="103">
        <f t="shared" si="20"/>
        <v>4</v>
      </c>
      <c r="O87" s="362">
        <f t="shared" si="21"/>
        <v>1</v>
      </c>
      <c r="P87" s="12">
        <v>4321</v>
      </c>
      <c r="Q87" s="103">
        <f t="shared" si="22"/>
        <v>4</v>
      </c>
      <c r="R87" s="147"/>
      <c r="S87" s="134"/>
      <c r="T87" s="147"/>
      <c r="U87" s="147"/>
      <c r="V87" s="134"/>
      <c r="W87" s="357"/>
      <c r="X87" s="147"/>
      <c r="Y87" s="134"/>
      <c r="Z87" s="151"/>
      <c r="AA87" s="139"/>
      <c r="AB87" s="151"/>
      <c r="AC87" s="151"/>
      <c r="AD87" s="139"/>
      <c r="AE87" s="352"/>
      <c r="AF87" s="151"/>
      <c r="AG87" s="139"/>
      <c r="AH87" s="33">
        <v>1677</v>
      </c>
      <c r="AI87" s="72">
        <f t="shared" si="54"/>
        <v>55</v>
      </c>
      <c r="AJ87" s="33">
        <v>1</v>
      </c>
      <c r="AK87" s="33">
        <v>669</v>
      </c>
      <c r="AL87" s="72">
        <f t="shared" si="23"/>
        <v>17</v>
      </c>
      <c r="AM87" s="348">
        <f t="shared" si="24"/>
        <v>0.30909090909090908</v>
      </c>
      <c r="AN87" s="33">
        <v>667</v>
      </c>
      <c r="AO87" s="72">
        <f t="shared" si="33"/>
        <v>17</v>
      </c>
      <c r="CD87" s="28">
        <v>11735</v>
      </c>
      <c r="CE87" s="84">
        <f t="shared" si="27"/>
        <v>300</v>
      </c>
      <c r="CF87" s="34">
        <v>6</v>
      </c>
      <c r="CG87" s="34">
        <v>3870</v>
      </c>
      <c r="CH87" s="84">
        <f t="shared" si="28"/>
        <v>51</v>
      </c>
      <c r="CI87" s="365">
        <f t="shared" si="29"/>
        <v>0.17</v>
      </c>
      <c r="CJ87" s="34">
        <v>3862</v>
      </c>
      <c r="CK87" s="84">
        <f t="shared" si="30"/>
        <v>51</v>
      </c>
      <c r="DB87" s="40">
        <v>10</v>
      </c>
      <c r="DC87" s="95">
        <f t="shared" si="34"/>
        <v>-41</v>
      </c>
      <c r="DD87" s="40">
        <v>15</v>
      </c>
      <c r="DE87" s="40">
        <v>1658</v>
      </c>
      <c r="DF87" s="95">
        <f t="shared" si="35"/>
        <v>185</v>
      </c>
      <c r="DG87" s="371">
        <f t="shared" si="36"/>
        <v>-4.5121951219512191</v>
      </c>
      <c r="DH87" s="40">
        <v>1384</v>
      </c>
      <c r="DI87" s="95">
        <f t="shared" si="37"/>
        <v>152</v>
      </c>
      <c r="FV87" s="22">
        <f t="shared" si="55"/>
        <v>269</v>
      </c>
      <c r="FW87" s="22">
        <f t="shared" si="39"/>
        <v>302</v>
      </c>
      <c r="FX87" s="61">
        <f t="shared" si="40"/>
        <v>269</v>
      </c>
      <c r="FY87" s="61">
        <f t="shared" si="41"/>
        <v>496</v>
      </c>
      <c r="FZ87" s="61">
        <f t="shared" si="42"/>
        <v>302</v>
      </c>
      <c r="GA87" s="382">
        <f t="shared" si="43"/>
        <v>0.6088709677419355</v>
      </c>
      <c r="GB87" s="384"/>
      <c r="GC87" s="387">
        <f t="shared" si="44"/>
        <v>314</v>
      </c>
      <c r="GD87" s="387">
        <f t="shared" si="45"/>
        <v>253</v>
      </c>
      <c r="GE87" s="382">
        <f t="shared" si="46"/>
        <v>0.80573248407643316</v>
      </c>
      <c r="GF87" s="384"/>
      <c r="GG87" s="387">
        <f t="shared" si="47"/>
        <v>14</v>
      </c>
      <c r="GH87" s="387">
        <f t="shared" si="48"/>
        <v>202</v>
      </c>
      <c r="GI87" s="382">
        <f t="shared" si="49"/>
        <v>14.428571428571429</v>
      </c>
      <c r="GJ87" s="384"/>
      <c r="GK87" s="387">
        <f t="shared" si="50"/>
        <v>300</v>
      </c>
      <c r="GL87" s="387">
        <f t="shared" si="51"/>
        <v>51</v>
      </c>
      <c r="GM87" s="382">
        <f t="shared" si="52"/>
        <v>0.17</v>
      </c>
    </row>
    <row r="88" spans="1:195" x14ac:dyDescent="0.25">
      <c r="A88" s="8">
        <f t="shared" si="53"/>
        <v>44121</v>
      </c>
      <c r="B88" s="10">
        <v>16164</v>
      </c>
      <c r="C88" s="98">
        <f t="shared" si="16"/>
        <v>80</v>
      </c>
      <c r="D88" s="10">
        <v>1</v>
      </c>
      <c r="E88" s="10">
        <v>8769</v>
      </c>
      <c r="F88" s="98">
        <f t="shared" si="17"/>
        <v>34</v>
      </c>
      <c r="G88" s="363">
        <f t="shared" si="18"/>
        <v>0.42499999999999999</v>
      </c>
      <c r="H88" s="10">
        <v>5460</v>
      </c>
      <c r="I88" s="98">
        <f t="shared" si="32"/>
        <v>34</v>
      </c>
      <c r="J88" s="45">
        <v>15117</v>
      </c>
      <c r="K88" s="103">
        <f t="shared" si="19"/>
        <v>1070</v>
      </c>
      <c r="L88" s="14">
        <v>1</v>
      </c>
      <c r="M88" s="14">
        <v>10924</v>
      </c>
      <c r="N88" s="103">
        <f t="shared" si="20"/>
        <v>819</v>
      </c>
      <c r="O88" s="362">
        <f t="shared" si="21"/>
        <v>0.76542056074766351</v>
      </c>
      <c r="P88" s="12">
        <v>5140</v>
      </c>
      <c r="Q88" s="103">
        <f t="shared" si="22"/>
        <v>819</v>
      </c>
      <c r="R88" s="147"/>
      <c r="S88" s="134"/>
      <c r="T88" s="147"/>
      <c r="U88" s="147"/>
      <c r="V88" s="134"/>
      <c r="W88" s="357"/>
      <c r="X88" s="147"/>
      <c r="Y88" s="134"/>
      <c r="Z88" s="151"/>
      <c r="AA88" s="139"/>
      <c r="AB88" s="151"/>
      <c r="AC88" s="151"/>
      <c r="AD88" s="139"/>
      <c r="AE88" s="352"/>
      <c r="AF88" s="151"/>
      <c r="AG88" s="139"/>
      <c r="AH88" s="33">
        <v>1754</v>
      </c>
      <c r="AI88" s="72">
        <f t="shared" si="54"/>
        <v>77</v>
      </c>
      <c r="AJ88" s="33">
        <v>1</v>
      </c>
      <c r="AK88" s="33">
        <v>691</v>
      </c>
      <c r="AL88" s="72">
        <f t="shared" si="23"/>
        <v>22</v>
      </c>
      <c r="AM88" s="348">
        <f t="shared" si="24"/>
        <v>0.2857142857142857</v>
      </c>
      <c r="AN88" s="33">
        <v>689</v>
      </c>
      <c r="AO88" s="72">
        <f t="shared" si="33"/>
        <v>22</v>
      </c>
      <c r="CD88" s="28">
        <v>12030</v>
      </c>
      <c r="CE88" s="84">
        <f t="shared" si="27"/>
        <v>295</v>
      </c>
      <c r="CF88" s="34">
        <v>6</v>
      </c>
      <c r="CG88" s="34">
        <v>3928</v>
      </c>
      <c r="CH88" s="84">
        <f t="shared" si="28"/>
        <v>58</v>
      </c>
      <c r="CI88" s="365">
        <f t="shared" si="29"/>
        <v>0.19661016949152543</v>
      </c>
      <c r="CJ88" s="34">
        <v>3920</v>
      </c>
      <c r="CK88" s="84">
        <f t="shared" si="30"/>
        <v>58</v>
      </c>
      <c r="DB88" s="40">
        <v>21</v>
      </c>
      <c r="DC88" s="95">
        <f t="shared" si="34"/>
        <v>11</v>
      </c>
      <c r="DD88" s="40">
        <v>22</v>
      </c>
      <c r="DE88" s="40">
        <v>1679</v>
      </c>
      <c r="DF88" s="95">
        <f t="shared" si="35"/>
        <v>21</v>
      </c>
      <c r="DG88" s="371">
        <f t="shared" si="36"/>
        <v>1.9090909090909092</v>
      </c>
      <c r="DH88" s="40">
        <v>1398</v>
      </c>
      <c r="DI88" s="95">
        <f t="shared" si="37"/>
        <v>14</v>
      </c>
      <c r="FV88" s="22">
        <f t="shared" si="55"/>
        <v>947</v>
      </c>
      <c r="FW88" s="22">
        <f t="shared" si="39"/>
        <v>954</v>
      </c>
      <c r="FX88" s="61">
        <f t="shared" si="40"/>
        <v>947</v>
      </c>
      <c r="FY88" s="61">
        <f t="shared" si="41"/>
        <v>1533</v>
      </c>
      <c r="FZ88" s="61">
        <f t="shared" si="42"/>
        <v>954</v>
      </c>
      <c r="GA88" s="382">
        <f t="shared" si="43"/>
        <v>0.62230919765166337</v>
      </c>
      <c r="GB88" s="384"/>
      <c r="GC88" s="387">
        <f t="shared" si="44"/>
        <v>383</v>
      </c>
      <c r="GD88" s="387">
        <f t="shared" si="45"/>
        <v>101</v>
      </c>
      <c r="GE88" s="382">
        <f t="shared" si="46"/>
        <v>0.26370757180156656</v>
      </c>
      <c r="GF88" s="384"/>
      <c r="GG88" s="387">
        <f t="shared" si="47"/>
        <v>88</v>
      </c>
      <c r="GH88" s="387">
        <f t="shared" si="48"/>
        <v>43</v>
      </c>
      <c r="GI88" s="382">
        <f t="shared" si="49"/>
        <v>0.48863636363636365</v>
      </c>
      <c r="GJ88" s="384"/>
      <c r="GK88" s="387">
        <f t="shared" si="50"/>
        <v>295</v>
      </c>
      <c r="GL88" s="387">
        <f t="shared" si="51"/>
        <v>58</v>
      </c>
      <c r="GM88" s="382">
        <f t="shared" si="52"/>
        <v>0.19661016949152543</v>
      </c>
    </row>
    <row r="89" spans="1:195" x14ac:dyDescent="0.25">
      <c r="A89" s="8">
        <f t="shared" si="53"/>
        <v>44122</v>
      </c>
      <c r="B89" s="10">
        <v>16212</v>
      </c>
      <c r="C89" s="98">
        <f t="shared" si="16"/>
        <v>48</v>
      </c>
      <c r="D89" s="10">
        <v>1</v>
      </c>
      <c r="E89" s="10">
        <v>8784</v>
      </c>
      <c r="F89" s="98">
        <f t="shared" si="17"/>
        <v>15</v>
      </c>
      <c r="G89" s="363">
        <f t="shared" si="18"/>
        <v>0.3125</v>
      </c>
      <c r="H89" s="10">
        <v>5474</v>
      </c>
      <c r="I89" s="98">
        <f t="shared" si="32"/>
        <v>14</v>
      </c>
      <c r="J89" s="45">
        <v>15765</v>
      </c>
      <c r="K89" s="103">
        <f t="shared" si="19"/>
        <v>648</v>
      </c>
      <c r="L89" s="14">
        <v>1</v>
      </c>
      <c r="M89" s="14">
        <v>11065</v>
      </c>
      <c r="N89" s="103">
        <f t="shared" si="20"/>
        <v>141</v>
      </c>
      <c r="O89" s="362">
        <f t="shared" si="21"/>
        <v>0.21759259259259259</v>
      </c>
      <c r="P89" s="12">
        <v>5281</v>
      </c>
      <c r="Q89" s="103">
        <f t="shared" si="22"/>
        <v>141</v>
      </c>
      <c r="R89" s="147"/>
      <c r="S89" s="134"/>
      <c r="T89" s="147"/>
      <c r="U89" s="147"/>
      <c r="V89" s="134"/>
      <c r="W89" s="357"/>
      <c r="X89" s="147"/>
      <c r="Y89" s="134"/>
      <c r="Z89" s="151"/>
      <c r="AA89" s="139"/>
      <c r="AB89" s="151"/>
      <c r="AC89" s="151"/>
      <c r="AD89" s="139"/>
      <c r="AE89" s="352"/>
      <c r="AF89" s="151"/>
      <c r="AG89" s="139"/>
      <c r="AH89" s="33">
        <v>1822</v>
      </c>
      <c r="AI89" s="72">
        <f t="shared" si="54"/>
        <v>68</v>
      </c>
      <c r="AJ89" s="33">
        <v>1</v>
      </c>
      <c r="AK89" s="33">
        <v>712</v>
      </c>
      <c r="AL89" s="72">
        <f t="shared" si="23"/>
        <v>21</v>
      </c>
      <c r="AM89" s="348">
        <f t="shared" si="24"/>
        <v>0.30882352941176472</v>
      </c>
      <c r="AN89" s="33">
        <v>710</v>
      </c>
      <c r="AO89" s="72">
        <f t="shared" si="33"/>
        <v>21</v>
      </c>
      <c r="CD89" s="28">
        <v>12298</v>
      </c>
      <c r="CE89" s="84">
        <f t="shared" si="27"/>
        <v>268</v>
      </c>
      <c r="CF89" s="34">
        <v>6</v>
      </c>
      <c r="CG89" s="34">
        <v>4013</v>
      </c>
      <c r="CH89" s="84">
        <f t="shared" si="28"/>
        <v>85</v>
      </c>
      <c r="CI89" s="365">
        <f t="shared" si="29"/>
        <v>0.31716417910447764</v>
      </c>
      <c r="CJ89" s="34">
        <v>4005</v>
      </c>
      <c r="CK89" s="84">
        <f t="shared" si="30"/>
        <v>85</v>
      </c>
      <c r="DB89" s="40">
        <v>24</v>
      </c>
      <c r="DC89" s="95">
        <f t="shared" si="34"/>
        <v>3</v>
      </c>
      <c r="DD89" s="40">
        <v>2</v>
      </c>
      <c r="DE89" s="40">
        <v>1707</v>
      </c>
      <c r="DF89" s="95">
        <f t="shared" si="35"/>
        <v>28</v>
      </c>
      <c r="DG89" s="371">
        <f t="shared" si="36"/>
        <v>9.3333333333333339</v>
      </c>
      <c r="DH89" s="40">
        <v>1423</v>
      </c>
      <c r="DI89" s="95">
        <f t="shared" si="37"/>
        <v>25</v>
      </c>
      <c r="FV89" s="22">
        <f t="shared" si="55"/>
        <v>286</v>
      </c>
      <c r="FW89" s="22">
        <f t="shared" si="39"/>
        <v>290</v>
      </c>
      <c r="FX89" s="61">
        <f t="shared" si="40"/>
        <v>286</v>
      </c>
      <c r="FY89" s="61">
        <f t="shared" si="41"/>
        <v>1035</v>
      </c>
      <c r="FZ89" s="61">
        <f t="shared" si="42"/>
        <v>290</v>
      </c>
      <c r="GA89" s="382">
        <f t="shared" si="43"/>
        <v>0.28019323671497587</v>
      </c>
      <c r="GB89" s="384"/>
      <c r="GC89" s="387">
        <f t="shared" si="44"/>
        <v>339</v>
      </c>
      <c r="GD89" s="387">
        <f t="shared" si="45"/>
        <v>134</v>
      </c>
      <c r="GE89" s="382">
        <f t="shared" si="46"/>
        <v>0.39528023598820061</v>
      </c>
      <c r="GF89" s="384"/>
      <c r="GG89" s="387">
        <f t="shared" si="47"/>
        <v>71</v>
      </c>
      <c r="GH89" s="387">
        <f t="shared" si="48"/>
        <v>49</v>
      </c>
      <c r="GI89" s="382">
        <f t="shared" si="49"/>
        <v>0.6901408450704225</v>
      </c>
      <c r="GJ89" s="384"/>
      <c r="GK89" s="387">
        <f t="shared" si="50"/>
        <v>268</v>
      </c>
      <c r="GL89" s="387">
        <f t="shared" si="51"/>
        <v>85</v>
      </c>
      <c r="GM89" s="382">
        <f t="shared" si="52"/>
        <v>0.31716417910447764</v>
      </c>
    </row>
    <row r="90" spans="1:195" x14ac:dyDescent="0.25">
      <c r="A90" s="8">
        <f t="shared" si="53"/>
        <v>44123</v>
      </c>
      <c r="B90" s="10">
        <v>16400</v>
      </c>
      <c r="C90" s="98">
        <f t="shared" si="16"/>
        <v>188</v>
      </c>
      <c r="D90" s="10">
        <v>1</v>
      </c>
      <c r="E90" s="10">
        <v>8849</v>
      </c>
      <c r="F90" s="98">
        <f t="shared" si="17"/>
        <v>65</v>
      </c>
      <c r="G90" s="363">
        <f t="shared" si="18"/>
        <v>0.34574468085106386</v>
      </c>
      <c r="H90" s="10">
        <v>5540</v>
      </c>
      <c r="I90" s="98">
        <f t="shared" si="32"/>
        <v>66</v>
      </c>
      <c r="J90" s="45">
        <v>15769</v>
      </c>
      <c r="K90" s="103">
        <f t="shared" si="19"/>
        <v>4</v>
      </c>
      <c r="L90" s="14">
        <v>1</v>
      </c>
      <c r="M90" s="14">
        <v>11069</v>
      </c>
      <c r="N90" s="103">
        <f t="shared" si="20"/>
        <v>4</v>
      </c>
      <c r="O90" s="362">
        <f t="shared" si="21"/>
        <v>1</v>
      </c>
      <c r="P90" s="12">
        <v>5285</v>
      </c>
      <c r="Q90" s="103">
        <f t="shared" si="22"/>
        <v>4</v>
      </c>
      <c r="R90" s="147"/>
      <c r="S90" s="134"/>
      <c r="T90" s="147"/>
      <c r="U90" s="147"/>
      <c r="V90" s="134"/>
      <c r="W90" s="357"/>
      <c r="X90" s="147"/>
      <c r="Y90" s="134"/>
      <c r="Z90" s="151"/>
      <c r="AA90" s="139"/>
      <c r="AB90" s="151"/>
      <c r="AC90" s="151"/>
      <c r="AD90" s="139"/>
      <c r="AE90" s="352"/>
      <c r="AF90" s="151"/>
      <c r="AG90" s="139"/>
      <c r="AH90" s="33">
        <v>1882</v>
      </c>
      <c r="AI90" s="72">
        <f t="shared" si="54"/>
        <v>60</v>
      </c>
      <c r="AJ90" s="33">
        <v>1</v>
      </c>
      <c r="AK90" s="33">
        <v>732</v>
      </c>
      <c r="AL90" s="72">
        <f t="shared" si="23"/>
        <v>20</v>
      </c>
      <c r="AM90" s="348">
        <f t="shared" si="24"/>
        <v>0.33333333333333331</v>
      </c>
      <c r="AN90" s="33">
        <v>730</v>
      </c>
      <c r="AO90" s="72">
        <f t="shared" si="33"/>
        <v>20</v>
      </c>
      <c r="CD90" s="28">
        <v>12579</v>
      </c>
      <c r="CE90" s="84">
        <f t="shared" si="27"/>
        <v>281</v>
      </c>
      <c r="CF90" s="34">
        <v>6</v>
      </c>
      <c r="CG90" s="34">
        <v>4109</v>
      </c>
      <c r="CH90" s="84">
        <f t="shared" si="28"/>
        <v>96</v>
      </c>
      <c r="CI90" s="365">
        <f t="shared" si="29"/>
        <v>0.34163701067615659</v>
      </c>
      <c r="CJ90" s="34">
        <v>4101</v>
      </c>
      <c r="CK90" s="84">
        <f t="shared" si="30"/>
        <v>96</v>
      </c>
      <c r="DB90" s="40">
        <v>48</v>
      </c>
      <c r="DC90" s="95">
        <f t="shared" si="34"/>
        <v>24</v>
      </c>
      <c r="DD90" s="40">
        <v>5</v>
      </c>
      <c r="DE90" s="40">
        <v>1734</v>
      </c>
      <c r="DF90" s="95">
        <f t="shared" si="35"/>
        <v>27</v>
      </c>
      <c r="DG90" s="371">
        <f t="shared" si="36"/>
        <v>1.125</v>
      </c>
      <c r="DH90" s="40">
        <v>1447</v>
      </c>
      <c r="DI90" s="95">
        <f t="shared" si="37"/>
        <v>24</v>
      </c>
      <c r="FV90" s="22">
        <f t="shared" si="55"/>
        <v>210</v>
      </c>
      <c r="FW90" s="22">
        <f t="shared" si="39"/>
        <v>212</v>
      </c>
      <c r="FX90" s="61">
        <f t="shared" si="40"/>
        <v>210</v>
      </c>
      <c r="FY90" s="61">
        <f t="shared" si="41"/>
        <v>557</v>
      </c>
      <c r="FZ90" s="61">
        <f t="shared" si="42"/>
        <v>212</v>
      </c>
      <c r="GA90" s="382">
        <f t="shared" si="43"/>
        <v>0.38061041292639136</v>
      </c>
      <c r="GB90" s="384"/>
      <c r="GC90" s="387">
        <f t="shared" si="44"/>
        <v>365</v>
      </c>
      <c r="GD90" s="387">
        <f t="shared" si="45"/>
        <v>143</v>
      </c>
      <c r="GE90" s="382">
        <f t="shared" si="46"/>
        <v>0.39178082191780822</v>
      </c>
      <c r="GF90" s="384"/>
      <c r="GG90" s="387">
        <f t="shared" si="47"/>
        <v>84</v>
      </c>
      <c r="GH90" s="387">
        <f t="shared" si="48"/>
        <v>47</v>
      </c>
      <c r="GI90" s="382">
        <f t="shared" si="49"/>
        <v>0.55952380952380953</v>
      </c>
      <c r="GJ90" s="384"/>
      <c r="GK90" s="387">
        <f t="shared" si="50"/>
        <v>281</v>
      </c>
      <c r="GL90" s="387">
        <f t="shared" si="51"/>
        <v>96</v>
      </c>
      <c r="GM90" s="382">
        <f t="shared" si="52"/>
        <v>0.34163701067615659</v>
      </c>
    </row>
    <row r="91" spans="1:195" x14ac:dyDescent="0.25">
      <c r="A91" s="8">
        <f t="shared" si="53"/>
        <v>44124</v>
      </c>
      <c r="B91" s="10">
        <v>16159</v>
      </c>
      <c r="C91" s="98">
        <f t="shared" ref="C91:C154" si="56">B91-B90</f>
        <v>-241</v>
      </c>
      <c r="D91" s="10">
        <v>1</v>
      </c>
      <c r="E91" s="10">
        <v>8883</v>
      </c>
      <c r="F91" s="98">
        <f t="shared" ref="F91:F154" si="57">E91-E90</f>
        <v>34</v>
      </c>
      <c r="G91" s="363">
        <f t="shared" ref="G91:G154" si="58">F91/C91</f>
        <v>-0.14107883817427386</v>
      </c>
      <c r="H91" s="10">
        <v>5574</v>
      </c>
      <c r="I91" s="98">
        <f t="shared" si="32"/>
        <v>34</v>
      </c>
      <c r="J91" s="45">
        <v>17380</v>
      </c>
      <c r="K91" s="103">
        <f t="shared" ref="K91:K154" si="59">J91-J90</f>
        <v>1611</v>
      </c>
      <c r="L91" s="14">
        <v>1</v>
      </c>
      <c r="M91" s="14">
        <v>12680</v>
      </c>
      <c r="N91" s="103">
        <f t="shared" ref="N91:N154" si="60">M91-M90</f>
        <v>1611</v>
      </c>
      <c r="O91" s="362">
        <f t="shared" ref="O91:O154" si="61">N91/K91</f>
        <v>1</v>
      </c>
      <c r="P91" s="12">
        <v>5288</v>
      </c>
      <c r="Q91" s="103">
        <f t="shared" ref="Q91:Q154" si="62">P91-P90</f>
        <v>3</v>
      </c>
      <c r="R91" s="147"/>
      <c r="S91" s="134"/>
      <c r="T91" s="147"/>
      <c r="U91" s="147"/>
      <c r="V91" s="134"/>
      <c r="W91" s="357"/>
      <c r="X91" s="147"/>
      <c r="Y91" s="134"/>
      <c r="Z91" s="151"/>
      <c r="AA91" s="139"/>
      <c r="AB91" s="151"/>
      <c r="AC91" s="151"/>
      <c r="AD91" s="139"/>
      <c r="AE91" s="352"/>
      <c r="AF91" s="151"/>
      <c r="AG91" s="139"/>
      <c r="AH91" s="33">
        <v>1942</v>
      </c>
      <c r="AI91" s="72">
        <f t="shared" si="54"/>
        <v>60</v>
      </c>
      <c r="AJ91" s="33">
        <v>1</v>
      </c>
      <c r="AK91" s="33">
        <v>750</v>
      </c>
      <c r="AL91" s="72">
        <f t="shared" si="23"/>
        <v>18</v>
      </c>
      <c r="AM91" s="348">
        <f t="shared" si="24"/>
        <v>0.3</v>
      </c>
      <c r="AN91" s="33">
        <v>748</v>
      </c>
      <c r="AO91" s="72">
        <f t="shared" si="33"/>
        <v>18</v>
      </c>
      <c r="CD91" s="28">
        <v>12874</v>
      </c>
      <c r="CE91" s="84">
        <f t="shared" si="27"/>
        <v>295</v>
      </c>
      <c r="CF91" s="34">
        <v>6</v>
      </c>
      <c r="CG91" s="34">
        <v>4211</v>
      </c>
      <c r="CH91" s="84">
        <f t="shared" si="28"/>
        <v>102</v>
      </c>
      <c r="CI91" s="365">
        <f t="shared" si="29"/>
        <v>0.34576271186440677</v>
      </c>
      <c r="CJ91" s="34">
        <v>4203</v>
      </c>
      <c r="CK91" s="84">
        <f t="shared" si="30"/>
        <v>102</v>
      </c>
      <c r="DB91" s="40">
        <v>77</v>
      </c>
      <c r="DC91" s="95">
        <f t="shared" si="34"/>
        <v>29</v>
      </c>
      <c r="DD91" s="40">
        <v>10</v>
      </c>
      <c r="DE91" s="40">
        <v>1770</v>
      </c>
      <c r="DF91" s="95">
        <f t="shared" si="35"/>
        <v>36</v>
      </c>
      <c r="DG91" s="371">
        <f t="shared" si="36"/>
        <v>1.2413793103448276</v>
      </c>
      <c r="DH91" s="40">
        <v>1478</v>
      </c>
      <c r="DI91" s="95">
        <f t="shared" si="37"/>
        <v>31</v>
      </c>
      <c r="FV91" s="22">
        <f t="shared" si="55"/>
        <v>188</v>
      </c>
      <c r="FW91" s="22">
        <f t="shared" si="39"/>
        <v>1801</v>
      </c>
      <c r="FX91" s="61">
        <f t="shared" si="40"/>
        <v>188</v>
      </c>
      <c r="FY91" s="61">
        <f t="shared" si="41"/>
        <v>1754</v>
      </c>
      <c r="FZ91" s="61">
        <f t="shared" si="42"/>
        <v>1801</v>
      </c>
      <c r="GA91" s="382">
        <f t="shared" si="43"/>
        <v>1.0267958950969214</v>
      </c>
      <c r="GB91" s="384"/>
      <c r="GC91" s="387">
        <f t="shared" si="44"/>
        <v>384</v>
      </c>
      <c r="GD91" s="387">
        <f t="shared" si="45"/>
        <v>156</v>
      </c>
      <c r="GE91" s="382">
        <f t="shared" si="46"/>
        <v>0.40625</v>
      </c>
      <c r="GF91" s="384"/>
      <c r="GG91" s="387">
        <f t="shared" si="47"/>
        <v>89</v>
      </c>
      <c r="GH91" s="387">
        <f t="shared" si="48"/>
        <v>54</v>
      </c>
      <c r="GI91" s="382">
        <f t="shared" si="49"/>
        <v>0.6067415730337079</v>
      </c>
      <c r="GJ91" s="384"/>
      <c r="GK91" s="387">
        <f t="shared" si="50"/>
        <v>295</v>
      </c>
      <c r="GL91" s="387">
        <f t="shared" si="51"/>
        <v>102</v>
      </c>
      <c r="GM91" s="382">
        <f t="shared" si="52"/>
        <v>0.34576271186440677</v>
      </c>
    </row>
    <row r="92" spans="1:195" x14ac:dyDescent="0.25">
      <c r="A92" s="8">
        <f t="shared" si="53"/>
        <v>44125</v>
      </c>
      <c r="B92" s="10">
        <v>16641</v>
      </c>
      <c r="C92" s="98">
        <f t="shared" si="56"/>
        <v>482</v>
      </c>
      <c r="D92" s="10">
        <v>1</v>
      </c>
      <c r="E92" s="10">
        <v>8934</v>
      </c>
      <c r="F92" s="98">
        <f t="shared" si="57"/>
        <v>51</v>
      </c>
      <c r="G92" s="363">
        <f t="shared" si="58"/>
        <v>0.10580912863070539</v>
      </c>
      <c r="H92" s="10">
        <v>5625</v>
      </c>
      <c r="I92" s="98">
        <f t="shared" si="32"/>
        <v>51</v>
      </c>
      <c r="J92" s="45">
        <v>17744</v>
      </c>
      <c r="K92" s="103">
        <f t="shared" si="59"/>
        <v>364</v>
      </c>
      <c r="L92" s="14">
        <v>1</v>
      </c>
      <c r="M92" s="14">
        <v>12811</v>
      </c>
      <c r="N92" s="103">
        <f t="shared" si="60"/>
        <v>131</v>
      </c>
      <c r="O92" s="362">
        <f t="shared" si="61"/>
        <v>0.35989010989010989</v>
      </c>
      <c r="P92" s="12">
        <v>5371</v>
      </c>
      <c r="Q92" s="103">
        <f t="shared" si="62"/>
        <v>83</v>
      </c>
      <c r="R92" s="147"/>
      <c r="S92" s="134"/>
      <c r="T92" s="147"/>
      <c r="U92" s="147"/>
      <c r="V92" s="134"/>
      <c r="W92" s="357"/>
      <c r="X92" s="147"/>
      <c r="Y92" s="134"/>
      <c r="Z92" s="151"/>
      <c r="AA92" s="139"/>
      <c r="AB92" s="151"/>
      <c r="AC92" s="151"/>
      <c r="AD92" s="139"/>
      <c r="AE92" s="352"/>
      <c r="AF92" s="151"/>
      <c r="AG92" s="139"/>
      <c r="AH92" s="33">
        <v>2002</v>
      </c>
      <c r="AI92" s="72">
        <f t="shared" si="54"/>
        <v>60</v>
      </c>
      <c r="AJ92" s="33">
        <v>1</v>
      </c>
      <c r="AK92" s="33">
        <v>768</v>
      </c>
      <c r="AL92" s="72">
        <f t="shared" ref="AL92:AL155" si="63">AK92-AK91</f>
        <v>18</v>
      </c>
      <c r="AM92" s="348">
        <f t="shared" ref="AM92:AM155" si="64">AL92/AI92</f>
        <v>0.3</v>
      </c>
      <c r="AN92" s="33">
        <v>766</v>
      </c>
      <c r="AO92" s="72">
        <f t="shared" si="33"/>
        <v>18</v>
      </c>
      <c r="CD92" s="28">
        <v>13162</v>
      </c>
      <c r="CE92" s="84">
        <f t="shared" si="27"/>
        <v>288</v>
      </c>
      <c r="CF92" s="34">
        <v>6</v>
      </c>
      <c r="CG92" s="34">
        <v>4307</v>
      </c>
      <c r="CH92" s="84">
        <f t="shared" si="28"/>
        <v>96</v>
      </c>
      <c r="CI92" s="365">
        <f t="shared" si="29"/>
        <v>0.33333333333333331</v>
      </c>
      <c r="CJ92" s="34">
        <v>4299</v>
      </c>
      <c r="CK92" s="84">
        <f t="shared" si="30"/>
        <v>96</v>
      </c>
      <c r="DB92" s="40">
        <v>106</v>
      </c>
      <c r="DC92" s="95">
        <f t="shared" si="34"/>
        <v>29</v>
      </c>
      <c r="DD92" s="40">
        <v>11</v>
      </c>
      <c r="DE92" s="40">
        <v>1799</v>
      </c>
      <c r="DF92" s="95">
        <f t="shared" si="35"/>
        <v>29</v>
      </c>
      <c r="DG92" s="371">
        <f t="shared" si="36"/>
        <v>1</v>
      </c>
      <c r="DH92" s="40">
        <v>1507</v>
      </c>
      <c r="DI92" s="95">
        <f t="shared" si="37"/>
        <v>29</v>
      </c>
      <c r="FV92" s="22">
        <f t="shared" si="55"/>
        <v>277</v>
      </c>
      <c r="FW92" s="22">
        <f t="shared" ref="FW92:FW123" si="65">(E92-E91) +(M92-M91)+(AK92-AK91)+(CG92-CG91)+(DE92-DE91)</f>
        <v>325</v>
      </c>
      <c r="FX92" s="61">
        <f t="shared" si="40"/>
        <v>277</v>
      </c>
      <c r="FY92" s="61">
        <f t="shared" si="41"/>
        <v>1223</v>
      </c>
      <c r="FZ92" s="61">
        <f t="shared" si="42"/>
        <v>325</v>
      </c>
      <c r="GA92" s="382">
        <f t="shared" si="43"/>
        <v>0.26573998364677026</v>
      </c>
      <c r="GB92" s="384"/>
      <c r="GC92" s="387">
        <f t="shared" si="44"/>
        <v>377</v>
      </c>
      <c r="GD92" s="387">
        <f t="shared" si="45"/>
        <v>143</v>
      </c>
      <c r="GE92" s="382">
        <f t="shared" si="46"/>
        <v>0.37931034482758619</v>
      </c>
      <c r="GF92" s="384"/>
      <c r="GG92" s="387">
        <f t="shared" si="47"/>
        <v>89</v>
      </c>
      <c r="GH92" s="387">
        <f t="shared" si="48"/>
        <v>47</v>
      </c>
      <c r="GI92" s="382">
        <f t="shared" si="49"/>
        <v>0.5280898876404494</v>
      </c>
      <c r="GJ92" s="384"/>
      <c r="GK92" s="387">
        <f t="shared" si="50"/>
        <v>288</v>
      </c>
      <c r="GL92" s="387">
        <f t="shared" si="51"/>
        <v>96</v>
      </c>
      <c r="GM92" s="382">
        <f t="shared" si="52"/>
        <v>0.33333333333333331</v>
      </c>
    </row>
    <row r="93" spans="1:195" x14ac:dyDescent="0.25">
      <c r="A93" s="8">
        <f t="shared" si="53"/>
        <v>44126</v>
      </c>
      <c r="B93" s="10">
        <v>16792</v>
      </c>
      <c r="C93" s="98">
        <f t="shared" si="56"/>
        <v>151</v>
      </c>
      <c r="D93" s="10">
        <v>1</v>
      </c>
      <c r="E93" s="10">
        <v>8978</v>
      </c>
      <c r="F93" s="98">
        <f t="shared" si="57"/>
        <v>44</v>
      </c>
      <c r="G93" s="363">
        <f t="shared" si="58"/>
        <v>0.29139072847682118</v>
      </c>
      <c r="H93" s="10">
        <v>5669</v>
      </c>
      <c r="I93" s="98">
        <f t="shared" si="32"/>
        <v>44</v>
      </c>
      <c r="J93" s="45">
        <v>17749</v>
      </c>
      <c r="K93" s="103">
        <f t="shared" si="59"/>
        <v>5</v>
      </c>
      <c r="L93" s="14">
        <v>1</v>
      </c>
      <c r="M93" s="14">
        <v>12816</v>
      </c>
      <c r="N93" s="103">
        <f t="shared" si="60"/>
        <v>5</v>
      </c>
      <c r="O93" s="362">
        <f t="shared" si="61"/>
        <v>1</v>
      </c>
      <c r="P93" s="12">
        <v>5376</v>
      </c>
      <c r="Q93" s="103">
        <f t="shared" si="62"/>
        <v>5</v>
      </c>
      <c r="R93" s="147"/>
      <c r="S93" s="134"/>
      <c r="T93" s="147"/>
      <c r="U93" s="147"/>
      <c r="V93" s="134"/>
      <c r="W93" s="357"/>
      <c r="X93" s="147"/>
      <c r="Y93" s="134"/>
      <c r="Z93" s="151"/>
      <c r="AA93" s="139"/>
      <c r="AB93" s="151"/>
      <c r="AC93" s="151"/>
      <c r="AD93" s="139"/>
      <c r="AE93" s="352"/>
      <c r="AF93" s="151"/>
      <c r="AG93" s="139"/>
      <c r="AH93" s="33">
        <v>2091</v>
      </c>
      <c r="AI93" s="72">
        <f t="shared" si="54"/>
        <v>89</v>
      </c>
      <c r="AJ93" s="33">
        <v>1</v>
      </c>
      <c r="AK93" s="33">
        <v>796</v>
      </c>
      <c r="AL93" s="72">
        <f t="shared" si="63"/>
        <v>28</v>
      </c>
      <c r="AM93" s="348">
        <f t="shared" si="64"/>
        <v>0.3146067415730337</v>
      </c>
      <c r="AN93" s="33">
        <v>794</v>
      </c>
      <c r="AO93" s="72">
        <f t="shared" si="33"/>
        <v>28</v>
      </c>
      <c r="CD93" s="28">
        <v>13548</v>
      </c>
      <c r="CE93" s="84">
        <f t="shared" si="27"/>
        <v>386</v>
      </c>
      <c r="CF93" s="34">
        <v>6</v>
      </c>
      <c r="CG93" s="34">
        <v>4410</v>
      </c>
      <c r="CH93" s="84">
        <f t="shared" si="28"/>
        <v>103</v>
      </c>
      <c r="CI93" s="365">
        <f t="shared" si="29"/>
        <v>0.26683937823834197</v>
      </c>
      <c r="CJ93" s="34">
        <v>4402</v>
      </c>
      <c r="CK93" s="84">
        <f t="shared" si="30"/>
        <v>103</v>
      </c>
      <c r="DB93" s="40">
        <v>134</v>
      </c>
      <c r="DC93" s="95">
        <f t="shared" si="34"/>
        <v>28</v>
      </c>
      <c r="DD93" s="40">
        <v>17</v>
      </c>
      <c r="DE93" s="40">
        <v>1835</v>
      </c>
      <c r="DF93" s="95">
        <f t="shared" si="35"/>
        <v>36</v>
      </c>
      <c r="DG93" s="371">
        <f t="shared" si="36"/>
        <v>1.2857142857142858</v>
      </c>
      <c r="DH93" s="40">
        <v>1536</v>
      </c>
      <c r="DI93" s="95">
        <f t="shared" si="37"/>
        <v>29</v>
      </c>
      <c r="FV93" s="22">
        <f t="shared" si="55"/>
        <v>209</v>
      </c>
      <c r="FW93" s="22">
        <f t="shared" si="65"/>
        <v>216</v>
      </c>
      <c r="FX93" s="61">
        <f t="shared" si="40"/>
        <v>209</v>
      </c>
      <c r="FY93" s="61">
        <f t="shared" si="41"/>
        <v>659</v>
      </c>
      <c r="FZ93" s="61">
        <f t="shared" si="42"/>
        <v>216</v>
      </c>
      <c r="GA93" s="382">
        <f t="shared" si="43"/>
        <v>0.3277693474962064</v>
      </c>
      <c r="GB93" s="384"/>
      <c r="GC93" s="387">
        <f t="shared" si="44"/>
        <v>503</v>
      </c>
      <c r="GD93" s="387">
        <f t="shared" si="45"/>
        <v>167</v>
      </c>
      <c r="GE93" s="382">
        <f t="shared" si="46"/>
        <v>0.33200795228628233</v>
      </c>
      <c r="GF93" s="384"/>
      <c r="GG93" s="387">
        <f t="shared" si="47"/>
        <v>117</v>
      </c>
      <c r="GH93" s="387">
        <f t="shared" si="48"/>
        <v>64</v>
      </c>
      <c r="GI93" s="382">
        <f t="shared" si="49"/>
        <v>0.54700854700854706</v>
      </c>
      <c r="GJ93" s="384"/>
      <c r="GK93" s="387">
        <f t="shared" si="50"/>
        <v>386</v>
      </c>
      <c r="GL93" s="387">
        <f t="shared" si="51"/>
        <v>103</v>
      </c>
      <c r="GM93" s="382">
        <f t="shared" si="52"/>
        <v>0.26683937823834197</v>
      </c>
    </row>
    <row r="94" spans="1:195" x14ac:dyDescent="0.25">
      <c r="A94" s="8">
        <f t="shared" si="53"/>
        <v>44127</v>
      </c>
      <c r="B94" s="10">
        <v>16796</v>
      </c>
      <c r="C94" s="98">
        <f t="shared" si="56"/>
        <v>4</v>
      </c>
      <c r="D94" s="10">
        <v>1</v>
      </c>
      <c r="E94" s="10">
        <v>8982</v>
      </c>
      <c r="F94" s="98">
        <f t="shared" si="57"/>
        <v>4</v>
      </c>
      <c r="G94" s="363">
        <f t="shared" si="58"/>
        <v>1</v>
      </c>
      <c r="H94" s="10">
        <v>5673</v>
      </c>
      <c r="I94" s="98">
        <f t="shared" si="32"/>
        <v>4</v>
      </c>
      <c r="J94" s="45">
        <v>17757</v>
      </c>
      <c r="K94" s="103">
        <f t="shared" si="59"/>
        <v>8</v>
      </c>
      <c r="L94" s="14">
        <v>1</v>
      </c>
      <c r="M94" s="14">
        <v>12824</v>
      </c>
      <c r="N94" s="103">
        <f t="shared" si="60"/>
        <v>8</v>
      </c>
      <c r="O94" s="362">
        <f t="shared" si="61"/>
        <v>1</v>
      </c>
      <c r="P94" s="12">
        <v>5384</v>
      </c>
      <c r="Q94" s="103">
        <f t="shared" si="62"/>
        <v>8</v>
      </c>
      <c r="R94" s="147"/>
      <c r="S94" s="134"/>
      <c r="T94" s="147"/>
      <c r="U94" s="147"/>
      <c r="V94" s="134"/>
      <c r="W94" s="357"/>
      <c r="X94" s="147"/>
      <c r="Y94" s="134"/>
      <c r="Z94" s="151"/>
      <c r="AA94" s="139"/>
      <c r="AB94" s="151"/>
      <c r="AC94" s="151"/>
      <c r="AD94" s="139"/>
      <c r="AE94" s="352"/>
      <c r="AF94" s="151"/>
      <c r="AG94" s="139"/>
      <c r="AH94" s="33">
        <v>2181</v>
      </c>
      <c r="AI94" s="72">
        <f t="shared" si="54"/>
        <v>90</v>
      </c>
      <c r="AJ94" s="33">
        <v>1</v>
      </c>
      <c r="AK94" s="33">
        <v>825</v>
      </c>
      <c r="AL94" s="72">
        <f t="shared" si="63"/>
        <v>29</v>
      </c>
      <c r="AM94" s="348">
        <f t="shared" si="64"/>
        <v>0.32222222222222224</v>
      </c>
      <c r="AN94" s="33">
        <v>823</v>
      </c>
      <c r="AO94" s="72">
        <f t="shared" si="33"/>
        <v>29</v>
      </c>
      <c r="CD94" s="28">
        <v>13739</v>
      </c>
      <c r="CE94" s="84">
        <f t="shared" si="27"/>
        <v>191</v>
      </c>
      <c r="CF94" s="34">
        <v>6</v>
      </c>
      <c r="CG94" s="34">
        <v>4503</v>
      </c>
      <c r="CH94" s="84">
        <f t="shared" si="28"/>
        <v>93</v>
      </c>
      <c r="CI94" s="365">
        <f t="shared" si="29"/>
        <v>0.48691099476439792</v>
      </c>
      <c r="CJ94" s="34">
        <v>4495</v>
      </c>
      <c r="CK94" s="84">
        <f t="shared" si="30"/>
        <v>93</v>
      </c>
      <c r="DB94" s="40">
        <v>162</v>
      </c>
      <c r="DC94" s="95">
        <f t="shared" si="34"/>
        <v>28</v>
      </c>
      <c r="DD94" s="40">
        <v>22</v>
      </c>
      <c r="DE94" s="40">
        <v>1870</v>
      </c>
      <c r="DF94" s="95">
        <f t="shared" si="35"/>
        <v>35</v>
      </c>
      <c r="DG94" s="371">
        <f t="shared" si="36"/>
        <v>1.25</v>
      </c>
      <c r="DH94" s="40">
        <v>1566</v>
      </c>
      <c r="DI94" s="95">
        <f t="shared" si="37"/>
        <v>30</v>
      </c>
      <c r="FV94" s="22">
        <f t="shared" si="55"/>
        <v>164</v>
      </c>
      <c r="FW94" s="22">
        <f t="shared" si="65"/>
        <v>169</v>
      </c>
      <c r="FX94" s="61">
        <f t="shared" si="40"/>
        <v>164</v>
      </c>
      <c r="FY94" s="61">
        <f t="shared" si="41"/>
        <v>321</v>
      </c>
      <c r="FZ94" s="61">
        <f t="shared" si="42"/>
        <v>169</v>
      </c>
      <c r="GA94" s="382">
        <f t="shared" si="43"/>
        <v>0.52647975077881615</v>
      </c>
      <c r="GB94" s="384"/>
      <c r="GC94" s="387">
        <f t="shared" si="44"/>
        <v>309</v>
      </c>
      <c r="GD94" s="387">
        <f t="shared" si="45"/>
        <v>157</v>
      </c>
      <c r="GE94" s="382">
        <f t="shared" si="46"/>
        <v>0.50809061488673135</v>
      </c>
      <c r="GF94" s="384"/>
      <c r="GG94" s="387">
        <f t="shared" si="47"/>
        <v>118</v>
      </c>
      <c r="GH94" s="387">
        <f t="shared" si="48"/>
        <v>64</v>
      </c>
      <c r="GI94" s="382">
        <f t="shared" si="49"/>
        <v>0.5423728813559322</v>
      </c>
      <c r="GJ94" s="384"/>
      <c r="GK94" s="387">
        <f t="shared" si="50"/>
        <v>191</v>
      </c>
      <c r="GL94" s="387">
        <f t="shared" si="51"/>
        <v>93</v>
      </c>
      <c r="GM94" s="382">
        <f t="shared" si="52"/>
        <v>0.48691099476439792</v>
      </c>
    </row>
    <row r="95" spans="1:195" x14ac:dyDescent="0.25">
      <c r="A95" s="8">
        <f t="shared" si="53"/>
        <v>44128</v>
      </c>
      <c r="B95" s="10">
        <v>17002</v>
      </c>
      <c r="C95" s="98">
        <f t="shared" si="56"/>
        <v>206</v>
      </c>
      <c r="D95" s="10">
        <v>1</v>
      </c>
      <c r="E95" s="10">
        <v>9161</v>
      </c>
      <c r="F95" s="98">
        <f t="shared" si="57"/>
        <v>179</v>
      </c>
      <c r="G95" s="363">
        <f t="shared" si="58"/>
        <v>0.8689320388349514</v>
      </c>
      <c r="H95" s="10">
        <v>5744</v>
      </c>
      <c r="I95" s="98">
        <f t="shared" si="32"/>
        <v>71</v>
      </c>
      <c r="J95" s="45">
        <v>18303</v>
      </c>
      <c r="K95" s="103">
        <f t="shared" si="59"/>
        <v>546</v>
      </c>
      <c r="L95" s="14">
        <v>1</v>
      </c>
      <c r="M95" s="14">
        <v>13068</v>
      </c>
      <c r="N95" s="103">
        <f t="shared" si="60"/>
        <v>244</v>
      </c>
      <c r="O95" s="362">
        <f t="shared" si="61"/>
        <v>0.44688644688644691</v>
      </c>
      <c r="P95" s="12">
        <v>5646</v>
      </c>
      <c r="Q95" s="103">
        <f t="shared" si="62"/>
        <v>262</v>
      </c>
      <c r="R95" s="147"/>
      <c r="S95" s="134"/>
      <c r="T95" s="147"/>
      <c r="U95" s="147"/>
      <c r="V95" s="134"/>
      <c r="W95" s="357"/>
      <c r="X95" s="147"/>
      <c r="Y95" s="134"/>
      <c r="Z95" s="151"/>
      <c r="AA95" s="139"/>
      <c r="AB95" s="151"/>
      <c r="AC95" s="151"/>
      <c r="AD95" s="139"/>
      <c r="AE95" s="352"/>
      <c r="AF95" s="151"/>
      <c r="AG95" s="139"/>
      <c r="AH95" s="33">
        <v>2285</v>
      </c>
      <c r="AI95" s="72">
        <f t="shared" si="54"/>
        <v>104</v>
      </c>
      <c r="AJ95" s="33">
        <v>1</v>
      </c>
      <c r="AK95" s="33">
        <v>857</v>
      </c>
      <c r="AL95" s="72">
        <f t="shared" si="63"/>
        <v>32</v>
      </c>
      <c r="AM95" s="348">
        <f t="shared" si="64"/>
        <v>0.30769230769230771</v>
      </c>
      <c r="AN95" s="33">
        <v>855</v>
      </c>
      <c r="AO95" s="72">
        <f t="shared" si="33"/>
        <v>32</v>
      </c>
      <c r="CD95" s="28">
        <v>14047</v>
      </c>
      <c r="CE95" s="84">
        <f t="shared" si="27"/>
        <v>308</v>
      </c>
      <c r="CF95" s="34">
        <v>6</v>
      </c>
      <c r="CG95" s="34">
        <v>4610</v>
      </c>
      <c r="CH95" s="84">
        <f t="shared" si="28"/>
        <v>107</v>
      </c>
      <c r="CI95" s="365">
        <f t="shared" si="29"/>
        <v>0.34740259740259738</v>
      </c>
      <c r="CJ95" s="34">
        <v>4602</v>
      </c>
      <c r="CK95" s="84">
        <f t="shared" si="30"/>
        <v>107</v>
      </c>
      <c r="DB95" s="40">
        <v>192</v>
      </c>
      <c r="DC95" s="95">
        <f t="shared" si="34"/>
        <v>30</v>
      </c>
      <c r="DD95" s="40">
        <v>23</v>
      </c>
      <c r="DE95" s="40">
        <v>1901</v>
      </c>
      <c r="DF95" s="95">
        <f t="shared" si="35"/>
        <v>31</v>
      </c>
      <c r="DG95" s="371">
        <f t="shared" si="36"/>
        <v>1.0333333333333334</v>
      </c>
      <c r="DH95" s="40">
        <v>1595</v>
      </c>
      <c r="DI95" s="95">
        <f t="shared" si="37"/>
        <v>29</v>
      </c>
      <c r="FV95" s="22">
        <f t="shared" si="55"/>
        <v>501</v>
      </c>
      <c r="FW95" s="22">
        <f t="shared" si="65"/>
        <v>593</v>
      </c>
      <c r="FX95" s="61">
        <f t="shared" si="40"/>
        <v>501</v>
      </c>
      <c r="FY95" s="61">
        <f t="shared" si="41"/>
        <v>1194</v>
      </c>
      <c r="FZ95" s="61">
        <f t="shared" si="42"/>
        <v>593</v>
      </c>
      <c r="GA95" s="382">
        <f t="shared" si="43"/>
        <v>0.49664991624790622</v>
      </c>
      <c r="GB95" s="384"/>
      <c r="GC95" s="387">
        <f t="shared" si="44"/>
        <v>442</v>
      </c>
      <c r="GD95" s="387">
        <f t="shared" si="45"/>
        <v>170</v>
      </c>
      <c r="GE95" s="382">
        <f t="shared" si="46"/>
        <v>0.38461538461538464</v>
      </c>
      <c r="GF95" s="384"/>
      <c r="GG95" s="387">
        <f t="shared" si="47"/>
        <v>134</v>
      </c>
      <c r="GH95" s="387">
        <f t="shared" si="48"/>
        <v>63</v>
      </c>
      <c r="GI95" s="382">
        <f t="shared" si="49"/>
        <v>0.47014925373134331</v>
      </c>
      <c r="GJ95" s="384"/>
      <c r="GK95" s="387">
        <f t="shared" si="50"/>
        <v>308</v>
      </c>
      <c r="GL95" s="387">
        <f t="shared" si="51"/>
        <v>107</v>
      </c>
      <c r="GM95" s="382">
        <f t="shared" si="52"/>
        <v>0.34740259740259738</v>
      </c>
    </row>
    <row r="96" spans="1:195" x14ac:dyDescent="0.25">
      <c r="A96" s="8">
        <f t="shared" si="53"/>
        <v>44129</v>
      </c>
      <c r="B96" s="10">
        <v>17002</v>
      </c>
      <c r="C96" s="98">
        <f t="shared" si="56"/>
        <v>0</v>
      </c>
      <c r="D96" s="10">
        <v>1</v>
      </c>
      <c r="E96" s="10">
        <v>9161</v>
      </c>
      <c r="F96" s="98">
        <f t="shared" si="57"/>
        <v>0</v>
      </c>
      <c r="G96" s="363" t="e">
        <f t="shared" si="58"/>
        <v>#DIV/0!</v>
      </c>
      <c r="H96" s="10">
        <v>5744</v>
      </c>
      <c r="I96" s="98">
        <f t="shared" si="32"/>
        <v>0</v>
      </c>
      <c r="J96" s="45">
        <v>18311</v>
      </c>
      <c r="K96" s="103">
        <f t="shared" si="59"/>
        <v>8</v>
      </c>
      <c r="L96" s="14">
        <v>1</v>
      </c>
      <c r="M96" s="14">
        <v>13094</v>
      </c>
      <c r="N96" s="103">
        <f t="shared" si="60"/>
        <v>26</v>
      </c>
      <c r="O96" s="362">
        <f t="shared" si="61"/>
        <v>3.25</v>
      </c>
      <c r="P96" s="12">
        <v>5654</v>
      </c>
      <c r="Q96" s="103">
        <f t="shared" si="62"/>
        <v>8</v>
      </c>
      <c r="R96" s="147"/>
      <c r="S96" s="134"/>
      <c r="T96" s="147"/>
      <c r="U96" s="147"/>
      <c r="V96" s="134"/>
      <c r="W96" s="357"/>
      <c r="X96" s="147"/>
      <c r="Y96" s="134"/>
      <c r="Z96" s="151"/>
      <c r="AA96" s="139"/>
      <c r="AB96" s="151"/>
      <c r="AC96" s="151"/>
      <c r="AD96" s="139"/>
      <c r="AE96" s="352"/>
      <c r="AF96" s="151"/>
      <c r="AG96" s="139"/>
      <c r="AH96" s="33">
        <v>2344</v>
      </c>
      <c r="AI96" s="72">
        <f t="shared" si="54"/>
        <v>59</v>
      </c>
      <c r="AJ96" s="33">
        <v>1</v>
      </c>
      <c r="AK96" s="33">
        <v>869</v>
      </c>
      <c r="AL96" s="72">
        <f t="shared" si="63"/>
        <v>12</v>
      </c>
      <c r="AM96" s="348">
        <f t="shared" si="64"/>
        <v>0.20338983050847459</v>
      </c>
      <c r="AN96" s="33">
        <v>867</v>
      </c>
      <c r="AO96" s="72">
        <f t="shared" si="33"/>
        <v>12</v>
      </c>
      <c r="CD96" s="28">
        <v>14363</v>
      </c>
      <c r="CE96" s="84">
        <f t="shared" si="27"/>
        <v>316</v>
      </c>
      <c r="CF96" s="34">
        <v>6</v>
      </c>
      <c r="CG96" s="34">
        <v>4717</v>
      </c>
      <c r="CH96" s="84">
        <f t="shared" si="28"/>
        <v>107</v>
      </c>
      <c r="CI96" s="365">
        <f t="shared" si="29"/>
        <v>0.33860759493670883</v>
      </c>
      <c r="CJ96" s="34">
        <v>4709</v>
      </c>
      <c r="CK96" s="84">
        <f t="shared" si="30"/>
        <v>107</v>
      </c>
      <c r="DB96" s="40">
        <v>223</v>
      </c>
      <c r="DC96" s="95">
        <f t="shared" si="34"/>
        <v>31</v>
      </c>
      <c r="DD96" s="40">
        <v>33</v>
      </c>
      <c r="DE96" s="40">
        <v>1945</v>
      </c>
      <c r="DF96" s="95">
        <f t="shared" si="35"/>
        <v>44</v>
      </c>
      <c r="DG96" s="371">
        <f t="shared" si="36"/>
        <v>1.4193548387096775</v>
      </c>
      <c r="DH96" s="40">
        <v>1630</v>
      </c>
      <c r="DI96" s="95">
        <f t="shared" si="37"/>
        <v>35</v>
      </c>
      <c r="FV96" s="22">
        <f t="shared" si="55"/>
        <v>162</v>
      </c>
      <c r="FW96" s="22">
        <f t="shared" si="65"/>
        <v>189</v>
      </c>
      <c r="FX96" s="61">
        <f t="shared" si="40"/>
        <v>162</v>
      </c>
      <c r="FY96" s="61">
        <f t="shared" si="41"/>
        <v>414</v>
      </c>
      <c r="FZ96" s="61">
        <f t="shared" si="42"/>
        <v>189</v>
      </c>
      <c r="GA96" s="382">
        <f t="shared" si="43"/>
        <v>0.45652173913043476</v>
      </c>
      <c r="GB96" s="384"/>
      <c r="GC96" s="387">
        <f t="shared" si="44"/>
        <v>406</v>
      </c>
      <c r="GD96" s="387">
        <f t="shared" si="45"/>
        <v>163</v>
      </c>
      <c r="GE96" s="382">
        <f t="shared" si="46"/>
        <v>0.40147783251231528</v>
      </c>
      <c r="GF96" s="384"/>
      <c r="GG96" s="387">
        <f t="shared" si="47"/>
        <v>90</v>
      </c>
      <c r="GH96" s="387">
        <f t="shared" si="48"/>
        <v>56</v>
      </c>
      <c r="GI96" s="382">
        <f t="shared" si="49"/>
        <v>0.62222222222222223</v>
      </c>
      <c r="GJ96" s="384"/>
      <c r="GK96" s="387">
        <f t="shared" si="50"/>
        <v>316</v>
      </c>
      <c r="GL96" s="387">
        <f t="shared" si="51"/>
        <v>107</v>
      </c>
      <c r="GM96" s="382">
        <f t="shared" si="52"/>
        <v>0.33860759493670883</v>
      </c>
    </row>
    <row r="97" spans="1:195" x14ac:dyDescent="0.25">
      <c r="A97" s="8">
        <f t="shared" si="53"/>
        <v>44130</v>
      </c>
      <c r="B97" s="10">
        <v>19281</v>
      </c>
      <c r="C97" s="98">
        <f t="shared" si="56"/>
        <v>2279</v>
      </c>
      <c r="D97" s="10">
        <v>1</v>
      </c>
      <c r="E97" s="10">
        <v>9749</v>
      </c>
      <c r="F97" s="98">
        <f t="shared" si="57"/>
        <v>588</v>
      </c>
      <c r="G97" s="363">
        <f t="shared" si="58"/>
        <v>0.25800789820096531</v>
      </c>
      <c r="H97" s="10">
        <v>6332</v>
      </c>
      <c r="I97" s="98">
        <f t="shared" si="32"/>
        <v>588</v>
      </c>
      <c r="J97" s="45">
        <v>18315</v>
      </c>
      <c r="K97" s="103">
        <f t="shared" si="59"/>
        <v>4</v>
      </c>
      <c r="L97" s="14">
        <v>1</v>
      </c>
      <c r="M97" s="14">
        <v>13098</v>
      </c>
      <c r="N97" s="103">
        <f t="shared" si="60"/>
        <v>4</v>
      </c>
      <c r="O97" s="362">
        <f t="shared" si="61"/>
        <v>1</v>
      </c>
      <c r="P97" s="12">
        <v>5658</v>
      </c>
      <c r="Q97" s="103">
        <f t="shared" si="62"/>
        <v>4</v>
      </c>
      <c r="R97" s="147"/>
      <c r="S97" s="134"/>
      <c r="T97" s="147"/>
      <c r="U97" s="147"/>
      <c r="V97" s="134"/>
      <c r="W97" s="357"/>
      <c r="X97" s="147"/>
      <c r="Y97" s="134"/>
      <c r="Z97" s="151"/>
      <c r="AA97" s="139"/>
      <c r="AB97" s="151"/>
      <c r="AC97" s="151"/>
      <c r="AD97" s="139"/>
      <c r="AE97" s="352"/>
      <c r="AF97" s="151"/>
      <c r="AG97" s="139"/>
      <c r="AH97" s="33">
        <v>2379</v>
      </c>
      <c r="AI97" s="72">
        <f t="shared" si="54"/>
        <v>35</v>
      </c>
      <c r="AJ97" s="33">
        <v>1</v>
      </c>
      <c r="AK97" s="33">
        <v>877</v>
      </c>
      <c r="AL97" s="72">
        <f t="shared" si="63"/>
        <v>8</v>
      </c>
      <c r="AM97" s="348">
        <f t="shared" si="64"/>
        <v>0.22857142857142856</v>
      </c>
      <c r="AN97" s="33">
        <v>875</v>
      </c>
      <c r="AO97" s="72">
        <f t="shared" si="33"/>
        <v>8</v>
      </c>
      <c r="CD97" s="28">
        <v>14590</v>
      </c>
      <c r="CE97" s="84">
        <f t="shared" si="27"/>
        <v>227</v>
      </c>
      <c r="CF97" s="34">
        <v>6</v>
      </c>
      <c r="CG97" s="34">
        <v>4795</v>
      </c>
      <c r="CH97" s="84">
        <f t="shared" si="28"/>
        <v>78</v>
      </c>
      <c r="CI97" s="365">
        <f t="shared" si="29"/>
        <v>0.34361233480176212</v>
      </c>
      <c r="CJ97" s="34">
        <v>4787</v>
      </c>
      <c r="CK97" s="84">
        <f t="shared" si="30"/>
        <v>78</v>
      </c>
      <c r="DB97" s="40">
        <v>246</v>
      </c>
      <c r="DC97" s="95">
        <f t="shared" si="34"/>
        <v>23</v>
      </c>
      <c r="DD97" s="40">
        <v>36</v>
      </c>
      <c r="DE97" s="40">
        <v>1972</v>
      </c>
      <c r="DF97" s="95">
        <f t="shared" si="35"/>
        <v>27</v>
      </c>
      <c r="DG97" s="371">
        <f t="shared" si="36"/>
        <v>1.173913043478261</v>
      </c>
      <c r="DH97" s="40">
        <v>1653</v>
      </c>
      <c r="DI97" s="95">
        <f t="shared" si="37"/>
        <v>23</v>
      </c>
      <c r="FV97" s="22">
        <f t="shared" si="55"/>
        <v>701</v>
      </c>
      <c r="FW97" s="22">
        <f t="shared" si="65"/>
        <v>705</v>
      </c>
      <c r="FX97" s="61">
        <f t="shared" si="40"/>
        <v>701</v>
      </c>
      <c r="FY97" s="61">
        <f t="shared" si="41"/>
        <v>2568</v>
      </c>
      <c r="FZ97" s="61">
        <f t="shared" si="42"/>
        <v>705</v>
      </c>
      <c r="GA97" s="382">
        <f t="shared" si="43"/>
        <v>0.27453271028037385</v>
      </c>
      <c r="GB97" s="384"/>
      <c r="GC97" s="387">
        <f t="shared" si="44"/>
        <v>285</v>
      </c>
      <c r="GD97" s="387">
        <f t="shared" si="45"/>
        <v>113</v>
      </c>
      <c r="GE97" s="382">
        <f t="shared" si="46"/>
        <v>0.39649122807017545</v>
      </c>
      <c r="GF97" s="384"/>
      <c r="GG97" s="387">
        <f t="shared" si="47"/>
        <v>58</v>
      </c>
      <c r="GH97" s="387">
        <f t="shared" si="48"/>
        <v>35</v>
      </c>
      <c r="GI97" s="382">
        <f t="shared" si="49"/>
        <v>0.60344827586206895</v>
      </c>
      <c r="GJ97" s="384"/>
      <c r="GK97" s="387">
        <f t="shared" si="50"/>
        <v>227</v>
      </c>
      <c r="GL97" s="387">
        <f t="shared" si="51"/>
        <v>78</v>
      </c>
      <c r="GM97" s="382">
        <f t="shared" si="52"/>
        <v>0.34361233480176212</v>
      </c>
    </row>
    <row r="98" spans="1:195" x14ac:dyDescent="0.25">
      <c r="A98" s="8">
        <f t="shared" si="53"/>
        <v>44131</v>
      </c>
      <c r="B98" s="10">
        <v>20996</v>
      </c>
      <c r="C98" s="98">
        <f t="shared" si="56"/>
        <v>1715</v>
      </c>
      <c r="D98" s="10">
        <v>1</v>
      </c>
      <c r="E98" s="10">
        <v>11455</v>
      </c>
      <c r="F98" s="98">
        <f t="shared" si="57"/>
        <v>1706</v>
      </c>
      <c r="G98" s="363">
        <f t="shared" si="58"/>
        <v>0.99475218658892128</v>
      </c>
      <c r="H98" s="10">
        <v>6337</v>
      </c>
      <c r="I98" s="98">
        <f t="shared" si="32"/>
        <v>5</v>
      </c>
      <c r="J98" s="45">
        <v>18427</v>
      </c>
      <c r="K98" s="103">
        <f t="shared" si="59"/>
        <v>112</v>
      </c>
      <c r="L98" s="14">
        <v>1</v>
      </c>
      <c r="M98" s="14">
        <v>13209</v>
      </c>
      <c r="N98" s="103">
        <f t="shared" si="60"/>
        <v>111</v>
      </c>
      <c r="O98" s="362">
        <f t="shared" si="61"/>
        <v>0.9910714285714286</v>
      </c>
      <c r="P98" s="12">
        <v>5769</v>
      </c>
      <c r="Q98" s="103">
        <f t="shared" si="62"/>
        <v>111</v>
      </c>
      <c r="R98" s="147"/>
      <c r="S98" s="134"/>
      <c r="T98" s="147"/>
      <c r="U98" s="147"/>
      <c r="V98" s="134"/>
      <c r="W98" s="357"/>
      <c r="X98" s="147"/>
      <c r="Y98" s="134"/>
      <c r="Z98" s="151"/>
      <c r="AA98" s="139"/>
      <c r="AB98" s="151"/>
      <c r="AC98" s="151"/>
      <c r="AD98" s="139"/>
      <c r="AE98" s="352"/>
      <c r="AF98" s="151"/>
      <c r="AG98" s="139"/>
      <c r="AH98" s="33">
        <v>2398</v>
      </c>
      <c r="AI98" s="72">
        <f t="shared" si="54"/>
        <v>19</v>
      </c>
      <c r="AJ98" s="33">
        <v>1</v>
      </c>
      <c r="AK98" s="33">
        <v>882</v>
      </c>
      <c r="AL98" s="72">
        <f t="shared" si="63"/>
        <v>5</v>
      </c>
      <c r="AM98" s="348">
        <f t="shared" si="64"/>
        <v>0.26315789473684209</v>
      </c>
      <c r="AN98" s="33">
        <v>880</v>
      </c>
      <c r="AO98" s="72">
        <f t="shared" si="33"/>
        <v>5</v>
      </c>
      <c r="CD98" s="28">
        <v>14893</v>
      </c>
      <c r="CE98" s="84">
        <f t="shared" si="27"/>
        <v>303</v>
      </c>
      <c r="CF98" s="34">
        <v>6</v>
      </c>
      <c r="CG98" s="34">
        <v>4842</v>
      </c>
      <c r="CH98" s="84">
        <f t="shared" si="28"/>
        <v>47</v>
      </c>
      <c r="CI98" s="365">
        <f t="shared" si="29"/>
        <v>0.15511551155115511</v>
      </c>
      <c r="CJ98" s="34">
        <v>4834</v>
      </c>
      <c r="CK98" s="84">
        <f t="shared" si="30"/>
        <v>47</v>
      </c>
      <c r="DB98" s="40">
        <v>277</v>
      </c>
      <c r="DC98" s="95">
        <f t="shared" si="34"/>
        <v>31</v>
      </c>
      <c r="DD98" s="40">
        <v>37</v>
      </c>
      <c r="DE98" s="40">
        <v>2004</v>
      </c>
      <c r="DF98" s="95">
        <f t="shared" si="35"/>
        <v>32</v>
      </c>
      <c r="DG98" s="371">
        <f t="shared" si="36"/>
        <v>1.032258064516129</v>
      </c>
      <c r="DH98" s="40">
        <v>1685</v>
      </c>
      <c r="DI98" s="95">
        <f t="shared" si="37"/>
        <v>32</v>
      </c>
      <c r="FV98" s="22">
        <f t="shared" si="55"/>
        <v>200</v>
      </c>
      <c r="FW98" s="22">
        <f t="shared" si="65"/>
        <v>1901</v>
      </c>
      <c r="FX98" s="61">
        <f t="shared" si="40"/>
        <v>200</v>
      </c>
      <c r="FY98" s="61">
        <f t="shared" si="41"/>
        <v>2180</v>
      </c>
      <c r="FZ98" s="61">
        <f t="shared" si="42"/>
        <v>1901</v>
      </c>
      <c r="GA98" s="382">
        <f t="shared" si="43"/>
        <v>0.87201834862385319</v>
      </c>
      <c r="GB98" s="384"/>
      <c r="GC98" s="387">
        <f t="shared" si="44"/>
        <v>353</v>
      </c>
      <c r="GD98" s="387">
        <f t="shared" si="45"/>
        <v>84</v>
      </c>
      <c r="GE98" s="382">
        <f t="shared" si="46"/>
        <v>0.23796033994334279</v>
      </c>
      <c r="GF98" s="384"/>
      <c r="GG98" s="387">
        <f t="shared" si="47"/>
        <v>50</v>
      </c>
      <c r="GH98" s="387">
        <f t="shared" si="48"/>
        <v>37</v>
      </c>
      <c r="GI98" s="382">
        <f t="shared" si="49"/>
        <v>0.74</v>
      </c>
      <c r="GJ98" s="384"/>
      <c r="GK98" s="387">
        <f t="shared" si="50"/>
        <v>303</v>
      </c>
      <c r="GL98" s="387">
        <f t="shared" si="51"/>
        <v>47</v>
      </c>
      <c r="GM98" s="382">
        <f t="shared" si="52"/>
        <v>0.15511551155115511</v>
      </c>
    </row>
    <row r="99" spans="1:195" x14ac:dyDescent="0.25">
      <c r="A99" s="8">
        <f t="shared" si="53"/>
        <v>44132</v>
      </c>
      <c r="B99" s="10">
        <v>21015</v>
      </c>
      <c r="C99" s="98">
        <f t="shared" si="56"/>
        <v>19</v>
      </c>
      <c r="D99" s="10">
        <v>1</v>
      </c>
      <c r="E99" s="10">
        <v>11474</v>
      </c>
      <c r="F99" s="98">
        <f t="shared" si="57"/>
        <v>19</v>
      </c>
      <c r="G99" s="363">
        <f t="shared" si="58"/>
        <v>1</v>
      </c>
      <c r="H99" s="10">
        <v>6356</v>
      </c>
      <c r="I99" s="98">
        <f t="shared" si="32"/>
        <v>19</v>
      </c>
      <c r="J99" s="45">
        <v>19334</v>
      </c>
      <c r="K99" s="103">
        <f t="shared" si="59"/>
        <v>907</v>
      </c>
      <c r="L99" s="14">
        <v>1</v>
      </c>
      <c r="M99" s="14">
        <v>13895</v>
      </c>
      <c r="N99" s="103">
        <f t="shared" si="60"/>
        <v>686</v>
      </c>
      <c r="O99" s="362">
        <f t="shared" si="61"/>
        <v>0.75633958103638366</v>
      </c>
      <c r="P99" s="12">
        <v>6455</v>
      </c>
      <c r="Q99" s="103">
        <f t="shared" si="62"/>
        <v>686</v>
      </c>
      <c r="R99" s="147"/>
      <c r="S99" s="134"/>
      <c r="T99" s="147"/>
      <c r="U99" s="147"/>
      <c r="V99" s="134"/>
      <c r="W99" s="357"/>
      <c r="X99" s="147"/>
      <c r="Y99" s="134"/>
      <c r="Z99" s="151"/>
      <c r="AA99" s="139"/>
      <c r="AB99" s="151"/>
      <c r="AC99" s="151"/>
      <c r="AD99" s="139"/>
      <c r="AE99" s="352"/>
      <c r="AF99" s="151"/>
      <c r="AG99" s="139"/>
      <c r="AH99" s="33">
        <v>2432</v>
      </c>
      <c r="AI99" s="72">
        <f t="shared" si="54"/>
        <v>34</v>
      </c>
      <c r="AJ99" s="33">
        <v>1</v>
      </c>
      <c r="AK99" s="33">
        <v>891</v>
      </c>
      <c r="AL99" s="72">
        <f t="shared" si="63"/>
        <v>9</v>
      </c>
      <c r="AM99" s="348">
        <f t="shared" si="64"/>
        <v>0.26470588235294118</v>
      </c>
      <c r="AN99" s="33">
        <v>889</v>
      </c>
      <c r="AO99" s="72">
        <f t="shared" si="33"/>
        <v>9</v>
      </c>
      <c r="CD99" s="28">
        <v>15173</v>
      </c>
      <c r="CE99" s="84">
        <f t="shared" si="27"/>
        <v>280</v>
      </c>
      <c r="CF99" s="34">
        <v>6</v>
      </c>
      <c r="CG99" s="34">
        <v>4878</v>
      </c>
      <c r="CH99" s="84">
        <f t="shared" si="28"/>
        <v>36</v>
      </c>
      <c r="CI99" s="365">
        <f t="shared" si="29"/>
        <v>0.12857142857142856</v>
      </c>
      <c r="CJ99" s="34">
        <v>4870</v>
      </c>
      <c r="CK99" s="84">
        <f t="shared" si="30"/>
        <v>36</v>
      </c>
      <c r="DB99" s="40">
        <v>303</v>
      </c>
      <c r="DC99" s="95">
        <f t="shared" si="34"/>
        <v>26</v>
      </c>
      <c r="DD99" s="40">
        <v>40</v>
      </c>
      <c r="DE99" s="40">
        <v>2034</v>
      </c>
      <c r="DF99" s="95">
        <f t="shared" si="35"/>
        <v>30</v>
      </c>
      <c r="DG99" s="371">
        <f t="shared" si="36"/>
        <v>1.1538461538461537</v>
      </c>
      <c r="DH99" s="40">
        <v>1712</v>
      </c>
      <c r="DI99" s="95">
        <f t="shared" si="37"/>
        <v>27</v>
      </c>
      <c r="FV99" s="22">
        <f t="shared" si="55"/>
        <v>777</v>
      </c>
      <c r="FW99" s="22">
        <f t="shared" si="65"/>
        <v>780</v>
      </c>
      <c r="FX99" s="61">
        <f t="shared" si="40"/>
        <v>777</v>
      </c>
      <c r="FY99" s="61">
        <f t="shared" si="41"/>
        <v>1266</v>
      </c>
      <c r="FZ99" s="61">
        <f t="shared" si="42"/>
        <v>780</v>
      </c>
      <c r="GA99" s="382">
        <f t="shared" si="43"/>
        <v>0.61611374407582942</v>
      </c>
      <c r="GB99" s="384"/>
      <c r="GC99" s="387">
        <f t="shared" si="44"/>
        <v>340</v>
      </c>
      <c r="GD99" s="387">
        <f t="shared" si="45"/>
        <v>75</v>
      </c>
      <c r="GE99" s="382">
        <f t="shared" si="46"/>
        <v>0.22058823529411764</v>
      </c>
      <c r="GF99" s="384"/>
      <c r="GG99" s="387">
        <f t="shared" si="47"/>
        <v>60</v>
      </c>
      <c r="GH99" s="387">
        <f t="shared" si="48"/>
        <v>39</v>
      </c>
      <c r="GI99" s="382">
        <f t="shared" si="49"/>
        <v>0.65</v>
      </c>
      <c r="GJ99" s="384"/>
      <c r="GK99" s="387">
        <f t="shared" si="50"/>
        <v>280</v>
      </c>
      <c r="GL99" s="387">
        <f t="shared" si="51"/>
        <v>36</v>
      </c>
      <c r="GM99" s="382">
        <f t="shared" si="52"/>
        <v>0.12857142857142856</v>
      </c>
    </row>
    <row r="100" spans="1:195" x14ac:dyDescent="0.25">
      <c r="A100" s="8">
        <f t="shared" si="53"/>
        <v>44133</v>
      </c>
      <c r="B100" s="10">
        <v>21211</v>
      </c>
      <c r="C100" s="98">
        <f t="shared" si="56"/>
        <v>196</v>
      </c>
      <c r="D100" s="10">
        <v>1</v>
      </c>
      <c r="E100" s="10">
        <v>11565</v>
      </c>
      <c r="F100" s="98">
        <f t="shared" si="57"/>
        <v>91</v>
      </c>
      <c r="G100" s="363">
        <f t="shared" si="58"/>
        <v>0.4642857142857143</v>
      </c>
      <c r="H100" s="10">
        <v>6447</v>
      </c>
      <c r="I100" s="98">
        <f t="shared" si="32"/>
        <v>91</v>
      </c>
      <c r="J100" s="45">
        <v>19823</v>
      </c>
      <c r="K100" s="103">
        <f t="shared" si="59"/>
        <v>489</v>
      </c>
      <c r="L100" s="14">
        <v>1</v>
      </c>
      <c r="M100" s="14">
        <v>14000</v>
      </c>
      <c r="N100" s="103">
        <f t="shared" si="60"/>
        <v>105</v>
      </c>
      <c r="O100" s="362">
        <f t="shared" si="61"/>
        <v>0.21472392638036811</v>
      </c>
      <c r="P100" s="12">
        <v>6560</v>
      </c>
      <c r="Q100" s="103">
        <f t="shared" si="62"/>
        <v>105</v>
      </c>
      <c r="R100" s="147"/>
      <c r="S100" s="134"/>
      <c r="T100" s="147"/>
      <c r="U100" s="147"/>
      <c r="V100" s="134"/>
      <c r="W100" s="357"/>
      <c r="X100" s="147"/>
      <c r="Y100" s="134"/>
      <c r="Z100" s="151"/>
      <c r="AA100" s="139"/>
      <c r="AB100" s="151"/>
      <c r="AC100" s="151"/>
      <c r="AD100" s="139"/>
      <c r="AE100" s="352"/>
      <c r="AF100" s="151"/>
      <c r="AG100" s="139"/>
      <c r="AH100" s="33">
        <v>2450</v>
      </c>
      <c r="AI100" s="72">
        <f t="shared" si="54"/>
        <v>18</v>
      </c>
      <c r="AJ100" s="33">
        <v>1</v>
      </c>
      <c r="AK100" s="33">
        <v>895</v>
      </c>
      <c r="AL100" s="72">
        <f t="shared" si="63"/>
        <v>4</v>
      </c>
      <c r="AM100" s="348">
        <f t="shared" si="64"/>
        <v>0.22222222222222221</v>
      </c>
      <c r="AN100" s="33">
        <v>893</v>
      </c>
      <c r="AO100" s="72">
        <f t="shared" si="33"/>
        <v>4</v>
      </c>
      <c r="CD100" s="28">
        <v>15455</v>
      </c>
      <c r="CE100" s="84">
        <f t="shared" si="27"/>
        <v>282</v>
      </c>
      <c r="CF100" s="34">
        <v>6</v>
      </c>
      <c r="CG100" s="34">
        <v>4912</v>
      </c>
      <c r="CH100" s="84">
        <f t="shared" si="28"/>
        <v>34</v>
      </c>
      <c r="CI100" s="365">
        <f t="shared" si="29"/>
        <v>0.12056737588652482</v>
      </c>
      <c r="CJ100" s="34">
        <v>4904</v>
      </c>
      <c r="CK100" s="84">
        <f t="shared" si="30"/>
        <v>34</v>
      </c>
      <c r="DB100" s="40">
        <v>329</v>
      </c>
      <c r="DC100" s="95">
        <f t="shared" si="34"/>
        <v>26</v>
      </c>
      <c r="DD100" s="40">
        <v>46</v>
      </c>
      <c r="DE100" s="40">
        <v>2068</v>
      </c>
      <c r="DF100" s="95">
        <f t="shared" si="35"/>
        <v>34</v>
      </c>
      <c r="DG100" s="371">
        <f t="shared" si="36"/>
        <v>1.3076923076923077</v>
      </c>
      <c r="DH100" s="40">
        <v>1740</v>
      </c>
      <c r="DI100" s="95">
        <f t="shared" si="37"/>
        <v>28</v>
      </c>
      <c r="FV100" s="22">
        <f t="shared" si="55"/>
        <v>262</v>
      </c>
      <c r="FW100" s="22">
        <f t="shared" si="65"/>
        <v>268</v>
      </c>
      <c r="FX100" s="61">
        <f t="shared" si="40"/>
        <v>262</v>
      </c>
      <c r="FY100" s="61">
        <f t="shared" si="41"/>
        <v>1011</v>
      </c>
      <c r="FZ100" s="61">
        <f t="shared" si="42"/>
        <v>268</v>
      </c>
      <c r="GA100" s="382">
        <f t="shared" si="43"/>
        <v>0.26508407517309596</v>
      </c>
      <c r="GB100" s="384"/>
      <c r="GC100" s="387">
        <f t="shared" si="44"/>
        <v>326</v>
      </c>
      <c r="GD100" s="387">
        <f t="shared" si="45"/>
        <v>72</v>
      </c>
      <c r="GE100" s="382">
        <f t="shared" si="46"/>
        <v>0.22085889570552147</v>
      </c>
      <c r="GF100" s="384"/>
      <c r="GG100" s="387">
        <f t="shared" si="47"/>
        <v>44</v>
      </c>
      <c r="GH100" s="387">
        <f t="shared" si="48"/>
        <v>38</v>
      </c>
      <c r="GI100" s="382">
        <f t="shared" si="49"/>
        <v>0.86363636363636365</v>
      </c>
      <c r="GJ100" s="384"/>
      <c r="GK100" s="387">
        <f t="shared" si="50"/>
        <v>282</v>
      </c>
      <c r="GL100" s="387">
        <f t="shared" si="51"/>
        <v>34</v>
      </c>
      <c r="GM100" s="382">
        <f t="shared" si="52"/>
        <v>0.12056737588652482</v>
      </c>
    </row>
    <row r="101" spans="1:195" x14ac:dyDescent="0.25">
      <c r="A101" s="8">
        <f t="shared" si="53"/>
        <v>44134</v>
      </c>
      <c r="B101" s="10">
        <v>21947</v>
      </c>
      <c r="C101" s="98">
        <f t="shared" si="56"/>
        <v>736</v>
      </c>
      <c r="D101" s="10">
        <v>1</v>
      </c>
      <c r="E101" s="10">
        <v>12222</v>
      </c>
      <c r="F101" s="98">
        <f t="shared" si="57"/>
        <v>657</v>
      </c>
      <c r="G101" s="363">
        <f t="shared" si="58"/>
        <v>0.89266304347826086</v>
      </c>
      <c r="H101" s="10">
        <v>7104</v>
      </c>
      <c r="I101" s="98">
        <f t="shared" si="32"/>
        <v>657</v>
      </c>
      <c r="J101" s="45">
        <v>20465</v>
      </c>
      <c r="K101" s="103">
        <f t="shared" si="59"/>
        <v>642</v>
      </c>
      <c r="L101" s="14">
        <v>1</v>
      </c>
      <c r="M101" s="14">
        <v>14016</v>
      </c>
      <c r="N101" s="103">
        <f t="shared" si="60"/>
        <v>16</v>
      </c>
      <c r="O101" s="362">
        <f t="shared" si="61"/>
        <v>2.4922118380062305E-2</v>
      </c>
      <c r="P101" s="12">
        <v>6570</v>
      </c>
      <c r="Q101" s="103">
        <f t="shared" si="62"/>
        <v>10</v>
      </c>
      <c r="R101" s="147"/>
      <c r="S101" s="134"/>
      <c r="T101" s="147"/>
      <c r="U101" s="147"/>
      <c r="V101" s="134"/>
      <c r="W101" s="357"/>
      <c r="X101" s="147"/>
      <c r="Y101" s="134"/>
      <c r="Z101" s="151"/>
      <c r="AA101" s="139"/>
      <c r="AB101" s="151"/>
      <c r="AC101" s="151"/>
      <c r="AD101" s="139"/>
      <c r="AE101" s="352"/>
      <c r="AF101" s="151"/>
      <c r="AG101" s="139"/>
      <c r="AH101" s="33">
        <v>2487</v>
      </c>
      <c r="AI101" s="72">
        <f t="shared" si="54"/>
        <v>37</v>
      </c>
      <c r="AJ101" s="33">
        <v>1</v>
      </c>
      <c r="AK101" s="33">
        <v>901</v>
      </c>
      <c r="AL101" s="72">
        <f t="shared" si="63"/>
        <v>6</v>
      </c>
      <c r="AM101" s="348">
        <f t="shared" si="64"/>
        <v>0.16216216216216217</v>
      </c>
      <c r="AN101" s="33">
        <v>899</v>
      </c>
      <c r="AO101" s="72">
        <f t="shared" si="33"/>
        <v>6</v>
      </c>
      <c r="CD101" s="28">
        <v>15749</v>
      </c>
      <c r="CE101" s="84">
        <f t="shared" ref="CE101:CE164" si="66">CD101-CD100</f>
        <v>294</v>
      </c>
      <c r="CF101" s="34">
        <v>6</v>
      </c>
      <c r="CG101" s="34">
        <v>4943</v>
      </c>
      <c r="CH101" s="84">
        <f t="shared" ref="CH101:CH164" si="67">CG101-CG100</f>
        <v>31</v>
      </c>
      <c r="CI101" s="365">
        <f t="shared" ref="CI101:CI164" si="68">CH101/CE101</f>
        <v>0.10544217687074831</v>
      </c>
      <c r="CJ101" s="34">
        <v>4935</v>
      </c>
      <c r="CK101" s="84">
        <f t="shared" ref="CK101:CK164" si="69">CJ101-CJ100</f>
        <v>31</v>
      </c>
      <c r="DB101" s="40">
        <v>358</v>
      </c>
      <c r="DC101" s="95">
        <f t="shared" si="34"/>
        <v>29</v>
      </c>
      <c r="DD101" s="40">
        <v>49</v>
      </c>
      <c r="DE101" s="40">
        <v>2096</v>
      </c>
      <c r="DF101" s="95">
        <f t="shared" si="35"/>
        <v>28</v>
      </c>
      <c r="DG101" s="371">
        <f t="shared" si="36"/>
        <v>0.96551724137931039</v>
      </c>
      <c r="DH101" s="40">
        <v>1766</v>
      </c>
      <c r="DI101" s="95">
        <f t="shared" si="37"/>
        <v>26</v>
      </c>
      <c r="FV101" s="22">
        <f t="shared" si="55"/>
        <v>730</v>
      </c>
      <c r="FW101" s="22">
        <f t="shared" si="65"/>
        <v>738</v>
      </c>
      <c r="FX101" s="61">
        <f t="shared" si="40"/>
        <v>730</v>
      </c>
      <c r="FY101" s="61">
        <f t="shared" si="41"/>
        <v>1738</v>
      </c>
      <c r="FZ101" s="61">
        <f t="shared" si="42"/>
        <v>738</v>
      </c>
      <c r="GA101" s="382">
        <f t="shared" si="43"/>
        <v>0.42462600690448793</v>
      </c>
      <c r="GB101" s="384"/>
      <c r="GC101" s="387">
        <f t="shared" si="44"/>
        <v>360</v>
      </c>
      <c r="GD101" s="387">
        <f t="shared" si="45"/>
        <v>65</v>
      </c>
      <c r="GE101" s="382">
        <f t="shared" si="46"/>
        <v>0.18055555555555555</v>
      </c>
      <c r="GF101" s="384"/>
      <c r="GG101" s="387">
        <f t="shared" si="47"/>
        <v>66</v>
      </c>
      <c r="GH101" s="387">
        <f t="shared" si="48"/>
        <v>34</v>
      </c>
      <c r="GI101" s="382">
        <f t="shared" si="49"/>
        <v>0.51515151515151514</v>
      </c>
      <c r="GJ101" s="384"/>
      <c r="GK101" s="387">
        <f t="shared" si="50"/>
        <v>294</v>
      </c>
      <c r="GL101" s="387">
        <f t="shared" si="51"/>
        <v>31</v>
      </c>
      <c r="GM101" s="382">
        <f t="shared" si="52"/>
        <v>0.10544217687074831</v>
      </c>
    </row>
    <row r="102" spans="1:195" x14ac:dyDescent="0.25">
      <c r="A102" s="8">
        <f t="shared" si="53"/>
        <v>44135</v>
      </c>
      <c r="B102" s="10">
        <v>21952</v>
      </c>
      <c r="C102" s="98">
        <f t="shared" si="56"/>
        <v>5</v>
      </c>
      <c r="D102" s="10">
        <v>1</v>
      </c>
      <c r="E102" s="10">
        <v>12227</v>
      </c>
      <c r="F102" s="98">
        <f t="shared" si="57"/>
        <v>5</v>
      </c>
      <c r="G102" s="363">
        <f t="shared" si="58"/>
        <v>1</v>
      </c>
      <c r="H102" s="10">
        <v>7109</v>
      </c>
      <c r="I102" s="98">
        <f t="shared" si="32"/>
        <v>5</v>
      </c>
      <c r="J102" s="47">
        <v>78</v>
      </c>
      <c r="K102" s="103">
        <f t="shared" si="59"/>
        <v>-20387</v>
      </c>
      <c r="L102" s="48">
        <v>1</v>
      </c>
      <c r="M102" s="48">
        <v>14095</v>
      </c>
      <c r="N102" s="103">
        <f t="shared" si="60"/>
        <v>79</v>
      </c>
      <c r="O102" s="362">
        <f t="shared" si="61"/>
        <v>-3.8750183940746553E-3</v>
      </c>
      <c r="P102" s="49">
        <v>6578</v>
      </c>
      <c r="Q102" s="103">
        <f t="shared" si="62"/>
        <v>8</v>
      </c>
      <c r="R102" s="147"/>
      <c r="S102" s="134"/>
      <c r="T102" s="147"/>
      <c r="U102" s="147"/>
      <c r="V102" s="134"/>
      <c r="W102" s="357"/>
      <c r="X102" s="147"/>
      <c r="Y102" s="134"/>
      <c r="Z102" s="151"/>
      <c r="AA102" s="139"/>
      <c r="AB102" s="151"/>
      <c r="AC102" s="151"/>
      <c r="AD102" s="139"/>
      <c r="AE102" s="352"/>
      <c r="AF102" s="151"/>
      <c r="AG102" s="139"/>
      <c r="AH102" s="33">
        <v>2541</v>
      </c>
      <c r="AI102" s="72">
        <f t="shared" si="54"/>
        <v>54</v>
      </c>
      <c r="AJ102" s="33">
        <v>1</v>
      </c>
      <c r="AK102" s="33">
        <v>919</v>
      </c>
      <c r="AL102" s="72">
        <f t="shared" si="63"/>
        <v>18</v>
      </c>
      <c r="AM102" s="348">
        <f t="shared" si="64"/>
        <v>0.33333333333333331</v>
      </c>
      <c r="AN102" s="33">
        <v>917</v>
      </c>
      <c r="AO102" s="72">
        <f t="shared" si="33"/>
        <v>18</v>
      </c>
      <c r="CD102" s="28">
        <v>16069</v>
      </c>
      <c r="CE102" s="84">
        <f t="shared" si="66"/>
        <v>320</v>
      </c>
      <c r="CF102" s="34">
        <v>6</v>
      </c>
      <c r="CG102" s="34">
        <v>4983</v>
      </c>
      <c r="CH102" s="84">
        <f t="shared" si="67"/>
        <v>40</v>
      </c>
      <c r="CI102" s="365">
        <f t="shared" si="68"/>
        <v>0.125</v>
      </c>
      <c r="CJ102" s="34">
        <v>4975</v>
      </c>
      <c r="CK102" s="84">
        <f t="shared" si="69"/>
        <v>40</v>
      </c>
      <c r="DB102" s="40">
        <v>387</v>
      </c>
      <c r="DC102" s="95">
        <f t="shared" si="34"/>
        <v>29</v>
      </c>
      <c r="DD102" s="40">
        <v>52</v>
      </c>
      <c r="DE102" s="40">
        <v>2129</v>
      </c>
      <c r="DF102" s="95">
        <f t="shared" si="35"/>
        <v>33</v>
      </c>
      <c r="DG102" s="371">
        <f t="shared" si="36"/>
        <v>1.1379310344827587</v>
      </c>
      <c r="DH102" s="40">
        <v>1796</v>
      </c>
      <c r="DI102" s="95">
        <f t="shared" si="37"/>
        <v>30</v>
      </c>
      <c r="FV102" s="22">
        <f t="shared" si="55"/>
        <v>101</v>
      </c>
      <c r="FW102" s="22">
        <f t="shared" si="65"/>
        <v>175</v>
      </c>
      <c r="FX102" s="61">
        <f t="shared" si="40"/>
        <v>101</v>
      </c>
      <c r="FY102" s="61">
        <f t="shared" si="41"/>
        <v>-19979</v>
      </c>
      <c r="FZ102" s="61">
        <f t="shared" si="42"/>
        <v>175</v>
      </c>
      <c r="GA102" s="382">
        <f t="shared" si="43"/>
        <v>-8.7591971570148662E-3</v>
      </c>
      <c r="GB102" s="384"/>
      <c r="GC102" s="387">
        <f t="shared" si="44"/>
        <v>403</v>
      </c>
      <c r="GD102" s="387">
        <f t="shared" si="45"/>
        <v>91</v>
      </c>
      <c r="GE102" s="382">
        <f t="shared" si="46"/>
        <v>0.22580645161290322</v>
      </c>
      <c r="GF102" s="384"/>
      <c r="GG102" s="387">
        <f t="shared" si="47"/>
        <v>83</v>
      </c>
      <c r="GH102" s="387">
        <f t="shared" si="48"/>
        <v>51</v>
      </c>
      <c r="GI102" s="382">
        <f t="shared" si="49"/>
        <v>0.61445783132530118</v>
      </c>
      <c r="GJ102" s="384"/>
      <c r="GK102" s="387">
        <f t="shared" si="50"/>
        <v>320</v>
      </c>
      <c r="GL102" s="387">
        <f t="shared" si="51"/>
        <v>40</v>
      </c>
      <c r="GM102" s="382">
        <f t="shared" si="52"/>
        <v>0.125</v>
      </c>
    </row>
    <row r="103" spans="1:195" x14ac:dyDescent="0.25">
      <c r="A103" s="8">
        <f t="shared" si="53"/>
        <v>44136</v>
      </c>
      <c r="B103" s="10">
        <v>23027</v>
      </c>
      <c r="C103" s="98">
        <f t="shared" si="56"/>
        <v>1075</v>
      </c>
      <c r="D103" s="10">
        <v>1</v>
      </c>
      <c r="E103" s="10">
        <v>13050</v>
      </c>
      <c r="F103" s="98">
        <f t="shared" si="57"/>
        <v>823</v>
      </c>
      <c r="G103" s="363">
        <f t="shared" si="58"/>
        <v>0.76558139534883718</v>
      </c>
      <c r="H103" s="10">
        <v>7932</v>
      </c>
      <c r="I103" s="98">
        <f t="shared" si="32"/>
        <v>823</v>
      </c>
      <c r="J103" s="47">
        <v>1704</v>
      </c>
      <c r="K103" s="103">
        <f t="shared" si="59"/>
        <v>1626</v>
      </c>
      <c r="L103" s="48">
        <v>1</v>
      </c>
      <c r="M103" s="48">
        <v>15715</v>
      </c>
      <c r="N103" s="103">
        <f t="shared" si="60"/>
        <v>1620</v>
      </c>
      <c r="O103" s="362">
        <f t="shared" si="61"/>
        <v>0.99630996309963105</v>
      </c>
      <c r="P103" s="49">
        <v>6578</v>
      </c>
      <c r="Q103" s="103">
        <f t="shared" si="62"/>
        <v>0</v>
      </c>
      <c r="R103" s="147"/>
      <c r="S103" s="134"/>
      <c r="T103" s="147"/>
      <c r="U103" s="147"/>
      <c r="V103" s="134"/>
      <c r="W103" s="357"/>
      <c r="X103" s="147"/>
      <c r="Y103" s="134"/>
      <c r="Z103" s="151"/>
      <c r="AA103" s="139"/>
      <c r="AB103" s="151"/>
      <c r="AC103" s="151"/>
      <c r="AD103" s="139"/>
      <c r="AE103" s="352"/>
      <c r="AF103" s="151"/>
      <c r="AG103" s="139"/>
      <c r="AH103" s="33">
        <v>2615</v>
      </c>
      <c r="AI103" s="72">
        <f t="shared" si="54"/>
        <v>74</v>
      </c>
      <c r="AJ103" s="33">
        <v>1</v>
      </c>
      <c r="AK103" s="33">
        <v>942</v>
      </c>
      <c r="AL103" s="72">
        <f t="shared" si="63"/>
        <v>23</v>
      </c>
      <c r="AM103" s="348">
        <f t="shared" si="64"/>
        <v>0.3108108108108108</v>
      </c>
      <c r="AN103" s="33">
        <v>940</v>
      </c>
      <c r="AO103" s="72">
        <f t="shared" si="33"/>
        <v>23</v>
      </c>
      <c r="CD103" s="28">
        <v>16365</v>
      </c>
      <c r="CE103" s="84">
        <f t="shared" si="66"/>
        <v>296</v>
      </c>
      <c r="CF103" s="34">
        <v>6</v>
      </c>
      <c r="CG103" s="34">
        <v>5019</v>
      </c>
      <c r="CH103" s="84">
        <f t="shared" si="67"/>
        <v>36</v>
      </c>
      <c r="CI103" s="365">
        <f t="shared" si="68"/>
        <v>0.12162162162162163</v>
      </c>
      <c r="CJ103" s="34">
        <v>5011</v>
      </c>
      <c r="CK103" s="84">
        <f t="shared" si="69"/>
        <v>36</v>
      </c>
      <c r="DB103" s="40">
        <v>414</v>
      </c>
      <c r="DC103" s="95">
        <f t="shared" si="34"/>
        <v>27</v>
      </c>
      <c r="DD103" s="40">
        <v>59</v>
      </c>
      <c r="DE103" s="40">
        <v>2166</v>
      </c>
      <c r="DF103" s="95">
        <f t="shared" si="35"/>
        <v>37</v>
      </c>
      <c r="DG103" s="371">
        <f t="shared" si="36"/>
        <v>1.3703703703703705</v>
      </c>
      <c r="DH103" s="40">
        <v>1826</v>
      </c>
      <c r="DI103" s="95">
        <f t="shared" si="37"/>
        <v>30</v>
      </c>
      <c r="FV103" s="22">
        <f t="shared" si="55"/>
        <v>912</v>
      </c>
      <c r="FW103" s="22">
        <f t="shared" si="65"/>
        <v>2539</v>
      </c>
      <c r="FX103" s="61">
        <f t="shared" si="40"/>
        <v>912</v>
      </c>
      <c r="FY103" s="61">
        <f t="shared" si="41"/>
        <v>3098</v>
      </c>
      <c r="FZ103" s="61">
        <f t="shared" si="42"/>
        <v>2539</v>
      </c>
      <c r="GA103" s="382">
        <f t="shared" si="43"/>
        <v>0.81956100710135571</v>
      </c>
      <c r="GB103" s="384"/>
      <c r="GC103" s="387">
        <f t="shared" si="44"/>
        <v>397</v>
      </c>
      <c r="GD103" s="387">
        <f t="shared" si="45"/>
        <v>96</v>
      </c>
      <c r="GE103" s="382">
        <f t="shared" si="46"/>
        <v>0.24181360201511334</v>
      </c>
      <c r="GF103" s="384"/>
      <c r="GG103" s="387">
        <f t="shared" si="47"/>
        <v>101</v>
      </c>
      <c r="GH103" s="387">
        <f t="shared" si="48"/>
        <v>60</v>
      </c>
      <c r="GI103" s="382">
        <f t="shared" si="49"/>
        <v>0.59405940594059403</v>
      </c>
      <c r="GJ103" s="384"/>
      <c r="GK103" s="387">
        <f t="shared" si="50"/>
        <v>296</v>
      </c>
      <c r="GL103" s="387">
        <f t="shared" si="51"/>
        <v>36</v>
      </c>
      <c r="GM103" s="382">
        <f t="shared" si="52"/>
        <v>0.12162162162162163</v>
      </c>
    </row>
    <row r="104" spans="1:195" x14ac:dyDescent="0.25">
      <c r="A104" s="8">
        <f t="shared" si="53"/>
        <v>44137</v>
      </c>
      <c r="B104" s="10">
        <v>23528</v>
      </c>
      <c r="C104" s="98">
        <f t="shared" si="56"/>
        <v>501</v>
      </c>
      <c r="D104" s="10">
        <v>1</v>
      </c>
      <c r="E104" s="10">
        <v>13324</v>
      </c>
      <c r="F104" s="98">
        <f t="shared" si="57"/>
        <v>274</v>
      </c>
      <c r="G104" s="363">
        <f t="shared" si="58"/>
        <v>0.54690618762475052</v>
      </c>
      <c r="H104" s="10">
        <v>8109</v>
      </c>
      <c r="I104" s="98">
        <f t="shared" si="32"/>
        <v>177</v>
      </c>
      <c r="J104" s="45">
        <v>2968</v>
      </c>
      <c r="K104" s="103">
        <f t="shared" si="59"/>
        <v>1264</v>
      </c>
      <c r="L104" s="14">
        <v>1</v>
      </c>
      <c r="M104" s="14">
        <v>16811</v>
      </c>
      <c r="N104" s="103">
        <f t="shared" si="60"/>
        <v>1096</v>
      </c>
      <c r="O104" s="362">
        <f t="shared" si="61"/>
        <v>0.86708860759493667</v>
      </c>
      <c r="P104" s="12">
        <v>7632</v>
      </c>
      <c r="Q104" s="103">
        <f t="shared" si="62"/>
        <v>1054</v>
      </c>
      <c r="R104" s="147"/>
      <c r="S104" s="134"/>
      <c r="T104" s="147"/>
      <c r="U104" s="147"/>
      <c r="V104" s="134"/>
      <c r="W104" s="357"/>
      <c r="X104" s="147"/>
      <c r="Y104" s="134"/>
      <c r="Z104" s="151"/>
      <c r="AA104" s="139"/>
      <c r="AB104" s="151"/>
      <c r="AC104" s="151"/>
      <c r="AD104" s="139"/>
      <c r="AE104" s="352"/>
      <c r="AF104" s="151"/>
      <c r="AG104" s="139"/>
      <c r="AH104" s="33">
        <v>2664</v>
      </c>
      <c r="AI104" s="72">
        <f t="shared" si="54"/>
        <v>49</v>
      </c>
      <c r="AJ104" s="33">
        <v>1</v>
      </c>
      <c r="AK104" s="33">
        <v>957</v>
      </c>
      <c r="AL104" s="72">
        <f t="shared" si="63"/>
        <v>15</v>
      </c>
      <c r="AM104" s="348">
        <f t="shared" si="64"/>
        <v>0.30612244897959184</v>
      </c>
      <c r="AN104" s="33">
        <v>955</v>
      </c>
      <c r="AO104" s="72">
        <f t="shared" si="33"/>
        <v>15</v>
      </c>
      <c r="CD104" s="28">
        <v>16621</v>
      </c>
      <c r="CE104" s="84">
        <f t="shared" si="66"/>
        <v>256</v>
      </c>
      <c r="CF104" s="34">
        <v>6</v>
      </c>
      <c r="CG104" s="34">
        <v>5053</v>
      </c>
      <c r="CH104" s="84">
        <f t="shared" si="67"/>
        <v>34</v>
      </c>
      <c r="CI104" s="365">
        <f t="shared" si="68"/>
        <v>0.1328125</v>
      </c>
      <c r="CJ104" s="34">
        <v>5045</v>
      </c>
      <c r="CK104" s="84">
        <f t="shared" si="69"/>
        <v>34</v>
      </c>
      <c r="DB104" s="40">
        <v>440</v>
      </c>
      <c r="DC104" s="95">
        <f t="shared" si="34"/>
        <v>26</v>
      </c>
      <c r="DD104" s="40">
        <v>62</v>
      </c>
      <c r="DE104" s="40">
        <v>2195</v>
      </c>
      <c r="DF104" s="95">
        <f t="shared" si="35"/>
        <v>29</v>
      </c>
      <c r="DG104" s="371">
        <f t="shared" si="36"/>
        <v>1.1153846153846154</v>
      </c>
      <c r="DH104" s="40">
        <v>1853</v>
      </c>
      <c r="DI104" s="95">
        <f t="shared" si="37"/>
        <v>27</v>
      </c>
      <c r="FV104" s="22">
        <f t="shared" si="55"/>
        <v>1307</v>
      </c>
      <c r="FW104" s="22">
        <f t="shared" si="65"/>
        <v>1448</v>
      </c>
      <c r="FX104" s="61">
        <f t="shared" si="40"/>
        <v>1307</v>
      </c>
      <c r="FY104" s="61">
        <f t="shared" si="41"/>
        <v>2096</v>
      </c>
      <c r="FZ104" s="61">
        <f t="shared" si="42"/>
        <v>1448</v>
      </c>
      <c r="GA104" s="382">
        <f t="shared" si="43"/>
        <v>0.69083969465648853</v>
      </c>
      <c r="GB104" s="384"/>
      <c r="GC104" s="387">
        <f t="shared" si="44"/>
        <v>331</v>
      </c>
      <c r="GD104" s="387">
        <f t="shared" si="45"/>
        <v>78</v>
      </c>
      <c r="GE104" s="382">
        <f t="shared" si="46"/>
        <v>0.23564954682779457</v>
      </c>
      <c r="GF104" s="384"/>
      <c r="GG104" s="387">
        <f t="shared" si="47"/>
        <v>75</v>
      </c>
      <c r="GH104" s="387">
        <f t="shared" si="48"/>
        <v>44</v>
      </c>
      <c r="GI104" s="382">
        <f t="shared" si="49"/>
        <v>0.58666666666666667</v>
      </c>
      <c r="GJ104" s="384"/>
      <c r="GK104" s="387">
        <f t="shared" si="50"/>
        <v>256</v>
      </c>
      <c r="GL104" s="387">
        <f t="shared" si="51"/>
        <v>34</v>
      </c>
      <c r="GM104" s="382">
        <f t="shared" si="52"/>
        <v>0.1328125</v>
      </c>
    </row>
    <row r="105" spans="1:195" x14ac:dyDescent="0.25">
      <c r="A105" s="8">
        <f t="shared" si="53"/>
        <v>44138</v>
      </c>
      <c r="B105" s="10">
        <v>23532</v>
      </c>
      <c r="C105" s="98">
        <f t="shared" si="56"/>
        <v>4</v>
      </c>
      <c r="D105" s="10">
        <v>1</v>
      </c>
      <c r="E105" s="10">
        <v>13328</v>
      </c>
      <c r="F105" s="98">
        <f t="shared" si="57"/>
        <v>4</v>
      </c>
      <c r="G105" s="363">
        <f t="shared" si="58"/>
        <v>1</v>
      </c>
      <c r="H105" s="10">
        <v>8113</v>
      </c>
      <c r="I105" s="98">
        <f t="shared" si="32"/>
        <v>4</v>
      </c>
      <c r="J105" s="45">
        <v>3796</v>
      </c>
      <c r="K105" s="103">
        <f t="shared" si="59"/>
        <v>828</v>
      </c>
      <c r="L105" s="14">
        <v>1</v>
      </c>
      <c r="M105" s="14">
        <v>17238</v>
      </c>
      <c r="N105" s="103">
        <f t="shared" si="60"/>
        <v>427</v>
      </c>
      <c r="O105" s="362">
        <f t="shared" si="61"/>
        <v>0.5157004830917874</v>
      </c>
      <c r="P105" s="12">
        <v>8059</v>
      </c>
      <c r="Q105" s="103">
        <f t="shared" si="62"/>
        <v>427</v>
      </c>
      <c r="R105" s="147"/>
      <c r="S105" s="134"/>
      <c r="T105" s="147"/>
      <c r="U105" s="147"/>
      <c r="V105" s="134"/>
      <c r="W105" s="357"/>
      <c r="X105" s="147"/>
      <c r="Y105" s="134"/>
      <c r="Z105" s="151"/>
      <c r="AA105" s="139"/>
      <c r="AB105" s="151"/>
      <c r="AC105" s="151"/>
      <c r="AD105" s="139"/>
      <c r="AE105" s="352"/>
      <c r="AF105" s="151"/>
      <c r="AG105" s="139"/>
      <c r="AH105" s="33">
        <v>2714</v>
      </c>
      <c r="AI105" s="72">
        <f t="shared" si="54"/>
        <v>50</v>
      </c>
      <c r="AJ105" s="33">
        <v>1</v>
      </c>
      <c r="AK105" s="33">
        <v>973</v>
      </c>
      <c r="AL105" s="72">
        <f t="shared" si="63"/>
        <v>16</v>
      </c>
      <c r="AM105" s="348">
        <f t="shared" si="64"/>
        <v>0.32</v>
      </c>
      <c r="AN105" s="33">
        <v>971</v>
      </c>
      <c r="AO105" s="72">
        <f t="shared" si="33"/>
        <v>16</v>
      </c>
      <c r="CD105" s="28">
        <v>16901</v>
      </c>
      <c r="CE105" s="84">
        <f t="shared" si="66"/>
        <v>280</v>
      </c>
      <c r="CF105" s="34">
        <v>6</v>
      </c>
      <c r="CG105" s="34">
        <v>5090</v>
      </c>
      <c r="CH105" s="84">
        <f t="shared" si="67"/>
        <v>37</v>
      </c>
      <c r="CI105" s="365">
        <f t="shared" si="68"/>
        <v>0.13214285714285715</v>
      </c>
      <c r="CJ105" s="34">
        <v>5082</v>
      </c>
      <c r="CK105" s="84">
        <f t="shared" si="69"/>
        <v>37</v>
      </c>
      <c r="DB105" s="40">
        <v>16</v>
      </c>
      <c r="DC105" s="95">
        <f t="shared" si="34"/>
        <v>-424</v>
      </c>
      <c r="DD105" s="40">
        <v>1</v>
      </c>
      <c r="DE105" s="40">
        <v>2219</v>
      </c>
      <c r="DF105" s="95">
        <f t="shared" si="35"/>
        <v>24</v>
      </c>
      <c r="DG105" s="371">
        <f t="shared" si="36"/>
        <v>-5.6603773584905662E-2</v>
      </c>
      <c r="DH105" s="40">
        <v>1875</v>
      </c>
      <c r="DI105" s="95">
        <f t="shared" si="37"/>
        <v>22</v>
      </c>
      <c r="FV105" s="22">
        <f t="shared" si="55"/>
        <v>506</v>
      </c>
      <c r="FW105" s="22">
        <f t="shared" si="65"/>
        <v>508</v>
      </c>
      <c r="FX105" s="61">
        <f t="shared" si="40"/>
        <v>506</v>
      </c>
      <c r="FY105" s="61">
        <f t="shared" si="41"/>
        <v>738</v>
      </c>
      <c r="FZ105" s="61">
        <f t="shared" si="42"/>
        <v>508</v>
      </c>
      <c r="GA105" s="382">
        <f t="shared" si="43"/>
        <v>0.68834688346883466</v>
      </c>
      <c r="GB105" s="384"/>
      <c r="GC105" s="387">
        <f t="shared" si="44"/>
        <v>-94</v>
      </c>
      <c r="GD105" s="387">
        <f t="shared" si="45"/>
        <v>77</v>
      </c>
      <c r="GE105" s="382">
        <f t="shared" si="46"/>
        <v>-0.81914893617021278</v>
      </c>
      <c r="GF105" s="384"/>
      <c r="GG105" s="387">
        <f t="shared" si="47"/>
        <v>-374</v>
      </c>
      <c r="GH105" s="387">
        <f t="shared" si="48"/>
        <v>40</v>
      </c>
      <c r="GI105" s="382">
        <f t="shared" si="49"/>
        <v>-0.10695187165775401</v>
      </c>
      <c r="GJ105" s="384"/>
      <c r="GK105" s="387">
        <f t="shared" si="50"/>
        <v>280</v>
      </c>
      <c r="GL105" s="387">
        <f t="shared" si="51"/>
        <v>37</v>
      </c>
      <c r="GM105" s="382">
        <f t="shared" si="52"/>
        <v>0.13214285714285715</v>
      </c>
    </row>
    <row r="106" spans="1:195" x14ac:dyDescent="0.25">
      <c r="A106" s="8">
        <f t="shared" si="53"/>
        <v>44139</v>
      </c>
      <c r="B106" s="10">
        <v>23537</v>
      </c>
      <c r="C106" s="98">
        <f t="shared" si="56"/>
        <v>5</v>
      </c>
      <c r="D106" s="10">
        <v>1</v>
      </c>
      <c r="E106" s="10">
        <v>13333</v>
      </c>
      <c r="F106" s="98">
        <f t="shared" si="57"/>
        <v>5</v>
      </c>
      <c r="G106" s="363">
        <f t="shared" si="58"/>
        <v>1</v>
      </c>
      <c r="H106" s="10">
        <v>8118</v>
      </c>
      <c r="I106" s="98">
        <f t="shared" si="32"/>
        <v>5</v>
      </c>
      <c r="J106" s="45">
        <v>4723</v>
      </c>
      <c r="K106" s="103">
        <f t="shared" si="59"/>
        <v>927</v>
      </c>
      <c r="L106" s="14">
        <v>1</v>
      </c>
      <c r="M106" s="14">
        <v>17898</v>
      </c>
      <c r="N106" s="103">
        <f t="shared" si="60"/>
        <v>660</v>
      </c>
      <c r="O106" s="362">
        <f t="shared" si="61"/>
        <v>0.71197411003236244</v>
      </c>
      <c r="P106" s="12">
        <v>8719</v>
      </c>
      <c r="Q106" s="103">
        <f t="shared" si="62"/>
        <v>660</v>
      </c>
      <c r="R106" s="147"/>
      <c r="S106" s="134"/>
      <c r="T106" s="147"/>
      <c r="U106" s="147"/>
      <c r="V106" s="134"/>
      <c r="W106" s="357"/>
      <c r="X106" s="147"/>
      <c r="Y106" s="134"/>
      <c r="Z106" s="151"/>
      <c r="AA106" s="139"/>
      <c r="AB106" s="151"/>
      <c r="AC106" s="151"/>
      <c r="AD106" s="139"/>
      <c r="AE106" s="352"/>
      <c r="AF106" s="151"/>
      <c r="AG106" s="139"/>
      <c r="AH106" s="33">
        <v>2765</v>
      </c>
      <c r="AI106" s="72">
        <f t="shared" si="54"/>
        <v>51</v>
      </c>
      <c r="AJ106" s="33">
        <v>1</v>
      </c>
      <c r="AK106" s="33">
        <v>988</v>
      </c>
      <c r="AL106" s="72">
        <f t="shared" si="63"/>
        <v>15</v>
      </c>
      <c r="AM106" s="348">
        <f t="shared" si="64"/>
        <v>0.29411764705882354</v>
      </c>
      <c r="AN106" s="33">
        <v>986</v>
      </c>
      <c r="AO106" s="72">
        <f t="shared" si="33"/>
        <v>15</v>
      </c>
      <c r="CD106" s="28">
        <v>17197</v>
      </c>
      <c r="CE106" s="84">
        <f t="shared" si="66"/>
        <v>296</v>
      </c>
      <c r="CF106" s="34">
        <v>6</v>
      </c>
      <c r="CG106" s="34">
        <v>5126</v>
      </c>
      <c r="CH106" s="84">
        <f t="shared" si="67"/>
        <v>36</v>
      </c>
      <c r="CI106" s="365">
        <f t="shared" si="68"/>
        <v>0.12162162162162163</v>
      </c>
      <c r="CJ106" s="34">
        <v>5118</v>
      </c>
      <c r="CK106" s="84">
        <f t="shared" si="69"/>
        <v>36</v>
      </c>
      <c r="DB106" s="40">
        <v>45</v>
      </c>
      <c r="DC106" s="95">
        <f t="shared" si="34"/>
        <v>29</v>
      </c>
      <c r="DD106" s="40">
        <v>2</v>
      </c>
      <c r="DE106" s="40">
        <v>2249</v>
      </c>
      <c r="DF106" s="95">
        <f t="shared" si="35"/>
        <v>30</v>
      </c>
      <c r="DG106" s="371">
        <f t="shared" si="36"/>
        <v>1.0344827586206897</v>
      </c>
      <c r="DH106" s="40">
        <v>1904</v>
      </c>
      <c r="DI106" s="95">
        <f t="shared" si="37"/>
        <v>29</v>
      </c>
      <c r="FV106" s="22">
        <f t="shared" si="55"/>
        <v>745</v>
      </c>
      <c r="FW106" s="22">
        <f t="shared" si="65"/>
        <v>746</v>
      </c>
      <c r="FX106" s="61">
        <f t="shared" si="40"/>
        <v>745</v>
      </c>
      <c r="FY106" s="61">
        <f t="shared" si="41"/>
        <v>1308</v>
      </c>
      <c r="FZ106" s="61">
        <f t="shared" si="42"/>
        <v>746</v>
      </c>
      <c r="GA106" s="382">
        <f t="shared" si="43"/>
        <v>0.57033639143730885</v>
      </c>
      <c r="GB106" s="384"/>
      <c r="GC106" s="387">
        <f t="shared" si="44"/>
        <v>376</v>
      </c>
      <c r="GD106" s="387">
        <f t="shared" si="45"/>
        <v>81</v>
      </c>
      <c r="GE106" s="382">
        <f t="shared" si="46"/>
        <v>0.21542553191489361</v>
      </c>
      <c r="GF106" s="384"/>
      <c r="GG106" s="387">
        <f t="shared" si="47"/>
        <v>80</v>
      </c>
      <c r="GH106" s="387">
        <f t="shared" si="48"/>
        <v>45</v>
      </c>
      <c r="GI106" s="382">
        <f t="shared" si="49"/>
        <v>0.5625</v>
      </c>
      <c r="GJ106" s="384"/>
      <c r="GK106" s="387">
        <f t="shared" si="50"/>
        <v>296</v>
      </c>
      <c r="GL106" s="387">
        <f t="shared" si="51"/>
        <v>36</v>
      </c>
      <c r="GM106" s="382">
        <f t="shared" si="52"/>
        <v>0.12162162162162163</v>
      </c>
    </row>
    <row r="107" spans="1:195" x14ac:dyDescent="0.25">
      <c r="A107" s="8">
        <f t="shared" si="53"/>
        <v>44140</v>
      </c>
      <c r="B107" s="10">
        <v>23758</v>
      </c>
      <c r="C107" s="98">
        <f t="shared" si="56"/>
        <v>221</v>
      </c>
      <c r="D107" s="10">
        <v>1</v>
      </c>
      <c r="E107" s="10">
        <v>13554</v>
      </c>
      <c r="F107" s="98">
        <f t="shared" si="57"/>
        <v>221</v>
      </c>
      <c r="G107" s="363">
        <f t="shared" si="58"/>
        <v>1</v>
      </c>
      <c r="H107" s="10">
        <v>8129</v>
      </c>
      <c r="I107" s="98">
        <f t="shared" si="32"/>
        <v>11</v>
      </c>
      <c r="J107" s="45">
        <v>5590</v>
      </c>
      <c r="K107" s="103">
        <f t="shared" si="59"/>
        <v>867</v>
      </c>
      <c r="L107" s="14">
        <v>1</v>
      </c>
      <c r="M107" s="14">
        <v>18765</v>
      </c>
      <c r="N107" s="103">
        <f t="shared" si="60"/>
        <v>867</v>
      </c>
      <c r="O107" s="362">
        <f t="shared" si="61"/>
        <v>1</v>
      </c>
      <c r="P107" s="12">
        <v>8728</v>
      </c>
      <c r="Q107" s="103">
        <f t="shared" si="62"/>
        <v>9</v>
      </c>
      <c r="R107" s="147"/>
      <c r="S107" s="134"/>
      <c r="T107" s="147"/>
      <c r="U107" s="147"/>
      <c r="V107" s="134"/>
      <c r="W107" s="357"/>
      <c r="X107" s="147"/>
      <c r="Y107" s="134"/>
      <c r="Z107" s="151"/>
      <c r="AA107" s="139"/>
      <c r="AB107" s="151"/>
      <c r="AC107" s="151"/>
      <c r="AD107" s="139"/>
      <c r="AE107" s="352"/>
      <c r="AF107" s="151"/>
      <c r="AG107" s="139"/>
      <c r="AH107" s="33">
        <v>2827</v>
      </c>
      <c r="AI107" s="72">
        <f t="shared" si="54"/>
        <v>62</v>
      </c>
      <c r="AJ107" s="33">
        <v>1</v>
      </c>
      <c r="AK107" s="33">
        <v>1007</v>
      </c>
      <c r="AL107" s="72">
        <f t="shared" si="63"/>
        <v>19</v>
      </c>
      <c r="AM107" s="348">
        <f t="shared" si="64"/>
        <v>0.30645161290322581</v>
      </c>
      <c r="AN107" s="33">
        <v>1005</v>
      </c>
      <c r="AO107" s="72">
        <f t="shared" si="33"/>
        <v>19</v>
      </c>
      <c r="CD107" s="28">
        <v>17495</v>
      </c>
      <c r="CE107" s="84">
        <f t="shared" si="66"/>
        <v>298</v>
      </c>
      <c r="CF107" s="34">
        <v>6</v>
      </c>
      <c r="CG107" s="34">
        <v>5164</v>
      </c>
      <c r="CH107" s="84">
        <f t="shared" si="67"/>
        <v>38</v>
      </c>
      <c r="CI107" s="365">
        <f t="shared" si="68"/>
        <v>0.12751677852348994</v>
      </c>
      <c r="CJ107" s="34">
        <v>5156</v>
      </c>
      <c r="CK107" s="84">
        <f t="shared" si="69"/>
        <v>38</v>
      </c>
      <c r="DB107" s="40">
        <v>74</v>
      </c>
      <c r="DC107" s="95">
        <f t="shared" si="34"/>
        <v>29</v>
      </c>
      <c r="DD107" s="40">
        <v>4</v>
      </c>
      <c r="DE107" s="40">
        <v>2280</v>
      </c>
      <c r="DF107" s="95">
        <f t="shared" si="35"/>
        <v>31</v>
      </c>
      <c r="DG107" s="371">
        <f t="shared" si="36"/>
        <v>1.0689655172413792</v>
      </c>
      <c r="DH107" s="40">
        <v>1933</v>
      </c>
      <c r="DI107" s="95">
        <f t="shared" si="37"/>
        <v>29</v>
      </c>
      <c r="FV107" s="22">
        <f t="shared" si="55"/>
        <v>106</v>
      </c>
      <c r="FW107" s="22">
        <f t="shared" si="65"/>
        <v>1176</v>
      </c>
      <c r="FX107" s="61">
        <f t="shared" si="40"/>
        <v>106</v>
      </c>
      <c r="FY107" s="61">
        <f t="shared" si="41"/>
        <v>1477</v>
      </c>
      <c r="FZ107" s="61">
        <f t="shared" si="42"/>
        <v>1176</v>
      </c>
      <c r="GA107" s="382">
        <f t="shared" si="43"/>
        <v>0.79620853080568721</v>
      </c>
      <c r="GB107" s="384"/>
      <c r="GC107" s="387">
        <f t="shared" si="44"/>
        <v>389</v>
      </c>
      <c r="GD107" s="387">
        <f t="shared" si="45"/>
        <v>88</v>
      </c>
      <c r="GE107" s="382">
        <f t="shared" si="46"/>
        <v>0.2262210796915167</v>
      </c>
      <c r="GF107" s="384"/>
      <c r="GG107" s="387">
        <f t="shared" si="47"/>
        <v>91</v>
      </c>
      <c r="GH107" s="387">
        <f t="shared" si="48"/>
        <v>50</v>
      </c>
      <c r="GI107" s="382">
        <f t="shared" si="49"/>
        <v>0.5494505494505495</v>
      </c>
      <c r="GJ107" s="384"/>
      <c r="GK107" s="387">
        <f t="shared" si="50"/>
        <v>298</v>
      </c>
      <c r="GL107" s="387">
        <f t="shared" si="51"/>
        <v>38</v>
      </c>
      <c r="GM107" s="382">
        <f t="shared" si="52"/>
        <v>0.12751677852348994</v>
      </c>
    </row>
    <row r="108" spans="1:195" x14ac:dyDescent="0.25">
      <c r="A108" s="8">
        <f t="shared" si="53"/>
        <v>44141</v>
      </c>
      <c r="B108" s="10">
        <v>23763</v>
      </c>
      <c r="C108" s="98">
        <f t="shared" si="56"/>
        <v>5</v>
      </c>
      <c r="D108" s="10">
        <v>1</v>
      </c>
      <c r="E108" s="10">
        <v>13559</v>
      </c>
      <c r="F108" s="98">
        <f t="shared" si="57"/>
        <v>5</v>
      </c>
      <c r="G108" s="363">
        <f t="shared" si="58"/>
        <v>1</v>
      </c>
      <c r="H108" s="10">
        <v>8134</v>
      </c>
      <c r="I108" s="98">
        <f t="shared" si="32"/>
        <v>5</v>
      </c>
      <c r="J108" s="45">
        <v>6425</v>
      </c>
      <c r="K108" s="103">
        <f t="shared" si="59"/>
        <v>835</v>
      </c>
      <c r="L108" s="14">
        <v>1</v>
      </c>
      <c r="M108" s="14">
        <v>19033</v>
      </c>
      <c r="N108" s="103">
        <f t="shared" si="60"/>
        <v>268</v>
      </c>
      <c r="O108" s="362">
        <f t="shared" si="61"/>
        <v>0.32095808383233532</v>
      </c>
      <c r="P108" s="12">
        <v>8996</v>
      </c>
      <c r="Q108" s="103">
        <f t="shared" si="62"/>
        <v>268</v>
      </c>
      <c r="R108" s="147"/>
      <c r="S108" s="134"/>
      <c r="T108" s="147"/>
      <c r="U108" s="147"/>
      <c r="V108" s="134"/>
      <c r="W108" s="357"/>
      <c r="X108" s="147"/>
      <c r="Y108" s="134"/>
      <c r="Z108" s="151"/>
      <c r="AA108" s="139"/>
      <c r="AB108" s="151"/>
      <c r="AC108" s="151"/>
      <c r="AD108" s="139"/>
      <c r="AE108" s="352"/>
      <c r="AF108" s="151"/>
      <c r="AG108" s="139"/>
      <c r="AH108" s="33">
        <v>2881</v>
      </c>
      <c r="AI108" s="72">
        <f t="shared" si="54"/>
        <v>54</v>
      </c>
      <c r="AJ108" s="33">
        <v>1</v>
      </c>
      <c r="AK108" s="33">
        <v>1024</v>
      </c>
      <c r="AL108" s="72">
        <f t="shared" si="63"/>
        <v>17</v>
      </c>
      <c r="AM108" s="348">
        <f t="shared" si="64"/>
        <v>0.31481481481481483</v>
      </c>
      <c r="AN108" s="33">
        <v>1022</v>
      </c>
      <c r="AO108" s="72">
        <f t="shared" si="33"/>
        <v>17</v>
      </c>
      <c r="CD108" s="28">
        <v>17788</v>
      </c>
      <c r="CE108" s="84">
        <f t="shared" si="66"/>
        <v>293</v>
      </c>
      <c r="CF108" s="34">
        <v>6</v>
      </c>
      <c r="CG108" s="34">
        <v>5200</v>
      </c>
      <c r="CH108" s="84">
        <f t="shared" si="67"/>
        <v>36</v>
      </c>
      <c r="CI108" s="365">
        <f t="shared" si="68"/>
        <v>0.12286689419795221</v>
      </c>
      <c r="CJ108" s="34">
        <v>5192</v>
      </c>
      <c r="CK108" s="84">
        <f t="shared" si="69"/>
        <v>36</v>
      </c>
      <c r="DB108" s="40">
        <v>101</v>
      </c>
      <c r="DC108" s="95">
        <f t="shared" si="34"/>
        <v>27</v>
      </c>
      <c r="DD108" s="40">
        <v>7</v>
      </c>
      <c r="DE108" s="40">
        <v>2311</v>
      </c>
      <c r="DF108" s="95">
        <f t="shared" si="35"/>
        <v>31</v>
      </c>
      <c r="DG108" s="371">
        <f t="shared" si="36"/>
        <v>1.1481481481481481</v>
      </c>
      <c r="DH108" s="40">
        <v>1961</v>
      </c>
      <c r="DI108" s="95">
        <f t="shared" si="37"/>
        <v>28</v>
      </c>
      <c r="FV108" s="22">
        <f t="shared" si="55"/>
        <v>354</v>
      </c>
      <c r="FW108" s="22">
        <f t="shared" si="65"/>
        <v>357</v>
      </c>
      <c r="FX108" s="61">
        <f t="shared" si="40"/>
        <v>354</v>
      </c>
      <c r="FY108" s="61">
        <f t="shared" si="41"/>
        <v>1214</v>
      </c>
      <c r="FZ108" s="61">
        <f t="shared" si="42"/>
        <v>357</v>
      </c>
      <c r="GA108" s="382">
        <f t="shared" si="43"/>
        <v>0.29406919275123561</v>
      </c>
      <c r="GB108" s="384"/>
      <c r="GC108" s="387">
        <f t="shared" si="44"/>
        <v>374</v>
      </c>
      <c r="GD108" s="387">
        <f t="shared" si="45"/>
        <v>84</v>
      </c>
      <c r="GE108" s="382">
        <f t="shared" si="46"/>
        <v>0.22459893048128343</v>
      </c>
      <c r="GF108" s="384"/>
      <c r="GG108" s="387">
        <f t="shared" si="47"/>
        <v>81</v>
      </c>
      <c r="GH108" s="387">
        <f t="shared" si="48"/>
        <v>48</v>
      </c>
      <c r="GI108" s="382">
        <f t="shared" si="49"/>
        <v>0.59259259259259256</v>
      </c>
      <c r="GJ108" s="384"/>
      <c r="GK108" s="387">
        <f t="shared" si="50"/>
        <v>293</v>
      </c>
      <c r="GL108" s="387">
        <f t="shared" si="51"/>
        <v>36</v>
      </c>
      <c r="GM108" s="382">
        <f t="shared" si="52"/>
        <v>0.12286689419795221</v>
      </c>
    </row>
    <row r="109" spans="1:195" x14ac:dyDescent="0.25">
      <c r="A109" s="8">
        <f t="shared" si="53"/>
        <v>44142</v>
      </c>
      <c r="B109" s="10">
        <v>23922</v>
      </c>
      <c r="C109" s="98">
        <f t="shared" si="56"/>
        <v>159</v>
      </c>
      <c r="D109" s="10">
        <v>1</v>
      </c>
      <c r="E109" s="10">
        <v>13716</v>
      </c>
      <c r="F109" s="98">
        <f t="shared" si="57"/>
        <v>157</v>
      </c>
      <c r="G109" s="363">
        <f t="shared" si="58"/>
        <v>0.98742138364779874</v>
      </c>
      <c r="H109" s="10">
        <v>8291</v>
      </c>
      <c r="I109" s="98">
        <f t="shared" si="32"/>
        <v>157</v>
      </c>
      <c r="J109" s="45">
        <v>6620</v>
      </c>
      <c r="K109" s="103">
        <f t="shared" si="59"/>
        <v>195</v>
      </c>
      <c r="L109" s="14">
        <v>1</v>
      </c>
      <c r="M109" s="14">
        <v>19206</v>
      </c>
      <c r="N109" s="103">
        <f t="shared" si="60"/>
        <v>173</v>
      </c>
      <c r="O109" s="362">
        <f t="shared" si="61"/>
        <v>0.88717948717948714</v>
      </c>
      <c r="P109" s="12">
        <v>9169</v>
      </c>
      <c r="Q109" s="103">
        <f t="shared" si="62"/>
        <v>173</v>
      </c>
      <c r="R109" s="147"/>
      <c r="S109" s="134"/>
      <c r="T109" s="147"/>
      <c r="U109" s="147"/>
      <c r="V109" s="134"/>
      <c r="W109" s="357"/>
      <c r="X109" s="147"/>
      <c r="Y109" s="134"/>
      <c r="Z109" s="151"/>
      <c r="AA109" s="139"/>
      <c r="AB109" s="151"/>
      <c r="AC109" s="151"/>
      <c r="AD109" s="139"/>
      <c r="AE109" s="352"/>
      <c r="AF109" s="151"/>
      <c r="AG109" s="139"/>
      <c r="AH109" s="33">
        <v>2954</v>
      </c>
      <c r="AI109" s="72">
        <f t="shared" si="54"/>
        <v>73</v>
      </c>
      <c r="AJ109" s="33">
        <v>1</v>
      </c>
      <c r="AK109" s="33">
        <v>1046</v>
      </c>
      <c r="AL109" s="72">
        <f t="shared" si="63"/>
        <v>22</v>
      </c>
      <c r="AM109" s="348">
        <f t="shared" si="64"/>
        <v>0.30136986301369861</v>
      </c>
      <c r="AN109" s="33">
        <v>1044</v>
      </c>
      <c r="AO109" s="72">
        <f t="shared" si="33"/>
        <v>22</v>
      </c>
      <c r="CD109" s="28">
        <v>18135</v>
      </c>
      <c r="CE109" s="84">
        <f t="shared" si="66"/>
        <v>347</v>
      </c>
      <c r="CF109" s="34">
        <v>6</v>
      </c>
      <c r="CG109" s="34">
        <v>5244</v>
      </c>
      <c r="CH109" s="84">
        <f t="shared" si="67"/>
        <v>44</v>
      </c>
      <c r="CI109" s="365">
        <f t="shared" si="68"/>
        <v>0.12680115273775217</v>
      </c>
      <c r="CJ109" s="34">
        <v>5236</v>
      </c>
      <c r="CK109" s="84">
        <f t="shared" si="69"/>
        <v>44</v>
      </c>
      <c r="DB109" s="40">
        <v>137</v>
      </c>
      <c r="DC109" s="95">
        <f t="shared" si="34"/>
        <v>36</v>
      </c>
      <c r="DD109" s="40">
        <v>11</v>
      </c>
      <c r="DE109" s="40">
        <v>2352</v>
      </c>
      <c r="DF109" s="95">
        <f t="shared" si="35"/>
        <v>41</v>
      </c>
      <c r="DG109" s="371">
        <f t="shared" si="36"/>
        <v>1.1388888888888888</v>
      </c>
      <c r="DH109" s="40">
        <v>1998</v>
      </c>
      <c r="DI109" s="95">
        <f t="shared" si="37"/>
        <v>37</v>
      </c>
      <c r="FV109" s="22">
        <f t="shared" si="55"/>
        <v>433</v>
      </c>
      <c r="FW109" s="22">
        <f t="shared" si="65"/>
        <v>437</v>
      </c>
      <c r="FX109" s="61">
        <f t="shared" si="40"/>
        <v>433</v>
      </c>
      <c r="FY109" s="61">
        <f t="shared" si="41"/>
        <v>810</v>
      </c>
      <c r="FZ109" s="61">
        <f t="shared" si="42"/>
        <v>437</v>
      </c>
      <c r="GA109" s="382">
        <f t="shared" si="43"/>
        <v>0.53950617283950619</v>
      </c>
      <c r="GB109" s="384"/>
      <c r="GC109" s="387">
        <f t="shared" si="44"/>
        <v>456</v>
      </c>
      <c r="GD109" s="387">
        <f t="shared" si="45"/>
        <v>107</v>
      </c>
      <c r="GE109" s="382">
        <f t="shared" si="46"/>
        <v>0.23464912280701755</v>
      </c>
      <c r="GF109" s="384"/>
      <c r="GG109" s="387">
        <f t="shared" si="47"/>
        <v>109</v>
      </c>
      <c r="GH109" s="387">
        <f t="shared" si="48"/>
        <v>63</v>
      </c>
      <c r="GI109" s="382">
        <f t="shared" si="49"/>
        <v>0.57798165137614677</v>
      </c>
      <c r="GJ109" s="384"/>
      <c r="GK109" s="387">
        <f t="shared" si="50"/>
        <v>347</v>
      </c>
      <c r="GL109" s="387">
        <f t="shared" si="51"/>
        <v>44</v>
      </c>
      <c r="GM109" s="382">
        <f t="shared" si="52"/>
        <v>0.12680115273775217</v>
      </c>
    </row>
    <row r="110" spans="1:195" x14ac:dyDescent="0.25">
      <c r="A110" s="8">
        <f t="shared" si="53"/>
        <v>44143</v>
      </c>
      <c r="B110" s="10">
        <v>23922</v>
      </c>
      <c r="C110" s="98">
        <f t="shared" si="56"/>
        <v>0</v>
      </c>
      <c r="D110" s="10">
        <v>1</v>
      </c>
      <c r="E110" s="10">
        <v>13716</v>
      </c>
      <c r="F110" s="98">
        <f t="shared" si="57"/>
        <v>0</v>
      </c>
      <c r="G110" s="363" t="e">
        <f t="shared" si="58"/>
        <v>#DIV/0!</v>
      </c>
      <c r="H110" s="10">
        <v>8291</v>
      </c>
      <c r="I110" s="98">
        <f t="shared" si="32"/>
        <v>0</v>
      </c>
      <c r="J110" s="45">
        <v>6620</v>
      </c>
      <c r="K110" s="103">
        <f t="shared" si="59"/>
        <v>0</v>
      </c>
      <c r="L110" s="14">
        <v>1</v>
      </c>
      <c r="M110" s="14">
        <v>19206</v>
      </c>
      <c r="N110" s="103">
        <f t="shared" si="60"/>
        <v>0</v>
      </c>
      <c r="O110" s="362" t="e">
        <f t="shared" si="61"/>
        <v>#DIV/0!</v>
      </c>
      <c r="P110" s="12">
        <v>9169</v>
      </c>
      <c r="Q110" s="103">
        <f t="shared" si="62"/>
        <v>0</v>
      </c>
      <c r="R110" s="147"/>
      <c r="S110" s="134"/>
      <c r="T110" s="147"/>
      <c r="U110" s="147"/>
      <c r="V110" s="134"/>
      <c r="W110" s="357"/>
      <c r="X110" s="147"/>
      <c r="Y110" s="134"/>
      <c r="Z110" s="151"/>
      <c r="AA110" s="139"/>
      <c r="AB110" s="151"/>
      <c r="AC110" s="151"/>
      <c r="AD110" s="139"/>
      <c r="AE110" s="352"/>
      <c r="AF110" s="151"/>
      <c r="AG110" s="139"/>
      <c r="AH110" s="33">
        <v>3001</v>
      </c>
      <c r="AI110" s="72">
        <f t="shared" si="54"/>
        <v>47</v>
      </c>
      <c r="AJ110" s="33">
        <v>1</v>
      </c>
      <c r="AK110" s="33">
        <v>1062</v>
      </c>
      <c r="AL110" s="72">
        <f t="shared" si="63"/>
        <v>16</v>
      </c>
      <c r="AM110" s="348">
        <f t="shared" si="64"/>
        <v>0.34042553191489361</v>
      </c>
      <c r="AN110" s="33">
        <v>1060</v>
      </c>
      <c r="AO110" s="72">
        <f t="shared" si="33"/>
        <v>16</v>
      </c>
      <c r="CD110" s="28">
        <v>18403</v>
      </c>
      <c r="CE110" s="84">
        <f t="shared" si="66"/>
        <v>268</v>
      </c>
      <c r="CF110" s="34">
        <v>6</v>
      </c>
      <c r="CG110" s="34">
        <v>5278</v>
      </c>
      <c r="CH110" s="84">
        <f t="shared" si="67"/>
        <v>34</v>
      </c>
      <c r="CI110" s="365">
        <f t="shared" si="68"/>
        <v>0.12686567164179105</v>
      </c>
      <c r="CJ110" s="34">
        <v>5270</v>
      </c>
      <c r="CK110" s="84">
        <f t="shared" si="69"/>
        <v>34</v>
      </c>
      <c r="DB110" s="40">
        <v>161</v>
      </c>
      <c r="DC110" s="95">
        <f t="shared" si="34"/>
        <v>24</v>
      </c>
      <c r="DD110" s="40">
        <v>14</v>
      </c>
      <c r="DE110" s="40">
        <v>2380</v>
      </c>
      <c r="DF110" s="95">
        <f t="shared" si="35"/>
        <v>28</v>
      </c>
      <c r="DG110" s="371">
        <f t="shared" si="36"/>
        <v>1.1666666666666667</v>
      </c>
      <c r="DH110" s="40">
        <v>2023</v>
      </c>
      <c r="DI110" s="95">
        <f t="shared" si="37"/>
        <v>25</v>
      </c>
      <c r="FV110" s="22">
        <f t="shared" si="55"/>
        <v>75</v>
      </c>
      <c r="FW110" s="22">
        <f t="shared" si="65"/>
        <v>78</v>
      </c>
      <c r="FX110" s="61">
        <f t="shared" si="40"/>
        <v>75</v>
      </c>
      <c r="FY110" s="61">
        <f t="shared" si="41"/>
        <v>339</v>
      </c>
      <c r="FZ110" s="61">
        <f t="shared" si="42"/>
        <v>78</v>
      </c>
      <c r="GA110" s="382">
        <f t="shared" si="43"/>
        <v>0.23008849557522124</v>
      </c>
      <c r="GB110" s="384"/>
      <c r="GC110" s="387">
        <f t="shared" si="44"/>
        <v>339</v>
      </c>
      <c r="GD110" s="387">
        <f t="shared" si="45"/>
        <v>78</v>
      </c>
      <c r="GE110" s="382">
        <f t="shared" si="46"/>
        <v>0.23008849557522124</v>
      </c>
      <c r="GF110" s="384"/>
      <c r="GG110" s="387">
        <f t="shared" si="47"/>
        <v>71</v>
      </c>
      <c r="GH110" s="387">
        <f t="shared" si="48"/>
        <v>44</v>
      </c>
      <c r="GI110" s="382">
        <f t="shared" si="49"/>
        <v>0.61971830985915488</v>
      </c>
      <c r="GJ110" s="384"/>
      <c r="GK110" s="387">
        <f t="shared" si="50"/>
        <v>268</v>
      </c>
      <c r="GL110" s="387">
        <f t="shared" si="51"/>
        <v>34</v>
      </c>
      <c r="GM110" s="382">
        <f t="shared" si="52"/>
        <v>0.12686567164179105</v>
      </c>
    </row>
    <row r="111" spans="1:195" x14ac:dyDescent="0.25">
      <c r="A111" s="8">
        <f t="shared" si="53"/>
        <v>44144</v>
      </c>
      <c r="B111" s="10">
        <v>23922</v>
      </c>
      <c r="C111" s="98">
        <f t="shared" si="56"/>
        <v>0</v>
      </c>
      <c r="D111" s="10">
        <v>1</v>
      </c>
      <c r="E111" s="10">
        <v>13716</v>
      </c>
      <c r="F111" s="98">
        <f t="shared" si="57"/>
        <v>0</v>
      </c>
      <c r="G111" s="363" t="e">
        <f t="shared" si="58"/>
        <v>#DIV/0!</v>
      </c>
      <c r="H111" s="10">
        <v>8291</v>
      </c>
      <c r="I111" s="98">
        <f t="shared" ref="I111:I174" si="70">H111-H110</f>
        <v>0</v>
      </c>
      <c r="J111" s="45">
        <v>6620</v>
      </c>
      <c r="K111" s="103">
        <f t="shared" si="59"/>
        <v>0</v>
      </c>
      <c r="L111" s="14">
        <v>1</v>
      </c>
      <c r="M111" s="14">
        <v>19206</v>
      </c>
      <c r="N111" s="103">
        <f t="shared" si="60"/>
        <v>0</v>
      </c>
      <c r="O111" s="362" t="e">
        <f t="shared" si="61"/>
        <v>#DIV/0!</v>
      </c>
      <c r="P111" s="12">
        <v>9169</v>
      </c>
      <c r="Q111" s="103">
        <f t="shared" si="62"/>
        <v>0</v>
      </c>
      <c r="R111" s="147"/>
      <c r="S111" s="134"/>
      <c r="T111" s="147"/>
      <c r="U111" s="147"/>
      <c r="V111" s="134"/>
      <c r="W111" s="357"/>
      <c r="X111" s="147"/>
      <c r="Y111" s="134"/>
      <c r="Z111" s="151"/>
      <c r="AA111" s="139"/>
      <c r="AB111" s="151"/>
      <c r="AC111" s="151"/>
      <c r="AD111" s="139"/>
      <c r="AE111" s="352"/>
      <c r="AF111" s="151"/>
      <c r="AG111" s="139"/>
      <c r="AH111" s="33">
        <v>3034</v>
      </c>
      <c r="AI111" s="72">
        <f t="shared" si="54"/>
        <v>33</v>
      </c>
      <c r="AJ111" s="33">
        <v>1</v>
      </c>
      <c r="AK111" s="33">
        <v>1073</v>
      </c>
      <c r="AL111" s="72">
        <f t="shared" si="63"/>
        <v>11</v>
      </c>
      <c r="AM111" s="348">
        <f t="shared" si="64"/>
        <v>0.33333333333333331</v>
      </c>
      <c r="AN111" s="33">
        <v>1071</v>
      </c>
      <c r="AO111" s="72">
        <f t="shared" ref="AO111:AO174" si="71">AN111-AN110</f>
        <v>11</v>
      </c>
      <c r="CD111" s="28">
        <v>18647</v>
      </c>
      <c r="CE111" s="84">
        <f t="shared" si="66"/>
        <v>244</v>
      </c>
      <c r="CF111" s="34">
        <v>6</v>
      </c>
      <c r="CG111" s="34">
        <v>5308</v>
      </c>
      <c r="CH111" s="84">
        <f t="shared" si="67"/>
        <v>30</v>
      </c>
      <c r="CI111" s="365">
        <f t="shared" si="68"/>
        <v>0.12295081967213115</v>
      </c>
      <c r="CJ111" s="34">
        <v>5300</v>
      </c>
      <c r="CK111" s="84">
        <f t="shared" si="69"/>
        <v>30</v>
      </c>
      <c r="DB111" s="40">
        <v>183</v>
      </c>
      <c r="DC111" s="95">
        <f t="shared" si="34"/>
        <v>22</v>
      </c>
      <c r="DD111" s="40">
        <v>17</v>
      </c>
      <c r="DE111" s="40">
        <v>2405</v>
      </c>
      <c r="DF111" s="95">
        <f t="shared" si="35"/>
        <v>25</v>
      </c>
      <c r="DG111" s="371">
        <f t="shared" si="36"/>
        <v>1.1363636363636365</v>
      </c>
      <c r="DH111" s="40">
        <v>2046</v>
      </c>
      <c r="DI111" s="95">
        <f t="shared" si="37"/>
        <v>23</v>
      </c>
      <c r="FV111" s="22">
        <f t="shared" si="55"/>
        <v>64</v>
      </c>
      <c r="FW111" s="22">
        <f t="shared" si="65"/>
        <v>66</v>
      </c>
      <c r="FX111" s="61">
        <f t="shared" si="40"/>
        <v>64</v>
      </c>
      <c r="FY111" s="61">
        <f t="shared" si="41"/>
        <v>299</v>
      </c>
      <c r="FZ111" s="61">
        <f t="shared" si="42"/>
        <v>66</v>
      </c>
      <c r="GA111" s="382">
        <f t="shared" si="43"/>
        <v>0.22073578595317725</v>
      </c>
      <c r="GB111" s="384"/>
      <c r="GC111" s="387">
        <f t="shared" si="44"/>
        <v>299</v>
      </c>
      <c r="GD111" s="387">
        <f t="shared" si="45"/>
        <v>66</v>
      </c>
      <c r="GE111" s="382">
        <f t="shared" si="46"/>
        <v>0.22073578595317725</v>
      </c>
      <c r="GF111" s="384"/>
      <c r="GG111" s="387">
        <f t="shared" si="47"/>
        <v>55</v>
      </c>
      <c r="GH111" s="387">
        <f t="shared" si="48"/>
        <v>36</v>
      </c>
      <c r="GI111" s="382">
        <f t="shared" si="49"/>
        <v>0.65454545454545454</v>
      </c>
      <c r="GJ111" s="384"/>
      <c r="GK111" s="387">
        <f t="shared" si="50"/>
        <v>244</v>
      </c>
      <c r="GL111" s="387">
        <f t="shared" si="51"/>
        <v>30</v>
      </c>
      <c r="GM111" s="382">
        <f t="shared" si="52"/>
        <v>0.12295081967213115</v>
      </c>
    </row>
    <row r="112" spans="1:195" x14ac:dyDescent="0.25">
      <c r="A112" s="8">
        <f t="shared" si="53"/>
        <v>44145</v>
      </c>
      <c r="B112" s="10">
        <v>25876</v>
      </c>
      <c r="C112" s="98">
        <f t="shared" si="56"/>
        <v>1954</v>
      </c>
      <c r="D112" s="10">
        <v>1</v>
      </c>
      <c r="E112" s="10">
        <v>13790</v>
      </c>
      <c r="F112" s="98">
        <f t="shared" si="57"/>
        <v>74</v>
      </c>
      <c r="G112" s="363">
        <f t="shared" si="58"/>
        <v>3.7871033776867964E-2</v>
      </c>
      <c r="H112" s="10">
        <v>8365</v>
      </c>
      <c r="I112" s="98">
        <f t="shared" si="70"/>
        <v>74</v>
      </c>
      <c r="J112" s="45">
        <v>8422</v>
      </c>
      <c r="K112" s="103">
        <f t="shared" si="59"/>
        <v>1802</v>
      </c>
      <c r="L112" s="14">
        <v>1</v>
      </c>
      <c r="M112" s="14">
        <v>19415</v>
      </c>
      <c r="N112" s="103">
        <f t="shared" si="60"/>
        <v>209</v>
      </c>
      <c r="O112" s="362">
        <f t="shared" si="61"/>
        <v>0.11598224195338513</v>
      </c>
      <c r="P112" s="12">
        <v>9378</v>
      </c>
      <c r="Q112" s="103">
        <f t="shared" si="62"/>
        <v>209</v>
      </c>
      <c r="R112" s="147"/>
      <c r="S112" s="134"/>
      <c r="T112" s="147"/>
      <c r="U112" s="147"/>
      <c r="V112" s="134"/>
      <c r="W112" s="357"/>
      <c r="X112" s="147"/>
      <c r="Y112" s="134"/>
      <c r="Z112" s="151"/>
      <c r="AA112" s="139"/>
      <c r="AB112" s="151"/>
      <c r="AC112" s="151"/>
      <c r="AD112" s="139"/>
      <c r="AE112" s="352"/>
      <c r="AF112" s="151"/>
      <c r="AG112" s="139"/>
      <c r="AH112" s="33">
        <v>3102</v>
      </c>
      <c r="AI112" s="72">
        <f t="shared" si="54"/>
        <v>68</v>
      </c>
      <c r="AJ112" s="33">
        <v>1</v>
      </c>
      <c r="AK112" s="33">
        <v>1093</v>
      </c>
      <c r="AL112" s="72">
        <f t="shared" si="63"/>
        <v>20</v>
      </c>
      <c r="AM112" s="348">
        <f t="shared" si="64"/>
        <v>0.29411764705882354</v>
      </c>
      <c r="AN112" s="33">
        <v>1091</v>
      </c>
      <c r="AO112" s="72">
        <f t="shared" si="71"/>
        <v>20</v>
      </c>
      <c r="CD112" s="28">
        <v>18928</v>
      </c>
      <c r="CE112" s="84">
        <f t="shared" si="66"/>
        <v>281</v>
      </c>
      <c r="CF112" s="34">
        <v>6</v>
      </c>
      <c r="CG112" s="34">
        <v>5345</v>
      </c>
      <c r="CH112" s="84">
        <f t="shared" si="67"/>
        <v>37</v>
      </c>
      <c r="CI112" s="365">
        <f t="shared" si="68"/>
        <v>0.13167259786476868</v>
      </c>
      <c r="CJ112" s="34">
        <v>5337</v>
      </c>
      <c r="CK112" s="84">
        <f t="shared" si="69"/>
        <v>37</v>
      </c>
      <c r="DB112" s="40">
        <v>213</v>
      </c>
      <c r="DC112" s="95">
        <f t="shared" si="34"/>
        <v>30</v>
      </c>
      <c r="DD112" s="40">
        <v>20</v>
      </c>
      <c r="DE112" s="40">
        <v>2439</v>
      </c>
      <c r="DF112" s="95">
        <f t="shared" si="35"/>
        <v>34</v>
      </c>
      <c r="DG112" s="371">
        <f t="shared" si="36"/>
        <v>1.1333333333333333</v>
      </c>
      <c r="DH112" s="40">
        <v>2077</v>
      </c>
      <c r="DI112" s="95">
        <f t="shared" si="37"/>
        <v>31</v>
      </c>
      <c r="FV112" s="22">
        <f t="shared" si="55"/>
        <v>371</v>
      </c>
      <c r="FW112" s="22">
        <f t="shared" si="65"/>
        <v>374</v>
      </c>
      <c r="FX112" s="61">
        <f t="shared" si="40"/>
        <v>371</v>
      </c>
      <c r="FY112" s="61">
        <f t="shared" si="41"/>
        <v>4135</v>
      </c>
      <c r="FZ112" s="61">
        <f t="shared" si="42"/>
        <v>374</v>
      </c>
      <c r="GA112" s="382">
        <f t="shared" si="43"/>
        <v>9.0447400241837964E-2</v>
      </c>
      <c r="GB112" s="384"/>
      <c r="GC112" s="387">
        <f t="shared" si="44"/>
        <v>379</v>
      </c>
      <c r="GD112" s="387">
        <f t="shared" si="45"/>
        <v>91</v>
      </c>
      <c r="GE112" s="382">
        <f t="shared" si="46"/>
        <v>0.24010554089709762</v>
      </c>
      <c r="GF112" s="384"/>
      <c r="GG112" s="387">
        <f t="shared" si="47"/>
        <v>98</v>
      </c>
      <c r="GH112" s="387">
        <f t="shared" si="48"/>
        <v>54</v>
      </c>
      <c r="GI112" s="382">
        <f t="shared" si="49"/>
        <v>0.55102040816326525</v>
      </c>
      <c r="GJ112" s="384"/>
      <c r="GK112" s="387">
        <f t="shared" si="50"/>
        <v>281</v>
      </c>
      <c r="GL112" s="387">
        <f t="shared" si="51"/>
        <v>37</v>
      </c>
      <c r="GM112" s="382">
        <f t="shared" si="52"/>
        <v>0.13167259786476868</v>
      </c>
    </row>
    <row r="113" spans="1:196" x14ac:dyDescent="0.25">
      <c r="A113" s="8">
        <f t="shared" si="53"/>
        <v>44146</v>
      </c>
      <c r="B113" s="10">
        <v>25881</v>
      </c>
      <c r="C113" s="98">
        <f t="shared" si="56"/>
        <v>5</v>
      </c>
      <c r="D113" s="10">
        <v>1</v>
      </c>
      <c r="E113" s="10">
        <v>13795</v>
      </c>
      <c r="F113" s="98">
        <f t="shared" si="57"/>
        <v>5</v>
      </c>
      <c r="G113" s="363">
        <f t="shared" si="58"/>
        <v>1</v>
      </c>
      <c r="H113" s="10">
        <v>8370</v>
      </c>
      <c r="I113" s="98">
        <f t="shared" si="70"/>
        <v>5</v>
      </c>
      <c r="J113" s="45">
        <v>8426</v>
      </c>
      <c r="K113" s="103">
        <f t="shared" si="59"/>
        <v>4</v>
      </c>
      <c r="L113" s="14">
        <v>1</v>
      </c>
      <c r="M113" s="14">
        <v>19419</v>
      </c>
      <c r="N113" s="103">
        <f t="shared" si="60"/>
        <v>4</v>
      </c>
      <c r="O113" s="362">
        <f t="shared" si="61"/>
        <v>1</v>
      </c>
      <c r="P113" s="12">
        <v>9382</v>
      </c>
      <c r="Q113" s="103">
        <f t="shared" si="62"/>
        <v>4</v>
      </c>
      <c r="R113" s="147"/>
      <c r="S113" s="134"/>
      <c r="T113" s="147"/>
      <c r="U113" s="147"/>
      <c r="V113" s="134"/>
      <c r="W113" s="357"/>
      <c r="X113" s="147"/>
      <c r="Y113" s="134"/>
      <c r="Z113" s="151"/>
      <c r="AA113" s="139"/>
      <c r="AB113" s="151"/>
      <c r="AC113" s="151"/>
      <c r="AD113" s="139"/>
      <c r="AE113" s="352"/>
      <c r="AF113" s="151"/>
      <c r="AG113" s="139"/>
      <c r="AH113" s="33">
        <v>3129</v>
      </c>
      <c r="AI113" s="72">
        <f t="shared" si="54"/>
        <v>27</v>
      </c>
      <c r="AJ113" s="33">
        <v>1</v>
      </c>
      <c r="AK113" s="33">
        <v>1102</v>
      </c>
      <c r="AL113" s="72">
        <f t="shared" si="63"/>
        <v>9</v>
      </c>
      <c r="AM113" s="348">
        <f t="shared" si="64"/>
        <v>0.33333333333333331</v>
      </c>
      <c r="AN113" s="33">
        <v>1100</v>
      </c>
      <c r="AO113" s="72">
        <f t="shared" si="71"/>
        <v>9</v>
      </c>
      <c r="CD113" s="28">
        <v>19205</v>
      </c>
      <c r="CE113" s="84">
        <f t="shared" si="66"/>
        <v>277</v>
      </c>
      <c r="CF113" s="34">
        <v>6</v>
      </c>
      <c r="CG113" s="34">
        <v>5389</v>
      </c>
      <c r="CH113" s="84">
        <f t="shared" si="67"/>
        <v>44</v>
      </c>
      <c r="CI113" s="365">
        <f t="shared" si="68"/>
        <v>0.1588447653429603</v>
      </c>
      <c r="CJ113" s="34">
        <v>5381</v>
      </c>
      <c r="CK113" s="84">
        <f t="shared" si="69"/>
        <v>44</v>
      </c>
      <c r="DB113" s="40">
        <v>244</v>
      </c>
      <c r="DC113" s="95">
        <f t="shared" si="34"/>
        <v>31</v>
      </c>
      <c r="DD113" s="40">
        <v>26</v>
      </c>
      <c r="DE113" s="40">
        <v>2477</v>
      </c>
      <c r="DF113" s="95">
        <f t="shared" si="35"/>
        <v>38</v>
      </c>
      <c r="DG113" s="371">
        <f t="shared" si="36"/>
        <v>1.2258064516129032</v>
      </c>
      <c r="DH113" s="40">
        <v>2110</v>
      </c>
      <c r="DI113" s="95">
        <f t="shared" si="37"/>
        <v>33</v>
      </c>
      <c r="FV113" s="22">
        <f t="shared" si="55"/>
        <v>95</v>
      </c>
      <c r="FW113" s="22">
        <f t="shared" si="65"/>
        <v>100</v>
      </c>
      <c r="FX113" s="61">
        <f t="shared" si="40"/>
        <v>95</v>
      </c>
      <c r="FY113" s="61">
        <f t="shared" si="41"/>
        <v>344</v>
      </c>
      <c r="FZ113" s="61">
        <f t="shared" si="42"/>
        <v>100</v>
      </c>
      <c r="GA113" s="382">
        <f t="shared" si="43"/>
        <v>0.29069767441860467</v>
      </c>
      <c r="GB113" s="384"/>
      <c r="GC113" s="387">
        <f t="shared" si="44"/>
        <v>335</v>
      </c>
      <c r="GD113" s="387">
        <f t="shared" si="45"/>
        <v>91</v>
      </c>
      <c r="GE113" s="382">
        <f t="shared" si="46"/>
        <v>0.27164179104477609</v>
      </c>
      <c r="GF113" s="384"/>
      <c r="GG113" s="387">
        <f t="shared" si="47"/>
        <v>58</v>
      </c>
      <c r="GH113" s="387">
        <f t="shared" si="48"/>
        <v>47</v>
      </c>
      <c r="GI113" s="382">
        <f t="shared" si="49"/>
        <v>0.81034482758620685</v>
      </c>
      <c r="GJ113" s="384"/>
      <c r="GK113" s="387">
        <f t="shared" si="50"/>
        <v>277</v>
      </c>
      <c r="GL113" s="387">
        <f t="shared" si="51"/>
        <v>44</v>
      </c>
      <c r="GM113" s="382">
        <f t="shared" si="52"/>
        <v>0.1588447653429603</v>
      </c>
    </row>
    <row r="114" spans="1:196" x14ac:dyDescent="0.25">
      <c r="A114" s="8">
        <f t="shared" si="53"/>
        <v>44147</v>
      </c>
      <c r="B114" s="10">
        <v>26159</v>
      </c>
      <c r="C114" s="98">
        <f t="shared" si="56"/>
        <v>278</v>
      </c>
      <c r="D114" s="10">
        <v>1</v>
      </c>
      <c r="E114" s="10">
        <v>13959</v>
      </c>
      <c r="F114" s="98">
        <f t="shared" si="57"/>
        <v>164</v>
      </c>
      <c r="G114" s="363">
        <f t="shared" si="58"/>
        <v>0.58992805755395683</v>
      </c>
      <c r="H114" s="10">
        <v>8419</v>
      </c>
      <c r="I114" s="98">
        <f t="shared" si="70"/>
        <v>49</v>
      </c>
      <c r="J114" s="45">
        <v>8430</v>
      </c>
      <c r="K114" s="103">
        <f t="shared" si="59"/>
        <v>4</v>
      </c>
      <c r="L114" s="14">
        <v>1</v>
      </c>
      <c r="M114" s="14">
        <v>19423</v>
      </c>
      <c r="N114" s="103">
        <f t="shared" si="60"/>
        <v>4</v>
      </c>
      <c r="O114" s="362">
        <f t="shared" si="61"/>
        <v>1</v>
      </c>
      <c r="P114" s="12">
        <v>9386</v>
      </c>
      <c r="Q114" s="103">
        <f t="shared" si="62"/>
        <v>4</v>
      </c>
      <c r="R114" s="147"/>
      <c r="S114" s="134"/>
      <c r="T114" s="147"/>
      <c r="U114" s="147"/>
      <c r="V114" s="134"/>
      <c r="W114" s="357"/>
      <c r="X114" s="147"/>
      <c r="Y114" s="134"/>
      <c r="Z114" s="151"/>
      <c r="AA114" s="139"/>
      <c r="AB114" s="151"/>
      <c r="AC114" s="151"/>
      <c r="AD114" s="139"/>
      <c r="AE114" s="352"/>
      <c r="AF114" s="151"/>
      <c r="AG114" s="139"/>
      <c r="AH114" s="33">
        <v>3153</v>
      </c>
      <c r="AI114" s="72">
        <f t="shared" si="54"/>
        <v>24</v>
      </c>
      <c r="AJ114" s="33">
        <v>1</v>
      </c>
      <c r="AK114" s="33">
        <v>1109</v>
      </c>
      <c r="AL114" s="72">
        <f t="shared" si="63"/>
        <v>7</v>
      </c>
      <c r="AM114" s="348">
        <f t="shared" si="64"/>
        <v>0.29166666666666669</v>
      </c>
      <c r="AN114" s="33">
        <v>1107</v>
      </c>
      <c r="AO114" s="72">
        <f t="shared" si="71"/>
        <v>7</v>
      </c>
      <c r="CD114" s="28">
        <v>19491</v>
      </c>
      <c r="CE114" s="84">
        <f t="shared" si="66"/>
        <v>286</v>
      </c>
      <c r="CF114" s="34">
        <v>6</v>
      </c>
      <c r="CG114" s="34">
        <v>5426</v>
      </c>
      <c r="CH114" s="84">
        <f t="shared" si="67"/>
        <v>37</v>
      </c>
      <c r="CI114" s="365">
        <f t="shared" si="68"/>
        <v>0.12937062937062938</v>
      </c>
      <c r="CJ114" s="34">
        <v>5418</v>
      </c>
      <c r="CK114" s="84">
        <f t="shared" si="69"/>
        <v>37</v>
      </c>
      <c r="DB114" s="40">
        <v>271</v>
      </c>
      <c r="DC114" s="95">
        <f t="shared" si="34"/>
        <v>27</v>
      </c>
      <c r="DD114" s="40">
        <v>29</v>
      </c>
      <c r="DE114" s="40">
        <v>2508</v>
      </c>
      <c r="DF114" s="95">
        <f t="shared" si="35"/>
        <v>31</v>
      </c>
      <c r="DG114" s="371">
        <f t="shared" si="36"/>
        <v>1.1481481481481481</v>
      </c>
      <c r="DH114" s="40">
        <v>2138</v>
      </c>
      <c r="DI114" s="95">
        <f t="shared" si="37"/>
        <v>28</v>
      </c>
      <c r="FV114" s="22">
        <f t="shared" si="55"/>
        <v>125</v>
      </c>
      <c r="FW114" s="22">
        <f t="shared" si="65"/>
        <v>243</v>
      </c>
      <c r="FX114" s="61">
        <f t="shared" si="40"/>
        <v>125</v>
      </c>
      <c r="FY114" s="61">
        <f t="shared" si="41"/>
        <v>619</v>
      </c>
      <c r="FZ114" s="61">
        <f t="shared" si="42"/>
        <v>243</v>
      </c>
      <c r="GA114" s="382">
        <f t="shared" si="43"/>
        <v>0.39256865912762517</v>
      </c>
      <c r="GB114" s="384"/>
      <c r="GC114" s="387">
        <f t="shared" si="44"/>
        <v>337</v>
      </c>
      <c r="GD114" s="387">
        <f t="shared" si="45"/>
        <v>75</v>
      </c>
      <c r="GE114" s="382">
        <f t="shared" si="46"/>
        <v>0.22255192878338279</v>
      </c>
      <c r="GF114" s="384"/>
      <c r="GG114" s="387">
        <f t="shared" si="47"/>
        <v>51</v>
      </c>
      <c r="GH114" s="387">
        <f t="shared" si="48"/>
        <v>38</v>
      </c>
      <c r="GI114" s="382">
        <f t="shared" si="49"/>
        <v>0.74509803921568629</v>
      </c>
      <c r="GJ114" s="384"/>
      <c r="GK114" s="387">
        <f t="shared" si="50"/>
        <v>286</v>
      </c>
      <c r="GL114" s="387">
        <f t="shared" si="51"/>
        <v>37</v>
      </c>
      <c r="GM114" s="382">
        <f t="shared" si="52"/>
        <v>0.12937062937062938</v>
      </c>
      <c r="GN114" s="3" t="s">
        <v>20</v>
      </c>
    </row>
    <row r="115" spans="1:196" x14ac:dyDescent="0.25">
      <c r="A115" s="8">
        <f t="shared" si="53"/>
        <v>44148</v>
      </c>
      <c r="B115" s="10">
        <v>26183</v>
      </c>
      <c r="C115" s="98">
        <f t="shared" si="56"/>
        <v>24</v>
      </c>
      <c r="D115" s="10">
        <v>1</v>
      </c>
      <c r="E115" s="10">
        <v>13983</v>
      </c>
      <c r="F115" s="98">
        <f t="shared" si="57"/>
        <v>24</v>
      </c>
      <c r="G115" s="363">
        <f t="shared" si="58"/>
        <v>1</v>
      </c>
      <c r="H115" s="10">
        <v>8443</v>
      </c>
      <c r="I115" s="98">
        <f t="shared" si="70"/>
        <v>24</v>
      </c>
      <c r="J115" s="45">
        <v>8438</v>
      </c>
      <c r="K115" s="103">
        <f t="shared" si="59"/>
        <v>8</v>
      </c>
      <c r="L115" s="14">
        <v>1</v>
      </c>
      <c r="M115" s="14">
        <v>19431</v>
      </c>
      <c r="N115" s="103">
        <f t="shared" si="60"/>
        <v>8</v>
      </c>
      <c r="O115" s="362">
        <f t="shared" si="61"/>
        <v>1</v>
      </c>
      <c r="P115" s="12">
        <v>9394</v>
      </c>
      <c r="Q115" s="103">
        <f t="shared" si="62"/>
        <v>8</v>
      </c>
      <c r="R115" s="147"/>
      <c r="S115" s="134"/>
      <c r="T115" s="147"/>
      <c r="U115" s="147"/>
      <c r="V115" s="134"/>
      <c r="W115" s="357"/>
      <c r="X115" s="147"/>
      <c r="Y115" s="134"/>
      <c r="Z115" s="151"/>
      <c r="AA115" s="139"/>
      <c r="AB115" s="151"/>
      <c r="AC115" s="151"/>
      <c r="AD115" s="139"/>
      <c r="AE115" s="352"/>
      <c r="AF115" s="151"/>
      <c r="AG115" s="139"/>
      <c r="AH115" s="33">
        <v>3193</v>
      </c>
      <c r="AI115" s="72">
        <f t="shared" si="54"/>
        <v>40</v>
      </c>
      <c r="AJ115" s="33">
        <v>1</v>
      </c>
      <c r="AK115" s="33">
        <v>1122</v>
      </c>
      <c r="AL115" s="72">
        <f t="shared" si="63"/>
        <v>13</v>
      </c>
      <c r="AM115" s="348">
        <f t="shared" si="64"/>
        <v>0.32500000000000001</v>
      </c>
      <c r="AN115" s="33">
        <v>1120</v>
      </c>
      <c r="AO115" s="72">
        <f t="shared" si="71"/>
        <v>13</v>
      </c>
      <c r="CD115" s="28">
        <v>19795</v>
      </c>
      <c r="CE115" s="84">
        <f t="shared" si="66"/>
        <v>304</v>
      </c>
      <c r="CF115" s="34">
        <v>6</v>
      </c>
      <c r="CG115" s="34">
        <v>5464</v>
      </c>
      <c r="CH115" s="84">
        <f t="shared" si="67"/>
        <v>38</v>
      </c>
      <c r="CI115" s="365">
        <f t="shared" si="68"/>
        <v>0.125</v>
      </c>
      <c r="CJ115" s="34">
        <v>5456</v>
      </c>
      <c r="CK115" s="84">
        <f t="shared" si="69"/>
        <v>38</v>
      </c>
      <c r="DB115" s="40">
        <v>298</v>
      </c>
      <c r="DC115" s="95">
        <f t="shared" si="34"/>
        <v>27</v>
      </c>
      <c r="DD115" s="40">
        <v>31</v>
      </c>
      <c r="DE115" s="40">
        <v>2538</v>
      </c>
      <c r="DF115" s="95">
        <f t="shared" si="35"/>
        <v>30</v>
      </c>
      <c r="DG115" s="371">
        <f t="shared" si="36"/>
        <v>1.1111111111111112</v>
      </c>
      <c r="DH115" s="40">
        <v>2166</v>
      </c>
      <c r="DI115" s="95">
        <f t="shared" si="37"/>
        <v>28</v>
      </c>
      <c r="FV115" s="22">
        <f t="shared" si="55"/>
        <v>111</v>
      </c>
      <c r="FW115" s="22">
        <f t="shared" si="65"/>
        <v>113</v>
      </c>
      <c r="FX115" s="61">
        <f t="shared" si="40"/>
        <v>111</v>
      </c>
      <c r="FY115" s="61">
        <f t="shared" si="41"/>
        <v>403</v>
      </c>
      <c r="FZ115" s="61">
        <f t="shared" si="42"/>
        <v>113</v>
      </c>
      <c r="GA115" s="382">
        <f t="shared" si="43"/>
        <v>0.28039702233250619</v>
      </c>
      <c r="GB115" s="384"/>
      <c r="GC115" s="387">
        <f t="shared" si="44"/>
        <v>371</v>
      </c>
      <c r="GD115" s="387">
        <f t="shared" si="45"/>
        <v>81</v>
      </c>
      <c r="GE115" s="382">
        <f t="shared" si="46"/>
        <v>0.21832884097035041</v>
      </c>
      <c r="GF115" s="384"/>
      <c r="GG115" s="387">
        <f t="shared" si="47"/>
        <v>67</v>
      </c>
      <c r="GH115" s="387">
        <f t="shared" si="48"/>
        <v>43</v>
      </c>
      <c r="GI115" s="382">
        <f t="shared" si="49"/>
        <v>0.64179104477611937</v>
      </c>
      <c r="GJ115" s="384"/>
      <c r="GK115" s="387">
        <f t="shared" si="50"/>
        <v>304</v>
      </c>
      <c r="GL115" s="387">
        <f t="shared" si="51"/>
        <v>38</v>
      </c>
      <c r="GM115" s="382">
        <f t="shared" si="52"/>
        <v>0.125</v>
      </c>
    </row>
    <row r="116" spans="1:196" x14ac:dyDescent="0.25">
      <c r="A116" s="8">
        <f t="shared" si="53"/>
        <v>44149</v>
      </c>
      <c r="B116" s="10">
        <v>26188</v>
      </c>
      <c r="C116" s="98">
        <f t="shared" si="56"/>
        <v>5</v>
      </c>
      <c r="D116" s="10">
        <v>1</v>
      </c>
      <c r="E116" s="10">
        <v>13988</v>
      </c>
      <c r="F116" s="98">
        <f t="shared" si="57"/>
        <v>5</v>
      </c>
      <c r="G116" s="363">
        <f t="shared" si="58"/>
        <v>1</v>
      </c>
      <c r="H116" s="10">
        <v>8448</v>
      </c>
      <c r="I116" s="98">
        <f t="shared" si="70"/>
        <v>5</v>
      </c>
      <c r="J116" s="45">
        <v>8443</v>
      </c>
      <c r="K116" s="103">
        <f t="shared" si="59"/>
        <v>5</v>
      </c>
      <c r="L116" s="14">
        <v>1</v>
      </c>
      <c r="M116" s="14">
        <v>19436</v>
      </c>
      <c r="N116" s="103">
        <f t="shared" si="60"/>
        <v>5</v>
      </c>
      <c r="O116" s="362">
        <f t="shared" si="61"/>
        <v>1</v>
      </c>
      <c r="P116" s="12">
        <v>9399</v>
      </c>
      <c r="Q116" s="103">
        <f t="shared" si="62"/>
        <v>5</v>
      </c>
      <c r="R116" s="147"/>
      <c r="S116" s="134"/>
      <c r="T116" s="147"/>
      <c r="U116" s="147"/>
      <c r="V116" s="134"/>
      <c r="W116" s="357"/>
      <c r="X116" s="147"/>
      <c r="Y116" s="134"/>
      <c r="Z116" s="151"/>
      <c r="AA116" s="139"/>
      <c r="AB116" s="151"/>
      <c r="AC116" s="151"/>
      <c r="AD116" s="139"/>
      <c r="AE116" s="352"/>
      <c r="AF116" s="151"/>
      <c r="AG116" s="139"/>
      <c r="AH116" s="33">
        <v>3265</v>
      </c>
      <c r="AI116" s="72">
        <f t="shared" si="54"/>
        <v>72</v>
      </c>
      <c r="AJ116" s="33">
        <v>1</v>
      </c>
      <c r="AK116" s="33">
        <v>1143</v>
      </c>
      <c r="AL116" s="72">
        <f t="shared" si="63"/>
        <v>21</v>
      </c>
      <c r="AM116" s="348">
        <f t="shared" si="64"/>
        <v>0.29166666666666669</v>
      </c>
      <c r="AN116" s="33">
        <v>1141</v>
      </c>
      <c r="AO116" s="72">
        <f t="shared" si="71"/>
        <v>21</v>
      </c>
      <c r="CD116" s="28">
        <v>20141</v>
      </c>
      <c r="CE116" s="84">
        <f t="shared" si="66"/>
        <v>346</v>
      </c>
      <c r="CF116" s="34">
        <v>6</v>
      </c>
      <c r="CG116" s="34">
        <v>5508</v>
      </c>
      <c r="CH116" s="84">
        <f t="shared" si="67"/>
        <v>44</v>
      </c>
      <c r="CI116" s="365">
        <f t="shared" si="68"/>
        <v>0.12716763005780346</v>
      </c>
      <c r="CJ116" s="34">
        <v>5500</v>
      </c>
      <c r="CK116" s="84">
        <f t="shared" si="69"/>
        <v>44</v>
      </c>
      <c r="DB116" s="40">
        <v>334</v>
      </c>
      <c r="DC116" s="95">
        <f t="shared" si="34"/>
        <v>36</v>
      </c>
      <c r="DD116" s="40">
        <v>34</v>
      </c>
      <c r="DE116" s="40">
        <v>2578</v>
      </c>
      <c r="DF116" s="95">
        <f t="shared" si="35"/>
        <v>40</v>
      </c>
      <c r="DG116" s="371">
        <f t="shared" si="36"/>
        <v>1.1111111111111112</v>
      </c>
      <c r="DH116" s="40">
        <v>2203</v>
      </c>
      <c r="DI116" s="95">
        <f t="shared" si="37"/>
        <v>37</v>
      </c>
      <c r="FV116" s="22">
        <f t="shared" si="55"/>
        <v>112</v>
      </c>
      <c r="FW116" s="22">
        <f t="shared" si="65"/>
        <v>115</v>
      </c>
      <c r="FX116" s="61">
        <f t="shared" si="40"/>
        <v>112</v>
      </c>
      <c r="FY116" s="61">
        <f t="shared" si="41"/>
        <v>464</v>
      </c>
      <c r="FZ116" s="61">
        <f t="shared" si="42"/>
        <v>115</v>
      </c>
      <c r="GA116" s="382">
        <f t="shared" si="43"/>
        <v>0.24784482758620691</v>
      </c>
      <c r="GB116" s="384"/>
      <c r="GC116" s="387">
        <f t="shared" si="44"/>
        <v>454</v>
      </c>
      <c r="GD116" s="387">
        <f t="shared" si="45"/>
        <v>105</v>
      </c>
      <c r="GE116" s="382">
        <f t="shared" si="46"/>
        <v>0.23127753303964757</v>
      </c>
      <c r="GF116" s="384"/>
      <c r="GG116" s="387">
        <f t="shared" si="47"/>
        <v>108</v>
      </c>
      <c r="GH116" s="387">
        <f t="shared" si="48"/>
        <v>61</v>
      </c>
      <c r="GI116" s="382">
        <f t="shared" si="49"/>
        <v>0.56481481481481477</v>
      </c>
      <c r="GJ116" s="384"/>
      <c r="GK116" s="387">
        <f t="shared" si="50"/>
        <v>346</v>
      </c>
      <c r="GL116" s="387">
        <f t="shared" si="51"/>
        <v>44</v>
      </c>
      <c r="GM116" s="382">
        <f t="shared" si="52"/>
        <v>0.12716763005780346</v>
      </c>
    </row>
    <row r="117" spans="1:196" x14ac:dyDescent="0.25">
      <c r="A117" s="8">
        <f t="shared" si="53"/>
        <v>44150</v>
      </c>
      <c r="B117" s="10">
        <v>27221</v>
      </c>
      <c r="C117" s="98">
        <f t="shared" si="56"/>
        <v>1033</v>
      </c>
      <c r="D117" s="10">
        <v>1</v>
      </c>
      <c r="E117" s="10">
        <v>14364</v>
      </c>
      <c r="F117" s="98">
        <f t="shared" si="57"/>
        <v>376</v>
      </c>
      <c r="G117" s="363">
        <f t="shared" si="58"/>
        <v>0.36398838334946759</v>
      </c>
      <c r="H117" s="10">
        <v>8824</v>
      </c>
      <c r="I117" s="98">
        <f t="shared" si="70"/>
        <v>376</v>
      </c>
      <c r="J117" s="45">
        <v>8447</v>
      </c>
      <c r="K117" s="103">
        <f t="shared" si="59"/>
        <v>4</v>
      </c>
      <c r="L117" s="14">
        <v>1</v>
      </c>
      <c r="M117" s="14">
        <v>19440</v>
      </c>
      <c r="N117" s="103">
        <f t="shared" si="60"/>
        <v>4</v>
      </c>
      <c r="O117" s="362">
        <f t="shared" si="61"/>
        <v>1</v>
      </c>
      <c r="P117" s="12">
        <v>9403</v>
      </c>
      <c r="Q117" s="103">
        <f t="shared" si="62"/>
        <v>4</v>
      </c>
      <c r="R117" s="147"/>
      <c r="S117" s="134"/>
      <c r="T117" s="147"/>
      <c r="U117" s="147"/>
      <c r="V117" s="134"/>
      <c r="W117" s="357"/>
      <c r="X117" s="147"/>
      <c r="Y117" s="134"/>
      <c r="Z117" s="151"/>
      <c r="AA117" s="139"/>
      <c r="AB117" s="151"/>
      <c r="AC117" s="151"/>
      <c r="AD117" s="139"/>
      <c r="AE117" s="352"/>
      <c r="AF117" s="151"/>
      <c r="AG117" s="139"/>
      <c r="AH117" s="33">
        <v>3318</v>
      </c>
      <c r="AI117" s="72">
        <f t="shared" si="54"/>
        <v>53</v>
      </c>
      <c r="AJ117" s="33">
        <v>1</v>
      </c>
      <c r="AK117" s="33">
        <v>1156</v>
      </c>
      <c r="AL117" s="72">
        <f t="shared" si="63"/>
        <v>13</v>
      </c>
      <c r="AM117" s="348">
        <f t="shared" si="64"/>
        <v>0.24528301886792453</v>
      </c>
      <c r="AN117" s="33">
        <v>1154</v>
      </c>
      <c r="AO117" s="72">
        <f t="shared" si="71"/>
        <v>13</v>
      </c>
      <c r="CD117" s="28">
        <v>20397</v>
      </c>
      <c r="CE117" s="84">
        <f t="shared" si="66"/>
        <v>256</v>
      </c>
      <c r="CF117" s="34">
        <v>6</v>
      </c>
      <c r="CG117" s="34">
        <v>5540</v>
      </c>
      <c r="CH117" s="84">
        <f t="shared" si="67"/>
        <v>32</v>
      </c>
      <c r="CI117" s="365">
        <f t="shared" si="68"/>
        <v>0.125</v>
      </c>
      <c r="CJ117" s="34">
        <v>5532</v>
      </c>
      <c r="CK117" s="84">
        <f t="shared" si="69"/>
        <v>32</v>
      </c>
      <c r="DB117" s="40">
        <v>358</v>
      </c>
      <c r="DC117" s="95">
        <f t="shared" si="34"/>
        <v>24</v>
      </c>
      <c r="DD117" s="40">
        <v>35</v>
      </c>
      <c r="DE117" s="40">
        <v>2603</v>
      </c>
      <c r="DF117" s="95">
        <f t="shared" si="35"/>
        <v>25</v>
      </c>
      <c r="DG117" s="371">
        <f t="shared" si="36"/>
        <v>1.0416666666666667</v>
      </c>
      <c r="DH117" s="40">
        <v>2227</v>
      </c>
      <c r="DI117" s="95">
        <f t="shared" si="37"/>
        <v>24</v>
      </c>
      <c r="FV117" s="22">
        <f t="shared" si="55"/>
        <v>449</v>
      </c>
      <c r="FW117" s="22">
        <f t="shared" si="65"/>
        <v>450</v>
      </c>
      <c r="FX117" s="61">
        <f t="shared" si="40"/>
        <v>449</v>
      </c>
      <c r="FY117" s="61">
        <f t="shared" si="41"/>
        <v>1370</v>
      </c>
      <c r="FZ117" s="61">
        <f t="shared" si="42"/>
        <v>450</v>
      </c>
      <c r="GA117" s="382">
        <f t="shared" si="43"/>
        <v>0.32846715328467152</v>
      </c>
      <c r="GB117" s="384"/>
      <c r="GC117" s="387">
        <f t="shared" si="44"/>
        <v>333</v>
      </c>
      <c r="GD117" s="387">
        <f t="shared" si="45"/>
        <v>70</v>
      </c>
      <c r="GE117" s="382">
        <f t="shared" si="46"/>
        <v>0.21021021021021022</v>
      </c>
      <c r="GF117" s="384"/>
      <c r="GG117" s="387">
        <f t="shared" si="47"/>
        <v>77</v>
      </c>
      <c r="GH117" s="387">
        <f t="shared" si="48"/>
        <v>38</v>
      </c>
      <c r="GI117" s="382">
        <f t="shared" si="49"/>
        <v>0.4935064935064935</v>
      </c>
      <c r="GJ117" s="384"/>
      <c r="GK117" s="387">
        <f t="shared" si="50"/>
        <v>256</v>
      </c>
      <c r="GL117" s="387">
        <f t="shared" si="51"/>
        <v>32</v>
      </c>
      <c r="GM117" s="382">
        <f t="shared" si="52"/>
        <v>0.125</v>
      </c>
    </row>
    <row r="118" spans="1:196" x14ac:dyDescent="0.25">
      <c r="A118" s="8">
        <f t="shared" si="53"/>
        <v>44151</v>
      </c>
      <c r="B118" s="10">
        <v>27969</v>
      </c>
      <c r="C118" s="98">
        <f t="shared" si="56"/>
        <v>748</v>
      </c>
      <c r="D118" s="10">
        <v>1</v>
      </c>
      <c r="E118" s="10">
        <v>15065</v>
      </c>
      <c r="F118" s="98">
        <f t="shared" si="57"/>
        <v>701</v>
      </c>
      <c r="G118" s="363">
        <f t="shared" si="58"/>
        <v>0.93716577540106949</v>
      </c>
      <c r="H118" s="10">
        <v>9327</v>
      </c>
      <c r="I118" s="98">
        <f t="shared" si="70"/>
        <v>503</v>
      </c>
      <c r="J118" s="45">
        <v>0</v>
      </c>
      <c r="K118" s="103">
        <f t="shared" si="59"/>
        <v>-8447</v>
      </c>
      <c r="L118" s="14">
        <v>0</v>
      </c>
      <c r="M118" s="50">
        <v>19973</v>
      </c>
      <c r="N118" s="103">
        <f t="shared" si="60"/>
        <v>533</v>
      </c>
      <c r="O118" s="362">
        <f t="shared" si="61"/>
        <v>-6.3099325204214518E-2</v>
      </c>
      <c r="P118" s="51">
        <v>9916</v>
      </c>
      <c r="Q118" s="103">
        <f t="shared" si="62"/>
        <v>513</v>
      </c>
      <c r="R118" s="147"/>
      <c r="S118" s="134"/>
      <c r="T118" s="147"/>
      <c r="U118" s="147"/>
      <c r="V118" s="134"/>
      <c r="W118" s="357"/>
      <c r="X118" s="147"/>
      <c r="Y118" s="134"/>
      <c r="Z118" s="151"/>
      <c r="AA118" s="139"/>
      <c r="AB118" s="151"/>
      <c r="AC118" s="151"/>
      <c r="AD118" s="139"/>
      <c r="AE118" s="352"/>
      <c r="AF118" s="151"/>
      <c r="AG118" s="139"/>
      <c r="AH118" s="33">
        <v>3354</v>
      </c>
      <c r="AI118" s="72">
        <f t="shared" si="54"/>
        <v>36</v>
      </c>
      <c r="AJ118" s="33">
        <v>1</v>
      </c>
      <c r="AK118" s="33">
        <v>1167</v>
      </c>
      <c r="AL118" s="72">
        <f t="shared" si="63"/>
        <v>11</v>
      </c>
      <c r="AM118" s="348">
        <f t="shared" si="64"/>
        <v>0.30555555555555558</v>
      </c>
      <c r="AN118" s="33">
        <v>1165</v>
      </c>
      <c r="AO118" s="72">
        <f t="shared" si="71"/>
        <v>11</v>
      </c>
      <c r="CD118" s="28">
        <v>20653</v>
      </c>
      <c r="CE118" s="84">
        <f t="shared" si="66"/>
        <v>256</v>
      </c>
      <c r="CF118" s="34">
        <v>6</v>
      </c>
      <c r="CG118" s="34">
        <v>5572</v>
      </c>
      <c r="CH118" s="84">
        <f t="shared" si="67"/>
        <v>32</v>
      </c>
      <c r="CI118" s="365">
        <f t="shared" si="68"/>
        <v>0.125</v>
      </c>
      <c r="CJ118" s="34">
        <v>5564</v>
      </c>
      <c r="CK118" s="84">
        <f t="shared" si="69"/>
        <v>32</v>
      </c>
      <c r="DB118" s="40">
        <v>384</v>
      </c>
      <c r="DC118" s="95">
        <f t="shared" ref="DC118:DC181" si="72">DB118-DB117</f>
        <v>26</v>
      </c>
      <c r="DD118" s="40">
        <v>38</v>
      </c>
      <c r="DE118" s="40">
        <v>2633</v>
      </c>
      <c r="DF118" s="95">
        <f t="shared" ref="DF118:DF181" si="73">DE118-DE117</f>
        <v>30</v>
      </c>
      <c r="DG118" s="371">
        <f t="shared" ref="DG118:DG181" si="74">DF118/DC118</f>
        <v>1.1538461538461537</v>
      </c>
      <c r="DH118" s="40">
        <v>2254</v>
      </c>
      <c r="DI118" s="95">
        <f t="shared" ref="DI118:DI181" si="75">DH118-DH117</f>
        <v>27</v>
      </c>
      <c r="FV118" s="22">
        <f t="shared" ref="FV118:FV144" si="76">(H118-H117) +(P118-P117)+(AN118-AN117)+(CJ118-CJ117)+(DH118-DH117)</f>
        <v>1086</v>
      </c>
      <c r="FW118" s="22">
        <f t="shared" si="65"/>
        <v>1307</v>
      </c>
      <c r="FX118" s="61">
        <f t="shared" si="40"/>
        <v>1086</v>
      </c>
      <c r="FY118" s="61">
        <f t="shared" si="41"/>
        <v>-7381</v>
      </c>
      <c r="FZ118" s="61">
        <f t="shared" si="42"/>
        <v>1307</v>
      </c>
      <c r="GA118" s="382">
        <f t="shared" si="43"/>
        <v>-0.17707627692724562</v>
      </c>
      <c r="GB118" s="384"/>
      <c r="GC118" s="387">
        <f t="shared" si="44"/>
        <v>318</v>
      </c>
      <c r="GD118" s="387">
        <f t="shared" si="45"/>
        <v>73</v>
      </c>
      <c r="GE118" s="382">
        <f t="shared" si="46"/>
        <v>0.22955974842767296</v>
      </c>
      <c r="GF118" s="384"/>
      <c r="GG118" s="387">
        <f t="shared" si="47"/>
        <v>62</v>
      </c>
      <c r="GH118" s="387">
        <f t="shared" si="48"/>
        <v>41</v>
      </c>
      <c r="GI118" s="382">
        <f t="shared" si="49"/>
        <v>0.66129032258064513</v>
      </c>
      <c r="GJ118" s="384"/>
      <c r="GK118" s="387">
        <f t="shared" si="50"/>
        <v>256</v>
      </c>
      <c r="GL118" s="387">
        <f t="shared" si="51"/>
        <v>32</v>
      </c>
      <c r="GM118" s="382">
        <f t="shared" si="52"/>
        <v>0.125</v>
      </c>
      <c r="GN118" s="3" t="s">
        <v>21</v>
      </c>
    </row>
    <row r="119" spans="1:196" x14ac:dyDescent="0.25">
      <c r="A119" s="8">
        <f t="shared" si="53"/>
        <v>44152</v>
      </c>
      <c r="B119" s="10">
        <v>27974</v>
      </c>
      <c r="C119" s="98">
        <f t="shared" si="56"/>
        <v>5</v>
      </c>
      <c r="D119" s="10">
        <v>1</v>
      </c>
      <c r="E119" s="10">
        <v>15070</v>
      </c>
      <c r="F119" s="98">
        <f t="shared" si="57"/>
        <v>5</v>
      </c>
      <c r="G119" s="363">
        <f t="shared" si="58"/>
        <v>1</v>
      </c>
      <c r="H119" s="10">
        <v>9332</v>
      </c>
      <c r="I119" s="98">
        <f t="shared" si="70"/>
        <v>5</v>
      </c>
      <c r="J119" s="45">
        <v>1589</v>
      </c>
      <c r="K119" s="103">
        <f t="shared" si="59"/>
        <v>1589</v>
      </c>
      <c r="L119" s="14">
        <v>2</v>
      </c>
      <c r="M119" s="50">
        <v>21551</v>
      </c>
      <c r="N119" s="103">
        <f t="shared" si="60"/>
        <v>1578</v>
      </c>
      <c r="O119" s="362">
        <f t="shared" si="61"/>
        <v>0.99307740717432347</v>
      </c>
      <c r="P119" s="51">
        <v>9917</v>
      </c>
      <c r="Q119" s="103">
        <f t="shared" si="62"/>
        <v>1</v>
      </c>
      <c r="R119" s="147"/>
      <c r="S119" s="134"/>
      <c r="T119" s="147"/>
      <c r="U119" s="147"/>
      <c r="V119" s="134"/>
      <c r="W119" s="357"/>
      <c r="X119" s="147"/>
      <c r="Y119" s="134"/>
      <c r="Z119" s="151"/>
      <c r="AA119" s="139"/>
      <c r="AB119" s="151"/>
      <c r="AC119" s="151"/>
      <c r="AD119" s="139"/>
      <c r="AE119" s="352"/>
      <c r="AF119" s="151"/>
      <c r="AG119" s="139"/>
      <c r="AH119" s="33">
        <v>3414</v>
      </c>
      <c r="AI119" s="72">
        <f t="shared" si="54"/>
        <v>60</v>
      </c>
      <c r="AJ119" s="33">
        <v>1</v>
      </c>
      <c r="AK119" s="33">
        <v>1183</v>
      </c>
      <c r="AL119" s="72">
        <f t="shared" si="63"/>
        <v>16</v>
      </c>
      <c r="AM119" s="348">
        <f t="shared" si="64"/>
        <v>0.26666666666666666</v>
      </c>
      <c r="AN119" s="33">
        <v>1181</v>
      </c>
      <c r="AO119" s="72">
        <f t="shared" si="71"/>
        <v>16</v>
      </c>
      <c r="CD119" s="28">
        <v>20933</v>
      </c>
      <c r="CE119" s="84">
        <f t="shared" si="66"/>
        <v>280</v>
      </c>
      <c r="CF119" s="34">
        <v>6</v>
      </c>
      <c r="CG119" s="34">
        <v>5608</v>
      </c>
      <c r="CH119" s="84">
        <f t="shared" si="67"/>
        <v>36</v>
      </c>
      <c r="CI119" s="365">
        <f t="shared" si="68"/>
        <v>0.12857142857142856</v>
      </c>
      <c r="CJ119" s="34">
        <v>5600</v>
      </c>
      <c r="CK119" s="84">
        <f t="shared" si="69"/>
        <v>36</v>
      </c>
      <c r="DB119" s="40">
        <v>411</v>
      </c>
      <c r="DC119" s="95">
        <f t="shared" si="72"/>
        <v>27</v>
      </c>
      <c r="DD119" s="40">
        <v>39</v>
      </c>
      <c r="DE119" s="40">
        <v>2661</v>
      </c>
      <c r="DF119" s="95">
        <f t="shared" si="73"/>
        <v>28</v>
      </c>
      <c r="DG119" s="371">
        <f t="shared" si="74"/>
        <v>1.037037037037037</v>
      </c>
      <c r="DH119" s="40">
        <v>2281</v>
      </c>
      <c r="DI119" s="95">
        <f t="shared" si="75"/>
        <v>27</v>
      </c>
      <c r="FV119" s="22">
        <f t="shared" si="76"/>
        <v>85</v>
      </c>
      <c r="FW119" s="22">
        <f t="shared" si="65"/>
        <v>1663</v>
      </c>
      <c r="FX119" s="61">
        <f t="shared" si="40"/>
        <v>85</v>
      </c>
      <c r="FY119" s="61">
        <f t="shared" si="41"/>
        <v>1961</v>
      </c>
      <c r="FZ119" s="61">
        <f t="shared" si="42"/>
        <v>1663</v>
      </c>
      <c r="GA119" s="382">
        <f t="shared" si="43"/>
        <v>0.8480367159612443</v>
      </c>
      <c r="GB119" s="384"/>
      <c r="GC119" s="387">
        <f t="shared" si="44"/>
        <v>367</v>
      </c>
      <c r="GD119" s="387">
        <f t="shared" si="45"/>
        <v>80</v>
      </c>
      <c r="GE119" s="382">
        <f t="shared" si="46"/>
        <v>0.21798365122615804</v>
      </c>
      <c r="GF119" s="384"/>
      <c r="GG119" s="387">
        <f t="shared" si="47"/>
        <v>87</v>
      </c>
      <c r="GH119" s="387">
        <f t="shared" si="48"/>
        <v>44</v>
      </c>
      <c r="GI119" s="382">
        <f t="shared" si="49"/>
        <v>0.50574712643678166</v>
      </c>
      <c r="GJ119" s="384"/>
      <c r="GK119" s="387">
        <f t="shared" si="50"/>
        <v>280</v>
      </c>
      <c r="GL119" s="387">
        <f t="shared" si="51"/>
        <v>36</v>
      </c>
      <c r="GM119" s="382">
        <f t="shared" si="52"/>
        <v>0.12857142857142856</v>
      </c>
      <c r="GN119" s="3" t="s">
        <v>22</v>
      </c>
    </row>
    <row r="120" spans="1:196" x14ac:dyDescent="0.25">
      <c r="A120" s="8">
        <f t="shared" si="53"/>
        <v>44153</v>
      </c>
      <c r="B120" s="10">
        <v>29210</v>
      </c>
      <c r="C120" s="98">
        <f t="shared" si="56"/>
        <v>1236</v>
      </c>
      <c r="D120" s="10">
        <v>1</v>
      </c>
      <c r="E120" s="10">
        <v>15168</v>
      </c>
      <c r="F120" s="98">
        <f t="shared" si="57"/>
        <v>98</v>
      </c>
      <c r="G120" s="363">
        <f t="shared" si="58"/>
        <v>7.9288025889967639E-2</v>
      </c>
      <c r="H120" s="10">
        <v>9430</v>
      </c>
      <c r="I120" s="98">
        <f t="shared" si="70"/>
        <v>98</v>
      </c>
      <c r="J120" s="45">
        <v>1620</v>
      </c>
      <c r="K120" s="103">
        <f t="shared" si="59"/>
        <v>31</v>
      </c>
      <c r="L120" s="14">
        <v>2</v>
      </c>
      <c r="M120" s="14">
        <v>21582</v>
      </c>
      <c r="N120" s="103">
        <f t="shared" si="60"/>
        <v>31</v>
      </c>
      <c r="O120" s="362">
        <f t="shared" si="61"/>
        <v>1</v>
      </c>
      <c r="P120" s="12">
        <v>9942</v>
      </c>
      <c r="Q120" s="103">
        <f t="shared" si="62"/>
        <v>25</v>
      </c>
      <c r="R120" s="147"/>
      <c r="S120" s="134"/>
      <c r="T120" s="147"/>
      <c r="U120" s="147"/>
      <c r="V120" s="134"/>
      <c r="W120" s="357"/>
      <c r="X120" s="147"/>
      <c r="Y120" s="134"/>
      <c r="Z120" s="151"/>
      <c r="AA120" s="139"/>
      <c r="AB120" s="151"/>
      <c r="AC120" s="151"/>
      <c r="AD120" s="139"/>
      <c r="AE120" s="352"/>
      <c r="AF120" s="151"/>
      <c r="AG120" s="139"/>
      <c r="AH120" s="33">
        <v>3461</v>
      </c>
      <c r="AI120" s="72">
        <f t="shared" si="54"/>
        <v>47</v>
      </c>
      <c r="AJ120" s="33">
        <v>1</v>
      </c>
      <c r="AK120" s="33">
        <v>1196</v>
      </c>
      <c r="AL120" s="72">
        <f t="shared" si="63"/>
        <v>13</v>
      </c>
      <c r="AM120" s="348">
        <f t="shared" si="64"/>
        <v>0.27659574468085107</v>
      </c>
      <c r="AN120" s="33">
        <v>1194</v>
      </c>
      <c r="AO120" s="72">
        <f t="shared" si="71"/>
        <v>13</v>
      </c>
      <c r="CD120" s="28">
        <v>21252</v>
      </c>
      <c r="CE120" s="84">
        <f t="shared" si="66"/>
        <v>319</v>
      </c>
      <c r="CF120" s="34">
        <v>6</v>
      </c>
      <c r="CG120" s="34">
        <v>5649</v>
      </c>
      <c r="CH120" s="84">
        <f t="shared" si="67"/>
        <v>41</v>
      </c>
      <c r="CI120" s="365">
        <f t="shared" si="68"/>
        <v>0.12852664576802508</v>
      </c>
      <c r="CJ120" s="34">
        <v>5641</v>
      </c>
      <c r="CK120" s="84">
        <f t="shared" si="69"/>
        <v>41</v>
      </c>
      <c r="DB120" s="40">
        <v>332</v>
      </c>
      <c r="DC120" s="95">
        <f t="shared" si="72"/>
        <v>-79</v>
      </c>
      <c r="DD120" s="40">
        <v>45</v>
      </c>
      <c r="DE120" s="40">
        <v>2700</v>
      </c>
      <c r="DF120" s="95">
        <f t="shared" si="73"/>
        <v>39</v>
      </c>
      <c r="DG120" s="371">
        <f t="shared" si="74"/>
        <v>-0.49367088607594939</v>
      </c>
      <c r="DH120" s="40">
        <v>2314</v>
      </c>
      <c r="DI120" s="95">
        <f t="shared" si="75"/>
        <v>33</v>
      </c>
      <c r="FV120" s="22">
        <f t="shared" si="76"/>
        <v>210</v>
      </c>
      <c r="FW120" s="22">
        <f t="shared" si="65"/>
        <v>222</v>
      </c>
      <c r="FX120" s="61">
        <f t="shared" si="40"/>
        <v>210</v>
      </c>
      <c r="FY120" s="61">
        <f t="shared" si="41"/>
        <v>1554</v>
      </c>
      <c r="FZ120" s="61">
        <f t="shared" si="42"/>
        <v>222</v>
      </c>
      <c r="GA120" s="382">
        <f t="shared" si="43"/>
        <v>0.14285714285714285</v>
      </c>
      <c r="GB120" s="384"/>
      <c r="GC120" s="387">
        <f t="shared" si="44"/>
        <v>287</v>
      </c>
      <c r="GD120" s="387">
        <f t="shared" si="45"/>
        <v>93</v>
      </c>
      <c r="GE120" s="382">
        <f t="shared" si="46"/>
        <v>0.3240418118466899</v>
      </c>
      <c r="GF120" s="384"/>
      <c r="GG120" s="387">
        <f t="shared" si="47"/>
        <v>-32</v>
      </c>
      <c r="GH120" s="387">
        <f t="shared" si="48"/>
        <v>52</v>
      </c>
      <c r="GI120" s="382">
        <f t="shared" si="49"/>
        <v>-1.625</v>
      </c>
      <c r="GJ120" s="384"/>
      <c r="GK120" s="387">
        <f t="shared" si="50"/>
        <v>319</v>
      </c>
      <c r="GL120" s="387">
        <f t="shared" si="51"/>
        <v>41</v>
      </c>
      <c r="GM120" s="382">
        <f t="shared" si="52"/>
        <v>0.12852664576802508</v>
      </c>
    </row>
    <row r="121" spans="1:196" x14ac:dyDescent="0.25">
      <c r="A121" s="8">
        <f t="shared" si="53"/>
        <v>44154</v>
      </c>
      <c r="B121" s="10">
        <v>29655</v>
      </c>
      <c r="C121" s="98">
        <f t="shared" si="56"/>
        <v>445</v>
      </c>
      <c r="D121" s="10">
        <v>1</v>
      </c>
      <c r="E121" s="52">
        <v>15613</v>
      </c>
      <c r="F121" s="98">
        <f t="shared" si="57"/>
        <v>445</v>
      </c>
      <c r="G121" s="363">
        <f t="shared" si="58"/>
        <v>1</v>
      </c>
      <c r="H121" s="52">
        <v>9863</v>
      </c>
      <c r="I121" s="98">
        <f t="shared" si="70"/>
        <v>433</v>
      </c>
      <c r="J121" s="45">
        <v>2126</v>
      </c>
      <c r="K121" s="103">
        <f t="shared" si="59"/>
        <v>506</v>
      </c>
      <c r="L121" s="14">
        <v>2</v>
      </c>
      <c r="M121" s="14">
        <v>21703</v>
      </c>
      <c r="N121" s="103">
        <f t="shared" si="60"/>
        <v>121</v>
      </c>
      <c r="O121" s="362">
        <f t="shared" si="61"/>
        <v>0.2391304347826087</v>
      </c>
      <c r="P121" s="12">
        <v>10063</v>
      </c>
      <c r="Q121" s="103">
        <f t="shared" si="62"/>
        <v>121</v>
      </c>
      <c r="R121" s="147"/>
      <c r="S121" s="134"/>
      <c r="T121" s="147"/>
      <c r="U121" s="147"/>
      <c r="V121" s="134"/>
      <c r="W121" s="357"/>
      <c r="X121" s="147"/>
      <c r="Y121" s="134"/>
      <c r="Z121" s="151"/>
      <c r="AA121" s="139"/>
      <c r="AB121" s="151"/>
      <c r="AC121" s="151"/>
      <c r="AD121" s="139"/>
      <c r="AE121" s="352"/>
      <c r="AF121" s="151"/>
      <c r="AG121" s="139"/>
      <c r="AH121" s="33">
        <v>3513</v>
      </c>
      <c r="AI121" s="72">
        <f t="shared" si="54"/>
        <v>52</v>
      </c>
      <c r="AJ121" s="33">
        <v>1</v>
      </c>
      <c r="AK121" s="33">
        <v>1212</v>
      </c>
      <c r="AL121" s="72">
        <f t="shared" si="63"/>
        <v>16</v>
      </c>
      <c r="AM121" s="348">
        <f t="shared" si="64"/>
        <v>0.30769230769230771</v>
      </c>
      <c r="AN121" s="33">
        <v>1210</v>
      </c>
      <c r="AO121" s="72">
        <f t="shared" si="71"/>
        <v>16</v>
      </c>
      <c r="CD121" s="28">
        <v>21509</v>
      </c>
      <c r="CE121" s="84">
        <f t="shared" si="66"/>
        <v>257</v>
      </c>
      <c r="CF121" s="34">
        <v>6</v>
      </c>
      <c r="CG121" s="34">
        <v>5691</v>
      </c>
      <c r="CH121" s="84">
        <f t="shared" si="67"/>
        <v>42</v>
      </c>
      <c r="CI121" s="365">
        <f t="shared" si="68"/>
        <v>0.16342412451361868</v>
      </c>
      <c r="CJ121" s="34">
        <v>5683</v>
      </c>
      <c r="CK121" s="84">
        <f t="shared" si="69"/>
        <v>42</v>
      </c>
      <c r="DB121" s="40">
        <v>471</v>
      </c>
      <c r="DC121" s="95">
        <f t="shared" si="72"/>
        <v>139</v>
      </c>
      <c r="DD121" s="40">
        <v>47</v>
      </c>
      <c r="DE121" s="40">
        <v>2732</v>
      </c>
      <c r="DF121" s="95">
        <f t="shared" si="73"/>
        <v>32</v>
      </c>
      <c r="DG121" s="371">
        <f t="shared" si="74"/>
        <v>0.23021582733812951</v>
      </c>
      <c r="DH121" s="40">
        <v>2344</v>
      </c>
      <c r="DI121" s="95">
        <f t="shared" si="75"/>
        <v>30</v>
      </c>
      <c r="FV121" s="22">
        <f t="shared" si="76"/>
        <v>642</v>
      </c>
      <c r="FW121" s="22">
        <f t="shared" si="65"/>
        <v>656</v>
      </c>
      <c r="FX121" s="61">
        <f t="shared" si="40"/>
        <v>642</v>
      </c>
      <c r="FY121" s="61">
        <f t="shared" si="41"/>
        <v>1399</v>
      </c>
      <c r="FZ121" s="61">
        <f t="shared" si="42"/>
        <v>656</v>
      </c>
      <c r="GA121" s="382">
        <f t="shared" si="43"/>
        <v>0.46890636168691924</v>
      </c>
      <c r="GB121" s="384"/>
      <c r="GC121" s="387">
        <f t="shared" si="44"/>
        <v>448</v>
      </c>
      <c r="GD121" s="387">
        <f t="shared" si="45"/>
        <v>90</v>
      </c>
      <c r="GE121" s="382">
        <f t="shared" si="46"/>
        <v>0.20089285714285715</v>
      </c>
      <c r="GF121" s="384"/>
      <c r="GG121" s="387">
        <f t="shared" si="47"/>
        <v>191</v>
      </c>
      <c r="GH121" s="387">
        <f t="shared" si="48"/>
        <v>48</v>
      </c>
      <c r="GI121" s="382">
        <f t="shared" si="49"/>
        <v>0.2513089005235602</v>
      </c>
      <c r="GJ121" s="384"/>
      <c r="GK121" s="387">
        <f t="shared" si="50"/>
        <v>257</v>
      </c>
      <c r="GL121" s="387">
        <f t="shared" si="51"/>
        <v>42</v>
      </c>
      <c r="GM121" s="382">
        <f t="shared" si="52"/>
        <v>0.16342412451361868</v>
      </c>
    </row>
    <row r="122" spans="1:196" x14ac:dyDescent="0.25">
      <c r="A122" s="8">
        <f t="shared" si="53"/>
        <v>44155</v>
      </c>
      <c r="B122" s="10">
        <v>30204</v>
      </c>
      <c r="C122" s="98">
        <f t="shared" si="56"/>
        <v>549</v>
      </c>
      <c r="D122" s="10">
        <v>1</v>
      </c>
      <c r="E122" s="52">
        <v>16162</v>
      </c>
      <c r="F122" s="98">
        <f t="shared" si="57"/>
        <v>549</v>
      </c>
      <c r="G122" s="363">
        <f t="shared" si="58"/>
        <v>1</v>
      </c>
      <c r="H122" s="52">
        <v>9878</v>
      </c>
      <c r="I122" s="98">
        <f t="shared" si="70"/>
        <v>15</v>
      </c>
      <c r="J122" s="45">
        <v>2611</v>
      </c>
      <c r="K122" s="103">
        <f t="shared" si="59"/>
        <v>485</v>
      </c>
      <c r="L122" s="14">
        <v>2</v>
      </c>
      <c r="M122" s="14">
        <v>21815</v>
      </c>
      <c r="N122" s="103">
        <f t="shared" si="60"/>
        <v>112</v>
      </c>
      <c r="O122" s="362">
        <f t="shared" si="61"/>
        <v>0.2309278350515464</v>
      </c>
      <c r="P122" s="12">
        <v>10175</v>
      </c>
      <c r="Q122" s="103">
        <f t="shared" si="62"/>
        <v>112</v>
      </c>
      <c r="R122" s="147"/>
      <c r="S122" s="134"/>
      <c r="T122" s="147"/>
      <c r="U122" s="147"/>
      <c r="V122" s="134"/>
      <c r="W122" s="357"/>
      <c r="X122" s="147"/>
      <c r="Y122" s="134"/>
      <c r="Z122" s="151"/>
      <c r="AA122" s="139"/>
      <c r="AB122" s="151"/>
      <c r="AC122" s="151"/>
      <c r="AD122" s="139"/>
      <c r="AE122" s="352"/>
      <c r="AF122" s="151"/>
      <c r="AG122" s="139"/>
      <c r="AH122" s="33">
        <v>3577</v>
      </c>
      <c r="AI122" s="72">
        <f t="shared" si="54"/>
        <v>64</v>
      </c>
      <c r="AJ122" s="33">
        <v>1</v>
      </c>
      <c r="AK122" s="33">
        <v>1231</v>
      </c>
      <c r="AL122" s="72">
        <f t="shared" si="63"/>
        <v>19</v>
      </c>
      <c r="AM122" s="348">
        <f t="shared" si="64"/>
        <v>0.296875</v>
      </c>
      <c r="AN122" s="33">
        <v>1229</v>
      </c>
      <c r="AO122" s="72">
        <f t="shared" si="71"/>
        <v>19</v>
      </c>
      <c r="CD122" s="28">
        <v>21822</v>
      </c>
      <c r="CE122" s="84">
        <f t="shared" si="66"/>
        <v>313</v>
      </c>
      <c r="CF122" s="34">
        <v>6</v>
      </c>
      <c r="CG122" s="34">
        <v>5731</v>
      </c>
      <c r="CH122" s="84">
        <f t="shared" si="67"/>
        <v>40</v>
      </c>
      <c r="CI122" s="365">
        <f t="shared" si="68"/>
        <v>0.12779552715654952</v>
      </c>
      <c r="CJ122" s="34">
        <v>5723</v>
      </c>
      <c r="CK122" s="84">
        <f t="shared" si="69"/>
        <v>40</v>
      </c>
      <c r="DB122" s="40">
        <v>500</v>
      </c>
      <c r="DC122" s="95">
        <f t="shared" si="72"/>
        <v>29</v>
      </c>
      <c r="DD122" s="40">
        <v>50</v>
      </c>
      <c r="DE122" s="40">
        <v>2765</v>
      </c>
      <c r="DF122" s="95">
        <f t="shared" si="73"/>
        <v>33</v>
      </c>
      <c r="DG122" s="371">
        <f t="shared" si="74"/>
        <v>1.1379310344827587</v>
      </c>
      <c r="DH122" s="40">
        <v>2374</v>
      </c>
      <c r="DI122" s="95">
        <f t="shared" si="75"/>
        <v>30</v>
      </c>
      <c r="FV122" s="22">
        <f t="shared" si="76"/>
        <v>216</v>
      </c>
      <c r="FW122" s="22">
        <f t="shared" si="65"/>
        <v>753</v>
      </c>
      <c r="FX122" s="61">
        <f t="shared" si="40"/>
        <v>216</v>
      </c>
      <c r="FY122" s="61">
        <f t="shared" si="41"/>
        <v>1440</v>
      </c>
      <c r="FZ122" s="61">
        <f t="shared" si="42"/>
        <v>753</v>
      </c>
      <c r="GA122" s="382">
        <f t="shared" si="43"/>
        <v>0.5229166666666667</v>
      </c>
      <c r="GB122" s="384"/>
      <c r="GC122" s="387">
        <f t="shared" si="44"/>
        <v>406</v>
      </c>
      <c r="GD122" s="387">
        <f t="shared" si="45"/>
        <v>92</v>
      </c>
      <c r="GE122" s="382">
        <f t="shared" si="46"/>
        <v>0.22660098522167488</v>
      </c>
      <c r="GF122" s="384"/>
      <c r="GG122" s="387">
        <f t="shared" si="47"/>
        <v>93</v>
      </c>
      <c r="GH122" s="387">
        <f t="shared" si="48"/>
        <v>52</v>
      </c>
      <c r="GI122" s="382">
        <f t="shared" si="49"/>
        <v>0.55913978494623651</v>
      </c>
      <c r="GJ122" s="384"/>
      <c r="GK122" s="387">
        <f t="shared" si="50"/>
        <v>313</v>
      </c>
      <c r="GL122" s="387">
        <f t="shared" si="51"/>
        <v>40</v>
      </c>
      <c r="GM122" s="382">
        <f t="shared" si="52"/>
        <v>0.12779552715654952</v>
      </c>
      <c r="GN122" s="3" t="s">
        <v>23</v>
      </c>
    </row>
    <row r="123" spans="1:196" x14ac:dyDescent="0.25">
      <c r="A123" s="8">
        <f t="shared" si="53"/>
        <v>44156</v>
      </c>
      <c r="B123" s="10">
        <v>30219</v>
      </c>
      <c r="C123" s="98">
        <f t="shared" si="56"/>
        <v>15</v>
      </c>
      <c r="D123" s="10">
        <v>1</v>
      </c>
      <c r="E123" s="53">
        <v>16177</v>
      </c>
      <c r="F123" s="98">
        <f t="shared" si="57"/>
        <v>15</v>
      </c>
      <c r="G123" s="363">
        <f t="shared" si="58"/>
        <v>1</v>
      </c>
      <c r="H123" s="53">
        <v>9893</v>
      </c>
      <c r="I123" s="98">
        <f t="shared" si="70"/>
        <v>15</v>
      </c>
      <c r="J123" s="45">
        <v>2844</v>
      </c>
      <c r="K123" s="103">
        <f t="shared" si="59"/>
        <v>233</v>
      </c>
      <c r="L123" s="14">
        <v>2</v>
      </c>
      <c r="M123" s="14">
        <v>21895</v>
      </c>
      <c r="N123" s="103">
        <f t="shared" si="60"/>
        <v>80</v>
      </c>
      <c r="O123" s="362">
        <f t="shared" si="61"/>
        <v>0.34334763948497854</v>
      </c>
      <c r="P123" s="12">
        <v>10255</v>
      </c>
      <c r="Q123" s="103">
        <f t="shared" si="62"/>
        <v>80</v>
      </c>
      <c r="R123" s="147"/>
      <c r="S123" s="134"/>
      <c r="T123" s="147"/>
      <c r="U123" s="147"/>
      <c r="V123" s="134"/>
      <c r="W123" s="357"/>
      <c r="X123" s="147"/>
      <c r="Y123" s="134"/>
      <c r="Z123" s="151"/>
      <c r="AA123" s="139"/>
      <c r="AB123" s="151"/>
      <c r="AC123" s="151"/>
      <c r="AD123" s="139"/>
      <c r="AE123" s="352"/>
      <c r="AF123" s="151"/>
      <c r="AG123" s="139"/>
      <c r="AH123" s="33">
        <v>3636</v>
      </c>
      <c r="AI123" s="72">
        <f t="shared" si="54"/>
        <v>59</v>
      </c>
      <c r="AJ123" s="33">
        <v>1</v>
      </c>
      <c r="AK123" s="33">
        <v>1246</v>
      </c>
      <c r="AL123" s="72">
        <f t="shared" si="63"/>
        <v>15</v>
      </c>
      <c r="AM123" s="348">
        <f t="shared" si="64"/>
        <v>0.25423728813559321</v>
      </c>
      <c r="AN123" s="33">
        <v>1244</v>
      </c>
      <c r="AO123" s="72">
        <f t="shared" si="71"/>
        <v>15</v>
      </c>
      <c r="CD123" s="28">
        <v>22125</v>
      </c>
      <c r="CE123" s="84">
        <f t="shared" si="66"/>
        <v>303</v>
      </c>
      <c r="CF123" s="34">
        <v>6</v>
      </c>
      <c r="CG123" s="34">
        <v>5769</v>
      </c>
      <c r="CH123" s="84">
        <f t="shared" si="67"/>
        <v>38</v>
      </c>
      <c r="CI123" s="365">
        <f t="shared" si="68"/>
        <v>0.1254125412541254</v>
      </c>
      <c r="CJ123" s="34">
        <v>5761</v>
      </c>
      <c r="CK123" s="84">
        <f t="shared" si="69"/>
        <v>38</v>
      </c>
      <c r="DB123" s="40">
        <v>533</v>
      </c>
      <c r="DC123" s="95">
        <f t="shared" si="72"/>
        <v>33</v>
      </c>
      <c r="DD123" s="40">
        <v>55</v>
      </c>
      <c r="DE123" s="40">
        <v>2804</v>
      </c>
      <c r="DF123" s="95">
        <f t="shared" si="73"/>
        <v>39</v>
      </c>
      <c r="DG123" s="371">
        <f t="shared" si="74"/>
        <v>1.1818181818181819</v>
      </c>
      <c r="DH123" s="40">
        <v>2409</v>
      </c>
      <c r="DI123" s="95">
        <f t="shared" si="75"/>
        <v>35</v>
      </c>
      <c r="FV123" s="22">
        <f t="shared" si="76"/>
        <v>183</v>
      </c>
      <c r="FW123" s="22">
        <f t="shared" si="65"/>
        <v>187</v>
      </c>
      <c r="FX123" s="61">
        <f t="shared" si="40"/>
        <v>183</v>
      </c>
      <c r="FY123" s="61">
        <f t="shared" si="41"/>
        <v>643</v>
      </c>
      <c r="FZ123" s="61">
        <f t="shared" si="42"/>
        <v>187</v>
      </c>
      <c r="GA123" s="382">
        <f t="shared" si="43"/>
        <v>0.29082426127527217</v>
      </c>
      <c r="GB123" s="384"/>
      <c r="GC123" s="387">
        <f t="shared" si="44"/>
        <v>395</v>
      </c>
      <c r="GD123" s="387">
        <f t="shared" si="45"/>
        <v>92</v>
      </c>
      <c r="GE123" s="382">
        <f t="shared" si="46"/>
        <v>0.23291139240506328</v>
      </c>
      <c r="GF123" s="384"/>
      <c r="GG123" s="387">
        <f t="shared" si="47"/>
        <v>92</v>
      </c>
      <c r="GH123" s="387">
        <f t="shared" si="48"/>
        <v>54</v>
      </c>
      <c r="GI123" s="382">
        <f t="shared" si="49"/>
        <v>0.58695652173913049</v>
      </c>
      <c r="GJ123" s="384"/>
      <c r="GK123" s="387">
        <f t="shared" si="50"/>
        <v>303</v>
      </c>
      <c r="GL123" s="387">
        <f t="shared" si="51"/>
        <v>38</v>
      </c>
      <c r="GM123" s="382">
        <f t="shared" si="52"/>
        <v>0.1254125412541254</v>
      </c>
    </row>
    <row r="124" spans="1:196" x14ac:dyDescent="0.25">
      <c r="A124" s="8">
        <f t="shared" si="53"/>
        <v>44157</v>
      </c>
      <c r="B124" s="10">
        <v>30431</v>
      </c>
      <c r="C124" s="98">
        <f t="shared" si="56"/>
        <v>212</v>
      </c>
      <c r="D124" s="10">
        <v>1</v>
      </c>
      <c r="E124" s="10">
        <v>16337</v>
      </c>
      <c r="F124" s="98">
        <f t="shared" si="57"/>
        <v>160</v>
      </c>
      <c r="G124" s="363">
        <f t="shared" si="58"/>
        <v>0.75471698113207553</v>
      </c>
      <c r="H124" s="10">
        <v>10053</v>
      </c>
      <c r="I124" s="98">
        <f t="shared" si="70"/>
        <v>160</v>
      </c>
      <c r="J124" s="45">
        <v>2859</v>
      </c>
      <c r="K124" s="103">
        <f t="shared" si="59"/>
        <v>15</v>
      </c>
      <c r="L124" s="14">
        <v>2</v>
      </c>
      <c r="M124" s="14">
        <v>21910</v>
      </c>
      <c r="N124" s="103">
        <f t="shared" si="60"/>
        <v>15</v>
      </c>
      <c r="O124" s="362">
        <f t="shared" si="61"/>
        <v>1</v>
      </c>
      <c r="P124" s="12">
        <v>10270</v>
      </c>
      <c r="Q124" s="103">
        <f t="shared" si="62"/>
        <v>15</v>
      </c>
      <c r="R124" s="147"/>
      <c r="S124" s="134"/>
      <c r="T124" s="147"/>
      <c r="U124" s="147"/>
      <c r="V124" s="134"/>
      <c r="W124" s="357"/>
      <c r="X124" s="147"/>
      <c r="Y124" s="134"/>
      <c r="Z124" s="151"/>
      <c r="AA124" s="139"/>
      <c r="AB124" s="151"/>
      <c r="AC124" s="151"/>
      <c r="AD124" s="139"/>
      <c r="AE124" s="352"/>
      <c r="AF124" s="151"/>
      <c r="AG124" s="139"/>
      <c r="AH124" s="33">
        <v>3693</v>
      </c>
      <c r="AI124" s="72">
        <f t="shared" si="54"/>
        <v>57</v>
      </c>
      <c r="AJ124" s="33">
        <v>1</v>
      </c>
      <c r="AK124" s="33">
        <v>1263</v>
      </c>
      <c r="AL124" s="72">
        <f t="shared" si="63"/>
        <v>17</v>
      </c>
      <c r="AM124" s="348">
        <f t="shared" si="64"/>
        <v>0.2982456140350877</v>
      </c>
      <c r="AN124" s="33">
        <v>1261</v>
      </c>
      <c r="AO124" s="72">
        <f t="shared" si="71"/>
        <v>17</v>
      </c>
      <c r="CD124" s="28">
        <v>22423</v>
      </c>
      <c r="CE124" s="84">
        <f t="shared" si="66"/>
        <v>298</v>
      </c>
      <c r="CF124" s="34">
        <v>6</v>
      </c>
      <c r="CG124" s="34">
        <v>5806</v>
      </c>
      <c r="CH124" s="84">
        <f t="shared" si="67"/>
        <v>37</v>
      </c>
      <c r="CI124" s="365">
        <f t="shared" si="68"/>
        <v>0.12416107382550336</v>
      </c>
      <c r="CJ124" s="34">
        <v>5798</v>
      </c>
      <c r="CK124" s="84">
        <f t="shared" si="69"/>
        <v>37</v>
      </c>
      <c r="DB124" s="40">
        <v>563</v>
      </c>
      <c r="DC124" s="95">
        <f t="shared" si="72"/>
        <v>30</v>
      </c>
      <c r="DD124" s="40">
        <v>58</v>
      </c>
      <c r="DE124" s="40">
        <v>2837</v>
      </c>
      <c r="DF124" s="95">
        <f t="shared" si="73"/>
        <v>33</v>
      </c>
      <c r="DG124" s="371">
        <f t="shared" si="74"/>
        <v>1.1000000000000001</v>
      </c>
      <c r="DH124" s="40">
        <v>2440</v>
      </c>
      <c r="DI124" s="95">
        <f t="shared" si="75"/>
        <v>31</v>
      </c>
      <c r="FV124" s="22">
        <f t="shared" si="76"/>
        <v>260</v>
      </c>
      <c r="FW124" s="22">
        <f t="shared" ref="FW124:FW144" si="77">(E124-E123) +(M124-M123)+(AK124-AK123)+(CG124-CG123)+(DE124-DE123)</f>
        <v>262</v>
      </c>
      <c r="FX124" s="61">
        <f t="shared" si="40"/>
        <v>260</v>
      </c>
      <c r="FY124" s="61">
        <f t="shared" si="41"/>
        <v>612</v>
      </c>
      <c r="FZ124" s="61">
        <f t="shared" si="42"/>
        <v>262</v>
      </c>
      <c r="GA124" s="382">
        <f t="shared" si="43"/>
        <v>0.42810457516339867</v>
      </c>
      <c r="GB124" s="384"/>
      <c r="GC124" s="387">
        <f t="shared" si="44"/>
        <v>385</v>
      </c>
      <c r="GD124" s="387">
        <f t="shared" si="45"/>
        <v>87</v>
      </c>
      <c r="GE124" s="382">
        <f t="shared" si="46"/>
        <v>0.22597402597402597</v>
      </c>
      <c r="GF124" s="384"/>
      <c r="GG124" s="387">
        <f t="shared" si="47"/>
        <v>87</v>
      </c>
      <c r="GH124" s="387">
        <f t="shared" si="48"/>
        <v>50</v>
      </c>
      <c r="GI124" s="382">
        <f t="shared" si="49"/>
        <v>0.57471264367816088</v>
      </c>
      <c r="GJ124" s="384"/>
      <c r="GK124" s="387">
        <f t="shared" si="50"/>
        <v>298</v>
      </c>
      <c r="GL124" s="387">
        <f t="shared" si="51"/>
        <v>37</v>
      </c>
      <c r="GM124" s="382">
        <f t="shared" si="52"/>
        <v>0.12416107382550336</v>
      </c>
    </row>
    <row r="125" spans="1:196" x14ac:dyDescent="0.25">
      <c r="A125" s="8">
        <f t="shared" si="53"/>
        <v>44158</v>
      </c>
      <c r="B125" s="10">
        <v>30509</v>
      </c>
      <c r="C125" s="98">
        <f t="shared" si="56"/>
        <v>78</v>
      </c>
      <c r="D125" s="10">
        <v>1</v>
      </c>
      <c r="E125" s="10">
        <v>16415</v>
      </c>
      <c r="F125" s="98">
        <f t="shared" si="57"/>
        <v>78</v>
      </c>
      <c r="G125" s="363">
        <f t="shared" si="58"/>
        <v>1</v>
      </c>
      <c r="H125" s="10">
        <v>10131</v>
      </c>
      <c r="I125" s="98">
        <f t="shared" si="70"/>
        <v>78</v>
      </c>
      <c r="J125" s="45">
        <v>2939</v>
      </c>
      <c r="K125" s="103">
        <f t="shared" si="59"/>
        <v>80</v>
      </c>
      <c r="L125" s="14">
        <v>2</v>
      </c>
      <c r="M125" s="14">
        <v>21964</v>
      </c>
      <c r="N125" s="103">
        <f t="shared" si="60"/>
        <v>54</v>
      </c>
      <c r="O125" s="362">
        <f t="shared" si="61"/>
        <v>0.67500000000000004</v>
      </c>
      <c r="P125" s="12">
        <v>10324</v>
      </c>
      <c r="Q125" s="103">
        <f t="shared" si="62"/>
        <v>54</v>
      </c>
      <c r="R125" s="147"/>
      <c r="S125" s="134"/>
      <c r="T125" s="147"/>
      <c r="U125" s="147"/>
      <c r="V125" s="134"/>
      <c r="W125" s="357"/>
      <c r="X125" s="147"/>
      <c r="Y125" s="134"/>
      <c r="Z125" s="151"/>
      <c r="AA125" s="139"/>
      <c r="AB125" s="151"/>
      <c r="AC125" s="151"/>
      <c r="AD125" s="139"/>
      <c r="AE125" s="352"/>
      <c r="AF125" s="151"/>
      <c r="AG125" s="139"/>
      <c r="AH125" s="33">
        <v>3738</v>
      </c>
      <c r="AI125" s="72">
        <f t="shared" si="54"/>
        <v>45</v>
      </c>
      <c r="AJ125" s="33">
        <v>1</v>
      </c>
      <c r="AK125" s="33">
        <v>1275</v>
      </c>
      <c r="AL125" s="72">
        <f t="shared" si="63"/>
        <v>12</v>
      </c>
      <c r="AM125" s="348">
        <f t="shared" si="64"/>
        <v>0.26666666666666666</v>
      </c>
      <c r="AN125" s="33">
        <v>1273</v>
      </c>
      <c r="AO125" s="72">
        <f t="shared" si="71"/>
        <v>12</v>
      </c>
      <c r="CD125" s="28">
        <v>22661</v>
      </c>
      <c r="CE125" s="84">
        <f t="shared" si="66"/>
        <v>238</v>
      </c>
      <c r="CF125" s="34">
        <v>6</v>
      </c>
      <c r="CG125" s="34">
        <v>5838</v>
      </c>
      <c r="CH125" s="84">
        <f t="shared" si="67"/>
        <v>32</v>
      </c>
      <c r="CI125" s="365">
        <f t="shared" si="68"/>
        <v>0.13445378151260504</v>
      </c>
      <c r="CJ125" s="34">
        <v>5830</v>
      </c>
      <c r="CK125" s="84">
        <f t="shared" si="69"/>
        <v>32</v>
      </c>
      <c r="DB125" s="40">
        <v>586</v>
      </c>
      <c r="DC125" s="95">
        <f t="shared" si="72"/>
        <v>23</v>
      </c>
      <c r="DD125" s="40">
        <v>61</v>
      </c>
      <c r="DE125" s="40">
        <v>2864</v>
      </c>
      <c r="DF125" s="95">
        <f t="shared" si="73"/>
        <v>27</v>
      </c>
      <c r="DG125" s="371">
        <f t="shared" si="74"/>
        <v>1.173913043478261</v>
      </c>
      <c r="DH125" s="40">
        <v>2464</v>
      </c>
      <c r="DI125" s="95">
        <f t="shared" si="75"/>
        <v>24</v>
      </c>
      <c r="FV125" s="22">
        <f t="shared" si="76"/>
        <v>200</v>
      </c>
      <c r="FW125" s="22">
        <f t="shared" si="77"/>
        <v>203</v>
      </c>
      <c r="FX125" s="61">
        <f t="shared" si="40"/>
        <v>200</v>
      </c>
      <c r="FY125" s="61">
        <f t="shared" si="41"/>
        <v>464</v>
      </c>
      <c r="FZ125" s="61">
        <f t="shared" si="42"/>
        <v>203</v>
      </c>
      <c r="GA125" s="382">
        <f t="shared" si="43"/>
        <v>0.4375</v>
      </c>
      <c r="GB125" s="384"/>
      <c r="GC125" s="387">
        <f t="shared" si="44"/>
        <v>306</v>
      </c>
      <c r="GD125" s="387">
        <f t="shared" si="45"/>
        <v>71</v>
      </c>
      <c r="GE125" s="382">
        <f t="shared" si="46"/>
        <v>0.23202614379084968</v>
      </c>
      <c r="GF125" s="384"/>
      <c r="GG125" s="387">
        <f t="shared" si="47"/>
        <v>68</v>
      </c>
      <c r="GH125" s="387">
        <f t="shared" si="48"/>
        <v>39</v>
      </c>
      <c r="GI125" s="382">
        <f t="shared" si="49"/>
        <v>0.57352941176470584</v>
      </c>
      <c r="GJ125" s="384"/>
      <c r="GK125" s="387">
        <f t="shared" si="50"/>
        <v>238</v>
      </c>
      <c r="GL125" s="387">
        <f t="shared" si="51"/>
        <v>32</v>
      </c>
      <c r="GM125" s="382">
        <f t="shared" si="52"/>
        <v>0.13445378151260504</v>
      </c>
    </row>
    <row r="126" spans="1:196" x14ac:dyDescent="0.25">
      <c r="A126" s="8">
        <f t="shared" si="53"/>
        <v>44159</v>
      </c>
      <c r="B126" s="10">
        <v>30513</v>
      </c>
      <c r="C126" s="98">
        <f t="shared" si="56"/>
        <v>4</v>
      </c>
      <c r="D126" s="10">
        <v>1</v>
      </c>
      <c r="E126" s="10">
        <v>16419</v>
      </c>
      <c r="F126" s="98">
        <f t="shared" si="57"/>
        <v>4</v>
      </c>
      <c r="G126" s="363">
        <f t="shared" si="58"/>
        <v>1</v>
      </c>
      <c r="H126" s="10">
        <v>10135</v>
      </c>
      <c r="I126" s="98">
        <f t="shared" si="70"/>
        <v>4</v>
      </c>
      <c r="J126" s="45">
        <v>3269</v>
      </c>
      <c r="K126" s="103">
        <f t="shared" si="59"/>
        <v>330</v>
      </c>
      <c r="L126" s="14">
        <v>2</v>
      </c>
      <c r="M126" s="14">
        <v>22018</v>
      </c>
      <c r="N126" s="103">
        <f t="shared" si="60"/>
        <v>54</v>
      </c>
      <c r="O126" s="362">
        <f t="shared" si="61"/>
        <v>0.16363636363636364</v>
      </c>
      <c r="P126" s="12">
        <v>10378</v>
      </c>
      <c r="Q126" s="103">
        <f t="shared" si="62"/>
        <v>54</v>
      </c>
      <c r="R126" s="147"/>
      <c r="S126" s="134"/>
      <c r="T126" s="147"/>
      <c r="U126" s="147"/>
      <c r="V126" s="134"/>
      <c r="W126" s="357"/>
      <c r="X126" s="147"/>
      <c r="Y126" s="134"/>
      <c r="Z126" s="151"/>
      <c r="AA126" s="139"/>
      <c r="AB126" s="151"/>
      <c r="AC126" s="151"/>
      <c r="AD126" s="139"/>
      <c r="AE126" s="352"/>
      <c r="AF126" s="151"/>
      <c r="AG126" s="139"/>
      <c r="AH126" s="33">
        <v>3794</v>
      </c>
      <c r="AI126" s="72">
        <f t="shared" si="54"/>
        <v>56</v>
      </c>
      <c r="AJ126" s="33">
        <v>1</v>
      </c>
      <c r="AK126" s="33">
        <v>1290</v>
      </c>
      <c r="AL126" s="72">
        <f t="shared" si="63"/>
        <v>15</v>
      </c>
      <c r="AM126" s="348">
        <f t="shared" si="64"/>
        <v>0.26785714285714285</v>
      </c>
      <c r="AN126" s="33">
        <v>1288</v>
      </c>
      <c r="AO126" s="72">
        <f t="shared" si="71"/>
        <v>15</v>
      </c>
      <c r="CD126" s="28">
        <v>22957</v>
      </c>
      <c r="CE126" s="84">
        <f t="shared" si="66"/>
        <v>296</v>
      </c>
      <c r="CF126" s="34">
        <v>6</v>
      </c>
      <c r="CG126" s="34">
        <v>5874</v>
      </c>
      <c r="CH126" s="84">
        <f t="shared" si="67"/>
        <v>36</v>
      </c>
      <c r="CI126" s="365">
        <f t="shared" si="68"/>
        <v>0.12162162162162163</v>
      </c>
      <c r="CJ126" s="34">
        <v>5866</v>
      </c>
      <c r="CK126" s="84">
        <f t="shared" si="69"/>
        <v>36</v>
      </c>
      <c r="DB126" s="40">
        <v>617</v>
      </c>
      <c r="DC126" s="95">
        <f t="shared" si="72"/>
        <v>31</v>
      </c>
      <c r="DD126" s="40">
        <v>62</v>
      </c>
      <c r="DE126" s="40">
        <v>2896</v>
      </c>
      <c r="DF126" s="95">
        <f t="shared" si="73"/>
        <v>32</v>
      </c>
      <c r="DG126" s="371">
        <f t="shared" si="74"/>
        <v>1.032258064516129</v>
      </c>
      <c r="DH126" s="40">
        <v>2495</v>
      </c>
      <c r="DI126" s="95">
        <f t="shared" si="75"/>
        <v>31</v>
      </c>
      <c r="FV126" s="22">
        <f t="shared" si="76"/>
        <v>140</v>
      </c>
      <c r="FW126" s="22">
        <f t="shared" si="77"/>
        <v>141</v>
      </c>
      <c r="FX126" s="61">
        <f t="shared" si="40"/>
        <v>140</v>
      </c>
      <c r="FY126" s="61">
        <f t="shared" si="41"/>
        <v>717</v>
      </c>
      <c r="FZ126" s="61">
        <f t="shared" si="42"/>
        <v>141</v>
      </c>
      <c r="GA126" s="382">
        <f t="shared" si="43"/>
        <v>0.19665271966527198</v>
      </c>
      <c r="GB126" s="384"/>
      <c r="GC126" s="387">
        <f t="shared" si="44"/>
        <v>383</v>
      </c>
      <c r="GD126" s="387">
        <f t="shared" si="45"/>
        <v>83</v>
      </c>
      <c r="GE126" s="382">
        <f t="shared" si="46"/>
        <v>0.21671018276762402</v>
      </c>
      <c r="GF126" s="384"/>
      <c r="GG126" s="387">
        <f t="shared" si="47"/>
        <v>87</v>
      </c>
      <c r="GH126" s="387">
        <f t="shared" si="48"/>
        <v>47</v>
      </c>
      <c r="GI126" s="382">
        <f t="shared" si="49"/>
        <v>0.54022988505747127</v>
      </c>
      <c r="GJ126" s="384"/>
      <c r="GK126" s="387">
        <f t="shared" si="50"/>
        <v>296</v>
      </c>
      <c r="GL126" s="387">
        <f t="shared" si="51"/>
        <v>36</v>
      </c>
      <c r="GM126" s="382">
        <f t="shared" si="52"/>
        <v>0.12162162162162163</v>
      </c>
    </row>
    <row r="127" spans="1:196" x14ac:dyDescent="0.25">
      <c r="A127" s="8">
        <f t="shared" si="53"/>
        <v>44160</v>
      </c>
      <c r="B127" s="10">
        <v>30518</v>
      </c>
      <c r="C127" s="98">
        <f t="shared" si="56"/>
        <v>5</v>
      </c>
      <c r="D127" s="10">
        <v>1</v>
      </c>
      <c r="E127" s="10">
        <v>16424</v>
      </c>
      <c r="F127" s="98">
        <f t="shared" si="57"/>
        <v>5</v>
      </c>
      <c r="G127" s="363">
        <f t="shared" si="58"/>
        <v>1</v>
      </c>
      <c r="H127" s="10">
        <v>10140</v>
      </c>
      <c r="I127" s="98">
        <f t="shared" si="70"/>
        <v>5</v>
      </c>
      <c r="J127" s="45">
        <v>3579</v>
      </c>
      <c r="K127" s="103">
        <f t="shared" si="59"/>
        <v>310</v>
      </c>
      <c r="L127" s="14">
        <v>2</v>
      </c>
      <c r="M127" s="14">
        <v>22094</v>
      </c>
      <c r="N127" s="103">
        <f t="shared" si="60"/>
        <v>76</v>
      </c>
      <c r="O127" s="362">
        <f t="shared" si="61"/>
        <v>0.24516129032258063</v>
      </c>
      <c r="P127" s="12">
        <v>10454</v>
      </c>
      <c r="Q127" s="103">
        <f t="shared" si="62"/>
        <v>76</v>
      </c>
      <c r="R127" s="147"/>
      <c r="S127" s="134"/>
      <c r="T127" s="147"/>
      <c r="U127" s="147"/>
      <c r="V127" s="134"/>
      <c r="W127" s="357"/>
      <c r="X127" s="147"/>
      <c r="Y127" s="134"/>
      <c r="Z127" s="151"/>
      <c r="AA127" s="139"/>
      <c r="AB127" s="151"/>
      <c r="AC127" s="151"/>
      <c r="AD127" s="139"/>
      <c r="AE127" s="352"/>
      <c r="AF127" s="151"/>
      <c r="AG127" s="139"/>
      <c r="AH127" s="33">
        <v>3840</v>
      </c>
      <c r="AI127" s="72">
        <f t="shared" si="54"/>
        <v>46</v>
      </c>
      <c r="AJ127" s="33">
        <v>1</v>
      </c>
      <c r="AK127" s="33">
        <v>1304</v>
      </c>
      <c r="AL127" s="72">
        <f t="shared" si="63"/>
        <v>14</v>
      </c>
      <c r="AM127" s="348">
        <f t="shared" si="64"/>
        <v>0.30434782608695654</v>
      </c>
      <c r="AN127" s="33">
        <v>1302</v>
      </c>
      <c r="AO127" s="72">
        <f t="shared" si="71"/>
        <v>14</v>
      </c>
      <c r="CD127" s="28">
        <v>23255</v>
      </c>
      <c r="CE127" s="84">
        <f t="shared" si="66"/>
        <v>298</v>
      </c>
      <c r="CF127" s="34">
        <v>6</v>
      </c>
      <c r="CG127" s="34">
        <v>5911</v>
      </c>
      <c r="CH127" s="84">
        <f t="shared" si="67"/>
        <v>37</v>
      </c>
      <c r="CI127" s="365">
        <f t="shared" si="68"/>
        <v>0.12416107382550336</v>
      </c>
      <c r="CJ127" s="34">
        <v>5903</v>
      </c>
      <c r="CK127" s="84">
        <f t="shared" si="69"/>
        <v>37</v>
      </c>
      <c r="DB127" s="40">
        <v>647</v>
      </c>
      <c r="DC127" s="95">
        <f t="shared" si="72"/>
        <v>30</v>
      </c>
      <c r="DD127" s="40">
        <v>66</v>
      </c>
      <c r="DE127" s="40">
        <v>2931</v>
      </c>
      <c r="DF127" s="95">
        <f t="shared" si="73"/>
        <v>35</v>
      </c>
      <c r="DG127" s="371">
        <f t="shared" si="74"/>
        <v>1.1666666666666667</v>
      </c>
      <c r="DH127" s="40">
        <v>2526</v>
      </c>
      <c r="DI127" s="95">
        <f t="shared" si="75"/>
        <v>31</v>
      </c>
      <c r="FV127" s="22">
        <f t="shared" si="76"/>
        <v>163</v>
      </c>
      <c r="FW127" s="22">
        <f t="shared" si="77"/>
        <v>167</v>
      </c>
      <c r="FX127" s="61">
        <f t="shared" si="40"/>
        <v>163</v>
      </c>
      <c r="FY127" s="61">
        <f t="shared" si="41"/>
        <v>689</v>
      </c>
      <c r="FZ127" s="61">
        <f t="shared" si="42"/>
        <v>167</v>
      </c>
      <c r="GA127" s="382">
        <f t="shared" si="43"/>
        <v>0.24238026124818576</v>
      </c>
      <c r="GB127" s="384"/>
      <c r="GC127" s="387">
        <f t="shared" si="44"/>
        <v>374</v>
      </c>
      <c r="GD127" s="387">
        <f t="shared" si="45"/>
        <v>86</v>
      </c>
      <c r="GE127" s="382">
        <f t="shared" si="46"/>
        <v>0.22994652406417113</v>
      </c>
      <c r="GF127" s="384"/>
      <c r="GG127" s="387">
        <f t="shared" si="47"/>
        <v>76</v>
      </c>
      <c r="GH127" s="387">
        <f t="shared" si="48"/>
        <v>49</v>
      </c>
      <c r="GI127" s="382">
        <f t="shared" si="49"/>
        <v>0.64473684210526316</v>
      </c>
      <c r="GJ127" s="384"/>
      <c r="GK127" s="387">
        <f t="shared" si="50"/>
        <v>298</v>
      </c>
      <c r="GL127" s="387">
        <f t="shared" si="51"/>
        <v>37</v>
      </c>
      <c r="GM127" s="382">
        <f t="shared" si="52"/>
        <v>0.12416107382550336</v>
      </c>
    </row>
    <row r="128" spans="1:196" x14ac:dyDescent="0.25">
      <c r="A128" s="8">
        <f t="shared" si="53"/>
        <v>44161</v>
      </c>
      <c r="B128" s="10">
        <v>30863</v>
      </c>
      <c r="C128" s="98">
        <f t="shared" si="56"/>
        <v>345</v>
      </c>
      <c r="D128" s="10">
        <v>1</v>
      </c>
      <c r="E128" s="10">
        <v>16570</v>
      </c>
      <c r="F128" s="98">
        <f t="shared" si="57"/>
        <v>146</v>
      </c>
      <c r="G128" s="363">
        <f t="shared" si="58"/>
        <v>0.42318840579710143</v>
      </c>
      <c r="H128" s="10">
        <v>10286</v>
      </c>
      <c r="I128" s="98">
        <f t="shared" si="70"/>
        <v>146</v>
      </c>
      <c r="J128" s="45">
        <v>4101</v>
      </c>
      <c r="K128" s="103">
        <f t="shared" si="59"/>
        <v>522</v>
      </c>
      <c r="L128" s="14">
        <v>2</v>
      </c>
      <c r="M128" s="14">
        <v>22219</v>
      </c>
      <c r="N128" s="103">
        <f t="shared" si="60"/>
        <v>125</v>
      </c>
      <c r="O128" s="362">
        <f t="shared" si="61"/>
        <v>0.23946360153256704</v>
      </c>
      <c r="P128" s="12">
        <v>10579</v>
      </c>
      <c r="Q128" s="103">
        <f t="shared" si="62"/>
        <v>125</v>
      </c>
      <c r="R128" s="147"/>
      <c r="S128" s="134"/>
      <c r="T128" s="147"/>
      <c r="U128" s="147"/>
      <c r="V128" s="134"/>
      <c r="W128" s="357"/>
      <c r="X128" s="147"/>
      <c r="Y128" s="134"/>
      <c r="Z128" s="151"/>
      <c r="AA128" s="139"/>
      <c r="AB128" s="151"/>
      <c r="AC128" s="151"/>
      <c r="AD128" s="139"/>
      <c r="AE128" s="352"/>
      <c r="AF128" s="151"/>
      <c r="AG128" s="139"/>
      <c r="AH128" s="33">
        <v>3878</v>
      </c>
      <c r="AI128" s="72">
        <f t="shared" si="54"/>
        <v>38</v>
      </c>
      <c r="AJ128" s="33">
        <v>1</v>
      </c>
      <c r="AK128" s="33">
        <v>1311</v>
      </c>
      <c r="AL128" s="72">
        <f t="shared" si="63"/>
        <v>7</v>
      </c>
      <c r="AM128" s="348">
        <f t="shared" si="64"/>
        <v>0.18421052631578946</v>
      </c>
      <c r="AN128" s="33">
        <v>1309</v>
      </c>
      <c r="AO128" s="72">
        <f t="shared" si="71"/>
        <v>7</v>
      </c>
      <c r="CD128" s="28">
        <v>23331</v>
      </c>
      <c r="CE128" s="84">
        <f t="shared" si="66"/>
        <v>76</v>
      </c>
      <c r="CF128" s="34">
        <v>6</v>
      </c>
      <c r="CG128" s="34">
        <v>5921</v>
      </c>
      <c r="CH128" s="84">
        <f t="shared" si="67"/>
        <v>10</v>
      </c>
      <c r="CI128" s="365">
        <f t="shared" si="68"/>
        <v>0.13157894736842105</v>
      </c>
      <c r="CJ128" s="34">
        <v>5913</v>
      </c>
      <c r="CK128" s="84">
        <f t="shared" si="69"/>
        <v>10</v>
      </c>
      <c r="DB128" s="40">
        <v>675</v>
      </c>
      <c r="DC128" s="95">
        <f t="shared" si="72"/>
        <v>28</v>
      </c>
      <c r="DD128" s="40">
        <v>69</v>
      </c>
      <c r="DE128" s="40">
        <v>2963</v>
      </c>
      <c r="DF128" s="95">
        <f t="shared" si="73"/>
        <v>32</v>
      </c>
      <c r="DG128" s="371">
        <f t="shared" si="74"/>
        <v>1.1428571428571428</v>
      </c>
      <c r="DH128" s="40">
        <v>2555</v>
      </c>
      <c r="DI128" s="95">
        <f t="shared" si="75"/>
        <v>29</v>
      </c>
      <c r="FV128" s="22">
        <f t="shared" si="76"/>
        <v>317</v>
      </c>
      <c r="FW128" s="22">
        <f t="shared" si="77"/>
        <v>320</v>
      </c>
      <c r="FX128" s="61">
        <f t="shared" si="40"/>
        <v>317</v>
      </c>
      <c r="FY128" s="61">
        <f t="shared" si="41"/>
        <v>1009</v>
      </c>
      <c r="FZ128" s="61">
        <f t="shared" si="42"/>
        <v>320</v>
      </c>
      <c r="GA128" s="382">
        <f t="shared" si="43"/>
        <v>0.31714568880079286</v>
      </c>
      <c r="GB128" s="384"/>
      <c r="GC128" s="387">
        <f t="shared" si="44"/>
        <v>142</v>
      </c>
      <c r="GD128" s="387">
        <f t="shared" si="45"/>
        <v>49</v>
      </c>
      <c r="GE128" s="382">
        <f t="shared" si="46"/>
        <v>0.34507042253521125</v>
      </c>
      <c r="GF128" s="384"/>
      <c r="GG128" s="387">
        <f t="shared" si="47"/>
        <v>66</v>
      </c>
      <c r="GH128" s="387">
        <f t="shared" si="48"/>
        <v>39</v>
      </c>
      <c r="GI128" s="382">
        <f t="shared" si="49"/>
        <v>0.59090909090909094</v>
      </c>
      <c r="GJ128" s="384"/>
      <c r="GK128" s="387">
        <f t="shared" si="50"/>
        <v>76</v>
      </c>
      <c r="GL128" s="387">
        <f t="shared" si="51"/>
        <v>10</v>
      </c>
      <c r="GM128" s="382">
        <f t="shared" si="52"/>
        <v>0.13157894736842105</v>
      </c>
    </row>
    <row r="129" spans="1:196" x14ac:dyDescent="0.25">
      <c r="A129" s="8">
        <f t="shared" si="53"/>
        <v>44162</v>
      </c>
      <c r="B129" s="10">
        <v>31192</v>
      </c>
      <c r="C129" s="98">
        <f t="shared" si="56"/>
        <v>329</v>
      </c>
      <c r="D129" s="10">
        <v>1</v>
      </c>
      <c r="E129" s="52">
        <v>16774</v>
      </c>
      <c r="F129" s="98">
        <f t="shared" si="57"/>
        <v>204</v>
      </c>
      <c r="G129" s="363">
        <f t="shared" si="58"/>
        <v>0.62006079027355621</v>
      </c>
      <c r="H129" s="52">
        <v>10490</v>
      </c>
      <c r="I129" s="98">
        <f t="shared" si="70"/>
        <v>204</v>
      </c>
      <c r="J129" s="45">
        <v>4256</v>
      </c>
      <c r="K129" s="103">
        <f t="shared" si="59"/>
        <v>155</v>
      </c>
      <c r="L129" s="14">
        <v>2</v>
      </c>
      <c r="M129" s="14">
        <v>22318</v>
      </c>
      <c r="N129" s="103">
        <f t="shared" si="60"/>
        <v>99</v>
      </c>
      <c r="O129" s="362">
        <f t="shared" si="61"/>
        <v>0.6387096774193548</v>
      </c>
      <c r="P129" s="12">
        <v>10678</v>
      </c>
      <c r="Q129" s="103">
        <f t="shared" si="62"/>
        <v>99</v>
      </c>
      <c r="R129" s="147"/>
      <c r="S129" s="134"/>
      <c r="T129" s="147"/>
      <c r="U129" s="147"/>
      <c r="V129" s="134"/>
      <c r="W129" s="357"/>
      <c r="X129" s="147"/>
      <c r="Y129" s="134"/>
      <c r="Z129" s="151"/>
      <c r="AA129" s="139"/>
      <c r="AB129" s="151"/>
      <c r="AC129" s="151"/>
      <c r="AD129" s="139"/>
      <c r="AE129" s="352"/>
      <c r="AF129" s="151"/>
      <c r="AG129" s="139"/>
      <c r="AH129" s="33">
        <v>3921</v>
      </c>
      <c r="AI129" s="72">
        <f t="shared" si="54"/>
        <v>43</v>
      </c>
      <c r="AJ129" s="33">
        <v>1</v>
      </c>
      <c r="AK129" s="33">
        <v>1320</v>
      </c>
      <c r="AL129" s="72">
        <f t="shared" si="63"/>
        <v>9</v>
      </c>
      <c r="AM129" s="348">
        <f t="shared" si="64"/>
        <v>0.20930232558139536</v>
      </c>
      <c r="AN129" s="33">
        <v>1318</v>
      </c>
      <c r="AO129" s="72">
        <f t="shared" si="71"/>
        <v>9</v>
      </c>
      <c r="CD129" s="28">
        <v>23331</v>
      </c>
      <c r="CE129" s="84">
        <f t="shared" si="66"/>
        <v>0</v>
      </c>
      <c r="CF129" s="34">
        <v>6</v>
      </c>
      <c r="CG129" s="34">
        <v>5921</v>
      </c>
      <c r="CH129" s="84">
        <f t="shared" si="67"/>
        <v>0</v>
      </c>
      <c r="CI129" s="365" t="e">
        <f t="shared" si="68"/>
        <v>#DIV/0!</v>
      </c>
      <c r="CJ129" s="34">
        <v>5913</v>
      </c>
      <c r="CK129" s="84">
        <f t="shared" si="69"/>
        <v>0</v>
      </c>
      <c r="DB129" s="40">
        <v>707</v>
      </c>
      <c r="DC129" s="95">
        <f t="shared" si="72"/>
        <v>32</v>
      </c>
      <c r="DD129" s="40">
        <v>72</v>
      </c>
      <c r="DE129" s="40">
        <v>2998</v>
      </c>
      <c r="DF129" s="95">
        <f t="shared" si="73"/>
        <v>35</v>
      </c>
      <c r="DG129" s="371">
        <f t="shared" si="74"/>
        <v>1.09375</v>
      </c>
      <c r="DH129" s="40">
        <v>2588</v>
      </c>
      <c r="DI129" s="95">
        <f t="shared" si="75"/>
        <v>33</v>
      </c>
      <c r="FV129" s="22">
        <f t="shared" si="76"/>
        <v>345</v>
      </c>
      <c r="FW129" s="22">
        <f t="shared" si="77"/>
        <v>347</v>
      </c>
      <c r="FX129" s="61">
        <f t="shared" si="40"/>
        <v>345</v>
      </c>
      <c r="FY129" s="61">
        <f t="shared" si="41"/>
        <v>559</v>
      </c>
      <c r="FZ129" s="61">
        <f t="shared" si="42"/>
        <v>347</v>
      </c>
      <c r="GA129" s="382">
        <f t="shared" si="43"/>
        <v>0.6207513416815742</v>
      </c>
      <c r="GB129" s="384"/>
      <c r="GC129" s="387">
        <f t="shared" si="44"/>
        <v>75</v>
      </c>
      <c r="GD129" s="387">
        <f t="shared" si="45"/>
        <v>44</v>
      </c>
      <c r="GE129" s="382">
        <f t="shared" si="46"/>
        <v>0.58666666666666667</v>
      </c>
      <c r="GF129" s="384"/>
      <c r="GG129" s="387">
        <f t="shared" si="47"/>
        <v>75</v>
      </c>
      <c r="GH129" s="387">
        <f t="shared" si="48"/>
        <v>44</v>
      </c>
      <c r="GI129" s="382">
        <f t="shared" si="49"/>
        <v>0.58666666666666667</v>
      </c>
      <c r="GJ129" s="384"/>
      <c r="GK129" s="387">
        <f t="shared" si="50"/>
        <v>0</v>
      </c>
      <c r="GL129" s="387">
        <f t="shared" si="51"/>
        <v>0</v>
      </c>
      <c r="GM129" s="382" t="e">
        <f t="shared" si="52"/>
        <v>#DIV/0!</v>
      </c>
    </row>
    <row r="130" spans="1:196" x14ac:dyDescent="0.25">
      <c r="A130" s="8">
        <f t="shared" si="53"/>
        <v>44163</v>
      </c>
      <c r="B130" s="10">
        <v>32801</v>
      </c>
      <c r="C130" s="98">
        <f t="shared" si="56"/>
        <v>1609</v>
      </c>
      <c r="D130" s="10">
        <v>1</v>
      </c>
      <c r="E130" s="52">
        <v>18019</v>
      </c>
      <c r="F130" s="98">
        <f t="shared" si="57"/>
        <v>1245</v>
      </c>
      <c r="G130" s="363">
        <f t="shared" si="58"/>
        <v>0.77377252952144193</v>
      </c>
      <c r="H130" s="52">
        <v>10614</v>
      </c>
      <c r="I130" s="98">
        <f t="shared" si="70"/>
        <v>124</v>
      </c>
      <c r="J130" s="45">
        <v>4429</v>
      </c>
      <c r="K130" s="103">
        <f t="shared" si="59"/>
        <v>173</v>
      </c>
      <c r="L130" s="14">
        <v>2</v>
      </c>
      <c r="M130" s="14">
        <v>22416</v>
      </c>
      <c r="N130" s="103">
        <f t="shared" si="60"/>
        <v>98</v>
      </c>
      <c r="O130" s="362">
        <f t="shared" si="61"/>
        <v>0.56647398843930641</v>
      </c>
      <c r="P130" s="12">
        <v>10776</v>
      </c>
      <c r="Q130" s="103">
        <f t="shared" si="62"/>
        <v>98</v>
      </c>
      <c r="R130" s="147"/>
      <c r="S130" s="134"/>
      <c r="T130" s="147"/>
      <c r="U130" s="147"/>
      <c r="V130" s="134"/>
      <c r="W130" s="357"/>
      <c r="X130" s="147"/>
      <c r="Y130" s="134"/>
      <c r="Z130" s="151"/>
      <c r="AA130" s="139"/>
      <c r="AB130" s="151"/>
      <c r="AC130" s="151"/>
      <c r="AD130" s="139"/>
      <c r="AE130" s="352"/>
      <c r="AF130" s="151"/>
      <c r="AG130" s="139"/>
      <c r="AH130" s="33">
        <v>3986</v>
      </c>
      <c r="AI130" s="72">
        <f t="shared" si="54"/>
        <v>65</v>
      </c>
      <c r="AJ130" s="33">
        <v>1</v>
      </c>
      <c r="AK130" s="33">
        <v>1339</v>
      </c>
      <c r="AL130" s="72">
        <f t="shared" si="63"/>
        <v>19</v>
      </c>
      <c r="AM130" s="348">
        <f t="shared" si="64"/>
        <v>0.29230769230769232</v>
      </c>
      <c r="AN130" s="33">
        <v>1337</v>
      </c>
      <c r="AO130" s="72">
        <f t="shared" si="71"/>
        <v>19</v>
      </c>
      <c r="CD130" s="28">
        <v>23331</v>
      </c>
      <c r="CE130" s="84">
        <f t="shared" si="66"/>
        <v>0</v>
      </c>
      <c r="CF130" s="34">
        <v>6</v>
      </c>
      <c r="CG130" s="34">
        <v>5921</v>
      </c>
      <c r="CH130" s="84">
        <f t="shared" si="67"/>
        <v>0</v>
      </c>
      <c r="CI130" s="365" t="e">
        <f t="shared" si="68"/>
        <v>#DIV/0!</v>
      </c>
      <c r="CJ130" s="34">
        <v>5913</v>
      </c>
      <c r="CK130" s="84">
        <f t="shared" si="69"/>
        <v>0</v>
      </c>
      <c r="DB130" s="40">
        <v>739</v>
      </c>
      <c r="DC130" s="95">
        <f t="shared" si="72"/>
        <v>32</v>
      </c>
      <c r="DD130" s="40">
        <v>77</v>
      </c>
      <c r="DE130" s="40">
        <v>3035</v>
      </c>
      <c r="DF130" s="95">
        <f t="shared" si="73"/>
        <v>37</v>
      </c>
      <c r="DG130" s="371">
        <f t="shared" si="74"/>
        <v>1.15625</v>
      </c>
      <c r="DH130" s="40">
        <v>2620</v>
      </c>
      <c r="DI130" s="95">
        <f t="shared" si="75"/>
        <v>32</v>
      </c>
      <c r="FV130" s="22">
        <f t="shared" si="76"/>
        <v>273</v>
      </c>
      <c r="FW130" s="22">
        <f t="shared" si="77"/>
        <v>1399</v>
      </c>
      <c r="FX130" s="61">
        <f t="shared" ref="FX130:FX193" si="78">(I130+Q130+Y130+AG130+AO130+AW130+BE130+BM130+BU130+CC130+CK130+CS130+DA130+DI130+DQ130+DY130+EG130+EO130+EW130+FE130+FM130+FU130)</f>
        <v>273</v>
      </c>
      <c r="FY130" s="61">
        <f t="shared" ref="FY130:FY193" si="79">(C130+K130+S130+AA130+AI130+AQ130+AY130+BG130+BO130+BW130+CE130+CM130+CU130+DC130+DK130+DS130+EA130+EI130+EQ130+EY130+FG130+FO130)</f>
        <v>1879</v>
      </c>
      <c r="FZ130" s="61">
        <f t="shared" ref="FZ130:FZ193" si="80">(F130+N130+V130+AD130+AL130+AT130+BB130+BJ130+BR130+BZ130+CH130+CP130+CX130+DF130+DN130+DV130+ED130+EL130+ET2130+FB130+FJ130+FR130)</f>
        <v>1399</v>
      </c>
      <c r="GA130" s="382">
        <f t="shared" ref="GA130:GA193" si="81">FZ130/FY130</f>
        <v>0.74454497072911119</v>
      </c>
      <c r="GB130" s="384"/>
      <c r="GC130" s="387">
        <f t="shared" ref="GC130:GC193" si="82">(AI130+AQ130+AY130+BG130+BO130+BW130+CE130+CM130+CU130+DC130+DK130+DS130+EA130+EI130+EQ130+EY130+FG130+FO130)</f>
        <v>97</v>
      </c>
      <c r="GD130" s="387">
        <f t="shared" ref="GD130:GD193" si="83">(AL130+AT130+BB130+BJ130+BR130+BZ130+CH130+CP130+CX130+DF130+DN130+DV130+ED130+EL130+ET2130+FB130+FJ130+FR130)</f>
        <v>56</v>
      </c>
      <c r="GE130" s="382">
        <f t="shared" ref="GE130:GE193" si="84">GD130/GC130</f>
        <v>0.57731958762886593</v>
      </c>
      <c r="GF130" s="384"/>
      <c r="GG130" s="387">
        <f t="shared" ref="GG130:GG193" si="85">(AI130+AQ130+AY130+BG130+BO130+BW130+DC130+DK130+DS130+EA130+EI130+EQ130+EY130+FG130+FO130)</f>
        <v>97</v>
      </c>
      <c r="GH130" s="387">
        <f t="shared" ref="GH130:GH193" si="86">(AL130+AT130+BB130+BJ130+BR130+BZ130+DF130+DN130+DV130+ED130+EL130+ET2130+FB130+FJ130+FR130)</f>
        <v>56</v>
      </c>
      <c r="GI130" s="382">
        <f t="shared" ref="GI130:GI193" si="87">GH130/GG130</f>
        <v>0.57731958762886593</v>
      </c>
      <c r="GJ130" s="384"/>
      <c r="GK130" s="387">
        <f t="shared" si="50"/>
        <v>0</v>
      </c>
      <c r="GL130" s="387">
        <f t="shared" si="51"/>
        <v>0</v>
      </c>
      <c r="GM130" s="382" t="e">
        <f t="shared" si="52"/>
        <v>#DIV/0!</v>
      </c>
      <c r="GN130" s="3" t="s">
        <v>24</v>
      </c>
    </row>
    <row r="131" spans="1:196" x14ac:dyDescent="0.25">
      <c r="A131" s="8">
        <f t="shared" si="53"/>
        <v>44164</v>
      </c>
      <c r="B131" s="10">
        <v>33984</v>
      </c>
      <c r="C131" s="98">
        <f t="shared" si="56"/>
        <v>1183</v>
      </c>
      <c r="D131" s="10">
        <v>1</v>
      </c>
      <c r="E131" s="53">
        <v>18519</v>
      </c>
      <c r="F131" s="98">
        <f t="shared" si="57"/>
        <v>500</v>
      </c>
      <c r="G131" s="363">
        <f t="shared" si="58"/>
        <v>0.42265426880811496</v>
      </c>
      <c r="H131" s="53">
        <v>11114</v>
      </c>
      <c r="I131" s="98">
        <f t="shared" si="70"/>
        <v>500</v>
      </c>
      <c r="J131" s="45">
        <v>4969</v>
      </c>
      <c r="K131" s="103">
        <f t="shared" si="59"/>
        <v>540</v>
      </c>
      <c r="L131" s="14">
        <v>1</v>
      </c>
      <c r="M131" s="14">
        <v>22588</v>
      </c>
      <c r="N131" s="103">
        <f t="shared" si="60"/>
        <v>172</v>
      </c>
      <c r="O131" s="362">
        <f t="shared" si="61"/>
        <v>0.31851851851851853</v>
      </c>
      <c r="P131" s="12">
        <v>10948</v>
      </c>
      <c r="Q131" s="103">
        <f t="shared" si="62"/>
        <v>172</v>
      </c>
      <c r="R131" s="147"/>
      <c r="S131" s="134"/>
      <c r="T131" s="147"/>
      <c r="U131" s="147"/>
      <c r="V131" s="134"/>
      <c r="W131" s="357"/>
      <c r="X131" s="147"/>
      <c r="Y131" s="134"/>
      <c r="Z131" s="151"/>
      <c r="AA131" s="139"/>
      <c r="AB131" s="151"/>
      <c r="AC131" s="151"/>
      <c r="AD131" s="139"/>
      <c r="AE131" s="352"/>
      <c r="AF131" s="151"/>
      <c r="AG131" s="139"/>
      <c r="AH131" s="33">
        <v>4033</v>
      </c>
      <c r="AI131" s="72">
        <f t="shared" si="54"/>
        <v>47</v>
      </c>
      <c r="AJ131" s="33">
        <v>1</v>
      </c>
      <c r="AK131" s="33">
        <v>1353</v>
      </c>
      <c r="AL131" s="72">
        <f t="shared" si="63"/>
        <v>14</v>
      </c>
      <c r="AM131" s="348">
        <f t="shared" si="64"/>
        <v>0.2978723404255319</v>
      </c>
      <c r="AN131" s="33">
        <v>1351</v>
      </c>
      <c r="AO131" s="72">
        <f t="shared" si="71"/>
        <v>14</v>
      </c>
      <c r="CD131" s="28">
        <v>23331</v>
      </c>
      <c r="CE131" s="84">
        <f t="shared" si="66"/>
        <v>0</v>
      </c>
      <c r="CF131" s="34">
        <v>6</v>
      </c>
      <c r="CG131" s="34">
        <v>5921</v>
      </c>
      <c r="CH131" s="84">
        <f t="shared" si="67"/>
        <v>0</v>
      </c>
      <c r="CI131" s="365" t="e">
        <f t="shared" si="68"/>
        <v>#DIV/0!</v>
      </c>
      <c r="CJ131" s="34">
        <v>5913</v>
      </c>
      <c r="CK131" s="84">
        <f t="shared" si="69"/>
        <v>0</v>
      </c>
      <c r="DB131" s="40">
        <v>764</v>
      </c>
      <c r="DC131" s="95">
        <f t="shared" si="72"/>
        <v>25</v>
      </c>
      <c r="DD131" s="40">
        <v>80</v>
      </c>
      <c r="DE131" s="40">
        <v>3064</v>
      </c>
      <c r="DF131" s="95">
        <f t="shared" si="73"/>
        <v>29</v>
      </c>
      <c r="DG131" s="371">
        <f t="shared" si="74"/>
        <v>1.1599999999999999</v>
      </c>
      <c r="DH131" s="40">
        <v>2646</v>
      </c>
      <c r="DI131" s="95">
        <f t="shared" si="75"/>
        <v>26</v>
      </c>
      <c r="FV131" s="22">
        <f t="shared" si="76"/>
        <v>712</v>
      </c>
      <c r="FW131" s="22">
        <f t="shared" si="77"/>
        <v>715</v>
      </c>
      <c r="FX131" s="61">
        <f t="shared" si="78"/>
        <v>712</v>
      </c>
      <c r="FY131" s="61">
        <f t="shared" si="79"/>
        <v>1795</v>
      </c>
      <c r="FZ131" s="61">
        <f t="shared" si="80"/>
        <v>715</v>
      </c>
      <c r="GA131" s="382">
        <f t="shared" si="81"/>
        <v>0.39832869080779942</v>
      </c>
      <c r="GB131" s="384"/>
      <c r="GC131" s="387">
        <f t="shared" si="82"/>
        <v>72</v>
      </c>
      <c r="GD131" s="387">
        <f t="shared" si="83"/>
        <v>43</v>
      </c>
      <c r="GE131" s="382">
        <f t="shared" si="84"/>
        <v>0.59722222222222221</v>
      </c>
      <c r="GF131" s="384"/>
      <c r="GG131" s="387">
        <f t="shared" si="85"/>
        <v>72</v>
      </c>
      <c r="GH131" s="387">
        <f t="shared" si="86"/>
        <v>43</v>
      </c>
      <c r="GI131" s="382">
        <f t="shared" si="87"/>
        <v>0.59722222222222221</v>
      </c>
      <c r="GJ131" s="384"/>
      <c r="GK131" s="387">
        <f t="shared" ref="GK131:GK194" si="88">CE131+BO131+BW131+EA131+EI131+EQ131+EY131</f>
        <v>0</v>
      </c>
      <c r="GL131" s="387">
        <f t="shared" ref="GL131:GL194" si="89">CH131+BR131+BZ131+ED131+EL131+ET131+FB131</f>
        <v>0</v>
      </c>
      <c r="GM131" s="382" t="e">
        <f t="shared" ref="GM131:GM194" si="90">GL131/GK131</f>
        <v>#DIV/0!</v>
      </c>
    </row>
    <row r="132" spans="1:196" x14ac:dyDescent="0.25">
      <c r="A132" s="8">
        <f t="shared" si="53"/>
        <v>44165</v>
      </c>
      <c r="B132" s="10">
        <v>34946</v>
      </c>
      <c r="C132" s="98">
        <f t="shared" si="56"/>
        <v>962</v>
      </c>
      <c r="D132" s="10">
        <v>1</v>
      </c>
      <c r="E132" s="52">
        <v>18774</v>
      </c>
      <c r="F132" s="98">
        <f t="shared" si="57"/>
        <v>255</v>
      </c>
      <c r="G132" s="363">
        <f t="shared" si="58"/>
        <v>0.26507276507276506</v>
      </c>
      <c r="H132" s="52">
        <v>11369</v>
      </c>
      <c r="I132" s="98">
        <f t="shared" si="70"/>
        <v>255</v>
      </c>
      <c r="J132" s="45">
        <v>4973</v>
      </c>
      <c r="K132" s="103">
        <f t="shared" si="59"/>
        <v>4</v>
      </c>
      <c r="L132" s="14">
        <v>2</v>
      </c>
      <c r="M132" s="14">
        <v>22592</v>
      </c>
      <c r="N132" s="103">
        <f t="shared" si="60"/>
        <v>4</v>
      </c>
      <c r="O132" s="362">
        <f t="shared" si="61"/>
        <v>1</v>
      </c>
      <c r="P132" s="12">
        <v>10952</v>
      </c>
      <c r="Q132" s="103">
        <f t="shared" si="62"/>
        <v>4</v>
      </c>
      <c r="R132" s="147"/>
      <c r="S132" s="134"/>
      <c r="T132" s="147"/>
      <c r="U132" s="147"/>
      <c r="V132" s="134"/>
      <c r="W132" s="357"/>
      <c r="X132" s="147"/>
      <c r="Y132" s="134"/>
      <c r="Z132" s="151"/>
      <c r="AA132" s="139"/>
      <c r="AB132" s="151"/>
      <c r="AC132" s="151"/>
      <c r="AD132" s="139"/>
      <c r="AE132" s="352"/>
      <c r="AF132" s="151"/>
      <c r="AG132" s="139"/>
      <c r="AH132" s="33">
        <v>4054</v>
      </c>
      <c r="AI132" s="72">
        <f t="shared" si="54"/>
        <v>21</v>
      </c>
      <c r="AJ132" s="33">
        <v>1</v>
      </c>
      <c r="AK132" s="33">
        <v>1359</v>
      </c>
      <c r="AL132" s="72">
        <f t="shared" si="63"/>
        <v>6</v>
      </c>
      <c r="AM132" s="348">
        <f t="shared" si="64"/>
        <v>0.2857142857142857</v>
      </c>
      <c r="AN132" s="33">
        <v>1357</v>
      </c>
      <c r="AO132" s="72">
        <f t="shared" si="71"/>
        <v>6</v>
      </c>
      <c r="CD132" s="28">
        <v>23331</v>
      </c>
      <c r="CE132" s="84">
        <f t="shared" si="66"/>
        <v>0</v>
      </c>
      <c r="CF132" s="34">
        <v>6</v>
      </c>
      <c r="CG132" s="34">
        <v>5921</v>
      </c>
      <c r="CH132" s="84">
        <f t="shared" si="67"/>
        <v>0</v>
      </c>
      <c r="CI132" s="365" t="e">
        <f t="shared" si="68"/>
        <v>#DIV/0!</v>
      </c>
      <c r="CJ132" s="34">
        <v>5913</v>
      </c>
      <c r="CK132" s="84">
        <f t="shared" si="69"/>
        <v>0</v>
      </c>
      <c r="DB132" s="40">
        <v>788</v>
      </c>
      <c r="DC132" s="95">
        <f t="shared" si="72"/>
        <v>24</v>
      </c>
      <c r="DD132" s="40">
        <v>83</v>
      </c>
      <c r="DE132" s="40">
        <v>3092</v>
      </c>
      <c r="DF132" s="95">
        <f t="shared" si="73"/>
        <v>28</v>
      </c>
      <c r="DG132" s="371">
        <f t="shared" si="74"/>
        <v>1.1666666666666667</v>
      </c>
      <c r="DH132" s="40">
        <v>2671</v>
      </c>
      <c r="DI132" s="95">
        <f t="shared" si="75"/>
        <v>25</v>
      </c>
      <c r="FV132" s="22">
        <f t="shared" si="76"/>
        <v>290</v>
      </c>
      <c r="FW132" s="22">
        <f t="shared" si="77"/>
        <v>293</v>
      </c>
      <c r="FX132" s="61">
        <f t="shared" si="78"/>
        <v>290</v>
      </c>
      <c r="FY132" s="61">
        <f t="shared" si="79"/>
        <v>1011</v>
      </c>
      <c r="FZ132" s="61">
        <f t="shared" si="80"/>
        <v>293</v>
      </c>
      <c r="GA132" s="382">
        <f t="shared" si="81"/>
        <v>0.28981206726013847</v>
      </c>
      <c r="GB132" s="384"/>
      <c r="GC132" s="387">
        <f t="shared" si="82"/>
        <v>45</v>
      </c>
      <c r="GD132" s="387">
        <f t="shared" si="83"/>
        <v>34</v>
      </c>
      <c r="GE132" s="382">
        <f t="shared" si="84"/>
        <v>0.75555555555555554</v>
      </c>
      <c r="GF132" s="384"/>
      <c r="GG132" s="387">
        <f t="shared" si="85"/>
        <v>45</v>
      </c>
      <c r="GH132" s="387">
        <f t="shared" si="86"/>
        <v>34</v>
      </c>
      <c r="GI132" s="382">
        <f t="shared" si="87"/>
        <v>0.75555555555555554</v>
      </c>
      <c r="GJ132" s="384"/>
      <c r="GK132" s="387">
        <f t="shared" si="88"/>
        <v>0</v>
      </c>
      <c r="GL132" s="387">
        <f t="shared" si="89"/>
        <v>0</v>
      </c>
      <c r="GM132" s="382" t="e">
        <f t="shared" si="90"/>
        <v>#DIV/0!</v>
      </c>
    </row>
    <row r="133" spans="1:196" x14ac:dyDescent="0.25">
      <c r="A133" s="8">
        <f t="shared" si="53"/>
        <v>44166</v>
      </c>
      <c r="B133" s="10">
        <v>36577</v>
      </c>
      <c r="C133" s="98">
        <f t="shared" si="56"/>
        <v>1631</v>
      </c>
      <c r="D133" s="10">
        <v>1</v>
      </c>
      <c r="E133" s="52">
        <v>20405</v>
      </c>
      <c r="F133" s="98">
        <f t="shared" si="57"/>
        <v>1631</v>
      </c>
      <c r="G133" s="363">
        <f t="shared" si="58"/>
        <v>1</v>
      </c>
      <c r="H133" s="52">
        <v>11380</v>
      </c>
      <c r="I133" s="98">
        <f t="shared" si="70"/>
        <v>11</v>
      </c>
      <c r="J133" s="45">
        <v>5062</v>
      </c>
      <c r="K133" s="103">
        <f t="shared" si="59"/>
        <v>89</v>
      </c>
      <c r="L133" s="14">
        <v>2</v>
      </c>
      <c r="M133" s="14">
        <v>22630</v>
      </c>
      <c r="N133" s="103">
        <f t="shared" si="60"/>
        <v>38</v>
      </c>
      <c r="O133" s="362">
        <f t="shared" si="61"/>
        <v>0.42696629213483145</v>
      </c>
      <c r="P133" s="12">
        <v>10990</v>
      </c>
      <c r="Q133" s="103">
        <f t="shared" si="62"/>
        <v>38</v>
      </c>
      <c r="R133" s="147"/>
      <c r="S133" s="134"/>
      <c r="T133" s="147"/>
      <c r="U133" s="147"/>
      <c r="V133" s="134"/>
      <c r="W133" s="357"/>
      <c r="X133" s="147"/>
      <c r="Y133" s="134"/>
      <c r="Z133" s="151"/>
      <c r="AA133" s="139"/>
      <c r="AB133" s="151"/>
      <c r="AC133" s="151"/>
      <c r="AD133" s="139"/>
      <c r="AE133" s="352"/>
      <c r="AF133" s="151"/>
      <c r="AG133" s="139"/>
      <c r="AH133" s="33">
        <v>4077</v>
      </c>
      <c r="AI133" s="72">
        <f t="shared" si="54"/>
        <v>23</v>
      </c>
      <c r="AJ133" s="33">
        <v>1</v>
      </c>
      <c r="AK133" s="33">
        <v>1366</v>
      </c>
      <c r="AL133" s="72">
        <f t="shared" si="63"/>
        <v>7</v>
      </c>
      <c r="AM133" s="348">
        <f t="shared" si="64"/>
        <v>0.30434782608695654</v>
      </c>
      <c r="AN133" s="33">
        <v>1364</v>
      </c>
      <c r="AO133" s="72">
        <f t="shared" si="71"/>
        <v>7</v>
      </c>
      <c r="CD133" s="28">
        <v>23331</v>
      </c>
      <c r="CE133" s="84">
        <f t="shared" si="66"/>
        <v>0</v>
      </c>
      <c r="CF133" s="34">
        <v>6</v>
      </c>
      <c r="CG133" s="34">
        <v>5921</v>
      </c>
      <c r="CH133" s="84">
        <f t="shared" si="67"/>
        <v>0</v>
      </c>
      <c r="CI133" s="365" t="e">
        <f t="shared" si="68"/>
        <v>#DIV/0!</v>
      </c>
      <c r="CJ133" s="34">
        <v>5913</v>
      </c>
      <c r="CK133" s="84">
        <f t="shared" si="69"/>
        <v>0</v>
      </c>
      <c r="DB133" s="40">
        <v>819</v>
      </c>
      <c r="DC133" s="95">
        <f t="shared" si="72"/>
        <v>31</v>
      </c>
      <c r="DD133" s="40">
        <v>84</v>
      </c>
      <c r="DE133" s="40">
        <v>3124</v>
      </c>
      <c r="DF133" s="95">
        <f t="shared" si="73"/>
        <v>32</v>
      </c>
      <c r="DG133" s="371">
        <f t="shared" si="74"/>
        <v>1.032258064516129</v>
      </c>
      <c r="DH133" s="40">
        <v>2702</v>
      </c>
      <c r="DI133" s="95">
        <f t="shared" si="75"/>
        <v>31</v>
      </c>
      <c r="FV133" s="54">
        <f t="shared" si="76"/>
        <v>87</v>
      </c>
      <c r="FW133" s="54">
        <f t="shared" si="77"/>
        <v>1708</v>
      </c>
      <c r="FX133" s="61">
        <f t="shared" si="78"/>
        <v>87</v>
      </c>
      <c r="FY133" s="61">
        <f t="shared" si="79"/>
        <v>1774</v>
      </c>
      <c r="FZ133" s="61">
        <f t="shared" si="80"/>
        <v>1708</v>
      </c>
      <c r="GA133" s="382">
        <f t="shared" si="81"/>
        <v>0.96279594137542279</v>
      </c>
      <c r="GB133" s="384"/>
      <c r="GC133" s="387">
        <f t="shared" si="82"/>
        <v>54</v>
      </c>
      <c r="GD133" s="387">
        <f t="shared" si="83"/>
        <v>39</v>
      </c>
      <c r="GE133" s="382">
        <f t="shared" si="84"/>
        <v>0.72222222222222221</v>
      </c>
      <c r="GF133" s="384"/>
      <c r="GG133" s="387">
        <f t="shared" si="85"/>
        <v>54</v>
      </c>
      <c r="GH133" s="387">
        <f t="shared" si="86"/>
        <v>39</v>
      </c>
      <c r="GI133" s="382">
        <f t="shared" si="87"/>
        <v>0.72222222222222221</v>
      </c>
      <c r="GJ133" s="384"/>
      <c r="GK133" s="387">
        <f t="shared" si="88"/>
        <v>0</v>
      </c>
      <c r="GL133" s="387">
        <f t="shared" si="89"/>
        <v>0</v>
      </c>
      <c r="GM133" s="382" t="e">
        <f t="shared" si="90"/>
        <v>#DIV/0!</v>
      </c>
      <c r="GN133" s="3" t="s">
        <v>25</v>
      </c>
    </row>
    <row r="134" spans="1:196" x14ac:dyDescent="0.25">
      <c r="A134" s="8">
        <f t="shared" si="53"/>
        <v>44167</v>
      </c>
      <c r="B134" s="10">
        <v>36581</v>
      </c>
      <c r="C134" s="98">
        <f t="shared" si="56"/>
        <v>4</v>
      </c>
      <c r="D134" s="10">
        <v>1</v>
      </c>
      <c r="E134" s="10">
        <v>20409</v>
      </c>
      <c r="F134" s="98">
        <f t="shared" si="57"/>
        <v>4</v>
      </c>
      <c r="G134" s="363">
        <f t="shared" si="58"/>
        <v>1</v>
      </c>
      <c r="H134" s="10">
        <v>11383</v>
      </c>
      <c r="I134" s="98">
        <f t="shared" si="70"/>
        <v>3</v>
      </c>
      <c r="J134" s="45">
        <v>6041</v>
      </c>
      <c r="K134" s="103">
        <f t="shared" si="59"/>
        <v>979</v>
      </c>
      <c r="L134" s="14">
        <v>2</v>
      </c>
      <c r="M134" s="14">
        <v>23386</v>
      </c>
      <c r="N134" s="103">
        <f t="shared" si="60"/>
        <v>756</v>
      </c>
      <c r="O134" s="362">
        <f t="shared" si="61"/>
        <v>0.77221654749744639</v>
      </c>
      <c r="P134" s="12">
        <v>11005</v>
      </c>
      <c r="Q134" s="103">
        <f t="shared" si="62"/>
        <v>15</v>
      </c>
      <c r="R134" s="147"/>
      <c r="S134" s="134"/>
      <c r="T134" s="147"/>
      <c r="U134" s="147"/>
      <c r="V134" s="134"/>
      <c r="W134" s="357"/>
      <c r="X134" s="147"/>
      <c r="Y134" s="134"/>
      <c r="Z134" s="151"/>
      <c r="AA134" s="139"/>
      <c r="AB134" s="151"/>
      <c r="AC134" s="151"/>
      <c r="AD134" s="139"/>
      <c r="AE134" s="352"/>
      <c r="AF134" s="151"/>
      <c r="AG134" s="139"/>
      <c r="AH134" s="33">
        <v>4122</v>
      </c>
      <c r="AI134" s="72">
        <f t="shared" si="54"/>
        <v>45</v>
      </c>
      <c r="AJ134" s="33">
        <v>1</v>
      </c>
      <c r="AK134" s="33">
        <v>1379</v>
      </c>
      <c r="AL134" s="72">
        <f t="shared" si="63"/>
        <v>13</v>
      </c>
      <c r="AM134" s="348">
        <f t="shared" si="64"/>
        <v>0.28888888888888886</v>
      </c>
      <c r="AN134" s="33">
        <v>1377</v>
      </c>
      <c r="AO134" s="72">
        <f t="shared" si="71"/>
        <v>13</v>
      </c>
      <c r="CD134" s="28">
        <v>23331</v>
      </c>
      <c r="CE134" s="84">
        <f t="shared" si="66"/>
        <v>0</v>
      </c>
      <c r="CF134" s="34">
        <v>6</v>
      </c>
      <c r="CG134" s="34">
        <v>5921</v>
      </c>
      <c r="CH134" s="84">
        <f t="shared" si="67"/>
        <v>0</v>
      </c>
      <c r="CI134" s="365" t="e">
        <f t="shared" si="68"/>
        <v>#DIV/0!</v>
      </c>
      <c r="CJ134" s="34">
        <v>5913</v>
      </c>
      <c r="CK134" s="84">
        <f t="shared" si="69"/>
        <v>0</v>
      </c>
      <c r="DB134" s="40">
        <v>848</v>
      </c>
      <c r="DC134" s="95">
        <f t="shared" si="72"/>
        <v>29</v>
      </c>
      <c r="DD134" s="40">
        <v>90</v>
      </c>
      <c r="DE134" s="40">
        <v>3161</v>
      </c>
      <c r="DF134" s="95">
        <f t="shared" si="73"/>
        <v>37</v>
      </c>
      <c r="DG134" s="371">
        <f t="shared" si="74"/>
        <v>1.2758620689655173</v>
      </c>
      <c r="DH134" s="40">
        <v>2731</v>
      </c>
      <c r="DI134" s="95">
        <f t="shared" si="75"/>
        <v>29</v>
      </c>
      <c r="FV134" s="22">
        <f t="shared" si="76"/>
        <v>60</v>
      </c>
      <c r="FW134" s="22">
        <f t="shared" si="77"/>
        <v>810</v>
      </c>
      <c r="FX134" s="61">
        <f t="shared" si="78"/>
        <v>60</v>
      </c>
      <c r="FY134" s="61">
        <f t="shared" si="79"/>
        <v>1057</v>
      </c>
      <c r="FZ134" s="61">
        <f t="shared" si="80"/>
        <v>810</v>
      </c>
      <c r="GA134" s="382">
        <f t="shared" si="81"/>
        <v>0.76631977294228948</v>
      </c>
      <c r="GB134" s="384"/>
      <c r="GC134" s="387">
        <f t="shared" si="82"/>
        <v>74</v>
      </c>
      <c r="GD134" s="387">
        <f t="shared" si="83"/>
        <v>50</v>
      </c>
      <c r="GE134" s="382">
        <f t="shared" si="84"/>
        <v>0.67567567567567566</v>
      </c>
      <c r="GF134" s="384"/>
      <c r="GG134" s="387">
        <f t="shared" si="85"/>
        <v>74</v>
      </c>
      <c r="GH134" s="387">
        <f t="shared" si="86"/>
        <v>50</v>
      </c>
      <c r="GI134" s="382">
        <f t="shared" si="87"/>
        <v>0.67567567567567566</v>
      </c>
      <c r="GJ134" s="384"/>
      <c r="GK134" s="387">
        <f t="shared" si="88"/>
        <v>0</v>
      </c>
      <c r="GL134" s="387">
        <f t="shared" si="89"/>
        <v>0</v>
      </c>
      <c r="GM134" s="382" t="e">
        <f t="shared" si="90"/>
        <v>#DIV/0!</v>
      </c>
      <c r="GN134" s="3" t="s">
        <v>26</v>
      </c>
    </row>
    <row r="135" spans="1:196" x14ac:dyDescent="0.25">
      <c r="A135" s="8">
        <f t="shared" si="53"/>
        <v>44168</v>
      </c>
      <c r="B135" s="10">
        <v>36585</v>
      </c>
      <c r="C135" s="98">
        <f t="shared" si="56"/>
        <v>4</v>
      </c>
      <c r="D135" s="10">
        <v>1</v>
      </c>
      <c r="E135" s="10">
        <v>20413</v>
      </c>
      <c r="F135" s="98">
        <f t="shared" si="57"/>
        <v>4</v>
      </c>
      <c r="G135" s="363">
        <f t="shared" si="58"/>
        <v>1</v>
      </c>
      <c r="H135" s="10">
        <v>11387</v>
      </c>
      <c r="I135" s="98">
        <f t="shared" si="70"/>
        <v>4</v>
      </c>
      <c r="J135" s="45">
        <v>6636</v>
      </c>
      <c r="K135" s="103">
        <f t="shared" si="59"/>
        <v>595</v>
      </c>
      <c r="L135" s="14">
        <v>2</v>
      </c>
      <c r="M135" s="14">
        <v>23441</v>
      </c>
      <c r="N135" s="103">
        <f t="shared" si="60"/>
        <v>55</v>
      </c>
      <c r="O135" s="362">
        <f t="shared" si="61"/>
        <v>9.2436974789915971E-2</v>
      </c>
      <c r="P135" s="12">
        <v>11160</v>
      </c>
      <c r="Q135" s="103">
        <f t="shared" si="62"/>
        <v>155</v>
      </c>
      <c r="R135" s="147"/>
      <c r="S135" s="134"/>
      <c r="T135" s="147"/>
      <c r="U135" s="147"/>
      <c r="V135" s="134"/>
      <c r="W135" s="357"/>
      <c r="X135" s="147"/>
      <c r="Y135" s="134"/>
      <c r="Z135" s="151"/>
      <c r="AA135" s="139"/>
      <c r="AB135" s="151"/>
      <c r="AC135" s="151"/>
      <c r="AD135" s="139"/>
      <c r="AE135" s="352"/>
      <c r="AF135" s="151"/>
      <c r="AG135" s="139"/>
      <c r="AH135" s="33">
        <v>4173</v>
      </c>
      <c r="AI135" s="72">
        <f t="shared" si="54"/>
        <v>51</v>
      </c>
      <c r="AJ135" s="33">
        <v>1</v>
      </c>
      <c r="AK135" s="33">
        <v>1396</v>
      </c>
      <c r="AL135" s="72">
        <f t="shared" si="63"/>
        <v>17</v>
      </c>
      <c r="AM135" s="348">
        <f t="shared" si="64"/>
        <v>0.33333333333333331</v>
      </c>
      <c r="AN135" s="33">
        <v>1394</v>
      </c>
      <c r="AO135" s="72">
        <f t="shared" si="71"/>
        <v>17</v>
      </c>
      <c r="CD135" s="28">
        <v>23331</v>
      </c>
      <c r="CE135" s="84">
        <f t="shared" si="66"/>
        <v>0</v>
      </c>
      <c r="CF135" s="34">
        <v>6</v>
      </c>
      <c r="CG135" s="34">
        <v>5921</v>
      </c>
      <c r="CH135" s="84">
        <f t="shared" si="67"/>
        <v>0</v>
      </c>
      <c r="CI135" s="365" t="e">
        <f t="shared" si="68"/>
        <v>#DIV/0!</v>
      </c>
      <c r="CJ135" s="34">
        <v>5913</v>
      </c>
      <c r="CK135" s="84">
        <f t="shared" si="69"/>
        <v>0</v>
      </c>
      <c r="DB135" s="40">
        <v>877</v>
      </c>
      <c r="DC135" s="95">
        <f t="shared" si="72"/>
        <v>29</v>
      </c>
      <c r="DD135" s="40">
        <v>93</v>
      </c>
      <c r="DE135" s="40">
        <v>3194</v>
      </c>
      <c r="DF135" s="95">
        <f t="shared" si="73"/>
        <v>33</v>
      </c>
      <c r="DG135" s="371">
        <f t="shared" si="74"/>
        <v>1.1379310344827587</v>
      </c>
      <c r="DH135" s="40">
        <v>2762</v>
      </c>
      <c r="DI135" s="95">
        <f t="shared" si="75"/>
        <v>31</v>
      </c>
      <c r="FV135" s="22">
        <f t="shared" si="76"/>
        <v>207</v>
      </c>
      <c r="FW135" s="22">
        <f t="shared" si="77"/>
        <v>109</v>
      </c>
      <c r="FX135" s="61">
        <f t="shared" si="78"/>
        <v>207</v>
      </c>
      <c r="FY135" s="61">
        <f t="shared" si="79"/>
        <v>679</v>
      </c>
      <c r="FZ135" s="61">
        <f t="shared" si="80"/>
        <v>109</v>
      </c>
      <c r="GA135" s="382">
        <f t="shared" si="81"/>
        <v>0.16053019145802652</v>
      </c>
      <c r="GB135" s="384"/>
      <c r="GC135" s="387">
        <f t="shared" si="82"/>
        <v>80</v>
      </c>
      <c r="GD135" s="387">
        <f t="shared" si="83"/>
        <v>50</v>
      </c>
      <c r="GE135" s="382">
        <f t="shared" si="84"/>
        <v>0.625</v>
      </c>
      <c r="GF135" s="384"/>
      <c r="GG135" s="387">
        <f t="shared" si="85"/>
        <v>80</v>
      </c>
      <c r="GH135" s="387">
        <f t="shared" si="86"/>
        <v>50</v>
      </c>
      <c r="GI135" s="382">
        <f t="shared" si="87"/>
        <v>0.625</v>
      </c>
      <c r="GJ135" s="384"/>
      <c r="GK135" s="387">
        <f t="shared" si="88"/>
        <v>0</v>
      </c>
      <c r="GL135" s="387">
        <f t="shared" si="89"/>
        <v>0</v>
      </c>
      <c r="GM135" s="382" t="e">
        <f t="shared" si="90"/>
        <v>#DIV/0!</v>
      </c>
      <c r="GN135" s="3" t="s">
        <v>27</v>
      </c>
    </row>
    <row r="136" spans="1:196" x14ac:dyDescent="0.25">
      <c r="A136" s="8">
        <f t="shared" si="53"/>
        <v>44169</v>
      </c>
      <c r="B136" s="10">
        <v>36597</v>
      </c>
      <c r="C136" s="98">
        <f t="shared" si="56"/>
        <v>12</v>
      </c>
      <c r="D136" s="10">
        <v>1</v>
      </c>
      <c r="E136" s="10">
        <v>20426</v>
      </c>
      <c r="F136" s="98">
        <f t="shared" si="57"/>
        <v>13</v>
      </c>
      <c r="G136" s="363">
        <f t="shared" si="58"/>
        <v>1.0833333333333333</v>
      </c>
      <c r="H136" s="10">
        <v>11399</v>
      </c>
      <c r="I136" s="98">
        <f t="shared" si="70"/>
        <v>12</v>
      </c>
      <c r="J136" s="45">
        <v>7035</v>
      </c>
      <c r="K136" s="103">
        <f t="shared" si="59"/>
        <v>399</v>
      </c>
      <c r="L136" s="14">
        <v>2</v>
      </c>
      <c r="M136" s="14">
        <v>23547</v>
      </c>
      <c r="N136" s="103">
        <f t="shared" si="60"/>
        <v>106</v>
      </c>
      <c r="O136" s="362">
        <f t="shared" si="61"/>
        <v>0.26566416040100249</v>
      </c>
      <c r="P136" s="12">
        <v>11266</v>
      </c>
      <c r="Q136" s="103">
        <f t="shared" si="62"/>
        <v>106</v>
      </c>
      <c r="R136" s="147"/>
      <c r="S136" s="134"/>
      <c r="T136" s="147"/>
      <c r="U136" s="147"/>
      <c r="V136" s="134"/>
      <c r="W136" s="357"/>
      <c r="X136" s="147"/>
      <c r="Y136" s="134"/>
      <c r="Z136" s="151"/>
      <c r="AA136" s="139"/>
      <c r="AB136" s="151"/>
      <c r="AC136" s="151"/>
      <c r="AD136" s="139"/>
      <c r="AE136" s="352"/>
      <c r="AF136" s="151"/>
      <c r="AG136" s="139"/>
      <c r="AH136" s="33">
        <v>4215</v>
      </c>
      <c r="AI136" s="72">
        <f t="shared" si="54"/>
        <v>42</v>
      </c>
      <c r="AJ136" s="33">
        <v>1</v>
      </c>
      <c r="AK136" s="33">
        <v>1408</v>
      </c>
      <c r="AL136" s="72">
        <f t="shared" si="63"/>
        <v>12</v>
      </c>
      <c r="AM136" s="348">
        <f t="shared" si="64"/>
        <v>0.2857142857142857</v>
      </c>
      <c r="AN136" s="33">
        <v>1406</v>
      </c>
      <c r="AO136" s="72">
        <f t="shared" si="71"/>
        <v>12</v>
      </c>
      <c r="CD136" s="28">
        <v>23331</v>
      </c>
      <c r="CE136" s="84">
        <f t="shared" si="66"/>
        <v>0</v>
      </c>
      <c r="CF136" s="34">
        <v>6</v>
      </c>
      <c r="CG136" s="34">
        <v>5921</v>
      </c>
      <c r="CH136" s="84">
        <f t="shared" si="67"/>
        <v>0</v>
      </c>
      <c r="CI136" s="365" t="e">
        <f t="shared" si="68"/>
        <v>#DIV/0!</v>
      </c>
      <c r="CJ136" s="34">
        <v>5913</v>
      </c>
      <c r="CK136" s="84">
        <f t="shared" si="69"/>
        <v>0</v>
      </c>
      <c r="DB136" s="40">
        <v>902</v>
      </c>
      <c r="DC136" s="95">
        <f t="shared" si="72"/>
        <v>25</v>
      </c>
      <c r="DD136" s="40">
        <v>96</v>
      </c>
      <c r="DE136" s="40">
        <v>3223</v>
      </c>
      <c r="DF136" s="95">
        <f t="shared" si="73"/>
        <v>29</v>
      </c>
      <c r="DG136" s="371">
        <f t="shared" si="74"/>
        <v>1.1599999999999999</v>
      </c>
      <c r="DH136" s="40">
        <v>2789</v>
      </c>
      <c r="DI136" s="95">
        <f t="shared" si="75"/>
        <v>27</v>
      </c>
      <c r="FV136" s="22">
        <f t="shared" si="76"/>
        <v>157</v>
      </c>
      <c r="FW136" s="22">
        <f t="shared" si="77"/>
        <v>160</v>
      </c>
      <c r="FX136" s="61">
        <f t="shared" si="78"/>
        <v>157</v>
      </c>
      <c r="FY136" s="61">
        <f t="shared" si="79"/>
        <v>478</v>
      </c>
      <c r="FZ136" s="61">
        <f t="shared" si="80"/>
        <v>160</v>
      </c>
      <c r="GA136" s="382">
        <f t="shared" si="81"/>
        <v>0.33472803347280333</v>
      </c>
      <c r="GB136" s="384"/>
      <c r="GC136" s="387">
        <f t="shared" si="82"/>
        <v>67</v>
      </c>
      <c r="GD136" s="387">
        <f t="shared" si="83"/>
        <v>41</v>
      </c>
      <c r="GE136" s="382">
        <f t="shared" si="84"/>
        <v>0.61194029850746268</v>
      </c>
      <c r="GF136" s="384"/>
      <c r="GG136" s="387">
        <f t="shared" si="85"/>
        <v>67</v>
      </c>
      <c r="GH136" s="387">
        <f t="shared" si="86"/>
        <v>41</v>
      </c>
      <c r="GI136" s="382">
        <f t="shared" si="87"/>
        <v>0.61194029850746268</v>
      </c>
      <c r="GJ136" s="384"/>
      <c r="GK136" s="387">
        <f t="shared" si="88"/>
        <v>0</v>
      </c>
      <c r="GL136" s="387">
        <f t="shared" si="89"/>
        <v>0</v>
      </c>
      <c r="GM136" s="382" t="e">
        <f t="shared" si="90"/>
        <v>#DIV/0!</v>
      </c>
    </row>
    <row r="137" spans="1:196" x14ac:dyDescent="0.25">
      <c r="A137" s="8">
        <f t="shared" ref="A137:A200" si="91">A136+1</f>
        <v>44170</v>
      </c>
      <c r="B137" s="10">
        <v>26601</v>
      </c>
      <c r="C137" s="98">
        <f t="shared" si="56"/>
        <v>-9996</v>
      </c>
      <c r="D137" s="10">
        <v>1</v>
      </c>
      <c r="E137" s="10">
        <v>20429</v>
      </c>
      <c r="F137" s="98">
        <f t="shared" si="57"/>
        <v>3</v>
      </c>
      <c r="G137" s="363">
        <f t="shared" si="58"/>
        <v>-3.0012004801920766E-4</v>
      </c>
      <c r="H137" s="10">
        <v>11403</v>
      </c>
      <c r="I137" s="98">
        <f t="shared" si="70"/>
        <v>4</v>
      </c>
      <c r="J137" s="45">
        <v>7492</v>
      </c>
      <c r="K137" s="103">
        <f t="shared" si="59"/>
        <v>457</v>
      </c>
      <c r="L137" s="14">
        <v>2</v>
      </c>
      <c r="M137" s="14">
        <v>23650</v>
      </c>
      <c r="N137" s="103">
        <f t="shared" si="60"/>
        <v>103</v>
      </c>
      <c r="O137" s="362">
        <f t="shared" si="61"/>
        <v>0.22538293216630198</v>
      </c>
      <c r="P137" s="12">
        <v>11369</v>
      </c>
      <c r="Q137" s="103">
        <f t="shared" si="62"/>
        <v>103</v>
      </c>
      <c r="R137" s="147"/>
      <c r="S137" s="134"/>
      <c r="T137" s="147"/>
      <c r="U137" s="147"/>
      <c r="V137" s="134"/>
      <c r="W137" s="357"/>
      <c r="X137" s="147"/>
      <c r="Y137" s="134"/>
      <c r="Z137" s="151"/>
      <c r="AA137" s="139"/>
      <c r="AB137" s="151"/>
      <c r="AC137" s="151"/>
      <c r="AD137" s="139"/>
      <c r="AE137" s="352"/>
      <c r="AF137" s="151"/>
      <c r="AG137" s="139"/>
      <c r="AH137" s="33">
        <v>4242</v>
      </c>
      <c r="AI137" s="72">
        <f t="shared" si="54"/>
        <v>27</v>
      </c>
      <c r="AJ137" s="33">
        <v>1</v>
      </c>
      <c r="AK137" s="33">
        <v>1417</v>
      </c>
      <c r="AL137" s="72">
        <f t="shared" si="63"/>
        <v>9</v>
      </c>
      <c r="AM137" s="348">
        <f t="shared" si="64"/>
        <v>0.33333333333333331</v>
      </c>
      <c r="AN137" s="33">
        <v>1415</v>
      </c>
      <c r="AO137" s="72">
        <f t="shared" si="71"/>
        <v>9</v>
      </c>
      <c r="CD137" s="28">
        <v>23331</v>
      </c>
      <c r="CE137" s="84">
        <f t="shared" si="66"/>
        <v>0</v>
      </c>
      <c r="CF137" s="34">
        <v>6</v>
      </c>
      <c r="CG137" s="34">
        <v>5921</v>
      </c>
      <c r="CH137" s="84">
        <f t="shared" si="67"/>
        <v>0</v>
      </c>
      <c r="CI137" s="365" t="e">
        <f t="shared" si="68"/>
        <v>#DIV/0!</v>
      </c>
      <c r="CJ137" s="34">
        <v>5913</v>
      </c>
      <c r="CK137" s="84">
        <f t="shared" si="69"/>
        <v>0</v>
      </c>
      <c r="DB137" s="40">
        <v>932</v>
      </c>
      <c r="DC137" s="95">
        <f t="shared" si="72"/>
        <v>30</v>
      </c>
      <c r="DD137" s="40">
        <v>99</v>
      </c>
      <c r="DE137" s="40">
        <v>3257</v>
      </c>
      <c r="DF137" s="95">
        <f t="shared" si="73"/>
        <v>34</v>
      </c>
      <c r="DG137" s="371">
        <f t="shared" si="74"/>
        <v>1.1333333333333333</v>
      </c>
      <c r="DH137" s="40">
        <v>2821</v>
      </c>
      <c r="DI137" s="95">
        <f t="shared" si="75"/>
        <v>32</v>
      </c>
      <c r="FV137" s="22">
        <f t="shared" si="76"/>
        <v>148</v>
      </c>
      <c r="FW137" s="22">
        <f t="shared" si="77"/>
        <v>149</v>
      </c>
      <c r="FX137" s="61">
        <f t="shared" si="78"/>
        <v>148</v>
      </c>
      <c r="FY137" s="61">
        <f t="shared" si="79"/>
        <v>-9482</v>
      </c>
      <c r="FZ137" s="61">
        <f t="shared" si="80"/>
        <v>149</v>
      </c>
      <c r="GA137" s="382">
        <f t="shared" si="81"/>
        <v>-1.5713984391478589E-2</v>
      </c>
      <c r="GB137" s="384"/>
      <c r="GC137" s="387">
        <f t="shared" si="82"/>
        <v>57</v>
      </c>
      <c r="GD137" s="387">
        <f t="shared" si="83"/>
        <v>43</v>
      </c>
      <c r="GE137" s="382">
        <f t="shared" si="84"/>
        <v>0.75438596491228072</v>
      </c>
      <c r="GF137" s="384"/>
      <c r="GG137" s="387">
        <f t="shared" si="85"/>
        <v>57</v>
      </c>
      <c r="GH137" s="387">
        <f t="shared" si="86"/>
        <v>43</v>
      </c>
      <c r="GI137" s="382">
        <f t="shared" si="87"/>
        <v>0.75438596491228072</v>
      </c>
      <c r="GJ137" s="384"/>
      <c r="GK137" s="387">
        <f t="shared" si="88"/>
        <v>0</v>
      </c>
      <c r="GL137" s="387">
        <f t="shared" si="89"/>
        <v>0</v>
      </c>
      <c r="GM137" s="382" t="e">
        <f t="shared" si="90"/>
        <v>#DIV/0!</v>
      </c>
    </row>
    <row r="138" spans="1:196" x14ac:dyDescent="0.25">
      <c r="A138" s="8">
        <f t="shared" si="91"/>
        <v>44171</v>
      </c>
      <c r="B138" s="10">
        <v>37069</v>
      </c>
      <c r="C138" s="98">
        <f t="shared" si="56"/>
        <v>10468</v>
      </c>
      <c r="D138" s="10">
        <v>1</v>
      </c>
      <c r="E138" s="10">
        <v>20503</v>
      </c>
      <c r="F138" s="98">
        <f t="shared" si="57"/>
        <v>74</v>
      </c>
      <c r="G138" s="363">
        <f t="shared" si="58"/>
        <v>7.0691631639281617E-3</v>
      </c>
      <c r="H138" s="10">
        <v>11477</v>
      </c>
      <c r="I138" s="98">
        <f t="shared" si="70"/>
        <v>74</v>
      </c>
      <c r="J138" s="45">
        <v>7709</v>
      </c>
      <c r="K138" s="103">
        <f t="shared" si="59"/>
        <v>217</v>
      </c>
      <c r="L138" s="14">
        <v>2</v>
      </c>
      <c r="M138" s="14">
        <v>23670</v>
      </c>
      <c r="N138" s="103">
        <f t="shared" si="60"/>
        <v>20</v>
      </c>
      <c r="O138" s="362">
        <f t="shared" si="61"/>
        <v>9.2165898617511524E-2</v>
      </c>
      <c r="P138" s="12">
        <v>11389</v>
      </c>
      <c r="Q138" s="103">
        <f t="shared" si="62"/>
        <v>20</v>
      </c>
      <c r="R138" s="147"/>
      <c r="S138" s="134"/>
      <c r="T138" s="147"/>
      <c r="U138" s="147"/>
      <c r="V138" s="134"/>
      <c r="W138" s="357"/>
      <c r="X138" s="147"/>
      <c r="Y138" s="134"/>
      <c r="Z138" s="151"/>
      <c r="AA138" s="139"/>
      <c r="AB138" s="151"/>
      <c r="AC138" s="151"/>
      <c r="AD138" s="139"/>
      <c r="AE138" s="352"/>
      <c r="AF138" s="151"/>
      <c r="AG138" s="139"/>
      <c r="AH138" s="33">
        <v>4306</v>
      </c>
      <c r="AI138" s="72">
        <f t="shared" si="54"/>
        <v>64</v>
      </c>
      <c r="AJ138" s="33">
        <v>1</v>
      </c>
      <c r="AK138" s="33">
        <v>1438</v>
      </c>
      <c r="AL138" s="72">
        <f t="shared" si="63"/>
        <v>21</v>
      </c>
      <c r="AM138" s="348">
        <f t="shared" si="64"/>
        <v>0.328125</v>
      </c>
      <c r="AN138" s="33">
        <v>1436</v>
      </c>
      <c r="AO138" s="72">
        <f t="shared" si="71"/>
        <v>21</v>
      </c>
      <c r="CD138" s="28">
        <v>23331</v>
      </c>
      <c r="CE138" s="84">
        <f t="shared" si="66"/>
        <v>0</v>
      </c>
      <c r="CF138" s="34">
        <v>6</v>
      </c>
      <c r="CG138" s="34">
        <v>5921</v>
      </c>
      <c r="CH138" s="84">
        <f t="shared" si="67"/>
        <v>0</v>
      </c>
      <c r="CI138" s="365" t="e">
        <f t="shared" si="68"/>
        <v>#DIV/0!</v>
      </c>
      <c r="CJ138" s="34">
        <v>5913</v>
      </c>
      <c r="CK138" s="84">
        <f t="shared" si="69"/>
        <v>0</v>
      </c>
      <c r="DB138" s="40">
        <v>962</v>
      </c>
      <c r="DC138" s="95">
        <f t="shared" si="72"/>
        <v>30</v>
      </c>
      <c r="DD138" s="40">
        <v>103</v>
      </c>
      <c r="DE138" s="40">
        <v>3293</v>
      </c>
      <c r="DF138" s="95">
        <f t="shared" si="73"/>
        <v>36</v>
      </c>
      <c r="DG138" s="371">
        <f t="shared" si="74"/>
        <v>1.2</v>
      </c>
      <c r="DH138" s="40">
        <v>2853</v>
      </c>
      <c r="DI138" s="95">
        <f t="shared" si="75"/>
        <v>32</v>
      </c>
      <c r="FV138" s="22">
        <f t="shared" si="76"/>
        <v>147</v>
      </c>
      <c r="FW138" s="22">
        <f t="shared" si="77"/>
        <v>151</v>
      </c>
      <c r="FX138" s="61">
        <f t="shared" si="78"/>
        <v>147</v>
      </c>
      <c r="FY138" s="61">
        <f t="shared" si="79"/>
        <v>10779</v>
      </c>
      <c r="FZ138" s="61">
        <f t="shared" si="80"/>
        <v>151</v>
      </c>
      <c r="GA138" s="382">
        <f t="shared" si="81"/>
        <v>1.400872066054365E-2</v>
      </c>
      <c r="GB138" s="384"/>
      <c r="GC138" s="387">
        <f t="shared" si="82"/>
        <v>94</v>
      </c>
      <c r="GD138" s="387">
        <f t="shared" si="83"/>
        <v>57</v>
      </c>
      <c r="GE138" s="382">
        <f t="shared" si="84"/>
        <v>0.6063829787234043</v>
      </c>
      <c r="GF138" s="384"/>
      <c r="GG138" s="387">
        <f t="shared" si="85"/>
        <v>94</v>
      </c>
      <c r="GH138" s="387">
        <f t="shared" si="86"/>
        <v>57</v>
      </c>
      <c r="GI138" s="382">
        <f t="shared" si="87"/>
        <v>0.6063829787234043</v>
      </c>
      <c r="GJ138" s="384"/>
      <c r="GK138" s="387">
        <f t="shared" si="88"/>
        <v>0</v>
      </c>
      <c r="GL138" s="387">
        <f t="shared" si="89"/>
        <v>0</v>
      </c>
      <c r="GM138" s="382" t="e">
        <f t="shared" si="90"/>
        <v>#DIV/0!</v>
      </c>
      <c r="GN138" s="3" t="s">
        <v>28</v>
      </c>
    </row>
    <row r="139" spans="1:196" x14ac:dyDescent="0.25">
      <c r="A139" s="8">
        <f t="shared" si="91"/>
        <v>44172</v>
      </c>
      <c r="B139" s="10">
        <v>39214</v>
      </c>
      <c r="C139" s="98">
        <f t="shared" si="56"/>
        <v>2145</v>
      </c>
      <c r="D139" s="10">
        <v>1</v>
      </c>
      <c r="E139" s="10">
        <v>21084</v>
      </c>
      <c r="F139" s="98">
        <f t="shared" si="57"/>
        <v>581</v>
      </c>
      <c r="G139" s="363">
        <f t="shared" si="58"/>
        <v>0.27086247086247084</v>
      </c>
      <c r="H139" s="10">
        <v>12058</v>
      </c>
      <c r="I139" s="98">
        <f t="shared" si="70"/>
        <v>581</v>
      </c>
      <c r="J139" s="45">
        <v>9570</v>
      </c>
      <c r="K139" s="103">
        <f t="shared" si="59"/>
        <v>1861</v>
      </c>
      <c r="L139" s="14">
        <v>2</v>
      </c>
      <c r="M139" s="14">
        <v>24432</v>
      </c>
      <c r="N139" s="103">
        <f t="shared" si="60"/>
        <v>762</v>
      </c>
      <c r="O139" s="362">
        <f t="shared" si="61"/>
        <v>0.40945728103170337</v>
      </c>
      <c r="P139" s="12">
        <v>12151</v>
      </c>
      <c r="Q139" s="103">
        <f t="shared" si="62"/>
        <v>762</v>
      </c>
      <c r="R139" s="147"/>
      <c r="S139" s="134"/>
      <c r="T139" s="147"/>
      <c r="U139" s="147"/>
      <c r="V139" s="134"/>
      <c r="W139" s="357"/>
      <c r="X139" s="147"/>
      <c r="Y139" s="134"/>
      <c r="Z139" s="151"/>
      <c r="AA139" s="139"/>
      <c r="AB139" s="151"/>
      <c r="AC139" s="151"/>
      <c r="AD139" s="139"/>
      <c r="AE139" s="352"/>
      <c r="AF139" s="151"/>
      <c r="AG139" s="139"/>
      <c r="AH139" s="33">
        <v>4331</v>
      </c>
      <c r="AI139" s="72">
        <f t="shared" si="54"/>
        <v>25</v>
      </c>
      <c r="AJ139" s="33">
        <v>1</v>
      </c>
      <c r="AK139" s="33">
        <v>1445</v>
      </c>
      <c r="AL139" s="72">
        <f t="shared" si="63"/>
        <v>7</v>
      </c>
      <c r="AM139" s="348">
        <f t="shared" si="64"/>
        <v>0.28000000000000003</v>
      </c>
      <c r="AN139" s="33">
        <v>1443</v>
      </c>
      <c r="AO139" s="72">
        <f t="shared" si="71"/>
        <v>7</v>
      </c>
      <c r="CD139" s="28">
        <v>23331</v>
      </c>
      <c r="CE139" s="84">
        <f t="shared" si="66"/>
        <v>0</v>
      </c>
      <c r="CF139" s="34">
        <v>6</v>
      </c>
      <c r="CG139" s="34">
        <v>5921</v>
      </c>
      <c r="CH139" s="84">
        <f t="shared" si="67"/>
        <v>0</v>
      </c>
      <c r="CI139" s="365" t="e">
        <f t="shared" si="68"/>
        <v>#DIV/0!</v>
      </c>
      <c r="CJ139" s="34">
        <v>5913</v>
      </c>
      <c r="CK139" s="84">
        <f t="shared" si="69"/>
        <v>0</v>
      </c>
      <c r="DB139" s="40">
        <v>982</v>
      </c>
      <c r="DC139" s="95">
        <f t="shared" si="72"/>
        <v>20</v>
      </c>
      <c r="DD139" s="40">
        <v>106</v>
      </c>
      <c r="DE139" s="40">
        <v>3316</v>
      </c>
      <c r="DF139" s="95">
        <f t="shared" si="73"/>
        <v>23</v>
      </c>
      <c r="DG139" s="371">
        <f t="shared" si="74"/>
        <v>1.1499999999999999</v>
      </c>
      <c r="DH139" s="40">
        <v>2876</v>
      </c>
      <c r="DI139" s="95">
        <f t="shared" si="75"/>
        <v>23</v>
      </c>
      <c r="FV139" s="22">
        <f t="shared" si="76"/>
        <v>1373</v>
      </c>
      <c r="FW139" s="22">
        <f t="shared" si="77"/>
        <v>1373</v>
      </c>
      <c r="FX139" s="61">
        <f t="shared" si="78"/>
        <v>1373</v>
      </c>
      <c r="FY139" s="61">
        <f t="shared" si="79"/>
        <v>4051</v>
      </c>
      <c r="FZ139" s="61">
        <f t="shared" si="80"/>
        <v>1373</v>
      </c>
      <c r="GA139" s="382">
        <f t="shared" si="81"/>
        <v>0.33892865959022461</v>
      </c>
      <c r="GB139" s="384"/>
      <c r="GC139" s="387">
        <f t="shared" si="82"/>
        <v>45</v>
      </c>
      <c r="GD139" s="387">
        <f t="shared" si="83"/>
        <v>30</v>
      </c>
      <c r="GE139" s="382">
        <f t="shared" si="84"/>
        <v>0.66666666666666663</v>
      </c>
      <c r="GF139" s="384"/>
      <c r="GG139" s="387">
        <f t="shared" si="85"/>
        <v>45</v>
      </c>
      <c r="GH139" s="387">
        <f t="shared" si="86"/>
        <v>30</v>
      </c>
      <c r="GI139" s="382">
        <f t="shared" si="87"/>
        <v>0.66666666666666663</v>
      </c>
      <c r="GJ139" s="384"/>
      <c r="GK139" s="387">
        <f t="shared" si="88"/>
        <v>0</v>
      </c>
      <c r="GL139" s="387">
        <f t="shared" si="89"/>
        <v>0</v>
      </c>
      <c r="GM139" s="382" t="e">
        <f t="shared" si="90"/>
        <v>#DIV/0!</v>
      </c>
      <c r="GN139" s="3" t="s">
        <v>29</v>
      </c>
    </row>
    <row r="140" spans="1:196" x14ac:dyDescent="0.25">
      <c r="A140" s="8">
        <f t="shared" si="91"/>
        <v>44173</v>
      </c>
      <c r="B140" s="10">
        <v>40854</v>
      </c>
      <c r="C140" s="98">
        <f t="shared" si="56"/>
        <v>1640</v>
      </c>
      <c r="D140" s="10">
        <v>1</v>
      </c>
      <c r="E140" s="10">
        <v>22724</v>
      </c>
      <c r="F140" s="98">
        <f t="shared" si="57"/>
        <v>1640</v>
      </c>
      <c r="G140" s="363">
        <f t="shared" si="58"/>
        <v>1</v>
      </c>
      <c r="H140" s="10">
        <v>13698</v>
      </c>
      <c r="I140" s="98">
        <f t="shared" si="70"/>
        <v>1640</v>
      </c>
      <c r="J140" s="45">
        <v>11144</v>
      </c>
      <c r="K140" s="103">
        <f t="shared" si="59"/>
        <v>1574</v>
      </c>
      <c r="L140" s="14">
        <v>2</v>
      </c>
      <c r="M140" s="14">
        <v>26006</v>
      </c>
      <c r="N140" s="103">
        <f t="shared" si="60"/>
        <v>1574</v>
      </c>
      <c r="O140" s="362">
        <f t="shared" si="61"/>
        <v>1</v>
      </c>
      <c r="P140" s="12">
        <v>13725</v>
      </c>
      <c r="Q140" s="103">
        <f t="shared" si="62"/>
        <v>1574</v>
      </c>
      <c r="R140" s="147"/>
      <c r="S140" s="134"/>
      <c r="T140" s="147"/>
      <c r="U140" s="147"/>
      <c r="V140" s="134"/>
      <c r="W140" s="357"/>
      <c r="X140" s="147"/>
      <c r="Y140" s="134"/>
      <c r="Z140" s="151"/>
      <c r="AA140" s="139"/>
      <c r="AB140" s="151"/>
      <c r="AC140" s="151"/>
      <c r="AD140" s="139"/>
      <c r="AE140" s="352"/>
      <c r="AF140" s="151"/>
      <c r="AG140" s="139"/>
      <c r="AH140" s="33">
        <v>4378</v>
      </c>
      <c r="AI140" s="72">
        <f t="shared" si="54"/>
        <v>47</v>
      </c>
      <c r="AJ140" s="33">
        <v>1</v>
      </c>
      <c r="AK140" s="33">
        <v>1461</v>
      </c>
      <c r="AL140" s="72">
        <f t="shared" si="63"/>
        <v>16</v>
      </c>
      <c r="AM140" s="348">
        <f t="shared" si="64"/>
        <v>0.34042553191489361</v>
      </c>
      <c r="AN140" s="33">
        <v>1459</v>
      </c>
      <c r="AO140" s="72">
        <f t="shared" si="71"/>
        <v>16</v>
      </c>
      <c r="CD140" s="28">
        <v>23331</v>
      </c>
      <c r="CE140" s="84">
        <f t="shared" si="66"/>
        <v>0</v>
      </c>
      <c r="CF140" s="34">
        <v>6</v>
      </c>
      <c r="CG140" s="34">
        <v>5921</v>
      </c>
      <c r="CH140" s="84">
        <f t="shared" si="67"/>
        <v>0</v>
      </c>
      <c r="CI140" s="365" t="e">
        <f t="shared" si="68"/>
        <v>#DIV/0!</v>
      </c>
      <c r="CJ140" s="34">
        <v>5913</v>
      </c>
      <c r="CK140" s="84">
        <f t="shared" si="69"/>
        <v>0</v>
      </c>
      <c r="DB140" s="40">
        <v>1010</v>
      </c>
      <c r="DC140" s="95">
        <f t="shared" si="72"/>
        <v>28</v>
      </c>
      <c r="DD140" s="40">
        <v>107</v>
      </c>
      <c r="DE140" s="40">
        <v>3345</v>
      </c>
      <c r="DF140" s="95">
        <f t="shared" si="73"/>
        <v>29</v>
      </c>
      <c r="DG140" s="371">
        <f t="shared" si="74"/>
        <v>1.0357142857142858</v>
      </c>
      <c r="DH140" s="40">
        <v>2903</v>
      </c>
      <c r="DI140" s="95">
        <f t="shared" si="75"/>
        <v>27</v>
      </c>
      <c r="FV140" s="22">
        <f t="shared" si="76"/>
        <v>3257</v>
      </c>
      <c r="FW140" s="22">
        <f t="shared" si="77"/>
        <v>3259</v>
      </c>
      <c r="FX140" s="61">
        <f t="shared" si="78"/>
        <v>3257</v>
      </c>
      <c r="FY140" s="61">
        <f t="shared" si="79"/>
        <v>3289</v>
      </c>
      <c r="FZ140" s="61">
        <f t="shared" si="80"/>
        <v>3259</v>
      </c>
      <c r="GA140" s="382">
        <f t="shared" si="81"/>
        <v>0.99087868653086042</v>
      </c>
      <c r="GB140" s="384"/>
      <c r="GC140" s="387">
        <f t="shared" si="82"/>
        <v>75</v>
      </c>
      <c r="GD140" s="387">
        <f t="shared" si="83"/>
        <v>45</v>
      </c>
      <c r="GE140" s="382">
        <f t="shared" si="84"/>
        <v>0.6</v>
      </c>
      <c r="GF140" s="384"/>
      <c r="GG140" s="387">
        <f t="shared" si="85"/>
        <v>75</v>
      </c>
      <c r="GH140" s="387">
        <f t="shared" si="86"/>
        <v>45</v>
      </c>
      <c r="GI140" s="382">
        <f t="shared" si="87"/>
        <v>0.6</v>
      </c>
      <c r="GJ140" s="384"/>
      <c r="GK140" s="387">
        <f t="shared" si="88"/>
        <v>0</v>
      </c>
      <c r="GL140" s="387">
        <f t="shared" si="89"/>
        <v>0</v>
      </c>
      <c r="GM140" s="382" t="e">
        <f t="shared" si="90"/>
        <v>#DIV/0!</v>
      </c>
    </row>
    <row r="141" spans="1:196" x14ac:dyDescent="0.25">
      <c r="A141" s="8">
        <f t="shared" si="91"/>
        <v>44174</v>
      </c>
      <c r="B141" s="10">
        <v>40869</v>
      </c>
      <c r="C141" s="98">
        <f t="shared" si="56"/>
        <v>15</v>
      </c>
      <c r="D141" s="10">
        <v>1</v>
      </c>
      <c r="E141" s="10">
        <v>22739</v>
      </c>
      <c r="F141" s="98">
        <f t="shared" si="57"/>
        <v>15</v>
      </c>
      <c r="G141" s="363">
        <f t="shared" si="58"/>
        <v>1</v>
      </c>
      <c r="H141" s="10">
        <v>13713</v>
      </c>
      <c r="I141" s="98">
        <f t="shared" si="70"/>
        <v>15</v>
      </c>
      <c r="J141" s="45">
        <v>11681</v>
      </c>
      <c r="K141" s="103">
        <f t="shared" si="59"/>
        <v>537</v>
      </c>
      <c r="L141" s="14">
        <v>2</v>
      </c>
      <c r="M141" s="14">
        <v>26365</v>
      </c>
      <c r="N141" s="103">
        <f t="shared" si="60"/>
        <v>359</v>
      </c>
      <c r="O141" s="362">
        <f t="shared" si="61"/>
        <v>0.66852886405959033</v>
      </c>
      <c r="P141" s="12">
        <v>14084</v>
      </c>
      <c r="Q141" s="103">
        <f t="shared" si="62"/>
        <v>359</v>
      </c>
      <c r="R141" s="147"/>
      <c r="S141" s="134"/>
      <c r="T141" s="147"/>
      <c r="U141" s="147"/>
      <c r="V141" s="134"/>
      <c r="W141" s="357"/>
      <c r="X141" s="147"/>
      <c r="Y141" s="134"/>
      <c r="Z141" s="151"/>
      <c r="AA141" s="139"/>
      <c r="AB141" s="151"/>
      <c r="AC141" s="151"/>
      <c r="AD141" s="139"/>
      <c r="AE141" s="352"/>
      <c r="AF141" s="151"/>
      <c r="AG141" s="139"/>
      <c r="AH141" s="33">
        <v>4426</v>
      </c>
      <c r="AI141" s="72">
        <f t="shared" si="54"/>
        <v>48</v>
      </c>
      <c r="AJ141" s="33">
        <v>1</v>
      </c>
      <c r="AK141" s="33">
        <v>1475</v>
      </c>
      <c r="AL141" s="72">
        <f t="shared" si="63"/>
        <v>14</v>
      </c>
      <c r="AM141" s="348">
        <f t="shared" si="64"/>
        <v>0.29166666666666669</v>
      </c>
      <c r="AN141" s="33">
        <v>1473</v>
      </c>
      <c r="AO141" s="72">
        <f t="shared" si="71"/>
        <v>14</v>
      </c>
      <c r="CD141" s="28">
        <v>23331</v>
      </c>
      <c r="CE141" s="84">
        <f t="shared" si="66"/>
        <v>0</v>
      </c>
      <c r="CF141" s="34">
        <v>6</v>
      </c>
      <c r="CG141" s="34">
        <v>5921</v>
      </c>
      <c r="CH141" s="84">
        <f t="shared" si="67"/>
        <v>0</v>
      </c>
      <c r="CI141" s="365" t="e">
        <f t="shared" si="68"/>
        <v>#DIV/0!</v>
      </c>
      <c r="CJ141" s="34">
        <v>5913</v>
      </c>
      <c r="CK141" s="84">
        <f t="shared" si="69"/>
        <v>0</v>
      </c>
      <c r="DB141" s="40">
        <v>1036</v>
      </c>
      <c r="DC141" s="95">
        <f t="shared" si="72"/>
        <v>26</v>
      </c>
      <c r="DD141" s="40">
        <v>113</v>
      </c>
      <c r="DE141" s="40">
        <v>3379</v>
      </c>
      <c r="DF141" s="95">
        <f t="shared" si="73"/>
        <v>34</v>
      </c>
      <c r="DG141" s="371">
        <f t="shared" si="74"/>
        <v>1.3076923076923077</v>
      </c>
      <c r="DH141" s="40">
        <v>2933</v>
      </c>
      <c r="DI141" s="95">
        <f t="shared" si="75"/>
        <v>30</v>
      </c>
      <c r="FV141" s="22">
        <f t="shared" si="76"/>
        <v>418</v>
      </c>
      <c r="FW141" s="22">
        <f t="shared" si="77"/>
        <v>422</v>
      </c>
      <c r="FX141" s="61">
        <f t="shared" si="78"/>
        <v>418</v>
      </c>
      <c r="FY141" s="61">
        <f t="shared" si="79"/>
        <v>626</v>
      </c>
      <c r="FZ141" s="61">
        <f t="shared" si="80"/>
        <v>422</v>
      </c>
      <c r="GA141" s="382">
        <f t="shared" si="81"/>
        <v>0.67412140575079871</v>
      </c>
      <c r="GB141" s="384"/>
      <c r="GC141" s="387">
        <f t="shared" si="82"/>
        <v>74</v>
      </c>
      <c r="GD141" s="387">
        <f t="shared" si="83"/>
        <v>48</v>
      </c>
      <c r="GE141" s="382">
        <f t="shared" si="84"/>
        <v>0.64864864864864868</v>
      </c>
      <c r="GF141" s="384"/>
      <c r="GG141" s="387">
        <f t="shared" si="85"/>
        <v>74</v>
      </c>
      <c r="GH141" s="387">
        <f t="shared" si="86"/>
        <v>48</v>
      </c>
      <c r="GI141" s="382">
        <f t="shared" si="87"/>
        <v>0.64864864864864868</v>
      </c>
      <c r="GJ141" s="384"/>
      <c r="GK141" s="387">
        <f t="shared" si="88"/>
        <v>0</v>
      </c>
      <c r="GL141" s="387">
        <f t="shared" si="89"/>
        <v>0</v>
      </c>
      <c r="GM141" s="382" t="e">
        <f t="shared" si="90"/>
        <v>#DIV/0!</v>
      </c>
    </row>
    <row r="142" spans="1:196" x14ac:dyDescent="0.25">
      <c r="A142" s="8">
        <f t="shared" si="91"/>
        <v>44175</v>
      </c>
      <c r="B142" s="10">
        <v>40873</v>
      </c>
      <c r="C142" s="98">
        <f t="shared" si="56"/>
        <v>4</v>
      </c>
      <c r="D142" s="10">
        <v>1</v>
      </c>
      <c r="E142" s="10">
        <v>22743</v>
      </c>
      <c r="F142" s="98">
        <f t="shared" si="57"/>
        <v>4</v>
      </c>
      <c r="G142" s="363">
        <f t="shared" si="58"/>
        <v>1</v>
      </c>
      <c r="H142" s="10">
        <v>13717</v>
      </c>
      <c r="I142" s="98">
        <f t="shared" si="70"/>
        <v>4</v>
      </c>
      <c r="J142" s="45">
        <v>11905</v>
      </c>
      <c r="K142" s="103">
        <f t="shared" si="59"/>
        <v>224</v>
      </c>
      <c r="L142" s="14">
        <v>2</v>
      </c>
      <c r="M142" s="14">
        <v>26400</v>
      </c>
      <c r="N142" s="103">
        <f t="shared" si="60"/>
        <v>35</v>
      </c>
      <c r="O142" s="362">
        <f t="shared" si="61"/>
        <v>0.15625</v>
      </c>
      <c r="P142" s="12">
        <v>14119</v>
      </c>
      <c r="Q142" s="103">
        <f t="shared" si="62"/>
        <v>35</v>
      </c>
      <c r="R142" s="147"/>
      <c r="S142" s="134"/>
      <c r="T142" s="147"/>
      <c r="U142" s="147"/>
      <c r="V142" s="134"/>
      <c r="W142" s="357"/>
      <c r="X142" s="147"/>
      <c r="Y142" s="134"/>
      <c r="Z142" s="151"/>
      <c r="AA142" s="139"/>
      <c r="AB142" s="151"/>
      <c r="AC142" s="151"/>
      <c r="AD142" s="139"/>
      <c r="AE142" s="352"/>
      <c r="AF142" s="151"/>
      <c r="AG142" s="139"/>
      <c r="AH142" s="33">
        <v>4459</v>
      </c>
      <c r="AI142" s="72">
        <f t="shared" ref="AI142:AI205" si="92">AH142-AH141</f>
        <v>33</v>
      </c>
      <c r="AJ142" s="33">
        <v>1</v>
      </c>
      <c r="AK142" s="33">
        <v>1483</v>
      </c>
      <c r="AL142" s="72">
        <f t="shared" si="63"/>
        <v>8</v>
      </c>
      <c r="AM142" s="348">
        <f t="shared" si="64"/>
        <v>0.24242424242424243</v>
      </c>
      <c r="AN142" s="33">
        <v>1481</v>
      </c>
      <c r="AO142" s="72">
        <f t="shared" si="71"/>
        <v>8</v>
      </c>
      <c r="CD142" s="28">
        <v>23331</v>
      </c>
      <c r="CE142" s="84">
        <f t="shared" si="66"/>
        <v>0</v>
      </c>
      <c r="CF142" s="34">
        <v>6</v>
      </c>
      <c r="CG142" s="34">
        <v>5921</v>
      </c>
      <c r="CH142" s="84">
        <f t="shared" si="67"/>
        <v>0</v>
      </c>
      <c r="CI142" s="365" t="e">
        <f t="shared" si="68"/>
        <v>#DIV/0!</v>
      </c>
      <c r="CJ142" s="34">
        <v>5913</v>
      </c>
      <c r="CK142" s="84">
        <f t="shared" si="69"/>
        <v>0</v>
      </c>
      <c r="DB142" s="40">
        <v>1063</v>
      </c>
      <c r="DC142" s="95">
        <f t="shared" si="72"/>
        <v>27</v>
      </c>
      <c r="DD142" s="40">
        <v>116</v>
      </c>
      <c r="DE142" s="40">
        <v>3410</v>
      </c>
      <c r="DF142" s="95">
        <f t="shared" si="73"/>
        <v>31</v>
      </c>
      <c r="DG142" s="371">
        <f t="shared" si="74"/>
        <v>1.1481481481481481</v>
      </c>
      <c r="DH142" s="40">
        <v>2962</v>
      </c>
      <c r="DI142" s="95">
        <f t="shared" si="75"/>
        <v>29</v>
      </c>
      <c r="FV142" s="22">
        <f t="shared" si="76"/>
        <v>76</v>
      </c>
      <c r="FW142" s="22">
        <f t="shared" si="77"/>
        <v>78</v>
      </c>
      <c r="FX142" s="61">
        <f t="shared" si="78"/>
        <v>76</v>
      </c>
      <c r="FY142" s="61">
        <f t="shared" si="79"/>
        <v>288</v>
      </c>
      <c r="FZ142" s="61">
        <f t="shared" si="80"/>
        <v>78</v>
      </c>
      <c r="GA142" s="382">
        <f t="shared" si="81"/>
        <v>0.27083333333333331</v>
      </c>
      <c r="GB142" s="384"/>
      <c r="GC142" s="387">
        <f t="shared" si="82"/>
        <v>60</v>
      </c>
      <c r="GD142" s="387">
        <f t="shared" si="83"/>
        <v>39</v>
      </c>
      <c r="GE142" s="382">
        <f t="shared" si="84"/>
        <v>0.65</v>
      </c>
      <c r="GF142" s="384"/>
      <c r="GG142" s="387">
        <f t="shared" si="85"/>
        <v>60</v>
      </c>
      <c r="GH142" s="387">
        <f t="shared" si="86"/>
        <v>39</v>
      </c>
      <c r="GI142" s="382">
        <f t="shared" si="87"/>
        <v>0.65</v>
      </c>
      <c r="GJ142" s="384"/>
      <c r="GK142" s="387">
        <f t="shared" si="88"/>
        <v>0</v>
      </c>
      <c r="GL142" s="387">
        <f t="shared" si="89"/>
        <v>0</v>
      </c>
      <c r="GM142" s="382" t="e">
        <f t="shared" si="90"/>
        <v>#DIV/0!</v>
      </c>
    </row>
    <row r="143" spans="1:196" x14ac:dyDescent="0.25">
      <c r="A143" s="8">
        <f t="shared" si="91"/>
        <v>44176</v>
      </c>
      <c r="B143" s="10">
        <v>40878</v>
      </c>
      <c r="C143" s="98">
        <f t="shared" si="56"/>
        <v>5</v>
      </c>
      <c r="D143" s="10">
        <v>1</v>
      </c>
      <c r="E143" s="10">
        <v>22748</v>
      </c>
      <c r="F143" s="98">
        <f t="shared" si="57"/>
        <v>5</v>
      </c>
      <c r="G143" s="363">
        <f t="shared" si="58"/>
        <v>1</v>
      </c>
      <c r="H143" s="10">
        <v>13722</v>
      </c>
      <c r="I143" s="98">
        <f t="shared" si="70"/>
        <v>5</v>
      </c>
      <c r="J143" s="45">
        <v>12198</v>
      </c>
      <c r="K143" s="103">
        <f t="shared" si="59"/>
        <v>293</v>
      </c>
      <c r="L143" s="14">
        <v>2</v>
      </c>
      <c r="M143" s="14">
        <v>26482</v>
      </c>
      <c r="N143" s="103">
        <f t="shared" si="60"/>
        <v>82</v>
      </c>
      <c r="O143" s="362">
        <f t="shared" si="61"/>
        <v>0.27986348122866894</v>
      </c>
      <c r="P143" s="12">
        <v>14201</v>
      </c>
      <c r="Q143" s="103">
        <f t="shared" si="62"/>
        <v>82</v>
      </c>
      <c r="R143" s="147"/>
      <c r="S143" s="134"/>
      <c r="T143" s="147"/>
      <c r="U143" s="147"/>
      <c r="V143" s="134"/>
      <c r="W143" s="357"/>
      <c r="X143" s="147"/>
      <c r="Y143" s="134"/>
      <c r="Z143" s="151"/>
      <c r="AA143" s="139"/>
      <c r="AB143" s="151"/>
      <c r="AC143" s="151"/>
      <c r="AD143" s="139"/>
      <c r="AE143" s="352"/>
      <c r="AF143" s="151"/>
      <c r="AG143" s="139"/>
      <c r="AH143" s="33">
        <v>4523</v>
      </c>
      <c r="AI143" s="72">
        <f t="shared" si="92"/>
        <v>64</v>
      </c>
      <c r="AJ143" s="33">
        <v>1</v>
      </c>
      <c r="AK143" s="33">
        <v>1502</v>
      </c>
      <c r="AL143" s="72">
        <f t="shared" si="63"/>
        <v>19</v>
      </c>
      <c r="AM143" s="348">
        <f t="shared" si="64"/>
        <v>0.296875</v>
      </c>
      <c r="AN143" s="33">
        <v>1500</v>
      </c>
      <c r="AO143" s="72">
        <f t="shared" si="71"/>
        <v>19</v>
      </c>
      <c r="CD143" s="28">
        <v>23331</v>
      </c>
      <c r="CE143" s="84">
        <f t="shared" si="66"/>
        <v>0</v>
      </c>
      <c r="CF143" s="34">
        <v>6</v>
      </c>
      <c r="CG143" s="34">
        <v>5921</v>
      </c>
      <c r="CH143" s="84">
        <f t="shared" si="67"/>
        <v>0</v>
      </c>
      <c r="CI143" s="365" t="e">
        <f t="shared" si="68"/>
        <v>#DIV/0!</v>
      </c>
      <c r="CJ143" s="34">
        <v>5913</v>
      </c>
      <c r="CK143" s="84">
        <f t="shared" si="69"/>
        <v>0</v>
      </c>
      <c r="DB143" s="40">
        <v>1088</v>
      </c>
      <c r="DC143" s="95">
        <f t="shared" si="72"/>
        <v>25</v>
      </c>
      <c r="DD143" s="40">
        <v>118</v>
      </c>
      <c r="DE143" s="40">
        <v>3438</v>
      </c>
      <c r="DF143" s="95">
        <f t="shared" si="73"/>
        <v>28</v>
      </c>
      <c r="DG143" s="371">
        <f t="shared" si="74"/>
        <v>1.1200000000000001</v>
      </c>
      <c r="DH143" s="40">
        <v>2988</v>
      </c>
      <c r="DI143" s="95">
        <f t="shared" si="75"/>
        <v>26</v>
      </c>
      <c r="FV143" s="22">
        <f t="shared" si="76"/>
        <v>132</v>
      </c>
      <c r="FW143" s="22">
        <f t="shared" si="77"/>
        <v>134</v>
      </c>
      <c r="FX143" s="61">
        <f t="shared" si="78"/>
        <v>132</v>
      </c>
      <c r="FY143" s="61">
        <f t="shared" si="79"/>
        <v>387</v>
      </c>
      <c r="FZ143" s="61">
        <f t="shared" si="80"/>
        <v>134</v>
      </c>
      <c r="GA143" s="382">
        <f t="shared" si="81"/>
        <v>0.34625322997416019</v>
      </c>
      <c r="GB143" s="384"/>
      <c r="GC143" s="387">
        <f t="shared" si="82"/>
        <v>89</v>
      </c>
      <c r="GD143" s="387">
        <f t="shared" si="83"/>
        <v>47</v>
      </c>
      <c r="GE143" s="382">
        <f t="shared" si="84"/>
        <v>0.5280898876404494</v>
      </c>
      <c r="GF143" s="384"/>
      <c r="GG143" s="387">
        <f t="shared" si="85"/>
        <v>89</v>
      </c>
      <c r="GH143" s="387">
        <f t="shared" si="86"/>
        <v>47</v>
      </c>
      <c r="GI143" s="382">
        <f t="shared" si="87"/>
        <v>0.5280898876404494</v>
      </c>
      <c r="GJ143" s="384"/>
      <c r="GK143" s="387">
        <f t="shared" si="88"/>
        <v>0</v>
      </c>
      <c r="GL143" s="387">
        <f t="shared" si="89"/>
        <v>0</v>
      </c>
      <c r="GM143" s="382" t="e">
        <f t="shared" si="90"/>
        <v>#DIV/0!</v>
      </c>
    </row>
    <row r="144" spans="1:196" x14ac:dyDescent="0.25">
      <c r="A144" s="8">
        <f t="shared" si="91"/>
        <v>44177</v>
      </c>
      <c r="B144" s="10">
        <v>41182</v>
      </c>
      <c r="C144" s="98">
        <f t="shared" si="56"/>
        <v>304</v>
      </c>
      <c r="D144" s="10">
        <v>1</v>
      </c>
      <c r="E144" s="10">
        <v>22955</v>
      </c>
      <c r="F144" s="98">
        <f t="shared" si="57"/>
        <v>207</v>
      </c>
      <c r="G144" s="363">
        <f t="shared" si="58"/>
        <v>0.68092105263157898</v>
      </c>
      <c r="H144" s="10">
        <v>13929</v>
      </c>
      <c r="I144" s="98">
        <f t="shared" si="70"/>
        <v>207</v>
      </c>
      <c r="J144" s="45">
        <v>12498</v>
      </c>
      <c r="K144" s="103">
        <f t="shared" si="59"/>
        <v>300</v>
      </c>
      <c r="L144" s="14">
        <v>2</v>
      </c>
      <c r="M144" s="14">
        <v>26644</v>
      </c>
      <c r="N144" s="103">
        <f t="shared" si="60"/>
        <v>162</v>
      </c>
      <c r="O144" s="362">
        <f t="shared" si="61"/>
        <v>0.54</v>
      </c>
      <c r="P144" s="12">
        <v>14363</v>
      </c>
      <c r="Q144" s="103">
        <f t="shared" si="62"/>
        <v>162</v>
      </c>
      <c r="R144" s="147"/>
      <c r="S144" s="134"/>
      <c r="T144" s="147"/>
      <c r="U144" s="147"/>
      <c r="V144" s="134"/>
      <c r="W144" s="357"/>
      <c r="X144" s="147"/>
      <c r="Y144" s="134"/>
      <c r="Z144" s="151"/>
      <c r="AA144" s="139"/>
      <c r="AB144" s="151"/>
      <c r="AC144" s="151"/>
      <c r="AD144" s="139"/>
      <c r="AE144" s="352"/>
      <c r="AF144" s="151"/>
      <c r="AG144" s="139"/>
      <c r="AH144" s="33">
        <v>4574</v>
      </c>
      <c r="AI144" s="72">
        <f t="shared" si="92"/>
        <v>51</v>
      </c>
      <c r="AJ144" s="33">
        <v>1</v>
      </c>
      <c r="AK144" s="33">
        <v>1517</v>
      </c>
      <c r="AL144" s="72">
        <f t="shared" si="63"/>
        <v>15</v>
      </c>
      <c r="AM144" s="348">
        <f t="shared" si="64"/>
        <v>0.29411764705882354</v>
      </c>
      <c r="AN144" s="33">
        <v>1515</v>
      </c>
      <c r="AO144" s="72">
        <f t="shared" si="71"/>
        <v>15</v>
      </c>
      <c r="CD144" s="28">
        <v>322</v>
      </c>
      <c r="CE144" s="84">
        <f t="shared" si="66"/>
        <v>-23009</v>
      </c>
      <c r="CF144" s="34">
        <v>1</v>
      </c>
      <c r="CG144" s="34">
        <v>6133</v>
      </c>
      <c r="CH144" s="84">
        <f t="shared" si="67"/>
        <v>212</v>
      </c>
      <c r="CI144" s="365">
        <f t="shared" si="68"/>
        <v>-9.2137859098613585E-3</v>
      </c>
      <c r="CJ144" s="34">
        <v>6125</v>
      </c>
      <c r="CK144" s="84">
        <f t="shared" si="69"/>
        <v>212</v>
      </c>
      <c r="DB144" s="40">
        <v>1118</v>
      </c>
      <c r="DC144" s="95">
        <f t="shared" si="72"/>
        <v>30</v>
      </c>
      <c r="DD144" s="40">
        <v>123</v>
      </c>
      <c r="DE144" s="40">
        <v>3473</v>
      </c>
      <c r="DF144" s="95">
        <f t="shared" si="73"/>
        <v>35</v>
      </c>
      <c r="DG144" s="371">
        <f t="shared" si="74"/>
        <v>1.1666666666666667</v>
      </c>
      <c r="DH144" s="40">
        <v>3021</v>
      </c>
      <c r="DI144" s="95">
        <f t="shared" si="75"/>
        <v>33</v>
      </c>
      <c r="FV144" s="22">
        <f t="shared" si="76"/>
        <v>629</v>
      </c>
      <c r="FW144" s="22">
        <f t="shared" si="77"/>
        <v>631</v>
      </c>
      <c r="FX144" s="61">
        <f t="shared" si="78"/>
        <v>629</v>
      </c>
      <c r="FY144" s="61">
        <f t="shared" si="79"/>
        <v>-22324</v>
      </c>
      <c r="FZ144" s="61">
        <f t="shared" si="80"/>
        <v>631</v>
      </c>
      <c r="GA144" s="382">
        <f t="shared" si="81"/>
        <v>-2.8265543809353161E-2</v>
      </c>
      <c r="GB144" s="384"/>
      <c r="GC144" s="387">
        <f t="shared" si="82"/>
        <v>-22928</v>
      </c>
      <c r="GD144" s="387">
        <f t="shared" si="83"/>
        <v>262</v>
      </c>
      <c r="GE144" s="382">
        <f t="shared" si="84"/>
        <v>-1.1427076064200977E-2</v>
      </c>
      <c r="GF144" s="384"/>
      <c r="GG144" s="387">
        <f t="shared" si="85"/>
        <v>81</v>
      </c>
      <c r="GH144" s="387">
        <f t="shared" si="86"/>
        <v>50</v>
      </c>
      <c r="GI144" s="382">
        <f t="shared" si="87"/>
        <v>0.61728395061728392</v>
      </c>
      <c r="GJ144" s="384"/>
      <c r="GK144" s="387">
        <f t="shared" si="88"/>
        <v>-23009</v>
      </c>
      <c r="GL144" s="387">
        <f t="shared" si="89"/>
        <v>212</v>
      </c>
      <c r="GM144" s="382">
        <f t="shared" si="90"/>
        <v>-9.2137859098613585E-3</v>
      </c>
      <c r="GN144" s="3" t="s">
        <v>33</v>
      </c>
    </row>
    <row r="145" spans="1:195" x14ac:dyDescent="0.25">
      <c r="A145" s="8">
        <f t="shared" si="91"/>
        <v>44178</v>
      </c>
      <c r="B145" s="10">
        <v>41944</v>
      </c>
      <c r="C145" s="98">
        <f t="shared" si="56"/>
        <v>762</v>
      </c>
      <c r="D145" s="10">
        <v>1</v>
      </c>
      <c r="E145" s="10">
        <v>23182</v>
      </c>
      <c r="F145" s="98">
        <f t="shared" si="57"/>
        <v>227</v>
      </c>
      <c r="G145" s="363">
        <f t="shared" si="58"/>
        <v>0.29790026246719159</v>
      </c>
      <c r="H145" s="10">
        <v>14156</v>
      </c>
      <c r="I145" s="98">
        <f t="shared" si="70"/>
        <v>227</v>
      </c>
      <c r="J145" s="45">
        <v>13868</v>
      </c>
      <c r="K145" s="103">
        <f t="shared" si="59"/>
        <v>1370</v>
      </c>
      <c r="L145" s="14">
        <v>2</v>
      </c>
      <c r="M145" s="14">
        <v>27381</v>
      </c>
      <c r="N145" s="103">
        <f t="shared" si="60"/>
        <v>737</v>
      </c>
      <c r="O145" s="362">
        <f t="shared" si="61"/>
        <v>0.53795620437956204</v>
      </c>
      <c r="P145" s="12">
        <v>15100</v>
      </c>
      <c r="Q145" s="103">
        <f t="shared" si="62"/>
        <v>737</v>
      </c>
      <c r="R145" s="147"/>
      <c r="S145" s="134"/>
      <c r="T145" s="147"/>
      <c r="U145" s="147"/>
      <c r="V145" s="134"/>
      <c r="W145" s="357"/>
      <c r="X145" s="147"/>
      <c r="Y145" s="134"/>
      <c r="Z145" s="151"/>
      <c r="AA145" s="139"/>
      <c r="AB145" s="151"/>
      <c r="AC145" s="151"/>
      <c r="AD145" s="139"/>
      <c r="AE145" s="352"/>
      <c r="AF145" s="151"/>
      <c r="AG145" s="139"/>
      <c r="AH145" s="33">
        <v>4601</v>
      </c>
      <c r="AI145" s="72">
        <f t="shared" si="92"/>
        <v>27</v>
      </c>
      <c r="AJ145" s="33">
        <v>1</v>
      </c>
      <c r="AK145" s="33">
        <v>1524</v>
      </c>
      <c r="AL145" s="72">
        <f t="shared" si="63"/>
        <v>7</v>
      </c>
      <c r="AM145" s="348">
        <f t="shared" si="64"/>
        <v>0.25925925925925924</v>
      </c>
      <c r="AN145" s="33">
        <v>1522</v>
      </c>
      <c r="AO145" s="72">
        <f t="shared" si="71"/>
        <v>7</v>
      </c>
      <c r="CD145" s="28">
        <v>585</v>
      </c>
      <c r="CE145" s="84">
        <f t="shared" si="66"/>
        <v>263</v>
      </c>
      <c r="CF145" s="34">
        <v>1</v>
      </c>
      <c r="CG145" s="34">
        <v>6167</v>
      </c>
      <c r="CH145" s="84">
        <f t="shared" si="67"/>
        <v>34</v>
      </c>
      <c r="CI145" s="365">
        <f t="shared" si="68"/>
        <v>0.12927756653992395</v>
      </c>
      <c r="CJ145" s="34">
        <v>6159</v>
      </c>
      <c r="CK145" s="84">
        <f t="shared" si="69"/>
        <v>34</v>
      </c>
      <c r="CL145" s="59">
        <v>162</v>
      </c>
      <c r="CM145" s="89">
        <f t="shared" ref="CM145:CM208" si="93">CL145-CL144</f>
        <v>162</v>
      </c>
      <c r="CN145" s="59">
        <v>1</v>
      </c>
      <c r="CO145" s="59">
        <v>154</v>
      </c>
      <c r="CP145" s="89">
        <f t="shared" ref="CP145:CP190" si="94">CO145-CO144</f>
        <v>154</v>
      </c>
      <c r="CQ145" s="367">
        <f t="shared" ref="CQ145:CQ208" si="95">CP145/CM145</f>
        <v>0.95061728395061729</v>
      </c>
      <c r="CR145" s="59">
        <v>154</v>
      </c>
      <c r="CS145" s="89">
        <f t="shared" ref="CS145:CS190" si="96">CR145-CR144</f>
        <v>154</v>
      </c>
      <c r="DB145" s="40">
        <v>1144</v>
      </c>
      <c r="DC145" s="95">
        <f t="shared" si="72"/>
        <v>26</v>
      </c>
      <c r="DD145" s="40">
        <v>125</v>
      </c>
      <c r="DE145" s="40">
        <v>3501</v>
      </c>
      <c r="DF145" s="95">
        <f t="shared" si="73"/>
        <v>28</v>
      </c>
      <c r="DG145" s="371">
        <f t="shared" si="74"/>
        <v>1.0769230769230769</v>
      </c>
      <c r="DH145" s="40">
        <v>3047</v>
      </c>
      <c r="DI145" s="95">
        <f t="shared" si="75"/>
        <v>26</v>
      </c>
      <c r="FV145" s="22">
        <f t="shared" ref="FV145:FV182" si="97">(H145-H144) +(P145-P144)+(AN145-AN144)+(CJ145-CJ144)+(CR145-CR144)+(DH145-DH144)</f>
        <v>1185</v>
      </c>
      <c r="FW145" s="61">
        <f t="shared" ref="FW145:FW182" si="98">(E145-E144) +(M145-M144)+(AK145-AK144)+(CG145-CG144)+(DE145-DE144)+(CO145-CO144)</f>
        <v>1187</v>
      </c>
      <c r="FX145" s="61">
        <f t="shared" si="78"/>
        <v>1185</v>
      </c>
      <c r="FY145" s="61">
        <f t="shared" si="79"/>
        <v>2610</v>
      </c>
      <c r="FZ145" s="61">
        <f t="shared" si="80"/>
        <v>1187</v>
      </c>
      <c r="GA145" s="382">
        <f t="shared" si="81"/>
        <v>0.45478927203065134</v>
      </c>
      <c r="GB145" s="384"/>
      <c r="GC145" s="387">
        <f t="shared" si="82"/>
        <v>478</v>
      </c>
      <c r="GD145" s="387">
        <f t="shared" si="83"/>
        <v>223</v>
      </c>
      <c r="GE145" s="382">
        <f t="shared" si="84"/>
        <v>0.46652719665271969</v>
      </c>
      <c r="GF145" s="384"/>
      <c r="GG145" s="387">
        <f t="shared" si="85"/>
        <v>53</v>
      </c>
      <c r="GH145" s="387">
        <f t="shared" si="86"/>
        <v>35</v>
      </c>
      <c r="GI145" s="382">
        <f t="shared" si="87"/>
        <v>0.660377358490566</v>
      </c>
      <c r="GJ145" s="384"/>
      <c r="GK145" s="387">
        <f t="shared" si="88"/>
        <v>263</v>
      </c>
      <c r="GL145" s="387">
        <f t="shared" si="89"/>
        <v>34</v>
      </c>
      <c r="GM145" s="382">
        <f t="shared" si="90"/>
        <v>0.12927756653992395</v>
      </c>
    </row>
    <row r="146" spans="1:195" x14ac:dyDescent="0.25">
      <c r="A146" s="8">
        <f t="shared" si="91"/>
        <v>44179</v>
      </c>
      <c r="B146" s="10">
        <v>43222</v>
      </c>
      <c r="C146" s="98">
        <f t="shared" si="56"/>
        <v>1278</v>
      </c>
      <c r="D146" s="10">
        <v>1</v>
      </c>
      <c r="E146" s="10">
        <v>23462</v>
      </c>
      <c r="F146" s="98">
        <f t="shared" si="57"/>
        <v>280</v>
      </c>
      <c r="G146" s="363">
        <f t="shared" si="58"/>
        <v>0.2190923317683881</v>
      </c>
      <c r="H146" s="10">
        <v>14436</v>
      </c>
      <c r="I146" s="98">
        <f t="shared" si="70"/>
        <v>280</v>
      </c>
      <c r="J146" s="45">
        <v>14500</v>
      </c>
      <c r="K146" s="103">
        <f t="shared" si="59"/>
        <v>632</v>
      </c>
      <c r="L146" s="14">
        <v>2</v>
      </c>
      <c r="M146" s="14">
        <v>27748</v>
      </c>
      <c r="N146" s="103">
        <f t="shared" si="60"/>
        <v>367</v>
      </c>
      <c r="O146" s="362">
        <f t="shared" si="61"/>
        <v>0.58069620253164556</v>
      </c>
      <c r="P146" s="12">
        <v>15467</v>
      </c>
      <c r="Q146" s="103">
        <f t="shared" si="62"/>
        <v>367</v>
      </c>
      <c r="R146" s="147"/>
      <c r="S146" s="134"/>
      <c r="T146" s="147"/>
      <c r="U146" s="147"/>
      <c r="V146" s="134"/>
      <c r="W146" s="357"/>
      <c r="X146" s="147"/>
      <c r="Y146" s="134"/>
      <c r="Z146" s="151"/>
      <c r="AA146" s="139"/>
      <c r="AB146" s="151"/>
      <c r="AC146" s="151"/>
      <c r="AD146" s="139"/>
      <c r="AE146" s="352"/>
      <c r="AF146" s="151"/>
      <c r="AG146" s="139"/>
      <c r="AH146" s="33">
        <v>4645</v>
      </c>
      <c r="AI146" s="72">
        <f t="shared" si="92"/>
        <v>44</v>
      </c>
      <c r="AJ146" s="33">
        <v>1</v>
      </c>
      <c r="AK146" s="33">
        <v>1534</v>
      </c>
      <c r="AL146" s="72">
        <f t="shared" si="63"/>
        <v>10</v>
      </c>
      <c r="AM146" s="348">
        <f t="shared" si="64"/>
        <v>0.22727272727272727</v>
      </c>
      <c r="AN146" s="33">
        <v>1532</v>
      </c>
      <c r="AO146" s="72">
        <f t="shared" si="71"/>
        <v>10</v>
      </c>
      <c r="CD146" s="28">
        <v>841</v>
      </c>
      <c r="CE146" s="84">
        <f t="shared" si="66"/>
        <v>256</v>
      </c>
      <c r="CF146" s="34">
        <v>1</v>
      </c>
      <c r="CG146" s="34">
        <v>6199</v>
      </c>
      <c r="CH146" s="84">
        <f t="shared" si="67"/>
        <v>32</v>
      </c>
      <c r="CI146" s="365">
        <f t="shared" si="68"/>
        <v>0.125</v>
      </c>
      <c r="CJ146" s="34">
        <v>6191</v>
      </c>
      <c r="CK146" s="84">
        <f t="shared" si="69"/>
        <v>32</v>
      </c>
      <c r="CL146" s="59">
        <v>417</v>
      </c>
      <c r="CM146" s="89">
        <f t="shared" si="93"/>
        <v>255</v>
      </c>
      <c r="CN146" s="59">
        <v>1</v>
      </c>
      <c r="CO146" s="59">
        <v>254</v>
      </c>
      <c r="CP146" s="89">
        <f t="shared" si="94"/>
        <v>100</v>
      </c>
      <c r="CQ146" s="367">
        <f t="shared" si="95"/>
        <v>0.39215686274509803</v>
      </c>
      <c r="CR146" s="59">
        <v>254</v>
      </c>
      <c r="CS146" s="89">
        <f t="shared" si="96"/>
        <v>100</v>
      </c>
      <c r="DB146" s="40">
        <v>1166</v>
      </c>
      <c r="DC146" s="95">
        <f t="shared" si="72"/>
        <v>22</v>
      </c>
      <c r="DD146" s="40">
        <v>128</v>
      </c>
      <c r="DE146" s="40">
        <v>3526</v>
      </c>
      <c r="DF146" s="95">
        <f t="shared" si="73"/>
        <v>25</v>
      </c>
      <c r="DG146" s="371">
        <f t="shared" si="74"/>
        <v>1.1363636363636365</v>
      </c>
      <c r="DH146" s="40">
        <v>3071</v>
      </c>
      <c r="DI146" s="95">
        <f t="shared" si="75"/>
        <v>24</v>
      </c>
      <c r="FV146" s="22">
        <f t="shared" si="97"/>
        <v>813</v>
      </c>
      <c r="FW146" s="61">
        <f t="shared" si="98"/>
        <v>814</v>
      </c>
      <c r="FX146" s="61">
        <f t="shared" si="78"/>
        <v>813</v>
      </c>
      <c r="FY146" s="61">
        <f t="shared" si="79"/>
        <v>2487</v>
      </c>
      <c r="FZ146" s="61">
        <f t="shared" si="80"/>
        <v>814</v>
      </c>
      <c r="GA146" s="382">
        <f t="shared" si="81"/>
        <v>0.32730197024527541</v>
      </c>
      <c r="GB146" s="384"/>
      <c r="GC146" s="387">
        <f t="shared" si="82"/>
        <v>577</v>
      </c>
      <c r="GD146" s="387">
        <f t="shared" si="83"/>
        <v>167</v>
      </c>
      <c r="GE146" s="382">
        <f t="shared" si="84"/>
        <v>0.28942807625649913</v>
      </c>
      <c r="GF146" s="384"/>
      <c r="GG146" s="387">
        <f t="shared" si="85"/>
        <v>66</v>
      </c>
      <c r="GH146" s="387">
        <f t="shared" si="86"/>
        <v>35</v>
      </c>
      <c r="GI146" s="382">
        <f t="shared" si="87"/>
        <v>0.53030303030303028</v>
      </c>
      <c r="GJ146" s="384"/>
      <c r="GK146" s="387">
        <f t="shared" si="88"/>
        <v>256</v>
      </c>
      <c r="GL146" s="387">
        <f t="shared" si="89"/>
        <v>32</v>
      </c>
      <c r="GM146" s="382">
        <f t="shared" si="90"/>
        <v>0.125</v>
      </c>
    </row>
    <row r="147" spans="1:195" x14ac:dyDescent="0.25">
      <c r="A147" s="8">
        <f t="shared" si="91"/>
        <v>44180</v>
      </c>
      <c r="B147" s="10">
        <v>43450</v>
      </c>
      <c r="C147" s="98">
        <f t="shared" si="56"/>
        <v>228</v>
      </c>
      <c r="D147" s="10">
        <v>1</v>
      </c>
      <c r="E147" s="10">
        <v>23690</v>
      </c>
      <c r="F147" s="98">
        <f t="shared" si="57"/>
        <v>228</v>
      </c>
      <c r="G147" s="363">
        <f t="shared" si="58"/>
        <v>1</v>
      </c>
      <c r="H147" s="10">
        <v>14664</v>
      </c>
      <c r="I147" s="98">
        <f t="shared" si="70"/>
        <v>228</v>
      </c>
      <c r="J147" s="45">
        <v>14559</v>
      </c>
      <c r="K147" s="103">
        <f t="shared" si="59"/>
        <v>59</v>
      </c>
      <c r="L147" s="14">
        <v>2</v>
      </c>
      <c r="M147" s="14">
        <v>27780</v>
      </c>
      <c r="N147" s="103">
        <f t="shared" si="60"/>
        <v>32</v>
      </c>
      <c r="O147" s="362">
        <f t="shared" si="61"/>
        <v>0.5423728813559322</v>
      </c>
      <c r="P147" s="12">
        <v>15499</v>
      </c>
      <c r="Q147" s="103">
        <f t="shared" si="62"/>
        <v>32</v>
      </c>
      <c r="R147" s="147"/>
      <c r="S147" s="134"/>
      <c r="T147" s="147"/>
      <c r="U147" s="147"/>
      <c r="V147" s="134"/>
      <c r="W147" s="357"/>
      <c r="X147" s="147"/>
      <c r="Y147" s="134"/>
      <c r="Z147" s="151"/>
      <c r="AA147" s="139"/>
      <c r="AB147" s="151"/>
      <c r="AC147" s="151"/>
      <c r="AD147" s="139"/>
      <c r="AE147" s="352"/>
      <c r="AF147" s="151"/>
      <c r="AG147" s="139"/>
      <c r="AH147" s="33">
        <v>4690</v>
      </c>
      <c r="AI147" s="72">
        <f t="shared" si="92"/>
        <v>45</v>
      </c>
      <c r="AJ147" s="33">
        <v>1</v>
      </c>
      <c r="AK147" s="33">
        <v>1549</v>
      </c>
      <c r="AL147" s="72">
        <f t="shared" si="63"/>
        <v>15</v>
      </c>
      <c r="AM147" s="348">
        <f t="shared" si="64"/>
        <v>0.33333333333333331</v>
      </c>
      <c r="AN147" s="33">
        <v>1547</v>
      </c>
      <c r="AO147" s="72">
        <f t="shared" si="71"/>
        <v>15</v>
      </c>
      <c r="CD147" s="28">
        <v>1137</v>
      </c>
      <c r="CE147" s="84">
        <f t="shared" si="66"/>
        <v>296</v>
      </c>
      <c r="CF147" s="34">
        <v>1</v>
      </c>
      <c r="CG147" s="34">
        <v>6235</v>
      </c>
      <c r="CH147" s="84">
        <f t="shared" si="67"/>
        <v>36</v>
      </c>
      <c r="CI147" s="365">
        <f t="shared" si="68"/>
        <v>0.12162162162162163</v>
      </c>
      <c r="CJ147" s="34">
        <v>6227</v>
      </c>
      <c r="CK147" s="84">
        <f t="shared" si="69"/>
        <v>36</v>
      </c>
      <c r="CL147" s="59">
        <v>705</v>
      </c>
      <c r="CM147" s="89">
        <f t="shared" si="93"/>
        <v>288</v>
      </c>
      <c r="CN147" s="59">
        <v>1</v>
      </c>
      <c r="CO147" s="59">
        <v>347</v>
      </c>
      <c r="CP147" s="89">
        <f t="shared" si="94"/>
        <v>93</v>
      </c>
      <c r="CQ147" s="367">
        <f t="shared" si="95"/>
        <v>0.32291666666666669</v>
      </c>
      <c r="CR147" s="59">
        <v>347</v>
      </c>
      <c r="CS147" s="89">
        <f t="shared" si="96"/>
        <v>93</v>
      </c>
      <c r="DB147" s="40">
        <v>1194</v>
      </c>
      <c r="DC147" s="95">
        <f t="shared" si="72"/>
        <v>28</v>
      </c>
      <c r="DD147" s="40">
        <v>131</v>
      </c>
      <c r="DE147" s="40">
        <v>3558</v>
      </c>
      <c r="DF147" s="95">
        <f t="shared" si="73"/>
        <v>32</v>
      </c>
      <c r="DG147" s="371">
        <f t="shared" si="74"/>
        <v>1.1428571428571428</v>
      </c>
      <c r="DH147" s="40">
        <v>3102</v>
      </c>
      <c r="DI147" s="95">
        <f t="shared" si="75"/>
        <v>31</v>
      </c>
      <c r="FV147" s="22">
        <f t="shared" si="97"/>
        <v>435</v>
      </c>
      <c r="FW147" s="61">
        <f t="shared" si="98"/>
        <v>436</v>
      </c>
      <c r="FX147" s="61">
        <f t="shared" si="78"/>
        <v>435</v>
      </c>
      <c r="FY147" s="61">
        <f t="shared" si="79"/>
        <v>944</v>
      </c>
      <c r="FZ147" s="61">
        <f t="shared" si="80"/>
        <v>436</v>
      </c>
      <c r="GA147" s="382">
        <f t="shared" si="81"/>
        <v>0.46186440677966101</v>
      </c>
      <c r="GB147" s="384"/>
      <c r="GC147" s="387">
        <f t="shared" si="82"/>
        <v>657</v>
      </c>
      <c r="GD147" s="387">
        <f t="shared" si="83"/>
        <v>176</v>
      </c>
      <c r="GE147" s="382">
        <f t="shared" si="84"/>
        <v>0.26788432267884321</v>
      </c>
      <c r="GF147" s="384"/>
      <c r="GG147" s="387">
        <f t="shared" si="85"/>
        <v>73</v>
      </c>
      <c r="GH147" s="387">
        <f t="shared" si="86"/>
        <v>47</v>
      </c>
      <c r="GI147" s="382">
        <f t="shared" si="87"/>
        <v>0.64383561643835618</v>
      </c>
      <c r="GJ147" s="384"/>
      <c r="GK147" s="387">
        <f t="shared" si="88"/>
        <v>296</v>
      </c>
      <c r="GL147" s="387">
        <f t="shared" si="89"/>
        <v>36</v>
      </c>
      <c r="GM147" s="382">
        <f t="shared" si="90"/>
        <v>0.12162162162162163</v>
      </c>
    </row>
    <row r="148" spans="1:195" x14ac:dyDescent="0.25">
      <c r="A148" s="8">
        <f t="shared" si="91"/>
        <v>44181</v>
      </c>
      <c r="B148" s="10">
        <v>43460</v>
      </c>
      <c r="C148" s="98">
        <f t="shared" si="56"/>
        <v>10</v>
      </c>
      <c r="D148" s="10">
        <v>1</v>
      </c>
      <c r="E148" s="10">
        <v>23700</v>
      </c>
      <c r="F148" s="98">
        <f t="shared" si="57"/>
        <v>10</v>
      </c>
      <c r="G148" s="363">
        <f t="shared" si="58"/>
        <v>1</v>
      </c>
      <c r="H148" s="10">
        <v>14674</v>
      </c>
      <c r="I148" s="98">
        <f t="shared" si="70"/>
        <v>10</v>
      </c>
      <c r="J148" s="45">
        <v>14717</v>
      </c>
      <c r="K148" s="103">
        <f t="shared" si="59"/>
        <v>158</v>
      </c>
      <c r="L148" s="14">
        <v>2</v>
      </c>
      <c r="M148" s="14">
        <v>27825</v>
      </c>
      <c r="N148" s="103">
        <f t="shared" si="60"/>
        <v>45</v>
      </c>
      <c r="O148" s="362">
        <f t="shared" si="61"/>
        <v>0.2848101265822785</v>
      </c>
      <c r="P148" s="12">
        <v>15544</v>
      </c>
      <c r="Q148" s="103">
        <f t="shared" si="62"/>
        <v>45</v>
      </c>
      <c r="R148" s="147"/>
      <c r="S148" s="134"/>
      <c r="T148" s="147"/>
      <c r="U148" s="147"/>
      <c r="V148" s="134"/>
      <c r="W148" s="357"/>
      <c r="X148" s="147"/>
      <c r="Y148" s="134"/>
      <c r="Z148" s="151"/>
      <c r="AA148" s="139"/>
      <c r="AB148" s="151"/>
      <c r="AC148" s="151"/>
      <c r="AD148" s="139"/>
      <c r="AE148" s="352"/>
      <c r="AF148" s="151"/>
      <c r="AG148" s="139"/>
      <c r="AH148" s="33">
        <v>4747</v>
      </c>
      <c r="AI148" s="72">
        <f t="shared" si="92"/>
        <v>57</v>
      </c>
      <c r="AJ148" s="33">
        <v>1</v>
      </c>
      <c r="AK148" s="33">
        <v>1566</v>
      </c>
      <c r="AL148" s="72">
        <f t="shared" si="63"/>
        <v>17</v>
      </c>
      <c r="AM148" s="348">
        <f t="shared" si="64"/>
        <v>0.2982456140350877</v>
      </c>
      <c r="AN148" s="33">
        <v>1564</v>
      </c>
      <c r="AO148" s="72">
        <f t="shared" si="71"/>
        <v>17</v>
      </c>
      <c r="CD148" s="28">
        <v>1417</v>
      </c>
      <c r="CE148" s="84">
        <f t="shared" si="66"/>
        <v>280</v>
      </c>
      <c r="CF148" s="34">
        <v>1</v>
      </c>
      <c r="CG148" s="34">
        <v>6271</v>
      </c>
      <c r="CH148" s="84">
        <f t="shared" si="67"/>
        <v>36</v>
      </c>
      <c r="CI148" s="365">
        <f t="shared" si="68"/>
        <v>0.12857142857142856</v>
      </c>
      <c r="CJ148" s="34">
        <v>6263</v>
      </c>
      <c r="CK148" s="84">
        <f t="shared" si="69"/>
        <v>36</v>
      </c>
      <c r="CL148" s="59">
        <v>993</v>
      </c>
      <c r="CM148" s="89">
        <f t="shared" si="93"/>
        <v>288</v>
      </c>
      <c r="CN148" s="59">
        <v>1</v>
      </c>
      <c r="CO148" s="59">
        <v>439</v>
      </c>
      <c r="CP148" s="89">
        <f t="shared" si="94"/>
        <v>92</v>
      </c>
      <c r="CQ148" s="367">
        <f t="shared" si="95"/>
        <v>0.31944444444444442</v>
      </c>
      <c r="CR148" s="59">
        <v>439</v>
      </c>
      <c r="CS148" s="89">
        <f t="shared" si="96"/>
        <v>92</v>
      </c>
      <c r="DB148" s="40">
        <v>1223</v>
      </c>
      <c r="DC148" s="95">
        <f t="shared" si="72"/>
        <v>29</v>
      </c>
      <c r="DD148" s="40">
        <v>137</v>
      </c>
      <c r="DE148" s="40">
        <v>3594</v>
      </c>
      <c r="DF148" s="95">
        <f t="shared" si="73"/>
        <v>36</v>
      </c>
      <c r="DG148" s="371">
        <f t="shared" si="74"/>
        <v>1.2413793103448276</v>
      </c>
      <c r="DH148" s="40">
        <v>3134</v>
      </c>
      <c r="DI148" s="95">
        <f t="shared" si="75"/>
        <v>32</v>
      </c>
      <c r="FV148" s="22">
        <f t="shared" si="97"/>
        <v>232</v>
      </c>
      <c r="FW148" s="61">
        <f t="shared" si="98"/>
        <v>236</v>
      </c>
      <c r="FX148" s="61">
        <f t="shared" si="78"/>
        <v>232</v>
      </c>
      <c r="FY148" s="61">
        <f t="shared" si="79"/>
        <v>822</v>
      </c>
      <c r="FZ148" s="61">
        <f t="shared" si="80"/>
        <v>236</v>
      </c>
      <c r="GA148" s="382">
        <f t="shared" si="81"/>
        <v>0.28710462287104621</v>
      </c>
      <c r="GB148" s="384"/>
      <c r="GC148" s="387">
        <f t="shared" si="82"/>
        <v>654</v>
      </c>
      <c r="GD148" s="387">
        <f t="shared" si="83"/>
        <v>181</v>
      </c>
      <c r="GE148" s="382">
        <f t="shared" si="84"/>
        <v>0.27675840978593275</v>
      </c>
      <c r="GF148" s="384"/>
      <c r="GG148" s="387">
        <f t="shared" si="85"/>
        <v>86</v>
      </c>
      <c r="GH148" s="387">
        <f t="shared" si="86"/>
        <v>53</v>
      </c>
      <c r="GI148" s="382">
        <f t="shared" si="87"/>
        <v>0.61627906976744184</v>
      </c>
      <c r="GJ148" s="384"/>
      <c r="GK148" s="387">
        <f t="shared" si="88"/>
        <v>280</v>
      </c>
      <c r="GL148" s="387">
        <f t="shared" si="89"/>
        <v>36</v>
      </c>
      <c r="GM148" s="382">
        <f t="shared" si="90"/>
        <v>0.12857142857142856</v>
      </c>
    </row>
    <row r="149" spans="1:195" x14ac:dyDescent="0.25">
      <c r="A149" s="8">
        <f t="shared" si="91"/>
        <v>44182</v>
      </c>
      <c r="B149" s="10">
        <v>43476</v>
      </c>
      <c r="C149" s="98">
        <f t="shared" si="56"/>
        <v>16</v>
      </c>
      <c r="D149" s="10">
        <v>1</v>
      </c>
      <c r="E149" s="10">
        <v>23716</v>
      </c>
      <c r="F149" s="98">
        <f t="shared" si="57"/>
        <v>16</v>
      </c>
      <c r="G149" s="363">
        <f t="shared" si="58"/>
        <v>1</v>
      </c>
      <c r="H149" s="10">
        <v>14690</v>
      </c>
      <c r="I149" s="98">
        <f t="shared" si="70"/>
        <v>16</v>
      </c>
      <c r="J149" s="45">
        <v>15025</v>
      </c>
      <c r="K149" s="103">
        <f t="shared" si="59"/>
        <v>308</v>
      </c>
      <c r="L149" s="14">
        <v>2</v>
      </c>
      <c r="M149" s="14">
        <v>27906</v>
      </c>
      <c r="N149" s="103">
        <f t="shared" si="60"/>
        <v>81</v>
      </c>
      <c r="O149" s="362">
        <f t="shared" si="61"/>
        <v>0.26298701298701299</v>
      </c>
      <c r="P149" s="12">
        <v>15625</v>
      </c>
      <c r="Q149" s="103">
        <f t="shared" si="62"/>
        <v>81</v>
      </c>
      <c r="R149" s="147"/>
      <c r="S149" s="134"/>
      <c r="T149" s="147"/>
      <c r="U149" s="147"/>
      <c r="V149" s="134"/>
      <c r="W149" s="357"/>
      <c r="X149" s="147"/>
      <c r="Y149" s="134"/>
      <c r="Z149" s="151"/>
      <c r="AA149" s="139"/>
      <c r="AB149" s="151"/>
      <c r="AC149" s="151"/>
      <c r="AD149" s="139"/>
      <c r="AE149" s="352"/>
      <c r="AF149" s="151"/>
      <c r="AG149" s="139"/>
      <c r="AH149" s="33">
        <v>4776</v>
      </c>
      <c r="AI149" s="72">
        <f t="shared" si="92"/>
        <v>29</v>
      </c>
      <c r="AJ149" s="33">
        <v>1</v>
      </c>
      <c r="AK149" s="33">
        <v>1574</v>
      </c>
      <c r="AL149" s="72">
        <f t="shared" si="63"/>
        <v>8</v>
      </c>
      <c r="AM149" s="348">
        <f t="shared" si="64"/>
        <v>0.27586206896551724</v>
      </c>
      <c r="AN149" s="33">
        <v>1572</v>
      </c>
      <c r="AO149" s="72">
        <f t="shared" si="71"/>
        <v>8</v>
      </c>
      <c r="CD149" s="28">
        <v>1755</v>
      </c>
      <c r="CE149" s="84">
        <f t="shared" si="66"/>
        <v>338</v>
      </c>
      <c r="CF149" s="34">
        <v>1</v>
      </c>
      <c r="CG149" s="34">
        <v>6312</v>
      </c>
      <c r="CH149" s="84">
        <f t="shared" si="67"/>
        <v>41</v>
      </c>
      <c r="CI149" s="365">
        <f t="shared" si="68"/>
        <v>0.12130177514792899</v>
      </c>
      <c r="CJ149" s="34">
        <v>6304</v>
      </c>
      <c r="CK149" s="84">
        <f t="shared" si="69"/>
        <v>41</v>
      </c>
      <c r="CL149" s="59">
        <v>1322</v>
      </c>
      <c r="CM149" s="89">
        <f t="shared" si="93"/>
        <v>329</v>
      </c>
      <c r="CN149" s="59">
        <v>1</v>
      </c>
      <c r="CO149" s="59">
        <v>541</v>
      </c>
      <c r="CP149" s="89">
        <f t="shared" si="94"/>
        <v>102</v>
      </c>
      <c r="CQ149" s="367">
        <f t="shared" si="95"/>
        <v>0.3100303951367781</v>
      </c>
      <c r="CR149" s="59">
        <v>541</v>
      </c>
      <c r="CS149" s="89">
        <f t="shared" si="96"/>
        <v>102</v>
      </c>
      <c r="DB149" s="40">
        <v>1251</v>
      </c>
      <c r="DC149" s="95">
        <f t="shared" si="72"/>
        <v>28</v>
      </c>
      <c r="DD149" s="40">
        <v>140</v>
      </c>
      <c r="DE149" s="40">
        <v>3626</v>
      </c>
      <c r="DF149" s="95">
        <f t="shared" si="73"/>
        <v>32</v>
      </c>
      <c r="DG149" s="371">
        <f t="shared" si="74"/>
        <v>1.1428571428571428</v>
      </c>
      <c r="DH149" s="40">
        <v>3164</v>
      </c>
      <c r="DI149" s="95">
        <f t="shared" si="75"/>
        <v>30</v>
      </c>
      <c r="FV149" s="22">
        <f t="shared" si="97"/>
        <v>278</v>
      </c>
      <c r="FW149" s="61">
        <f t="shared" si="98"/>
        <v>280</v>
      </c>
      <c r="FX149" s="61">
        <f t="shared" si="78"/>
        <v>278</v>
      </c>
      <c r="FY149" s="61">
        <f t="shared" si="79"/>
        <v>1048</v>
      </c>
      <c r="FZ149" s="61">
        <f t="shared" si="80"/>
        <v>280</v>
      </c>
      <c r="GA149" s="382">
        <f t="shared" si="81"/>
        <v>0.26717557251908397</v>
      </c>
      <c r="GB149" s="384"/>
      <c r="GC149" s="387">
        <f t="shared" si="82"/>
        <v>724</v>
      </c>
      <c r="GD149" s="387">
        <f t="shared" si="83"/>
        <v>183</v>
      </c>
      <c r="GE149" s="382">
        <f t="shared" si="84"/>
        <v>0.25276243093922651</v>
      </c>
      <c r="GF149" s="384"/>
      <c r="GG149" s="387">
        <f t="shared" si="85"/>
        <v>57</v>
      </c>
      <c r="GH149" s="387">
        <f t="shared" si="86"/>
        <v>40</v>
      </c>
      <c r="GI149" s="382">
        <f t="shared" si="87"/>
        <v>0.70175438596491224</v>
      </c>
      <c r="GJ149" s="384"/>
      <c r="GK149" s="387">
        <f t="shared" si="88"/>
        <v>338</v>
      </c>
      <c r="GL149" s="387">
        <f t="shared" si="89"/>
        <v>41</v>
      </c>
      <c r="GM149" s="382">
        <f t="shared" si="90"/>
        <v>0.12130177514792899</v>
      </c>
    </row>
    <row r="150" spans="1:195" x14ac:dyDescent="0.25">
      <c r="A150" s="8">
        <f t="shared" si="91"/>
        <v>44183</v>
      </c>
      <c r="B150" s="10">
        <v>43482</v>
      </c>
      <c r="C150" s="98">
        <f t="shared" si="56"/>
        <v>6</v>
      </c>
      <c r="D150" s="10">
        <v>1</v>
      </c>
      <c r="E150" s="10">
        <v>23722</v>
      </c>
      <c r="F150" s="98">
        <f t="shared" si="57"/>
        <v>6</v>
      </c>
      <c r="G150" s="363">
        <f t="shared" si="58"/>
        <v>1</v>
      </c>
      <c r="H150" s="10">
        <v>14696</v>
      </c>
      <c r="I150" s="98">
        <f t="shared" si="70"/>
        <v>6</v>
      </c>
      <c r="J150" s="45">
        <v>15106</v>
      </c>
      <c r="K150" s="103">
        <f t="shared" si="59"/>
        <v>81</v>
      </c>
      <c r="L150" s="14">
        <v>2</v>
      </c>
      <c r="M150" s="14">
        <v>27951</v>
      </c>
      <c r="N150" s="103">
        <f t="shared" si="60"/>
        <v>45</v>
      </c>
      <c r="O150" s="362">
        <f t="shared" si="61"/>
        <v>0.55555555555555558</v>
      </c>
      <c r="P150" s="12">
        <v>15670</v>
      </c>
      <c r="Q150" s="103">
        <f t="shared" si="62"/>
        <v>45</v>
      </c>
      <c r="R150" s="147"/>
      <c r="S150" s="134"/>
      <c r="T150" s="147"/>
      <c r="U150" s="147"/>
      <c r="V150" s="134"/>
      <c r="W150" s="357"/>
      <c r="X150" s="147"/>
      <c r="Y150" s="134"/>
      <c r="Z150" s="151"/>
      <c r="AA150" s="139"/>
      <c r="AB150" s="151"/>
      <c r="AC150" s="151"/>
      <c r="AD150" s="139"/>
      <c r="AE150" s="352"/>
      <c r="AF150" s="151"/>
      <c r="AG150" s="139"/>
      <c r="AH150" s="33">
        <v>4793</v>
      </c>
      <c r="AI150" s="72">
        <f t="shared" si="92"/>
        <v>17</v>
      </c>
      <c r="AJ150" s="33">
        <v>1</v>
      </c>
      <c r="AK150" s="33">
        <v>1580</v>
      </c>
      <c r="AL150" s="72">
        <f t="shared" si="63"/>
        <v>6</v>
      </c>
      <c r="AM150" s="348">
        <f t="shared" si="64"/>
        <v>0.35294117647058826</v>
      </c>
      <c r="AN150" s="33">
        <v>1578</v>
      </c>
      <c r="AO150" s="72">
        <f t="shared" si="71"/>
        <v>6</v>
      </c>
      <c r="CD150" s="28">
        <v>1993</v>
      </c>
      <c r="CE150" s="84">
        <f t="shared" si="66"/>
        <v>238</v>
      </c>
      <c r="CF150" s="34">
        <v>1</v>
      </c>
      <c r="CG150" s="34">
        <v>6343</v>
      </c>
      <c r="CH150" s="84">
        <f t="shared" si="67"/>
        <v>31</v>
      </c>
      <c r="CI150" s="365">
        <f t="shared" si="68"/>
        <v>0.13025210084033614</v>
      </c>
      <c r="CJ150" s="34">
        <v>6335</v>
      </c>
      <c r="CK150" s="84">
        <f t="shared" si="69"/>
        <v>31</v>
      </c>
      <c r="CL150" s="59">
        <v>1571</v>
      </c>
      <c r="CM150" s="89">
        <f t="shared" si="93"/>
        <v>249</v>
      </c>
      <c r="CN150" s="59">
        <v>1</v>
      </c>
      <c r="CO150" s="59">
        <v>614</v>
      </c>
      <c r="CP150" s="89">
        <f t="shared" si="94"/>
        <v>73</v>
      </c>
      <c r="CQ150" s="367">
        <f t="shared" si="95"/>
        <v>0.29317269076305219</v>
      </c>
      <c r="CR150" s="59">
        <v>614</v>
      </c>
      <c r="CS150" s="89">
        <f t="shared" si="96"/>
        <v>73</v>
      </c>
      <c r="DB150" s="40">
        <v>1275</v>
      </c>
      <c r="DC150" s="95">
        <f t="shared" si="72"/>
        <v>24</v>
      </c>
      <c r="DD150" s="40">
        <v>144</v>
      </c>
      <c r="DE150" s="40">
        <v>3655</v>
      </c>
      <c r="DF150" s="95">
        <f t="shared" si="73"/>
        <v>29</v>
      </c>
      <c r="DG150" s="371">
        <f t="shared" si="74"/>
        <v>1.2083333333333333</v>
      </c>
      <c r="DH150" s="40">
        <v>3191</v>
      </c>
      <c r="DI150" s="95">
        <f t="shared" si="75"/>
        <v>27</v>
      </c>
      <c r="FV150" s="22">
        <f t="shared" si="97"/>
        <v>188</v>
      </c>
      <c r="FW150" s="61">
        <f t="shared" si="98"/>
        <v>190</v>
      </c>
      <c r="FX150" s="61">
        <f t="shared" si="78"/>
        <v>188</v>
      </c>
      <c r="FY150" s="61">
        <f t="shared" si="79"/>
        <v>615</v>
      </c>
      <c r="FZ150" s="61">
        <f t="shared" si="80"/>
        <v>190</v>
      </c>
      <c r="GA150" s="382">
        <f t="shared" si="81"/>
        <v>0.30894308943089432</v>
      </c>
      <c r="GB150" s="384"/>
      <c r="GC150" s="387">
        <f t="shared" si="82"/>
        <v>528</v>
      </c>
      <c r="GD150" s="387">
        <f t="shared" si="83"/>
        <v>139</v>
      </c>
      <c r="GE150" s="382">
        <f t="shared" si="84"/>
        <v>0.26325757575757575</v>
      </c>
      <c r="GF150" s="384"/>
      <c r="GG150" s="387">
        <f t="shared" si="85"/>
        <v>41</v>
      </c>
      <c r="GH150" s="387">
        <f t="shared" si="86"/>
        <v>35</v>
      </c>
      <c r="GI150" s="382">
        <f t="shared" si="87"/>
        <v>0.85365853658536583</v>
      </c>
      <c r="GJ150" s="384"/>
      <c r="GK150" s="387">
        <f t="shared" si="88"/>
        <v>238</v>
      </c>
      <c r="GL150" s="387">
        <f t="shared" si="89"/>
        <v>31</v>
      </c>
      <c r="GM150" s="382">
        <f t="shared" si="90"/>
        <v>0.13025210084033614</v>
      </c>
    </row>
    <row r="151" spans="1:195" x14ac:dyDescent="0.25">
      <c r="A151" s="8">
        <f t="shared" si="91"/>
        <v>44184</v>
      </c>
      <c r="B151" s="10">
        <v>43731</v>
      </c>
      <c r="C151" s="98">
        <f t="shared" si="56"/>
        <v>249</v>
      </c>
      <c r="D151" s="10">
        <v>1</v>
      </c>
      <c r="E151" s="10">
        <v>23813</v>
      </c>
      <c r="F151" s="98">
        <f t="shared" si="57"/>
        <v>91</v>
      </c>
      <c r="G151" s="363">
        <f t="shared" si="58"/>
        <v>0.36546184738955823</v>
      </c>
      <c r="H151" s="10">
        <v>14787</v>
      </c>
      <c r="I151" s="98">
        <f t="shared" si="70"/>
        <v>91</v>
      </c>
      <c r="J151" s="45">
        <v>15169</v>
      </c>
      <c r="K151" s="103">
        <f t="shared" si="59"/>
        <v>63</v>
      </c>
      <c r="L151" s="14">
        <v>2</v>
      </c>
      <c r="M151" s="14">
        <v>27984</v>
      </c>
      <c r="N151" s="103">
        <f t="shared" si="60"/>
        <v>33</v>
      </c>
      <c r="O151" s="362">
        <f t="shared" si="61"/>
        <v>0.52380952380952384</v>
      </c>
      <c r="P151" s="12">
        <v>15703</v>
      </c>
      <c r="Q151" s="103">
        <f t="shared" si="62"/>
        <v>33</v>
      </c>
      <c r="R151" s="147"/>
      <c r="S151" s="134"/>
      <c r="T151" s="147"/>
      <c r="U151" s="147"/>
      <c r="V151" s="134"/>
      <c r="W151" s="357"/>
      <c r="X151" s="147"/>
      <c r="Y151" s="134"/>
      <c r="Z151" s="151"/>
      <c r="AA151" s="139"/>
      <c r="AB151" s="151"/>
      <c r="AC151" s="151"/>
      <c r="AD151" s="139"/>
      <c r="AE151" s="352"/>
      <c r="AF151" s="151"/>
      <c r="AG151" s="139"/>
      <c r="AH151" s="33">
        <v>4852</v>
      </c>
      <c r="AI151" s="72">
        <f t="shared" si="92"/>
        <v>59</v>
      </c>
      <c r="AJ151" s="33">
        <v>1</v>
      </c>
      <c r="AK151" s="33">
        <v>1597</v>
      </c>
      <c r="AL151" s="72">
        <f t="shared" si="63"/>
        <v>17</v>
      </c>
      <c r="AM151" s="348">
        <f t="shared" si="64"/>
        <v>0.28813559322033899</v>
      </c>
      <c r="AN151" s="33">
        <v>1595</v>
      </c>
      <c r="AO151" s="72">
        <f t="shared" si="71"/>
        <v>17</v>
      </c>
      <c r="CD151" s="28">
        <v>2306</v>
      </c>
      <c r="CE151" s="84">
        <f t="shared" si="66"/>
        <v>313</v>
      </c>
      <c r="CF151" s="34">
        <v>1</v>
      </c>
      <c r="CG151" s="34">
        <v>6381</v>
      </c>
      <c r="CH151" s="84">
        <f t="shared" si="67"/>
        <v>38</v>
      </c>
      <c r="CI151" s="365">
        <f t="shared" si="68"/>
        <v>0.12140575079872204</v>
      </c>
      <c r="CJ151" s="34">
        <v>6373</v>
      </c>
      <c r="CK151" s="84">
        <f t="shared" si="69"/>
        <v>38</v>
      </c>
      <c r="CL151" s="59">
        <v>1972</v>
      </c>
      <c r="CM151" s="89">
        <f t="shared" si="93"/>
        <v>401</v>
      </c>
      <c r="CN151" s="59">
        <v>1</v>
      </c>
      <c r="CO151" s="59">
        <v>710</v>
      </c>
      <c r="CP151" s="89">
        <f t="shared" si="94"/>
        <v>96</v>
      </c>
      <c r="CQ151" s="367">
        <f t="shared" si="95"/>
        <v>0.23940149625935161</v>
      </c>
      <c r="CR151" s="59">
        <v>710</v>
      </c>
      <c r="CS151" s="89">
        <f t="shared" si="96"/>
        <v>96</v>
      </c>
      <c r="DB151" s="40">
        <v>1303</v>
      </c>
      <c r="DC151" s="95">
        <f t="shared" si="72"/>
        <v>28</v>
      </c>
      <c r="DD151" s="40">
        <v>147</v>
      </c>
      <c r="DE151" s="40">
        <v>3687</v>
      </c>
      <c r="DF151" s="95">
        <f t="shared" si="73"/>
        <v>32</v>
      </c>
      <c r="DG151" s="371">
        <f t="shared" si="74"/>
        <v>1.1428571428571428</v>
      </c>
      <c r="DH151" s="40">
        <v>3221</v>
      </c>
      <c r="DI151" s="95">
        <f t="shared" si="75"/>
        <v>30</v>
      </c>
      <c r="FV151" s="22">
        <f t="shared" si="97"/>
        <v>305</v>
      </c>
      <c r="FW151" s="61">
        <f t="shared" si="98"/>
        <v>307</v>
      </c>
      <c r="FX151" s="61">
        <f t="shared" si="78"/>
        <v>305</v>
      </c>
      <c r="FY151" s="61">
        <f t="shared" si="79"/>
        <v>1113</v>
      </c>
      <c r="FZ151" s="61">
        <f t="shared" si="80"/>
        <v>307</v>
      </c>
      <c r="GA151" s="382">
        <f t="shared" si="81"/>
        <v>0.27583108715184185</v>
      </c>
      <c r="GB151" s="384"/>
      <c r="GC151" s="387">
        <f t="shared" si="82"/>
        <v>801</v>
      </c>
      <c r="GD151" s="387">
        <f t="shared" si="83"/>
        <v>183</v>
      </c>
      <c r="GE151" s="382">
        <f t="shared" si="84"/>
        <v>0.22846441947565543</v>
      </c>
      <c r="GF151" s="384"/>
      <c r="GG151" s="387">
        <f t="shared" si="85"/>
        <v>87</v>
      </c>
      <c r="GH151" s="387">
        <f t="shared" si="86"/>
        <v>49</v>
      </c>
      <c r="GI151" s="382">
        <f t="shared" si="87"/>
        <v>0.56321839080459768</v>
      </c>
      <c r="GJ151" s="384"/>
      <c r="GK151" s="387">
        <f t="shared" si="88"/>
        <v>313</v>
      </c>
      <c r="GL151" s="387">
        <f t="shared" si="89"/>
        <v>38</v>
      </c>
      <c r="GM151" s="382">
        <f t="shared" si="90"/>
        <v>0.12140575079872204</v>
      </c>
    </row>
    <row r="152" spans="1:195" x14ac:dyDescent="0.25">
      <c r="A152" s="8">
        <f t="shared" si="91"/>
        <v>44185</v>
      </c>
      <c r="B152" s="10">
        <v>44560</v>
      </c>
      <c r="C152" s="98">
        <f t="shared" si="56"/>
        <v>829</v>
      </c>
      <c r="D152" s="10">
        <v>1</v>
      </c>
      <c r="E152" s="10">
        <v>24086</v>
      </c>
      <c r="F152" s="98">
        <f t="shared" si="57"/>
        <v>273</v>
      </c>
      <c r="G152" s="363">
        <f t="shared" si="58"/>
        <v>0.3293124246079614</v>
      </c>
      <c r="H152" s="10">
        <v>15060</v>
      </c>
      <c r="I152" s="98">
        <f t="shared" si="70"/>
        <v>273</v>
      </c>
      <c r="J152" s="45">
        <v>15773</v>
      </c>
      <c r="K152" s="103">
        <f t="shared" si="59"/>
        <v>604</v>
      </c>
      <c r="L152" s="14">
        <v>2</v>
      </c>
      <c r="M152" s="14">
        <v>28110</v>
      </c>
      <c r="N152" s="103">
        <f t="shared" si="60"/>
        <v>126</v>
      </c>
      <c r="O152" s="362">
        <f t="shared" si="61"/>
        <v>0.20860927152317882</v>
      </c>
      <c r="P152" s="12">
        <v>15829</v>
      </c>
      <c r="Q152" s="103">
        <f t="shared" si="62"/>
        <v>126</v>
      </c>
      <c r="R152" s="147"/>
      <c r="S152" s="134"/>
      <c r="T152" s="147"/>
      <c r="U152" s="147"/>
      <c r="V152" s="134"/>
      <c r="W152" s="357"/>
      <c r="X152" s="147"/>
      <c r="Y152" s="134"/>
      <c r="Z152" s="151"/>
      <c r="AA152" s="139"/>
      <c r="AB152" s="151"/>
      <c r="AC152" s="151"/>
      <c r="AD152" s="139"/>
      <c r="AE152" s="352"/>
      <c r="AF152" s="151"/>
      <c r="AG152" s="139"/>
      <c r="AH152" s="33">
        <v>4904</v>
      </c>
      <c r="AI152" s="72">
        <f t="shared" si="92"/>
        <v>52</v>
      </c>
      <c r="AJ152" s="33">
        <v>1</v>
      </c>
      <c r="AK152" s="33">
        <v>1613</v>
      </c>
      <c r="AL152" s="72">
        <f t="shared" si="63"/>
        <v>16</v>
      </c>
      <c r="AM152" s="348">
        <f t="shared" si="64"/>
        <v>0.30769230769230771</v>
      </c>
      <c r="AN152" s="33">
        <v>1611</v>
      </c>
      <c r="AO152" s="72">
        <f t="shared" si="71"/>
        <v>16</v>
      </c>
      <c r="CD152" s="28">
        <v>2633</v>
      </c>
      <c r="CE152" s="84">
        <f t="shared" si="66"/>
        <v>327</v>
      </c>
      <c r="CF152" s="34">
        <v>1</v>
      </c>
      <c r="CG152" s="34">
        <v>6423</v>
      </c>
      <c r="CH152" s="84">
        <f t="shared" si="67"/>
        <v>42</v>
      </c>
      <c r="CI152" s="365">
        <f t="shared" si="68"/>
        <v>0.12844036697247707</v>
      </c>
      <c r="CJ152" s="34">
        <v>6415</v>
      </c>
      <c r="CK152" s="84">
        <f t="shared" si="69"/>
        <v>42</v>
      </c>
      <c r="CL152" s="59">
        <v>2196</v>
      </c>
      <c r="CM152" s="89">
        <f t="shared" si="93"/>
        <v>224</v>
      </c>
      <c r="CN152" s="59">
        <v>1</v>
      </c>
      <c r="CO152" s="59">
        <v>811</v>
      </c>
      <c r="CP152" s="89">
        <f t="shared" si="94"/>
        <v>101</v>
      </c>
      <c r="CQ152" s="367">
        <f t="shared" si="95"/>
        <v>0.45089285714285715</v>
      </c>
      <c r="CR152" s="59">
        <v>811</v>
      </c>
      <c r="CS152" s="89">
        <f t="shared" si="96"/>
        <v>101</v>
      </c>
      <c r="DB152" s="40">
        <v>1333</v>
      </c>
      <c r="DC152" s="95">
        <f t="shared" si="72"/>
        <v>30</v>
      </c>
      <c r="DD152" s="40">
        <v>153</v>
      </c>
      <c r="DE152" s="40">
        <v>3725</v>
      </c>
      <c r="DF152" s="95">
        <f t="shared" si="73"/>
        <v>38</v>
      </c>
      <c r="DG152" s="371">
        <f t="shared" si="74"/>
        <v>1.2666666666666666</v>
      </c>
      <c r="DH152" s="40">
        <v>3255</v>
      </c>
      <c r="DI152" s="95">
        <f t="shared" si="75"/>
        <v>34</v>
      </c>
      <c r="FV152" s="22">
        <f t="shared" si="97"/>
        <v>592</v>
      </c>
      <c r="FW152" s="61">
        <f t="shared" si="98"/>
        <v>596</v>
      </c>
      <c r="FX152" s="61">
        <f t="shared" si="78"/>
        <v>592</v>
      </c>
      <c r="FY152" s="61">
        <f t="shared" si="79"/>
        <v>2066</v>
      </c>
      <c r="FZ152" s="61">
        <f t="shared" si="80"/>
        <v>596</v>
      </c>
      <c r="GA152" s="382">
        <f t="shared" si="81"/>
        <v>0.28848015488867379</v>
      </c>
      <c r="GB152" s="384"/>
      <c r="GC152" s="387">
        <f t="shared" si="82"/>
        <v>633</v>
      </c>
      <c r="GD152" s="387">
        <f t="shared" si="83"/>
        <v>197</v>
      </c>
      <c r="GE152" s="382">
        <f t="shared" si="84"/>
        <v>0.31121642969984203</v>
      </c>
      <c r="GF152" s="384"/>
      <c r="GG152" s="387">
        <f t="shared" si="85"/>
        <v>82</v>
      </c>
      <c r="GH152" s="387">
        <f t="shared" si="86"/>
        <v>54</v>
      </c>
      <c r="GI152" s="382">
        <f t="shared" si="87"/>
        <v>0.65853658536585369</v>
      </c>
      <c r="GJ152" s="384"/>
      <c r="GK152" s="387">
        <f t="shared" si="88"/>
        <v>327</v>
      </c>
      <c r="GL152" s="387">
        <f t="shared" si="89"/>
        <v>42</v>
      </c>
      <c r="GM152" s="382">
        <f t="shared" si="90"/>
        <v>0.12844036697247707</v>
      </c>
    </row>
    <row r="153" spans="1:195" x14ac:dyDescent="0.25">
      <c r="A153" s="8">
        <f t="shared" si="91"/>
        <v>44186</v>
      </c>
      <c r="B153" s="10">
        <v>46117</v>
      </c>
      <c r="C153" s="98">
        <f t="shared" si="56"/>
        <v>1557</v>
      </c>
      <c r="D153" s="10">
        <v>1</v>
      </c>
      <c r="E153" s="10">
        <v>24498</v>
      </c>
      <c r="F153" s="98">
        <f t="shared" si="57"/>
        <v>412</v>
      </c>
      <c r="G153" s="363">
        <f t="shared" si="58"/>
        <v>0.26461143224149003</v>
      </c>
      <c r="H153" s="10">
        <v>15472</v>
      </c>
      <c r="I153" s="98">
        <f t="shared" si="70"/>
        <v>412</v>
      </c>
      <c r="J153" s="45">
        <v>15917</v>
      </c>
      <c r="K153" s="103">
        <f t="shared" si="59"/>
        <v>144</v>
      </c>
      <c r="L153" s="14">
        <v>2</v>
      </c>
      <c r="M153" s="14">
        <v>28158</v>
      </c>
      <c r="N153" s="103">
        <f t="shared" si="60"/>
        <v>48</v>
      </c>
      <c r="O153" s="362">
        <f t="shared" si="61"/>
        <v>0.33333333333333331</v>
      </c>
      <c r="P153" s="12">
        <v>15877</v>
      </c>
      <c r="Q153" s="103">
        <f t="shared" si="62"/>
        <v>48</v>
      </c>
      <c r="R153" s="147"/>
      <c r="S153" s="134"/>
      <c r="T153" s="147"/>
      <c r="U153" s="147"/>
      <c r="V153" s="134"/>
      <c r="W153" s="357"/>
      <c r="X153" s="147"/>
      <c r="Y153" s="134"/>
      <c r="Z153" s="151"/>
      <c r="AA153" s="139"/>
      <c r="AB153" s="151"/>
      <c r="AC153" s="151"/>
      <c r="AD153" s="139"/>
      <c r="AE153" s="352"/>
      <c r="AF153" s="151"/>
      <c r="AG153" s="139"/>
      <c r="AH153" s="33">
        <v>4941</v>
      </c>
      <c r="AI153" s="72">
        <f t="shared" si="92"/>
        <v>37</v>
      </c>
      <c r="AJ153" s="33">
        <v>1</v>
      </c>
      <c r="AK153" s="33">
        <v>1626</v>
      </c>
      <c r="AL153" s="72">
        <f t="shared" si="63"/>
        <v>13</v>
      </c>
      <c r="AM153" s="348">
        <f t="shared" si="64"/>
        <v>0.35135135135135137</v>
      </c>
      <c r="AN153" s="33">
        <v>1624</v>
      </c>
      <c r="AO153" s="72">
        <f t="shared" si="71"/>
        <v>13</v>
      </c>
      <c r="CD153" s="28">
        <v>2865</v>
      </c>
      <c r="CE153" s="84">
        <f t="shared" si="66"/>
        <v>232</v>
      </c>
      <c r="CF153" s="34">
        <v>1</v>
      </c>
      <c r="CG153" s="34">
        <v>6451</v>
      </c>
      <c r="CH153" s="84">
        <f t="shared" si="67"/>
        <v>28</v>
      </c>
      <c r="CI153" s="365">
        <f t="shared" si="68"/>
        <v>0.1206896551724138</v>
      </c>
      <c r="CJ153" s="34">
        <v>6443</v>
      </c>
      <c r="CK153" s="84">
        <f t="shared" si="69"/>
        <v>28</v>
      </c>
      <c r="CL153" s="59">
        <v>2433</v>
      </c>
      <c r="CM153" s="89">
        <f t="shared" si="93"/>
        <v>237</v>
      </c>
      <c r="CN153" s="59">
        <v>1</v>
      </c>
      <c r="CO153" s="59">
        <v>891</v>
      </c>
      <c r="CP153" s="89">
        <f t="shared" si="94"/>
        <v>80</v>
      </c>
      <c r="CQ153" s="367">
        <f t="shared" si="95"/>
        <v>0.33755274261603374</v>
      </c>
      <c r="CR153" s="59">
        <v>891</v>
      </c>
      <c r="CS153" s="89">
        <f t="shared" si="96"/>
        <v>80</v>
      </c>
      <c r="DB153" s="40">
        <v>1355</v>
      </c>
      <c r="DC153" s="95">
        <f t="shared" si="72"/>
        <v>22</v>
      </c>
      <c r="DD153" s="40">
        <v>154</v>
      </c>
      <c r="DE153" s="40">
        <v>3748</v>
      </c>
      <c r="DF153" s="95">
        <f t="shared" si="73"/>
        <v>23</v>
      </c>
      <c r="DG153" s="371">
        <f t="shared" si="74"/>
        <v>1.0454545454545454</v>
      </c>
      <c r="DH153" s="40">
        <v>3277</v>
      </c>
      <c r="DI153" s="95">
        <f t="shared" si="75"/>
        <v>22</v>
      </c>
      <c r="FV153" s="22">
        <f t="shared" si="97"/>
        <v>603</v>
      </c>
      <c r="FW153" s="61">
        <f t="shared" si="98"/>
        <v>604</v>
      </c>
      <c r="FX153" s="61">
        <f t="shared" si="78"/>
        <v>603</v>
      </c>
      <c r="FY153" s="61">
        <f t="shared" si="79"/>
        <v>2229</v>
      </c>
      <c r="FZ153" s="61">
        <f t="shared" si="80"/>
        <v>604</v>
      </c>
      <c r="GA153" s="382">
        <f t="shared" si="81"/>
        <v>0.27097353073126962</v>
      </c>
      <c r="GB153" s="384"/>
      <c r="GC153" s="387">
        <f t="shared" si="82"/>
        <v>528</v>
      </c>
      <c r="GD153" s="387">
        <f t="shared" si="83"/>
        <v>144</v>
      </c>
      <c r="GE153" s="382">
        <f t="shared" si="84"/>
        <v>0.27272727272727271</v>
      </c>
      <c r="GF153" s="384"/>
      <c r="GG153" s="387">
        <f t="shared" si="85"/>
        <v>59</v>
      </c>
      <c r="GH153" s="387">
        <f t="shared" si="86"/>
        <v>36</v>
      </c>
      <c r="GI153" s="382">
        <f t="shared" si="87"/>
        <v>0.61016949152542377</v>
      </c>
      <c r="GJ153" s="384"/>
      <c r="GK153" s="387">
        <f t="shared" si="88"/>
        <v>232</v>
      </c>
      <c r="GL153" s="387">
        <f t="shared" si="89"/>
        <v>28</v>
      </c>
      <c r="GM153" s="382">
        <f t="shared" si="90"/>
        <v>0.1206896551724138</v>
      </c>
    </row>
    <row r="154" spans="1:195" x14ac:dyDescent="0.25">
      <c r="A154" s="8">
        <f t="shared" si="91"/>
        <v>44187</v>
      </c>
      <c r="B154" s="10">
        <v>46437</v>
      </c>
      <c r="C154" s="98">
        <f t="shared" si="56"/>
        <v>320</v>
      </c>
      <c r="D154" s="10">
        <v>1</v>
      </c>
      <c r="E154" s="10">
        <v>24643</v>
      </c>
      <c r="F154" s="98">
        <f t="shared" si="57"/>
        <v>145</v>
      </c>
      <c r="G154" s="363">
        <f t="shared" si="58"/>
        <v>0.453125</v>
      </c>
      <c r="H154" s="10">
        <v>15617</v>
      </c>
      <c r="I154" s="98">
        <f t="shared" si="70"/>
        <v>145</v>
      </c>
      <c r="J154" s="45">
        <v>16218</v>
      </c>
      <c r="K154" s="103">
        <f t="shared" si="59"/>
        <v>301</v>
      </c>
      <c r="L154" s="14">
        <v>2</v>
      </c>
      <c r="M154" s="14">
        <v>28217</v>
      </c>
      <c r="N154" s="103">
        <f t="shared" si="60"/>
        <v>59</v>
      </c>
      <c r="O154" s="362">
        <f t="shared" si="61"/>
        <v>0.19601328903654486</v>
      </c>
      <c r="P154" s="12">
        <v>15936</v>
      </c>
      <c r="Q154" s="103">
        <f t="shared" si="62"/>
        <v>59</v>
      </c>
      <c r="R154" s="147"/>
      <c r="S154" s="134"/>
      <c r="T154" s="147"/>
      <c r="U154" s="147"/>
      <c r="V154" s="134"/>
      <c r="W154" s="357"/>
      <c r="X154" s="147"/>
      <c r="Y154" s="134"/>
      <c r="Z154" s="151"/>
      <c r="AA154" s="139"/>
      <c r="AB154" s="151"/>
      <c r="AC154" s="151"/>
      <c r="AD154" s="139"/>
      <c r="AE154" s="352"/>
      <c r="AF154" s="151"/>
      <c r="AG154" s="139"/>
      <c r="AH154" s="33">
        <v>4973</v>
      </c>
      <c r="AI154" s="72">
        <f t="shared" si="92"/>
        <v>32</v>
      </c>
      <c r="AJ154" s="33">
        <v>1</v>
      </c>
      <c r="AK154" s="33">
        <v>1635</v>
      </c>
      <c r="AL154" s="72">
        <f t="shared" si="63"/>
        <v>9</v>
      </c>
      <c r="AM154" s="348">
        <f t="shared" si="64"/>
        <v>0.28125</v>
      </c>
      <c r="AN154" s="33">
        <v>1633</v>
      </c>
      <c r="AO154" s="72">
        <f t="shared" si="71"/>
        <v>9</v>
      </c>
      <c r="CD154" s="28">
        <v>3175</v>
      </c>
      <c r="CE154" s="84">
        <f t="shared" si="66"/>
        <v>310</v>
      </c>
      <c r="CF154" s="34">
        <v>1</v>
      </c>
      <c r="CG154" s="34">
        <v>6490</v>
      </c>
      <c r="CH154" s="84">
        <f t="shared" si="67"/>
        <v>39</v>
      </c>
      <c r="CI154" s="365">
        <f t="shared" si="68"/>
        <v>0.12580645161290321</v>
      </c>
      <c r="CJ154" s="34">
        <v>6482</v>
      </c>
      <c r="CK154" s="84">
        <f t="shared" si="69"/>
        <v>39</v>
      </c>
      <c r="CL154" s="59">
        <v>2743</v>
      </c>
      <c r="CM154" s="89">
        <f t="shared" si="93"/>
        <v>310</v>
      </c>
      <c r="CN154" s="59">
        <v>1</v>
      </c>
      <c r="CO154" s="59">
        <v>991</v>
      </c>
      <c r="CP154" s="89">
        <f t="shared" si="94"/>
        <v>100</v>
      </c>
      <c r="CQ154" s="367">
        <f t="shared" si="95"/>
        <v>0.32258064516129031</v>
      </c>
      <c r="CR154" s="59">
        <v>991</v>
      </c>
      <c r="CS154" s="89">
        <f t="shared" si="96"/>
        <v>100</v>
      </c>
      <c r="DB154" s="40">
        <v>1386</v>
      </c>
      <c r="DC154" s="95">
        <f t="shared" si="72"/>
        <v>31</v>
      </c>
      <c r="DD154" s="40">
        <v>157</v>
      </c>
      <c r="DE154" s="40">
        <v>3783</v>
      </c>
      <c r="DF154" s="95">
        <f t="shared" si="73"/>
        <v>35</v>
      </c>
      <c r="DG154" s="371">
        <f t="shared" si="74"/>
        <v>1.1290322580645162</v>
      </c>
      <c r="DH154" s="40">
        <v>3310</v>
      </c>
      <c r="DI154" s="95">
        <f t="shared" si="75"/>
        <v>33</v>
      </c>
      <c r="FV154" s="22">
        <f t="shared" si="97"/>
        <v>385</v>
      </c>
      <c r="FW154" s="61">
        <f t="shared" si="98"/>
        <v>387</v>
      </c>
      <c r="FX154" s="61">
        <f t="shared" si="78"/>
        <v>385</v>
      </c>
      <c r="FY154" s="61">
        <f t="shared" si="79"/>
        <v>1304</v>
      </c>
      <c r="FZ154" s="61">
        <f t="shared" si="80"/>
        <v>387</v>
      </c>
      <c r="GA154" s="382">
        <f t="shared" si="81"/>
        <v>0.29677914110429449</v>
      </c>
      <c r="GB154" s="384"/>
      <c r="GC154" s="387">
        <f t="shared" si="82"/>
        <v>683</v>
      </c>
      <c r="GD154" s="387">
        <f t="shared" si="83"/>
        <v>183</v>
      </c>
      <c r="GE154" s="382">
        <f t="shared" si="84"/>
        <v>0.2679355783308931</v>
      </c>
      <c r="GF154" s="384"/>
      <c r="GG154" s="387">
        <f t="shared" si="85"/>
        <v>63</v>
      </c>
      <c r="GH154" s="387">
        <f t="shared" si="86"/>
        <v>44</v>
      </c>
      <c r="GI154" s="382">
        <f t="shared" si="87"/>
        <v>0.69841269841269837</v>
      </c>
      <c r="GJ154" s="384"/>
      <c r="GK154" s="387">
        <f t="shared" si="88"/>
        <v>310</v>
      </c>
      <c r="GL154" s="387">
        <f t="shared" si="89"/>
        <v>39</v>
      </c>
      <c r="GM154" s="382">
        <f t="shared" si="90"/>
        <v>0.12580645161290321</v>
      </c>
    </row>
    <row r="155" spans="1:195" x14ac:dyDescent="0.25">
      <c r="A155" s="8">
        <f t="shared" si="91"/>
        <v>44188</v>
      </c>
      <c r="B155" s="10">
        <v>47618</v>
      </c>
      <c r="C155" s="98">
        <f t="shared" ref="C155:C218" si="99">B155-B154</f>
        <v>1181</v>
      </c>
      <c r="D155" s="10">
        <v>1</v>
      </c>
      <c r="E155" s="10">
        <v>24952</v>
      </c>
      <c r="F155" s="98">
        <f t="shared" ref="F155:F190" si="100">E155-E154</f>
        <v>309</v>
      </c>
      <c r="G155" s="363">
        <f t="shared" ref="G155:G218" si="101">F155/C155</f>
        <v>0.26164267569856053</v>
      </c>
      <c r="H155" s="10">
        <v>15926</v>
      </c>
      <c r="I155" s="98">
        <f t="shared" si="70"/>
        <v>309</v>
      </c>
      <c r="J155" s="45">
        <v>16858</v>
      </c>
      <c r="K155" s="103">
        <f t="shared" ref="K155:K218" si="102">J155-J154</f>
        <v>640</v>
      </c>
      <c r="L155" s="14">
        <v>2</v>
      </c>
      <c r="M155" s="14">
        <v>28322</v>
      </c>
      <c r="N155" s="103">
        <f t="shared" ref="N155:N190" si="103">M155-M154</f>
        <v>105</v>
      </c>
      <c r="O155" s="362">
        <f t="shared" ref="O155:O218" si="104">N155/K155</f>
        <v>0.1640625</v>
      </c>
      <c r="P155" s="12">
        <v>16041</v>
      </c>
      <c r="Q155" s="103">
        <f t="shared" ref="Q155:Q190" si="105">P155-P154</f>
        <v>105</v>
      </c>
      <c r="R155" s="147"/>
      <c r="S155" s="134"/>
      <c r="T155" s="147"/>
      <c r="U155" s="147"/>
      <c r="V155" s="134"/>
      <c r="W155" s="357"/>
      <c r="X155" s="147"/>
      <c r="Y155" s="134"/>
      <c r="Z155" s="151"/>
      <c r="AA155" s="139"/>
      <c r="AB155" s="151"/>
      <c r="AC155" s="151"/>
      <c r="AD155" s="139"/>
      <c r="AE155" s="352"/>
      <c r="AF155" s="151"/>
      <c r="AG155" s="139"/>
      <c r="AH155" s="33">
        <v>5035</v>
      </c>
      <c r="AI155" s="72">
        <f t="shared" si="92"/>
        <v>62</v>
      </c>
      <c r="AJ155" s="33">
        <v>1</v>
      </c>
      <c r="AK155" s="33">
        <v>1656</v>
      </c>
      <c r="AL155" s="72">
        <f t="shared" si="63"/>
        <v>21</v>
      </c>
      <c r="AM155" s="348">
        <f t="shared" si="64"/>
        <v>0.33870967741935482</v>
      </c>
      <c r="AN155" s="33">
        <v>1654</v>
      </c>
      <c r="AO155" s="72">
        <f t="shared" si="71"/>
        <v>21</v>
      </c>
      <c r="CD155" s="28">
        <v>3491</v>
      </c>
      <c r="CE155" s="84">
        <f t="shared" si="66"/>
        <v>316</v>
      </c>
      <c r="CF155" s="34">
        <v>1</v>
      </c>
      <c r="CG155" s="34">
        <v>6529</v>
      </c>
      <c r="CH155" s="84">
        <f t="shared" si="67"/>
        <v>39</v>
      </c>
      <c r="CI155" s="365">
        <f t="shared" si="68"/>
        <v>0.12341772151898735</v>
      </c>
      <c r="CJ155" s="34">
        <v>6521</v>
      </c>
      <c r="CK155" s="84">
        <f t="shared" si="69"/>
        <v>39</v>
      </c>
      <c r="CL155" s="59">
        <v>3055</v>
      </c>
      <c r="CM155" s="89">
        <f t="shared" si="93"/>
        <v>312</v>
      </c>
      <c r="CN155" s="59">
        <v>1</v>
      </c>
      <c r="CO155" s="59">
        <v>1089</v>
      </c>
      <c r="CP155" s="89">
        <f t="shared" si="94"/>
        <v>98</v>
      </c>
      <c r="CQ155" s="367">
        <f t="shared" si="95"/>
        <v>0.3141025641025641</v>
      </c>
      <c r="CR155" s="59">
        <v>1089</v>
      </c>
      <c r="CS155" s="89">
        <f t="shared" si="96"/>
        <v>98</v>
      </c>
      <c r="DB155" s="40">
        <v>1421</v>
      </c>
      <c r="DC155" s="95">
        <f t="shared" si="72"/>
        <v>35</v>
      </c>
      <c r="DD155" s="40">
        <v>162</v>
      </c>
      <c r="DE155" s="40">
        <v>3825</v>
      </c>
      <c r="DF155" s="95">
        <f t="shared" si="73"/>
        <v>42</v>
      </c>
      <c r="DG155" s="371">
        <f t="shared" si="74"/>
        <v>1.2</v>
      </c>
      <c r="DH155" s="40">
        <v>3349</v>
      </c>
      <c r="DI155" s="95">
        <f t="shared" si="75"/>
        <v>39</v>
      </c>
      <c r="FV155" s="22">
        <f t="shared" si="97"/>
        <v>611</v>
      </c>
      <c r="FW155" s="61">
        <f t="shared" si="98"/>
        <v>614</v>
      </c>
      <c r="FX155" s="61">
        <f t="shared" si="78"/>
        <v>611</v>
      </c>
      <c r="FY155" s="61">
        <f t="shared" si="79"/>
        <v>2546</v>
      </c>
      <c r="FZ155" s="61">
        <f t="shared" si="80"/>
        <v>614</v>
      </c>
      <c r="GA155" s="382">
        <f t="shared" si="81"/>
        <v>0.24116260801256872</v>
      </c>
      <c r="GB155" s="384"/>
      <c r="GC155" s="387">
        <f t="shared" si="82"/>
        <v>725</v>
      </c>
      <c r="GD155" s="387">
        <f t="shared" si="83"/>
        <v>200</v>
      </c>
      <c r="GE155" s="382">
        <f t="shared" si="84"/>
        <v>0.27586206896551724</v>
      </c>
      <c r="GF155" s="384"/>
      <c r="GG155" s="387">
        <f t="shared" si="85"/>
        <v>97</v>
      </c>
      <c r="GH155" s="387">
        <f t="shared" si="86"/>
        <v>63</v>
      </c>
      <c r="GI155" s="382">
        <f t="shared" si="87"/>
        <v>0.64948453608247425</v>
      </c>
      <c r="GJ155" s="384"/>
      <c r="GK155" s="387">
        <f t="shared" si="88"/>
        <v>316</v>
      </c>
      <c r="GL155" s="387">
        <f t="shared" si="89"/>
        <v>39</v>
      </c>
      <c r="GM155" s="382">
        <f t="shared" si="90"/>
        <v>0.12341772151898735</v>
      </c>
    </row>
    <row r="156" spans="1:195" x14ac:dyDescent="0.25">
      <c r="A156" s="8">
        <f t="shared" si="91"/>
        <v>44189</v>
      </c>
      <c r="B156" s="10">
        <v>48180</v>
      </c>
      <c r="C156" s="98">
        <f t="shared" si="99"/>
        <v>562</v>
      </c>
      <c r="D156" s="10">
        <v>1</v>
      </c>
      <c r="E156" s="10">
        <v>25065</v>
      </c>
      <c r="F156" s="98">
        <f t="shared" si="100"/>
        <v>113</v>
      </c>
      <c r="G156" s="363">
        <f t="shared" si="101"/>
        <v>0.20106761565836298</v>
      </c>
      <c r="H156" s="10">
        <v>16039</v>
      </c>
      <c r="I156" s="98">
        <f t="shared" si="70"/>
        <v>113</v>
      </c>
      <c r="J156" s="45">
        <v>17622</v>
      </c>
      <c r="K156" s="103">
        <f t="shared" si="102"/>
        <v>764</v>
      </c>
      <c r="L156" s="14">
        <v>2</v>
      </c>
      <c r="M156" s="14">
        <v>28552</v>
      </c>
      <c r="N156" s="103">
        <f t="shared" si="103"/>
        <v>230</v>
      </c>
      <c r="O156" s="362">
        <f t="shared" si="104"/>
        <v>0.30104712041884818</v>
      </c>
      <c r="P156" s="12">
        <v>16271</v>
      </c>
      <c r="Q156" s="103">
        <f t="shared" si="105"/>
        <v>230</v>
      </c>
      <c r="R156" s="147"/>
      <c r="S156" s="134"/>
      <c r="T156" s="147"/>
      <c r="U156" s="147"/>
      <c r="V156" s="134"/>
      <c r="W156" s="357"/>
      <c r="X156" s="147"/>
      <c r="Y156" s="134"/>
      <c r="Z156" s="151"/>
      <c r="AA156" s="139"/>
      <c r="AB156" s="151"/>
      <c r="AC156" s="151"/>
      <c r="AD156" s="139"/>
      <c r="AE156" s="352"/>
      <c r="AF156" s="151"/>
      <c r="AG156" s="139"/>
      <c r="AH156" s="33">
        <v>5082</v>
      </c>
      <c r="AI156" s="72">
        <f t="shared" si="92"/>
        <v>47</v>
      </c>
      <c r="AJ156" s="33">
        <v>1</v>
      </c>
      <c r="AK156" s="33">
        <v>1671</v>
      </c>
      <c r="AL156" s="72">
        <f t="shared" ref="AL156:AL190" si="106">AK156-AK155</f>
        <v>15</v>
      </c>
      <c r="AM156" s="348">
        <f t="shared" ref="AM156:AM219" si="107">AL156/AI156</f>
        <v>0.31914893617021278</v>
      </c>
      <c r="AN156" s="33">
        <v>1669</v>
      </c>
      <c r="AO156" s="72">
        <f t="shared" si="71"/>
        <v>15</v>
      </c>
      <c r="CD156" s="28">
        <v>3751</v>
      </c>
      <c r="CE156" s="84">
        <f t="shared" si="66"/>
        <v>260</v>
      </c>
      <c r="CF156" s="34">
        <v>1</v>
      </c>
      <c r="CG156" s="34">
        <v>6562</v>
      </c>
      <c r="CH156" s="84">
        <f t="shared" si="67"/>
        <v>33</v>
      </c>
      <c r="CI156" s="365">
        <f t="shared" si="68"/>
        <v>0.12692307692307692</v>
      </c>
      <c r="CJ156" s="34">
        <v>6554</v>
      </c>
      <c r="CK156" s="84">
        <f t="shared" si="69"/>
        <v>33</v>
      </c>
      <c r="CL156" s="59">
        <v>3323</v>
      </c>
      <c r="CM156" s="89">
        <f t="shared" si="93"/>
        <v>268</v>
      </c>
      <c r="CN156" s="59">
        <v>1</v>
      </c>
      <c r="CO156" s="59">
        <v>1173</v>
      </c>
      <c r="CP156" s="89">
        <f t="shared" si="94"/>
        <v>84</v>
      </c>
      <c r="CQ156" s="367">
        <f t="shared" si="95"/>
        <v>0.31343283582089554</v>
      </c>
      <c r="CR156" s="59">
        <v>1173</v>
      </c>
      <c r="CS156" s="89">
        <f t="shared" si="96"/>
        <v>84</v>
      </c>
      <c r="DB156" s="40">
        <v>1448</v>
      </c>
      <c r="DC156" s="95">
        <f t="shared" si="72"/>
        <v>27</v>
      </c>
      <c r="DD156" s="40">
        <v>163</v>
      </c>
      <c r="DE156" s="40">
        <v>3853</v>
      </c>
      <c r="DF156" s="95">
        <f t="shared" si="73"/>
        <v>28</v>
      </c>
      <c r="DG156" s="371">
        <f t="shared" si="74"/>
        <v>1.037037037037037</v>
      </c>
      <c r="DH156" s="40">
        <v>3376</v>
      </c>
      <c r="DI156" s="95">
        <f t="shared" si="75"/>
        <v>27</v>
      </c>
      <c r="FV156" s="22">
        <f t="shared" si="97"/>
        <v>502</v>
      </c>
      <c r="FW156" s="61">
        <f t="shared" si="98"/>
        <v>503</v>
      </c>
      <c r="FX156" s="61">
        <f t="shared" si="78"/>
        <v>502</v>
      </c>
      <c r="FY156" s="61">
        <f t="shared" si="79"/>
        <v>1928</v>
      </c>
      <c r="FZ156" s="61">
        <f t="shared" si="80"/>
        <v>503</v>
      </c>
      <c r="GA156" s="382">
        <f t="shared" si="81"/>
        <v>0.26089211618257263</v>
      </c>
      <c r="GB156" s="384"/>
      <c r="GC156" s="387">
        <f t="shared" si="82"/>
        <v>602</v>
      </c>
      <c r="GD156" s="387">
        <f t="shared" si="83"/>
        <v>160</v>
      </c>
      <c r="GE156" s="382">
        <f t="shared" si="84"/>
        <v>0.26578073089700999</v>
      </c>
      <c r="GF156" s="384"/>
      <c r="GG156" s="387">
        <f t="shared" si="85"/>
        <v>74</v>
      </c>
      <c r="GH156" s="387">
        <f t="shared" si="86"/>
        <v>43</v>
      </c>
      <c r="GI156" s="382">
        <f t="shared" si="87"/>
        <v>0.58108108108108103</v>
      </c>
      <c r="GJ156" s="384"/>
      <c r="GK156" s="387">
        <f t="shared" si="88"/>
        <v>260</v>
      </c>
      <c r="GL156" s="387">
        <f t="shared" si="89"/>
        <v>33</v>
      </c>
      <c r="GM156" s="382">
        <f t="shared" si="90"/>
        <v>0.12692307692307692</v>
      </c>
    </row>
    <row r="157" spans="1:195" x14ac:dyDescent="0.25">
      <c r="A157" s="8">
        <f t="shared" si="91"/>
        <v>44190</v>
      </c>
      <c r="B157" s="10">
        <v>48824</v>
      </c>
      <c r="C157" s="98">
        <f t="shared" si="99"/>
        <v>644</v>
      </c>
      <c r="D157" s="10">
        <v>1</v>
      </c>
      <c r="E157" s="10">
        <v>25652</v>
      </c>
      <c r="F157" s="98">
        <f t="shared" si="100"/>
        <v>587</v>
      </c>
      <c r="G157" s="363">
        <f t="shared" si="101"/>
        <v>0.91149068322981364</v>
      </c>
      <c r="H157" s="10">
        <v>16626</v>
      </c>
      <c r="I157" s="98">
        <f t="shared" si="70"/>
        <v>587</v>
      </c>
      <c r="J157" s="45">
        <v>17788</v>
      </c>
      <c r="K157" s="103">
        <f t="shared" si="102"/>
        <v>166</v>
      </c>
      <c r="L157" s="14">
        <v>2</v>
      </c>
      <c r="M157" s="14">
        <v>28671</v>
      </c>
      <c r="N157" s="103">
        <f t="shared" si="103"/>
        <v>119</v>
      </c>
      <c r="O157" s="362">
        <f t="shared" si="104"/>
        <v>0.7168674698795181</v>
      </c>
      <c r="P157" s="12">
        <v>16390</v>
      </c>
      <c r="Q157" s="103">
        <f t="shared" si="105"/>
        <v>119</v>
      </c>
      <c r="R157" s="147"/>
      <c r="S157" s="134"/>
      <c r="T157" s="147"/>
      <c r="U157" s="147"/>
      <c r="V157" s="134"/>
      <c r="W157" s="357"/>
      <c r="X157" s="147"/>
      <c r="Y157" s="134"/>
      <c r="Z157" s="151"/>
      <c r="AA157" s="139"/>
      <c r="AB157" s="151"/>
      <c r="AC157" s="151"/>
      <c r="AD157" s="139"/>
      <c r="AE157" s="352"/>
      <c r="AF157" s="151"/>
      <c r="AG157" s="139"/>
      <c r="AH157" s="33">
        <v>5121</v>
      </c>
      <c r="AI157" s="72">
        <f t="shared" si="92"/>
        <v>39</v>
      </c>
      <c r="AJ157" s="33">
        <v>1</v>
      </c>
      <c r="AK157" s="33">
        <v>1684</v>
      </c>
      <c r="AL157" s="72">
        <f t="shared" si="106"/>
        <v>13</v>
      </c>
      <c r="AM157" s="348">
        <f t="shared" si="107"/>
        <v>0.33333333333333331</v>
      </c>
      <c r="AN157" s="33">
        <v>1682</v>
      </c>
      <c r="AO157" s="72">
        <f t="shared" si="71"/>
        <v>13</v>
      </c>
      <c r="CD157" s="28">
        <v>4067</v>
      </c>
      <c r="CE157" s="84">
        <f t="shared" si="66"/>
        <v>316</v>
      </c>
      <c r="CF157" s="34">
        <v>1</v>
      </c>
      <c r="CG157" s="34">
        <v>6601</v>
      </c>
      <c r="CH157" s="84">
        <f t="shared" si="67"/>
        <v>39</v>
      </c>
      <c r="CI157" s="365">
        <f t="shared" si="68"/>
        <v>0.12341772151898735</v>
      </c>
      <c r="CJ157" s="34">
        <v>6593</v>
      </c>
      <c r="CK157" s="84">
        <f t="shared" si="69"/>
        <v>39</v>
      </c>
      <c r="CL157" s="59">
        <v>3638</v>
      </c>
      <c r="CM157" s="89">
        <f t="shared" si="93"/>
        <v>315</v>
      </c>
      <c r="CN157" s="59">
        <v>1</v>
      </c>
      <c r="CO157" s="59">
        <v>1275</v>
      </c>
      <c r="CP157" s="89">
        <f t="shared" si="94"/>
        <v>102</v>
      </c>
      <c r="CQ157" s="367">
        <f t="shared" si="95"/>
        <v>0.32380952380952382</v>
      </c>
      <c r="CR157" s="59">
        <v>1275</v>
      </c>
      <c r="CS157" s="89">
        <f t="shared" si="96"/>
        <v>102</v>
      </c>
      <c r="DB157" s="40">
        <v>1484</v>
      </c>
      <c r="DC157" s="95">
        <f t="shared" si="72"/>
        <v>36</v>
      </c>
      <c r="DD157" s="40">
        <v>164</v>
      </c>
      <c r="DE157" s="40">
        <v>3890</v>
      </c>
      <c r="DF157" s="95">
        <f t="shared" si="73"/>
        <v>37</v>
      </c>
      <c r="DG157" s="371">
        <f t="shared" si="74"/>
        <v>1.0277777777777777</v>
      </c>
      <c r="DH157" s="40">
        <v>3412</v>
      </c>
      <c r="DI157" s="95">
        <f t="shared" si="75"/>
        <v>36</v>
      </c>
      <c r="FV157" s="22">
        <f t="shared" si="97"/>
        <v>896</v>
      </c>
      <c r="FW157" s="61">
        <f t="shared" si="98"/>
        <v>897</v>
      </c>
      <c r="FX157" s="61">
        <f t="shared" si="78"/>
        <v>896</v>
      </c>
      <c r="FY157" s="61">
        <f t="shared" si="79"/>
        <v>1516</v>
      </c>
      <c r="FZ157" s="61">
        <f t="shared" si="80"/>
        <v>897</v>
      </c>
      <c r="GA157" s="382">
        <f t="shared" si="81"/>
        <v>0.59168865435356199</v>
      </c>
      <c r="GB157" s="384"/>
      <c r="GC157" s="387">
        <f t="shared" si="82"/>
        <v>706</v>
      </c>
      <c r="GD157" s="387">
        <f t="shared" si="83"/>
        <v>191</v>
      </c>
      <c r="GE157" s="382">
        <f t="shared" si="84"/>
        <v>0.27053824362606232</v>
      </c>
      <c r="GF157" s="384"/>
      <c r="GG157" s="387">
        <f t="shared" si="85"/>
        <v>75</v>
      </c>
      <c r="GH157" s="387">
        <f t="shared" si="86"/>
        <v>50</v>
      </c>
      <c r="GI157" s="382">
        <f t="shared" si="87"/>
        <v>0.66666666666666663</v>
      </c>
      <c r="GJ157" s="384"/>
      <c r="GK157" s="387">
        <f t="shared" si="88"/>
        <v>316</v>
      </c>
      <c r="GL157" s="387">
        <f t="shared" si="89"/>
        <v>39</v>
      </c>
      <c r="GM157" s="382">
        <f t="shared" si="90"/>
        <v>0.12341772151898735</v>
      </c>
    </row>
    <row r="158" spans="1:195" x14ac:dyDescent="0.25">
      <c r="A158" s="8">
        <f t="shared" si="91"/>
        <v>44191</v>
      </c>
      <c r="B158" s="10">
        <v>48945</v>
      </c>
      <c r="C158" s="98">
        <f t="shared" si="99"/>
        <v>121</v>
      </c>
      <c r="D158" s="10">
        <v>1</v>
      </c>
      <c r="E158" s="10">
        <v>25759</v>
      </c>
      <c r="F158" s="98">
        <f t="shared" si="100"/>
        <v>107</v>
      </c>
      <c r="G158" s="363">
        <f t="shared" si="101"/>
        <v>0.88429752066115708</v>
      </c>
      <c r="H158" s="10">
        <v>16733</v>
      </c>
      <c r="I158" s="98">
        <f t="shared" si="70"/>
        <v>107</v>
      </c>
      <c r="J158" s="45">
        <v>17874</v>
      </c>
      <c r="K158" s="103">
        <f t="shared" si="102"/>
        <v>86</v>
      </c>
      <c r="L158" s="14">
        <v>2</v>
      </c>
      <c r="M158" s="14">
        <v>28729</v>
      </c>
      <c r="N158" s="103">
        <f t="shared" si="103"/>
        <v>58</v>
      </c>
      <c r="O158" s="362">
        <f t="shared" si="104"/>
        <v>0.67441860465116277</v>
      </c>
      <c r="P158" s="12">
        <v>16448</v>
      </c>
      <c r="Q158" s="103">
        <f t="shared" si="105"/>
        <v>58</v>
      </c>
      <c r="R158" s="147"/>
      <c r="S158" s="134"/>
      <c r="T158" s="147"/>
      <c r="U158" s="147"/>
      <c r="V158" s="134"/>
      <c r="W158" s="357"/>
      <c r="X158" s="147"/>
      <c r="Y158" s="134"/>
      <c r="Z158" s="151"/>
      <c r="AA158" s="139"/>
      <c r="AB158" s="151"/>
      <c r="AC158" s="151"/>
      <c r="AD158" s="139"/>
      <c r="AE158" s="352"/>
      <c r="AF158" s="151"/>
      <c r="AG158" s="139"/>
      <c r="AH158" s="33">
        <v>5165</v>
      </c>
      <c r="AI158" s="72">
        <f t="shared" si="92"/>
        <v>44</v>
      </c>
      <c r="AJ158" s="33">
        <v>1</v>
      </c>
      <c r="AK158" s="33">
        <v>1698</v>
      </c>
      <c r="AL158" s="72">
        <f t="shared" si="106"/>
        <v>14</v>
      </c>
      <c r="AM158" s="348">
        <f t="shared" si="107"/>
        <v>0.31818181818181818</v>
      </c>
      <c r="AN158" s="33">
        <v>1696</v>
      </c>
      <c r="AO158" s="72">
        <f t="shared" si="71"/>
        <v>14</v>
      </c>
      <c r="CD158" s="28">
        <v>4315</v>
      </c>
      <c r="CE158" s="84">
        <f t="shared" si="66"/>
        <v>248</v>
      </c>
      <c r="CF158" s="34">
        <v>1</v>
      </c>
      <c r="CG158" s="34">
        <v>6632</v>
      </c>
      <c r="CH158" s="84">
        <f t="shared" si="67"/>
        <v>31</v>
      </c>
      <c r="CI158" s="365">
        <f t="shared" si="68"/>
        <v>0.125</v>
      </c>
      <c r="CJ158" s="34">
        <v>6624</v>
      </c>
      <c r="CK158" s="84">
        <f t="shared" si="69"/>
        <v>31</v>
      </c>
      <c r="CL158" s="59">
        <v>3887</v>
      </c>
      <c r="CM158" s="89">
        <f t="shared" si="93"/>
        <v>249</v>
      </c>
      <c r="CN158" s="59">
        <v>1</v>
      </c>
      <c r="CO158" s="59">
        <v>1353</v>
      </c>
      <c r="CP158" s="89">
        <f t="shared" si="94"/>
        <v>78</v>
      </c>
      <c r="CQ158" s="367">
        <f t="shared" si="95"/>
        <v>0.31325301204819278</v>
      </c>
      <c r="CR158" s="59">
        <v>1353</v>
      </c>
      <c r="CS158" s="89">
        <f t="shared" si="96"/>
        <v>78</v>
      </c>
      <c r="DB158" s="40">
        <v>1513</v>
      </c>
      <c r="DC158" s="95">
        <f t="shared" si="72"/>
        <v>29</v>
      </c>
      <c r="DD158" s="40">
        <v>169</v>
      </c>
      <c r="DE158" s="40">
        <v>3925</v>
      </c>
      <c r="DF158" s="95">
        <f t="shared" si="73"/>
        <v>35</v>
      </c>
      <c r="DG158" s="371">
        <f t="shared" si="74"/>
        <v>1.2068965517241379</v>
      </c>
      <c r="DH158" s="40">
        <v>3445</v>
      </c>
      <c r="DI158" s="95">
        <f t="shared" si="75"/>
        <v>33</v>
      </c>
      <c r="FV158" s="22">
        <f t="shared" si="97"/>
        <v>321</v>
      </c>
      <c r="FW158" s="61">
        <f t="shared" si="98"/>
        <v>323</v>
      </c>
      <c r="FX158" s="61">
        <f t="shared" si="78"/>
        <v>321</v>
      </c>
      <c r="FY158" s="61">
        <f t="shared" si="79"/>
        <v>777</v>
      </c>
      <c r="FZ158" s="61">
        <f t="shared" si="80"/>
        <v>323</v>
      </c>
      <c r="GA158" s="382">
        <f t="shared" si="81"/>
        <v>0.41570141570141572</v>
      </c>
      <c r="GB158" s="384"/>
      <c r="GC158" s="387">
        <f t="shared" si="82"/>
        <v>570</v>
      </c>
      <c r="GD158" s="387">
        <f t="shared" si="83"/>
        <v>158</v>
      </c>
      <c r="GE158" s="382">
        <f t="shared" si="84"/>
        <v>0.27719298245614032</v>
      </c>
      <c r="GF158" s="384"/>
      <c r="GG158" s="387">
        <f t="shared" si="85"/>
        <v>73</v>
      </c>
      <c r="GH158" s="387">
        <f t="shared" si="86"/>
        <v>49</v>
      </c>
      <c r="GI158" s="382">
        <f t="shared" si="87"/>
        <v>0.67123287671232879</v>
      </c>
      <c r="GJ158" s="384"/>
      <c r="GK158" s="387">
        <f t="shared" si="88"/>
        <v>248</v>
      </c>
      <c r="GL158" s="387">
        <f t="shared" si="89"/>
        <v>31</v>
      </c>
      <c r="GM158" s="382">
        <f t="shared" si="90"/>
        <v>0.125</v>
      </c>
    </row>
    <row r="159" spans="1:195" x14ac:dyDescent="0.25">
      <c r="A159" s="8">
        <f t="shared" si="91"/>
        <v>44192</v>
      </c>
      <c r="B159" s="10">
        <v>49106</v>
      </c>
      <c r="C159" s="98">
        <f t="shared" si="99"/>
        <v>161</v>
      </c>
      <c r="D159" s="10">
        <v>1</v>
      </c>
      <c r="E159" s="10">
        <v>25920</v>
      </c>
      <c r="F159" s="98">
        <f t="shared" si="100"/>
        <v>161</v>
      </c>
      <c r="G159" s="363">
        <f t="shared" si="101"/>
        <v>1</v>
      </c>
      <c r="H159" s="10">
        <v>16894</v>
      </c>
      <c r="I159" s="98">
        <f t="shared" si="70"/>
        <v>161</v>
      </c>
      <c r="J159" s="45">
        <v>18353</v>
      </c>
      <c r="K159" s="103">
        <f t="shared" si="102"/>
        <v>479</v>
      </c>
      <c r="L159" s="14">
        <v>2</v>
      </c>
      <c r="M159" s="14">
        <v>28839</v>
      </c>
      <c r="N159" s="103">
        <f t="shared" si="103"/>
        <v>110</v>
      </c>
      <c r="O159" s="362">
        <f t="shared" si="104"/>
        <v>0.22964509394572025</v>
      </c>
      <c r="P159" s="12">
        <v>16558</v>
      </c>
      <c r="Q159" s="103">
        <f t="shared" si="105"/>
        <v>110</v>
      </c>
      <c r="R159" s="147"/>
      <c r="S159" s="134"/>
      <c r="T159" s="147"/>
      <c r="U159" s="147"/>
      <c r="V159" s="134"/>
      <c r="W159" s="357"/>
      <c r="X159" s="147"/>
      <c r="Y159" s="134"/>
      <c r="Z159" s="151"/>
      <c r="AA159" s="139"/>
      <c r="AB159" s="151"/>
      <c r="AC159" s="151"/>
      <c r="AD159" s="139"/>
      <c r="AE159" s="352"/>
      <c r="AF159" s="151"/>
      <c r="AG159" s="139"/>
      <c r="AH159" s="33">
        <v>5222</v>
      </c>
      <c r="AI159" s="72">
        <f t="shared" si="92"/>
        <v>57</v>
      </c>
      <c r="AJ159" s="33">
        <v>1</v>
      </c>
      <c r="AK159" s="33">
        <v>1715</v>
      </c>
      <c r="AL159" s="72">
        <f t="shared" si="106"/>
        <v>17</v>
      </c>
      <c r="AM159" s="348">
        <f t="shared" si="107"/>
        <v>0.2982456140350877</v>
      </c>
      <c r="AN159" s="33">
        <v>1713</v>
      </c>
      <c r="AO159" s="72">
        <f t="shared" si="71"/>
        <v>17</v>
      </c>
      <c r="CD159" s="28">
        <v>4617</v>
      </c>
      <c r="CE159" s="84">
        <f t="shared" si="66"/>
        <v>302</v>
      </c>
      <c r="CF159" s="34">
        <v>1</v>
      </c>
      <c r="CG159" s="34">
        <v>6679</v>
      </c>
      <c r="CH159" s="84">
        <f t="shared" si="67"/>
        <v>47</v>
      </c>
      <c r="CI159" s="365">
        <f t="shared" si="68"/>
        <v>0.15562913907284767</v>
      </c>
      <c r="CJ159" s="34">
        <v>6671</v>
      </c>
      <c r="CK159" s="84">
        <f t="shared" si="69"/>
        <v>47</v>
      </c>
      <c r="CL159" s="59">
        <v>4193</v>
      </c>
      <c r="CM159" s="89">
        <f t="shared" si="93"/>
        <v>306</v>
      </c>
      <c r="CN159" s="59">
        <v>1</v>
      </c>
      <c r="CO159" s="59">
        <v>1452</v>
      </c>
      <c r="CP159" s="89">
        <f t="shared" si="94"/>
        <v>99</v>
      </c>
      <c r="CQ159" s="367">
        <f t="shared" si="95"/>
        <v>0.3235294117647059</v>
      </c>
      <c r="CR159" s="59">
        <v>1452</v>
      </c>
      <c r="CS159" s="89">
        <f t="shared" si="96"/>
        <v>99</v>
      </c>
      <c r="DB159" s="40">
        <v>1547</v>
      </c>
      <c r="DC159" s="95">
        <f t="shared" si="72"/>
        <v>34</v>
      </c>
      <c r="DD159" s="40">
        <v>175</v>
      </c>
      <c r="DE159" s="40">
        <v>3967</v>
      </c>
      <c r="DF159" s="95">
        <f t="shared" si="73"/>
        <v>42</v>
      </c>
      <c r="DG159" s="371">
        <f t="shared" si="74"/>
        <v>1.2352941176470589</v>
      </c>
      <c r="DH159" s="40">
        <v>3483</v>
      </c>
      <c r="DI159" s="95">
        <f t="shared" si="75"/>
        <v>38</v>
      </c>
      <c r="FV159" s="22">
        <f t="shared" si="97"/>
        <v>472</v>
      </c>
      <c r="FW159" s="61">
        <f t="shared" si="98"/>
        <v>476</v>
      </c>
      <c r="FX159" s="61">
        <f t="shared" si="78"/>
        <v>472</v>
      </c>
      <c r="FY159" s="61">
        <f t="shared" si="79"/>
        <v>1339</v>
      </c>
      <c r="FZ159" s="61">
        <f t="shared" si="80"/>
        <v>476</v>
      </c>
      <c r="GA159" s="382">
        <f t="shared" si="81"/>
        <v>0.35548917102315158</v>
      </c>
      <c r="GB159" s="384"/>
      <c r="GC159" s="387">
        <f t="shared" si="82"/>
        <v>699</v>
      </c>
      <c r="GD159" s="387">
        <f t="shared" si="83"/>
        <v>205</v>
      </c>
      <c r="GE159" s="382">
        <f t="shared" si="84"/>
        <v>0.29327610872675253</v>
      </c>
      <c r="GF159" s="384"/>
      <c r="GG159" s="387">
        <f t="shared" si="85"/>
        <v>91</v>
      </c>
      <c r="GH159" s="387">
        <f t="shared" si="86"/>
        <v>59</v>
      </c>
      <c r="GI159" s="382">
        <f t="shared" si="87"/>
        <v>0.64835164835164838</v>
      </c>
      <c r="GJ159" s="384"/>
      <c r="GK159" s="387">
        <f t="shared" si="88"/>
        <v>302</v>
      </c>
      <c r="GL159" s="387">
        <f t="shared" si="89"/>
        <v>47</v>
      </c>
      <c r="GM159" s="382">
        <f t="shared" si="90"/>
        <v>0.15562913907284767</v>
      </c>
    </row>
    <row r="160" spans="1:195" x14ac:dyDescent="0.25">
      <c r="A160" s="8">
        <f t="shared" si="91"/>
        <v>44193</v>
      </c>
      <c r="B160" s="10">
        <v>49119</v>
      </c>
      <c r="C160" s="98">
        <f t="shared" si="99"/>
        <v>13</v>
      </c>
      <c r="D160" s="10">
        <v>1</v>
      </c>
      <c r="E160" s="10">
        <v>25933</v>
      </c>
      <c r="F160" s="98">
        <f t="shared" si="100"/>
        <v>13</v>
      </c>
      <c r="G160" s="363">
        <f t="shared" si="101"/>
        <v>1</v>
      </c>
      <c r="H160" s="10">
        <v>16907</v>
      </c>
      <c r="I160" s="98">
        <f t="shared" si="70"/>
        <v>13</v>
      </c>
      <c r="J160" s="45">
        <v>18357</v>
      </c>
      <c r="K160" s="103">
        <f t="shared" si="102"/>
        <v>4</v>
      </c>
      <c r="L160" s="14">
        <v>2</v>
      </c>
      <c r="M160" s="14">
        <v>28843</v>
      </c>
      <c r="N160" s="103">
        <f t="shared" si="103"/>
        <v>4</v>
      </c>
      <c r="O160" s="362">
        <f t="shared" si="104"/>
        <v>1</v>
      </c>
      <c r="P160" s="12">
        <v>16562</v>
      </c>
      <c r="Q160" s="103">
        <f t="shared" si="105"/>
        <v>4</v>
      </c>
      <c r="R160" s="147"/>
      <c r="S160" s="134"/>
      <c r="T160" s="147"/>
      <c r="U160" s="147"/>
      <c r="V160" s="134"/>
      <c r="W160" s="357"/>
      <c r="X160" s="147"/>
      <c r="Y160" s="134"/>
      <c r="Z160" s="151"/>
      <c r="AA160" s="139"/>
      <c r="AB160" s="151"/>
      <c r="AC160" s="151"/>
      <c r="AD160" s="139"/>
      <c r="AE160" s="352"/>
      <c r="AF160" s="151"/>
      <c r="AG160" s="139"/>
      <c r="AH160" s="33">
        <v>5266</v>
      </c>
      <c r="AI160" s="72">
        <f t="shared" si="92"/>
        <v>44</v>
      </c>
      <c r="AJ160" s="33">
        <v>1</v>
      </c>
      <c r="AK160" s="33">
        <v>1731</v>
      </c>
      <c r="AL160" s="72">
        <f t="shared" si="106"/>
        <v>16</v>
      </c>
      <c r="AM160" s="348">
        <f t="shared" si="107"/>
        <v>0.36363636363636365</v>
      </c>
      <c r="AN160" s="33">
        <v>1729</v>
      </c>
      <c r="AO160" s="72">
        <f t="shared" si="71"/>
        <v>16</v>
      </c>
      <c r="CD160" s="28">
        <v>4891</v>
      </c>
      <c r="CE160" s="84">
        <f t="shared" si="66"/>
        <v>274</v>
      </c>
      <c r="CF160" s="34">
        <v>1</v>
      </c>
      <c r="CG160" s="34">
        <v>6717</v>
      </c>
      <c r="CH160" s="84">
        <f t="shared" si="67"/>
        <v>38</v>
      </c>
      <c r="CI160" s="365">
        <f t="shared" si="68"/>
        <v>0.13868613138686131</v>
      </c>
      <c r="CJ160" s="34">
        <v>6709</v>
      </c>
      <c r="CK160" s="84">
        <f t="shared" si="69"/>
        <v>38</v>
      </c>
      <c r="CL160" s="59">
        <v>4461</v>
      </c>
      <c r="CM160" s="89">
        <f t="shared" si="93"/>
        <v>268</v>
      </c>
      <c r="CN160" s="59">
        <v>1</v>
      </c>
      <c r="CO160" s="59">
        <v>1541</v>
      </c>
      <c r="CP160" s="89">
        <f t="shared" si="94"/>
        <v>89</v>
      </c>
      <c r="CQ160" s="367">
        <f t="shared" si="95"/>
        <v>0.33208955223880599</v>
      </c>
      <c r="CR160" s="59">
        <v>1541</v>
      </c>
      <c r="CS160" s="89">
        <f t="shared" si="96"/>
        <v>89</v>
      </c>
      <c r="DB160" s="40">
        <v>1575</v>
      </c>
      <c r="DC160" s="95">
        <f t="shared" si="72"/>
        <v>28</v>
      </c>
      <c r="DD160" s="40">
        <v>179</v>
      </c>
      <c r="DE160" s="40">
        <v>4000</v>
      </c>
      <c r="DF160" s="95">
        <f t="shared" si="73"/>
        <v>33</v>
      </c>
      <c r="DG160" s="371">
        <f t="shared" si="74"/>
        <v>1.1785714285714286</v>
      </c>
      <c r="DH160" s="40">
        <v>3514</v>
      </c>
      <c r="DI160" s="95">
        <f t="shared" si="75"/>
        <v>31</v>
      </c>
      <c r="FV160" s="22">
        <f t="shared" si="97"/>
        <v>191</v>
      </c>
      <c r="FW160" s="61">
        <f t="shared" si="98"/>
        <v>193</v>
      </c>
      <c r="FX160" s="61">
        <f t="shared" si="78"/>
        <v>191</v>
      </c>
      <c r="FY160" s="61">
        <f t="shared" si="79"/>
        <v>631</v>
      </c>
      <c r="FZ160" s="61">
        <f t="shared" si="80"/>
        <v>193</v>
      </c>
      <c r="GA160" s="382">
        <f t="shared" si="81"/>
        <v>0.30586370839936611</v>
      </c>
      <c r="GB160" s="384"/>
      <c r="GC160" s="387">
        <f t="shared" si="82"/>
        <v>614</v>
      </c>
      <c r="GD160" s="387">
        <f t="shared" si="83"/>
        <v>176</v>
      </c>
      <c r="GE160" s="382">
        <f t="shared" si="84"/>
        <v>0.28664495114006516</v>
      </c>
      <c r="GF160" s="384"/>
      <c r="GG160" s="387">
        <f t="shared" si="85"/>
        <v>72</v>
      </c>
      <c r="GH160" s="387">
        <f t="shared" si="86"/>
        <v>49</v>
      </c>
      <c r="GI160" s="382">
        <f t="shared" si="87"/>
        <v>0.68055555555555558</v>
      </c>
      <c r="GJ160" s="384"/>
      <c r="GK160" s="387">
        <f t="shared" si="88"/>
        <v>274</v>
      </c>
      <c r="GL160" s="387">
        <f t="shared" si="89"/>
        <v>38</v>
      </c>
      <c r="GM160" s="382">
        <f t="shared" si="90"/>
        <v>0.13868613138686131</v>
      </c>
    </row>
    <row r="161" spans="1:195" x14ac:dyDescent="0.25">
      <c r="A161" s="8">
        <f t="shared" si="91"/>
        <v>44194</v>
      </c>
      <c r="B161" s="10">
        <v>49189</v>
      </c>
      <c r="C161" s="98">
        <f t="shared" si="99"/>
        <v>70</v>
      </c>
      <c r="D161" s="10">
        <v>1</v>
      </c>
      <c r="E161" s="10">
        <v>26003</v>
      </c>
      <c r="F161" s="98">
        <f t="shared" si="100"/>
        <v>70</v>
      </c>
      <c r="G161" s="363">
        <f t="shared" si="101"/>
        <v>1</v>
      </c>
      <c r="H161" s="10">
        <v>16977</v>
      </c>
      <c r="I161" s="98">
        <f t="shared" si="70"/>
        <v>70</v>
      </c>
      <c r="J161" s="45">
        <v>18469</v>
      </c>
      <c r="K161" s="103">
        <f t="shared" si="102"/>
        <v>112</v>
      </c>
      <c r="L161" s="14">
        <v>2</v>
      </c>
      <c r="M161" s="14">
        <v>28925</v>
      </c>
      <c r="N161" s="103">
        <f t="shared" si="103"/>
        <v>82</v>
      </c>
      <c r="O161" s="362">
        <f t="shared" si="104"/>
        <v>0.7321428571428571</v>
      </c>
      <c r="P161" s="12">
        <v>16644</v>
      </c>
      <c r="Q161" s="103">
        <f t="shared" si="105"/>
        <v>82</v>
      </c>
      <c r="R161" s="147"/>
      <c r="S161" s="134"/>
      <c r="T161" s="147"/>
      <c r="U161" s="147"/>
      <c r="V161" s="134"/>
      <c r="W161" s="357"/>
      <c r="X161" s="147"/>
      <c r="Y161" s="134"/>
      <c r="Z161" s="151"/>
      <c r="AA161" s="139"/>
      <c r="AB161" s="151"/>
      <c r="AC161" s="151"/>
      <c r="AD161" s="139"/>
      <c r="AE161" s="352"/>
      <c r="AF161" s="151"/>
      <c r="AG161" s="139"/>
      <c r="AH161" s="33">
        <v>5305</v>
      </c>
      <c r="AI161" s="72">
        <f t="shared" si="92"/>
        <v>39</v>
      </c>
      <c r="AJ161" s="33">
        <v>1</v>
      </c>
      <c r="AK161" s="33">
        <v>1744</v>
      </c>
      <c r="AL161" s="72">
        <f t="shared" si="106"/>
        <v>13</v>
      </c>
      <c r="AM161" s="348">
        <f t="shared" si="107"/>
        <v>0.33333333333333331</v>
      </c>
      <c r="AN161" s="33">
        <v>1742</v>
      </c>
      <c r="AO161" s="72">
        <f t="shared" si="71"/>
        <v>13</v>
      </c>
      <c r="CD161" s="28">
        <v>5186</v>
      </c>
      <c r="CE161" s="84">
        <f t="shared" si="66"/>
        <v>295</v>
      </c>
      <c r="CF161" s="34">
        <v>1</v>
      </c>
      <c r="CG161" s="34">
        <v>6778</v>
      </c>
      <c r="CH161" s="84">
        <f t="shared" si="67"/>
        <v>61</v>
      </c>
      <c r="CI161" s="365">
        <f t="shared" si="68"/>
        <v>0.20677966101694914</v>
      </c>
      <c r="CJ161" s="34">
        <v>6770</v>
      </c>
      <c r="CK161" s="84">
        <f t="shared" si="69"/>
        <v>61</v>
      </c>
      <c r="CL161" s="59">
        <v>4756</v>
      </c>
      <c r="CM161" s="89">
        <f t="shared" si="93"/>
        <v>295</v>
      </c>
      <c r="CN161" s="59">
        <v>1</v>
      </c>
      <c r="CO161" s="59">
        <v>1640</v>
      </c>
      <c r="CP161" s="89">
        <f t="shared" si="94"/>
        <v>99</v>
      </c>
      <c r="CQ161" s="367">
        <f t="shared" si="95"/>
        <v>0.33559322033898303</v>
      </c>
      <c r="CR161" s="59">
        <v>1640</v>
      </c>
      <c r="CS161" s="89">
        <f t="shared" si="96"/>
        <v>99</v>
      </c>
      <c r="DB161" s="40">
        <v>1605</v>
      </c>
      <c r="DC161" s="95">
        <f t="shared" si="72"/>
        <v>30</v>
      </c>
      <c r="DD161" s="40">
        <v>182</v>
      </c>
      <c r="DE161" s="40">
        <v>4034</v>
      </c>
      <c r="DF161" s="95">
        <f t="shared" si="73"/>
        <v>34</v>
      </c>
      <c r="DG161" s="371">
        <f t="shared" si="74"/>
        <v>1.1333333333333333</v>
      </c>
      <c r="DH161" s="40">
        <v>3546</v>
      </c>
      <c r="DI161" s="95">
        <f t="shared" si="75"/>
        <v>32</v>
      </c>
      <c r="FV161" s="22">
        <f t="shared" si="97"/>
        <v>357</v>
      </c>
      <c r="FW161" s="61">
        <f t="shared" si="98"/>
        <v>359</v>
      </c>
      <c r="FX161" s="61">
        <f t="shared" si="78"/>
        <v>357</v>
      </c>
      <c r="FY161" s="61">
        <f t="shared" si="79"/>
        <v>841</v>
      </c>
      <c r="FZ161" s="61">
        <f t="shared" si="80"/>
        <v>359</v>
      </c>
      <c r="GA161" s="382">
        <f t="shared" si="81"/>
        <v>0.42687277051129607</v>
      </c>
      <c r="GB161" s="384"/>
      <c r="GC161" s="387">
        <f t="shared" si="82"/>
        <v>659</v>
      </c>
      <c r="GD161" s="387">
        <f t="shared" si="83"/>
        <v>207</v>
      </c>
      <c r="GE161" s="382">
        <f t="shared" si="84"/>
        <v>0.31411229135053109</v>
      </c>
      <c r="GF161" s="384"/>
      <c r="GG161" s="387">
        <f t="shared" si="85"/>
        <v>69</v>
      </c>
      <c r="GH161" s="387">
        <f t="shared" si="86"/>
        <v>47</v>
      </c>
      <c r="GI161" s="382">
        <f t="shared" si="87"/>
        <v>0.6811594202898551</v>
      </c>
      <c r="GJ161" s="384"/>
      <c r="GK161" s="387">
        <f t="shared" si="88"/>
        <v>295</v>
      </c>
      <c r="GL161" s="387">
        <f t="shared" si="89"/>
        <v>61</v>
      </c>
      <c r="GM161" s="382">
        <f t="shared" si="90"/>
        <v>0.20677966101694914</v>
      </c>
    </row>
    <row r="162" spans="1:195" x14ac:dyDescent="0.25">
      <c r="A162" s="8">
        <f t="shared" si="91"/>
        <v>44195</v>
      </c>
      <c r="B162" s="10">
        <v>50599</v>
      </c>
      <c r="C162" s="98">
        <f t="shared" si="99"/>
        <v>1410</v>
      </c>
      <c r="D162" s="10">
        <v>1</v>
      </c>
      <c r="E162" s="10">
        <v>26205</v>
      </c>
      <c r="F162" s="98">
        <f t="shared" si="100"/>
        <v>202</v>
      </c>
      <c r="G162" s="363">
        <f t="shared" si="101"/>
        <v>0.14326241134751774</v>
      </c>
      <c r="H162" s="10">
        <v>17179</v>
      </c>
      <c r="I162" s="98">
        <f t="shared" si="70"/>
        <v>202</v>
      </c>
      <c r="J162" s="45">
        <v>18939</v>
      </c>
      <c r="K162" s="103">
        <f t="shared" si="102"/>
        <v>470</v>
      </c>
      <c r="L162" s="14">
        <v>2</v>
      </c>
      <c r="M162" s="14">
        <v>29239</v>
      </c>
      <c r="N162" s="103">
        <f t="shared" si="103"/>
        <v>314</v>
      </c>
      <c r="O162" s="362">
        <f t="shared" si="104"/>
        <v>0.66808510638297869</v>
      </c>
      <c r="P162" s="12">
        <v>16958</v>
      </c>
      <c r="Q162" s="103">
        <f t="shared" si="105"/>
        <v>314</v>
      </c>
      <c r="R162" s="147"/>
      <c r="S162" s="134"/>
      <c r="T162" s="147"/>
      <c r="U162" s="147"/>
      <c r="V162" s="134"/>
      <c r="W162" s="357"/>
      <c r="X162" s="147"/>
      <c r="Y162" s="134"/>
      <c r="Z162" s="151"/>
      <c r="AA162" s="139"/>
      <c r="AB162" s="151"/>
      <c r="AC162" s="151"/>
      <c r="AD162" s="139"/>
      <c r="AE162" s="352"/>
      <c r="AF162" s="151"/>
      <c r="AG162" s="139"/>
      <c r="AH162" s="33">
        <v>5504</v>
      </c>
      <c r="AI162" s="72">
        <f t="shared" si="92"/>
        <v>199</v>
      </c>
      <c r="AJ162" s="33">
        <v>1</v>
      </c>
      <c r="AK162" s="33">
        <v>1758</v>
      </c>
      <c r="AL162" s="72">
        <f t="shared" si="106"/>
        <v>14</v>
      </c>
      <c r="AM162" s="348">
        <f t="shared" si="107"/>
        <v>7.0351758793969849E-2</v>
      </c>
      <c r="AN162" s="33">
        <v>1756</v>
      </c>
      <c r="AO162" s="72">
        <f t="shared" si="71"/>
        <v>14</v>
      </c>
      <c r="CD162" s="28">
        <v>5504</v>
      </c>
      <c r="CE162" s="84">
        <f t="shared" si="66"/>
        <v>318</v>
      </c>
      <c r="CF162" s="34">
        <v>1</v>
      </c>
      <c r="CG162" s="34">
        <v>6883</v>
      </c>
      <c r="CH162" s="84">
        <f t="shared" si="67"/>
        <v>105</v>
      </c>
      <c r="CI162" s="365">
        <f t="shared" si="68"/>
        <v>0.330188679245283</v>
      </c>
      <c r="CJ162" s="34">
        <v>6875</v>
      </c>
      <c r="CK162" s="84">
        <f t="shared" si="69"/>
        <v>105</v>
      </c>
      <c r="CL162" s="59">
        <v>5068</v>
      </c>
      <c r="CM162" s="89">
        <f t="shared" si="93"/>
        <v>312</v>
      </c>
      <c r="CN162" s="59">
        <v>1</v>
      </c>
      <c r="CO162" s="59">
        <v>1741</v>
      </c>
      <c r="CP162" s="89">
        <f t="shared" si="94"/>
        <v>101</v>
      </c>
      <c r="CQ162" s="367">
        <f t="shared" si="95"/>
        <v>0.32371794871794873</v>
      </c>
      <c r="CR162" s="59">
        <v>1741</v>
      </c>
      <c r="CS162" s="89">
        <f t="shared" si="96"/>
        <v>101</v>
      </c>
      <c r="DB162" s="40">
        <v>1634</v>
      </c>
      <c r="DC162" s="95">
        <f t="shared" si="72"/>
        <v>29</v>
      </c>
      <c r="DD162" s="40">
        <v>189</v>
      </c>
      <c r="DE162" s="40">
        <v>4070</v>
      </c>
      <c r="DF162" s="95">
        <f t="shared" si="73"/>
        <v>36</v>
      </c>
      <c r="DG162" s="371">
        <f t="shared" si="74"/>
        <v>1.2413793103448276</v>
      </c>
      <c r="DH162" s="40">
        <v>3580</v>
      </c>
      <c r="DI162" s="95">
        <f t="shared" si="75"/>
        <v>34</v>
      </c>
      <c r="FV162" s="22">
        <f t="shared" si="97"/>
        <v>770</v>
      </c>
      <c r="FW162" s="61">
        <f t="shared" si="98"/>
        <v>772</v>
      </c>
      <c r="FX162" s="61">
        <f t="shared" si="78"/>
        <v>770</v>
      </c>
      <c r="FY162" s="61">
        <f t="shared" si="79"/>
        <v>2738</v>
      </c>
      <c r="FZ162" s="61">
        <f t="shared" si="80"/>
        <v>772</v>
      </c>
      <c r="GA162" s="382">
        <f t="shared" si="81"/>
        <v>0.28195763330898466</v>
      </c>
      <c r="GB162" s="384"/>
      <c r="GC162" s="387">
        <f t="shared" si="82"/>
        <v>858</v>
      </c>
      <c r="GD162" s="387">
        <f t="shared" si="83"/>
        <v>256</v>
      </c>
      <c r="GE162" s="382">
        <f t="shared" si="84"/>
        <v>0.29836829836829837</v>
      </c>
      <c r="GF162" s="384"/>
      <c r="GG162" s="387">
        <f t="shared" si="85"/>
        <v>228</v>
      </c>
      <c r="GH162" s="387">
        <f t="shared" si="86"/>
        <v>50</v>
      </c>
      <c r="GI162" s="382">
        <f t="shared" si="87"/>
        <v>0.21929824561403508</v>
      </c>
      <c r="GJ162" s="384"/>
      <c r="GK162" s="387">
        <f t="shared" si="88"/>
        <v>318</v>
      </c>
      <c r="GL162" s="387">
        <f t="shared" si="89"/>
        <v>105</v>
      </c>
      <c r="GM162" s="382">
        <f t="shared" si="90"/>
        <v>0.330188679245283</v>
      </c>
    </row>
    <row r="163" spans="1:195" x14ac:dyDescent="0.25">
      <c r="A163" s="8">
        <f t="shared" si="91"/>
        <v>44196</v>
      </c>
      <c r="B163" s="10">
        <v>50607</v>
      </c>
      <c r="C163" s="98">
        <f t="shared" si="99"/>
        <v>8</v>
      </c>
      <c r="D163" s="10">
        <v>1</v>
      </c>
      <c r="E163" s="10">
        <v>26213</v>
      </c>
      <c r="F163" s="98">
        <f t="shared" si="100"/>
        <v>8</v>
      </c>
      <c r="G163" s="363">
        <f t="shared" si="101"/>
        <v>1</v>
      </c>
      <c r="H163" s="10">
        <v>17187</v>
      </c>
      <c r="I163" s="98">
        <f t="shared" si="70"/>
        <v>8</v>
      </c>
      <c r="J163" s="45">
        <v>19345</v>
      </c>
      <c r="K163" s="103">
        <f t="shared" si="102"/>
        <v>406</v>
      </c>
      <c r="L163" s="14">
        <v>2</v>
      </c>
      <c r="M163" s="14">
        <v>29312</v>
      </c>
      <c r="N163" s="103">
        <f t="shared" si="103"/>
        <v>73</v>
      </c>
      <c r="O163" s="362">
        <f t="shared" si="104"/>
        <v>0.17980295566502463</v>
      </c>
      <c r="P163" s="12">
        <v>17031</v>
      </c>
      <c r="Q163" s="103">
        <f t="shared" si="105"/>
        <v>73</v>
      </c>
      <c r="R163" s="147"/>
      <c r="S163" s="134"/>
      <c r="T163" s="147"/>
      <c r="U163" s="147"/>
      <c r="V163" s="134"/>
      <c r="W163" s="357"/>
      <c r="X163" s="147"/>
      <c r="Y163" s="134"/>
      <c r="Z163" s="151"/>
      <c r="AA163" s="139"/>
      <c r="AB163" s="151"/>
      <c r="AC163" s="151"/>
      <c r="AD163" s="139"/>
      <c r="AE163" s="352"/>
      <c r="AF163" s="151"/>
      <c r="AG163" s="139"/>
      <c r="AH163" s="33">
        <v>5381</v>
      </c>
      <c r="AI163" s="72">
        <f t="shared" si="92"/>
        <v>-123</v>
      </c>
      <c r="AJ163" s="33">
        <v>1</v>
      </c>
      <c r="AK163" s="33">
        <v>1767</v>
      </c>
      <c r="AL163" s="72">
        <f t="shared" si="106"/>
        <v>9</v>
      </c>
      <c r="AM163" s="348">
        <f t="shared" si="107"/>
        <v>-7.3170731707317069E-2</v>
      </c>
      <c r="AN163" s="33">
        <v>1765</v>
      </c>
      <c r="AO163" s="72">
        <f t="shared" si="71"/>
        <v>9</v>
      </c>
      <c r="CD163" s="28">
        <v>5758</v>
      </c>
      <c r="CE163" s="84">
        <f t="shared" si="66"/>
        <v>254</v>
      </c>
      <c r="CF163" s="34">
        <v>1</v>
      </c>
      <c r="CG163" s="34">
        <v>6965</v>
      </c>
      <c r="CH163" s="84">
        <f t="shared" si="67"/>
        <v>82</v>
      </c>
      <c r="CI163" s="365">
        <f t="shared" si="68"/>
        <v>0.32283464566929132</v>
      </c>
      <c r="CJ163" s="34">
        <v>6957</v>
      </c>
      <c r="CK163" s="84">
        <f t="shared" si="69"/>
        <v>82</v>
      </c>
      <c r="CL163" s="59">
        <v>5324</v>
      </c>
      <c r="CM163" s="89">
        <f t="shared" si="93"/>
        <v>256</v>
      </c>
      <c r="CN163" s="59">
        <v>1</v>
      </c>
      <c r="CO163" s="59">
        <v>1818</v>
      </c>
      <c r="CP163" s="89">
        <f t="shared" si="94"/>
        <v>77</v>
      </c>
      <c r="CQ163" s="367">
        <f t="shared" si="95"/>
        <v>0.30078125</v>
      </c>
      <c r="CR163" s="59">
        <v>1818</v>
      </c>
      <c r="CS163" s="89">
        <f t="shared" si="96"/>
        <v>77</v>
      </c>
      <c r="DB163" s="40">
        <v>1657</v>
      </c>
      <c r="DC163" s="95">
        <f t="shared" si="72"/>
        <v>23</v>
      </c>
      <c r="DD163" s="40">
        <v>192</v>
      </c>
      <c r="DE163" s="40">
        <v>4097</v>
      </c>
      <c r="DF163" s="95">
        <f t="shared" si="73"/>
        <v>27</v>
      </c>
      <c r="DG163" s="371">
        <f t="shared" si="74"/>
        <v>1.173913043478261</v>
      </c>
      <c r="DH163" s="40">
        <v>3605</v>
      </c>
      <c r="DI163" s="95">
        <f t="shared" si="75"/>
        <v>25</v>
      </c>
      <c r="FV163" s="22">
        <f t="shared" si="97"/>
        <v>274</v>
      </c>
      <c r="FW163" s="61">
        <f t="shared" si="98"/>
        <v>276</v>
      </c>
      <c r="FX163" s="61">
        <f t="shared" si="78"/>
        <v>274</v>
      </c>
      <c r="FY163" s="61">
        <f t="shared" si="79"/>
        <v>824</v>
      </c>
      <c r="FZ163" s="61">
        <f t="shared" si="80"/>
        <v>276</v>
      </c>
      <c r="GA163" s="382">
        <f t="shared" si="81"/>
        <v>0.33495145631067963</v>
      </c>
      <c r="GB163" s="384"/>
      <c r="GC163" s="387">
        <f t="shared" si="82"/>
        <v>410</v>
      </c>
      <c r="GD163" s="387">
        <f t="shared" si="83"/>
        <v>195</v>
      </c>
      <c r="GE163" s="382">
        <f t="shared" si="84"/>
        <v>0.47560975609756095</v>
      </c>
      <c r="GF163" s="384"/>
      <c r="GG163" s="387">
        <f t="shared" si="85"/>
        <v>-100</v>
      </c>
      <c r="GH163" s="387">
        <f t="shared" si="86"/>
        <v>36</v>
      </c>
      <c r="GI163" s="382">
        <f t="shared" si="87"/>
        <v>-0.36</v>
      </c>
      <c r="GJ163" s="384"/>
      <c r="GK163" s="387">
        <f t="shared" si="88"/>
        <v>254</v>
      </c>
      <c r="GL163" s="387">
        <f t="shared" si="89"/>
        <v>82</v>
      </c>
      <c r="GM163" s="382">
        <f t="shared" si="90"/>
        <v>0.32283464566929132</v>
      </c>
    </row>
    <row r="164" spans="1:195" x14ac:dyDescent="0.25">
      <c r="A164" s="8">
        <f t="shared" si="91"/>
        <v>44197</v>
      </c>
      <c r="B164" s="10">
        <v>51057</v>
      </c>
      <c r="C164" s="98">
        <f t="shared" si="99"/>
        <v>450</v>
      </c>
      <c r="D164" s="10">
        <v>1</v>
      </c>
      <c r="E164" s="10">
        <v>26315</v>
      </c>
      <c r="F164" s="98">
        <f t="shared" si="100"/>
        <v>102</v>
      </c>
      <c r="G164" s="363">
        <f t="shared" si="101"/>
        <v>0.22666666666666666</v>
      </c>
      <c r="H164" s="10">
        <v>17289</v>
      </c>
      <c r="I164" s="98">
        <f t="shared" si="70"/>
        <v>102</v>
      </c>
      <c r="J164" s="45">
        <v>19564</v>
      </c>
      <c r="K164" s="103">
        <f t="shared" si="102"/>
        <v>219</v>
      </c>
      <c r="L164" s="14">
        <v>2</v>
      </c>
      <c r="M164" s="14">
        <v>29395</v>
      </c>
      <c r="N164" s="103">
        <f t="shared" si="103"/>
        <v>83</v>
      </c>
      <c r="O164" s="362">
        <f t="shared" si="104"/>
        <v>0.37899543378995432</v>
      </c>
      <c r="P164" s="12">
        <v>17114</v>
      </c>
      <c r="Q164" s="103">
        <f t="shared" si="105"/>
        <v>83</v>
      </c>
      <c r="R164" s="147"/>
      <c r="S164" s="134"/>
      <c r="T164" s="147"/>
      <c r="U164" s="147"/>
      <c r="V164" s="134"/>
      <c r="W164" s="357"/>
      <c r="X164" s="147"/>
      <c r="Y164" s="134"/>
      <c r="Z164" s="151"/>
      <c r="AA164" s="139"/>
      <c r="AB164" s="151"/>
      <c r="AC164" s="151"/>
      <c r="AD164" s="139"/>
      <c r="AE164" s="352"/>
      <c r="AF164" s="151"/>
      <c r="AG164" s="139"/>
      <c r="AH164" s="33">
        <v>5406</v>
      </c>
      <c r="AI164" s="72">
        <f t="shared" si="92"/>
        <v>25</v>
      </c>
      <c r="AJ164" s="33">
        <v>1</v>
      </c>
      <c r="AK164" s="33">
        <v>1774</v>
      </c>
      <c r="AL164" s="72">
        <f t="shared" si="106"/>
        <v>7</v>
      </c>
      <c r="AM164" s="348">
        <f t="shared" si="107"/>
        <v>0.28000000000000003</v>
      </c>
      <c r="AN164" s="33">
        <v>1772</v>
      </c>
      <c r="AO164" s="72">
        <f t="shared" si="71"/>
        <v>7</v>
      </c>
      <c r="CD164" s="28">
        <v>6082</v>
      </c>
      <c r="CE164" s="84">
        <f t="shared" si="66"/>
        <v>324</v>
      </c>
      <c r="CF164" s="34">
        <v>1</v>
      </c>
      <c r="CG164" s="34">
        <v>7069</v>
      </c>
      <c r="CH164" s="84">
        <f t="shared" si="67"/>
        <v>104</v>
      </c>
      <c r="CI164" s="365">
        <f t="shared" si="68"/>
        <v>0.32098765432098764</v>
      </c>
      <c r="CJ164" s="34">
        <v>7061</v>
      </c>
      <c r="CK164" s="84">
        <f t="shared" si="69"/>
        <v>104</v>
      </c>
      <c r="CL164" s="59">
        <v>5648</v>
      </c>
      <c r="CM164" s="89">
        <f t="shared" si="93"/>
        <v>324</v>
      </c>
      <c r="CN164" s="59">
        <v>1</v>
      </c>
      <c r="CO164" s="59">
        <v>1919</v>
      </c>
      <c r="CP164" s="89">
        <f t="shared" si="94"/>
        <v>101</v>
      </c>
      <c r="CQ164" s="367">
        <f t="shared" si="95"/>
        <v>0.31172839506172839</v>
      </c>
      <c r="CR164" s="59">
        <v>1919</v>
      </c>
      <c r="CS164" s="89">
        <f t="shared" si="96"/>
        <v>101</v>
      </c>
      <c r="DB164" s="40">
        <v>1693</v>
      </c>
      <c r="DC164" s="95">
        <f t="shared" si="72"/>
        <v>36</v>
      </c>
      <c r="DD164" s="40">
        <v>196</v>
      </c>
      <c r="DE164" s="40">
        <v>4138</v>
      </c>
      <c r="DF164" s="95">
        <f t="shared" si="73"/>
        <v>41</v>
      </c>
      <c r="DG164" s="371">
        <f t="shared" si="74"/>
        <v>1.1388888888888888</v>
      </c>
      <c r="DH164" s="40">
        <v>3644</v>
      </c>
      <c r="DI164" s="95">
        <f t="shared" si="75"/>
        <v>39</v>
      </c>
      <c r="FV164" s="22">
        <f t="shared" si="97"/>
        <v>436</v>
      </c>
      <c r="FW164" s="61">
        <f t="shared" si="98"/>
        <v>438</v>
      </c>
      <c r="FX164" s="61">
        <f t="shared" si="78"/>
        <v>436</v>
      </c>
      <c r="FY164" s="61">
        <f t="shared" si="79"/>
        <v>1378</v>
      </c>
      <c r="FZ164" s="61">
        <f t="shared" si="80"/>
        <v>438</v>
      </c>
      <c r="GA164" s="382">
        <f t="shared" si="81"/>
        <v>0.31785195936139332</v>
      </c>
      <c r="GB164" s="384"/>
      <c r="GC164" s="387">
        <f t="shared" si="82"/>
        <v>709</v>
      </c>
      <c r="GD164" s="387">
        <f t="shared" si="83"/>
        <v>253</v>
      </c>
      <c r="GE164" s="382">
        <f t="shared" si="84"/>
        <v>0.35684062059238364</v>
      </c>
      <c r="GF164" s="384"/>
      <c r="GG164" s="387">
        <f t="shared" si="85"/>
        <v>61</v>
      </c>
      <c r="GH164" s="387">
        <f t="shared" si="86"/>
        <v>48</v>
      </c>
      <c r="GI164" s="382">
        <f t="shared" si="87"/>
        <v>0.78688524590163933</v>
      </c>
      <c r="GJ164" s="384"/>
      <c r="GK164" s="387">
        <f t="shared" si="88"/>
        <v>324</v>
      </c>
      <c r="GL164" s="387">
        <f t="shared" si="89"/>
        <v>104</v>
      </c>
      <c r="GM164" s="382">
        <f t="shared" si="90"/>
        <v>0.32098765432098764</v>
      </c>
    </row>
    <row r="165" spans="1:195" x14ac:dyDescent="0.25">
      <c r="A165" s="8">
        <f t="shared" si="91"/>
        <v>44198</v>
      </c>
      <c r="B165" s="10">
        <v>52020</v>
      </c>
      <c r="C165" s="98">
        <f t="shared" si="99"/>
        <v>963</v>
      </c>
      <c r="D165" s="10">
        <v>1</v>
      </c>
      <c r="E165" s="10">
        <v>26711</v>
      </c>
      <c r="F165" s="98">
        <f t="shared" si="100"/>
        <v>396</v>
      </c>
      <c r="G165" s="363">
        <f t="shared" si="101"/>
        <v>0.41121495327102803</v>
      </c>
      <c r="H165" s="10">
        <v>17685</v>
      </c>
      <c r="I165" s="98">
        <f t="shared" si="70"/>
        <v>396</v>
      </c>
      <c r="J165" s="45">
        <v>19607</v>
      </c>
      <c r="K165" s="103">
        <f t="shared" si="102"/>
        <v>43</v>
      </c>
      <c r="L165" s="14">
        <v>2</v>
      </c>
      <c r="M165" s="14">
        <v>29433</v>
      </c>
      <c r="N165" s="103">
        <f t="shared" si="103"/>
        <v>38</v>
      </c>
      <c r="O165" s="362">
        <f t="shared" si="104"/>
        <v>0.88372093023255816</v>
      </c>
      <c r="P165" s="12">
        <v>17152</v>
      </c>
      <c r="Q165" s="103">
        <f t="shared" si="105"/>
        <v>38</v>
      </c>
      <c r="R165" s="147"/>
      <c r="S165" s="134"/>
      <c r="T165" s="147"/>
      <c r="U165" s="147"/>
      <c r="V165" s="134"/>
      <c r="W165" s="357"/>
      <c r="X165" s="147"/>
      <c r="Y165" s="134"/>
      <c r="Z165" s="151"/>
      <c r="AA165" s="139"/>
      <c r="AB165" s="151"/>
      <c r="AC165" s="151"/>
      <c r="AD165" s="139"/>
      <c r="AE165" s="352"/>
      <c r="AF165" s="151"/>
      <c r="AG165" s="139"/>
      <c r="AH165" s="33">
        <v>5433</v>
      </c>
      <c r="AI165" s="72">
        <f t="shared" si="92"/>
        <v>27</v>
      </c>
      <c r="AJ165" s="33">
        <v>1</v>
      </c>
      <c r="AK165" s="33">
        <v>1783</v>
      </c>
      <c r="AL165" s="72">
        <f t="shared" si="106"/>
        <v>9</v>
      </c>
      <c r="AM165" s="348">
        <f t="shared" si="107"/>
        <v>0.33333333333333331</v>
      </c>
      <c r="AN165" s="33">
        <v>1781</v>
      </c>
      <c r="AO165" s="72">
        <f t="shared" si="71"/>
        <v>9</v>
      </c>
      <c r="CD165" s="28">
        <v>6371</v>
      </c>
      <c r="CE165" s="84">
        <f t="shared" ref="CE165:CE228" si="108">CD165-CD164</f>
        <v>289</v>
      </c>
      <c r="CF165" s="34">
        <v>1</v>
      </c>
      <c r="CG165" s="34">
        <v>7161</v>
      </c>
      <c r="CH165" s="84">
        <f t="shared" ref="CH165:CH190" si="109">CG165-CG164</f>
        <v>92</v>
      </c>
      <c r="CI165" s="365">
        <f t="shared" ref="CI165:CI228" si="110">CH165/CE165</f>
        <v>0.31833910034602075</v>
      </c>
      <c r="CJ165" s="34">
        <v>7153</v>
      </c>
      <c r="CK165" s="84">
        <f t="shared" ref="CK165:CK190" si="111">CJ165-CJ164</f>
        <v>92</v>
      </c>
      <c r="CL165" s="59">
        <v>5935</v>
      </c>
      <c r="CM165" s="89">
        <f t="shared" si="93"/>
        <v>287</v>
      </c>
      <c r="CN165" s="59">
        <v>1</v>
      </c>
      <c r="CO165" s="59">
        <v>2006</v>
      </c>
      <c r="CP165" s="89">
        <f t="shared" si="94"/>
        <v>87</v>
      </c>
      <c r="CQ165" s="367">
        <f t="shared" si="95"/>
        <v>0.30313588850174217</v>
      </c>
      <c r="CR165" s="59">
        <v>2006</v>
      </c>
      <c r="CS165" s="89">
        <f t="shared" si="96"/>
        <v>87</v>
      </c>
      <c r="DB165" s="40">
        <v>1721</v>
      </c>
      <c r="DC165" s="95">
        <f t="shared" si="72"/>
        <v>28</v>
      </c>
      <c r="DD165" s="40">
        <v>200</v>
      </c>
      <c r="DE165" s="40">
        <v>4171</v>
      </c>
      <c r="DF165" s="95">
        <f t="shared" si="73"/>
        <v>33</v>
      </c>
      <c r="DG165" s="371">
        <f t="shared" si="74"/>
        <v>1.1785714285714286</v>
      </c>
      <c r="DH165" s="40">
        <v>3674</v>
      </c>
      <c r="DI165" s="95">
        <f t="shared" si="75"/>
        <v>30</v>
      </c>
      <c r="FV165" s="22">
        <f t="shared" si="97"/>
        <v>652</v>
      </c>
      <c r="FW165" s="61">
        <f t="shared" si="98"/>
        <v>655</v>
      </c>
      <c r="FX165" s="61">
        <f t="shared" si="78"/>
        <v>652</v>
      </c>
      <c r="FY165" s="61">
        <f t="shared" si="79"/>
        <v>1637</v>
      </c>
      <c r="FZ165" s="61">
        <f t="shared" si="80"/>
        <v>655</v>
      </c>
      <c r="GA165" s="382">
        <f t="shared" si="81"/>
        <v>0.40012217470983508</v>
      </c>
      <c r="GB165" s="384"/>
      <c r="GC165" s="387">
        <f t="shared" si="82"/>
        <v>631</v>
      </c>
      <c r="GD165" s="387">
        <f t="shared" si="83"/>
        <v>221</v>
      </c>
      <c r="GE165" s="382">
        <f t="shared" si="84"/>
        <v>0.35023771790808239</v>
      </c>
      <c r="GF165" s="384"/>
      <c r="GG165" s="387">
        <f t="shared" si="85"/>
        <v>55</v>
      </c>
      <c r="GH165" s="387">
        <f t="shared" si="86"/>
        <v>42</v>
      </c>
      <c r="GI165" s="382">
        <f t="shared" si="87"/>
        <v>0.76363636363636367</v>
      </c>
      <c r="GJ165" s="384"/>
      <c r="GK165" s="387">
        <f t="shared" si="88"/>
        <v>289</v>
      </c>
      <c r="GL165" s="387">
        <f t="shared" si="89"/>
        <v>92</v>
      </c>
      <c r="GM165" s="382">
        <f t="shared" si="90"/>
        <v>0.31833910034602075</v>
      </c>
    </row>
    <row r="166" spans="1:195" x14ac:dyDescent="0.25">
      <c r="A166" s="8">
        <f t="shared" si="91"/>
        <v>44199</v>
      </c>
      <c r="B166" s="10">
        <v>52682</v>
      </c>
      <c r="C166" s="98">
        <f t="shared" si="99"/>
        <v>662</v>
      </c>
      <c r="D166" s="10">
        <v>1</v>
      </c>
      <c r="E166" s="10">
        <v>26888</v>
      </c>
      <c r="F166" s="98">
        <f t="shared" si="100"/>
        <v>177</v>
      </c>
      <c r="G166" s="363">
        <f t="shared" si="101"/>
        <v>0.26737160120845921</v>
      </c>
      <c r="H166" s="10">
        <v>17862</v>
      </c>
      <c r="I166" s="98">
        <f t="shared" si="70"/>
        <v>177</v>
      </c>
      <c r="J166" s="45">
        <v>20262</v>
      </c>
      <c r="K166" s="103">
        <f t="shared" si="102"/>
        <v>655</v>
      </c>
      <c r="L166" s="14">
        <v>2</v>
      </c>
      <c r="M166" s="14">
        <v>29577</v>
      </c>
      <c r="N166" s="103">
        <f t="shared" si="103"/>
        <v>144</v>
      </c>
      <c r="O166" s="362">
        <f t="shared" si="104"/>
        <v>0.2198473282442748</v>
      </c>
      <c r="P166" s="12">
        <v>17296</v>
      </c>
      <c r="Q166" s="103">
        <f t="shared" si="105"/>
        <v>144</v>
      </c>
      <c r="R166" s="147"/>
      <c r="S166" s="134"/>
      <c r="T166" s="147"/>
      <c r="U166" s="147"/>
      <c r="V166" s="134"/>
      <c r="W166" s="357"/>
      <c r="X166" s="147"/>
      <c r="Y166" s="134"/>
      <c r="Z166" s="151"/>
      <c r="AA166" s="139"/>
      <c r="AB166" s="151"/>
      <c r="AC166" s="151"/>
      <c r="AD166" s="139"/>
      <c r="AE166" s="352"/>
      <c r="AF166" s="151"/>
      <c r="AG166" s="139"/>
      <c r="AH166" s="33">
        <v>5470</v>
      </c>
      <c r="AI166" s="72">
        <f t="shared" si="92"/>
        <v>37</v>
      </c>
      <c r="AJ166" s="33">
        <v>1</v>
      </c>
      <c r="AK166" s="33">
        <v>1792</v>
      </c>
      <c r="AL166" s="72">
        <f t="shared" si="106"/>
        <v>9</v>
      </c>
      <c r="AM166" s="348">
        <f t="shared" si="107"/>
        <v>0.24324324324324326</v>
      </c>
      <c r="AN166" s="33">
        <v>1790</v>
      </c>
      <c r="AO166" s="72">
        <f t="shared" si="71"/>
        <v>9</v>
      </c>
      <c r="CD166" s="28">
        <v>6646</v>
      </c>
      <c r="CE166" s="84">
        <f t="shared" si="108"/>
        <v>275</v>
      </c>
      <c r="CF166" s="34">
        <v>1</v>
      </c>
      <c r="CG166" s="34">
        <v>7248</v>
      </c>
      <c r="CH166" s="84">
        <f t="shared" si="109"/>
        <v>87</v>
      </c>
      <c r="CI166" s="365">
        <f t="shared" si="110"/>
        <v>0.31636363636363635</v>
      </c>
      <c r="CJ166" s="34">
        <v>7240</v>
      </c>
      <c r="CK166" s="84">
        <f t="shared" si="111"/>
        <v>87</v>
      </c>
      <c r="CL166" s="59">
        <v>6211</v>
      </c>
      <c r="CM166" s="89">
        <f t="shared" si="93"/>
        <v>276</v>
      </c>
      <c r="CN166" s="59">
        <v>1</v>
      </c>
      <c r="CO166" s="59">
        <v>2093</v>
      </c>
      <c r="CP166" s="89">
        <f t="shared" si="94"/>
        <v>87</v>
      </c>
      <c r="CQ166" s="367">
        <f t="shared" si="95"/>
        <v>0.31521739130434784</v>
      </c>
      <c r="CR166" s="59">
        <v>2093</v>
      </c>
      <c r="CS166" s="89">
        <f t="shared" si="96"/>
        <v>87</v>
      </c>
      <c r="DB166" s="40">
        <v>1747</v>
      </c>
      <c r="DC166" s="95">
        <f t="shared" si="72"/>
        <v>26</v>
      </c>
      <c r="DD166" s="40">
        <v>203</v>
      </c>
      <c r="DE166" s="40">
        <v>4200</v>
      </c>
      <c r="DF166" s="95">
        <f t="shared" si="73"/>
        <v>29</v>
      </c>
      <c r="DG166" s="371">
        <f t="shared" si="74"/>
        <v>1.1153846153846154</v>
      </c>
      <c r="DH166" s="40">
        <v>3702</v>
      </c>
      <c r="DI166" s="95">
        <f t="shared" si="75"/>
        <v>28</v>
      </c>
      <c r="FV166" s="22">
        <f t="shared" si="97"/>
        <v>532</v>
      </c>
      <c r="FW166" s="61">
        <f t="shared" si="98"/>
        <v>533</v>
      </c>
      <c r="FX166" s="61">
        <f t="shared" si="78"/>
        <v>532</v>
      </c>
      <c r="FY166" s="61">
        <f t="shared" si="79"/>
        <v>1931</v>
      </c>
      <c r="FZ166" s="61">
        <f t="shared" si="80"/>
        <v>533</v>
      </c>
      <c r="GA166" s="382">
        <f t="shared" si="81"/>
        <v>0.27602278612118075</v>
      </c>
      <c r="GB166" s="384"/>
      <c r="GC166" s="387">
        <f t="shared" si="82"/>
        <v>614</v>
      </c>
      <c r="GD166" s="387">
        <f t="shared" si="83"/>
        <v>212</v>
      </c>
      <c r="GE166" s="382">
        <f t="shared" si="84"/>
        <v>0.34527687296416937</v>
      </c>
      <c r="GF166" s="384"/>
      <c r="GG166" s="387">
        <f t="shared" si="85"/>
        <v>63</v>
      </c>
      <c r="GH166" s="387">
        <f t="shared" si="86"/>
        <v>38</v>
      </c>
      <c r="GI166" s="382">
        <f t="shared" si="87"/>
        <v>0.60317460317460314</v>
      </c>
      <c r="GJ166" s="384"/>
      <c r="GK166" s="387">
        <f t="shared" si="88"/>
        <v>275</v>
      </c>
      <c r="GL166" s="387">
        <f t="shared" si="89"/>
        <v>87</v>
      </c>
      <c r="GM166" s="382">
        <f t="shared" si="90"/>
        <v>0.31636363636363635</v>
      </c>
    </row>
    <row r="167" spans="1:195" x14ac:dyDescent="0.25">
      <c r="A167" s="8">
        <f t="shared" si="91"/>
        <v>44200</v>
      </c>
      <c r="B167" s="10">
        <v>54124</v>
      </c>
      <c r="C167" s="98">
        <f t="shared" si="99"/>
        <v>1442</v>
      </c>
      <c r="D167" s="10">
        <v>1</v>
      </c>
      <c r="E167" s="10">
        <v>27625</v>
      </c>
      <c r="F167" s="98">
        <f t="shared" si="100"/>
        <v>737</v>
      </c>
      <c r="G167" s="363">
        <f t="shared" si="101"/>
        <v>0.51109570041608876</v>
      </c>
      <c r="H167" s="10">
        <v>18599</v>
      </c>
      <c r="I167" s="98">
        <f t="shared" si="70"/>
        <v>737</v>
      </c>
      <c r="J167" s="45">
        <v>21239</v>
      </c>
      <c r="K167" s="103">
        <f t="shared" si="102"/>
        <v>977</v>
      </c>
      <c r="L167" s="14">
        <v>2</v>
      </c>
      <c r="M167" s="14">
        <v>29867</v>
      </c>
      <c r="N167" s="103">
        <f t="shared" si="103"/>
        <v>290</v>
      </c>
      <c r="O167" s="362">
        <f t="shared" si="104"/>
        <v>0.29682702149437051</v>
      </c>
      <c r="P167" s="12">
        <v>17586</v>
      </c>
      <c r="Q167" s="103">
        <f t="shared" si="105"/>
        <v>290</v>
      </c>
      <c r="R167" s="147"/>
      <c r="S167" s="134"/>
      <c r="T167" s="147"/>
      <c r="U167" s="147"/>
      <c r="V167" s="134"/>
      <c r="W167" s="357"/>
      <c r="X167" s="147"/>
      <c r="Y167" s="134"/>
      <c r="Z167" s="151"/>
      <c r="AA167" s="139"/>
      <c r="AB167" s="151"/>
      <c r="AC167" s="151"/>
      <c r="AD167" s="139"/>
      <c r="AE167" s="352"/>
      <c r="AF167" s="151"/>
      <c r="AG167" s="139"/>
      <c r="AH167" s="33">
        <v>5497</v>
      </c>
      <c r="AI167" s="72">
        <f t="shared" si="92"/>
        <v>27</v>
      </c>
      <c r="AJ167" s="33">
        <v>1</v>
      </c>
      <c r="AK167" s="33">
        <v>1801</v>
      </c>
      <c r="AL167" s="72">
        <f t="shared" si="106"/>
        <v>9</v>
      </c>
      <c r="AM167" s="348">
        <f t="shared" si="107"/>
        <v>0.33333333333333331</v>
      </c>
      <c r="AN167" s="33">
        <v>1799</v>
      </c>
      <c r="AO167" s="72">
        <f t="shared" si="71"/>
        <v>9</v>
      </c>
      <c r="CD167" s="28">
        <v>6902</v>
      </c>
      <c r="CE167" s="84">
        <f t="shared" si="108"/>
        <v>256</v>
      </c>
      <c r="CF167" s="34">
        <v>1</v>
      </c>
      <c r="CG167" s="34">
        <v>7330</v>
      </c>
      <c r="CH167" s="84">
        <f t="shared" si="109"/>
        <v>82</v>
      </c>
      <c r="CI167" s="365">
        <f t="shared" si="110"/>
        <v>0.3203125</v>
      </c>
      <c r="CJ167" s="34">
        <v>7322</v>
      </c>
      <c r="CK167" s="84">
        <f t="shared" si="111"/>
        <v>82</v>
      </c>
      <c r="CL167" s="59">
        <v>6472</v>
      </c>
      <c r="CM167" s="89">
        <f t="shared" si="93"/>
        <v>261</v>
      </c>
      <c r="CN167" s="59">
        <v>1</v>
      </c>
      <c r="CO167" s="59">
        <v>2172</v>
      </c>
      <c r="CP167" s="89">
        <f t="shared" si="94"/>
        <v>79</v>
      </c>
      <c r="CQ167" s="367">
        <f t="shared" si="95"/>
        <v>0.30268199233716475</v>
      </c>
      <c r="CR167" s="59">
        <v>2172</v>
      </c>
      <c r="CS167" s="89">
        <f t="shared" si="96"/>
        <v>79</v>
      </c>
      <c r="DB167" s="40">
        <v>1771</v>
      </c>
      <c r="DC167" s="95">
        <f t="shared" si="72"/>
        <v>24</v>
      </c>
      <c r="DD167" s="40">
        <v>207</v>
      </c>
      <c r="DE167" s="40">
        <v>4229</v>
      </c>
      <c r="DF167" s="95">
        <f t="shared" si="73"/>
        <v>29</v>
      </c>
      <c r="DG167" s="371">
        <f t="shared" si="74"/>
        <v>1.2083333333333333</v>
      </c>
      <c r="DH167" s="40">
        <v>3729</v>
      </c>
      <c r="DI167" s="95">
        <f t="shared" si="75"/>
        <v>27</v>
      </c>
      <c r="FV167" s="22">
        <f t="shared" si="97"/>
        <v>1224</v>
      </c>
      <c r="FW167" s="61">
        <f t="shared" si="98"/>
        <v>1226</v>
      </c>
      <c r="FX167" s="61">
        <f t="shared" si="78"/>
        <v>1224</v>
      </c>
      <c r="FY167" s="61">
        <f t="shared" si="79"/>
        <v>2987</v>
      </c>
      <c r="FZ167" s="61">
        <f t="shared" si="80"/>
        <v>1226</v>
      </c>
      <c r="GA167" s="382">
        <f t="shared" si="81"/>
        <v>0.41044526280549049</v>
      </c>
      <c r="GB167" s="384"/>
      <c r="GC167" s="387">
        <f t="shared" si="82"/>
        <v>568</v>
      </c>
      <c r="GD167" s="387">
        <f t="shared" si="83"/>
        <v>199</v>
      </c>
      <c r="GE167" s="382">
        <f t="shared" si="84"/>
        <v>0.35035211267605632</v>
      </c>
      <c r="GF167" s="384"/>
      <c r="GG167" s="387">
        <f t="shared" si="85"/>
        <v>51</v>
      </c>
      <c r="GH167" s="387">
        <f t="shared" si="86"/>
        <v>38</v>
      </c>
      <c r="GI167" s="382">
        <f t="shared" si="87"/>
        <v>0.74509803921568629</v>
      </c>
      <c r="GJ167" s="384"/>
      <c r="GK167" s="387">
        <f t="shared" si="88"/>
        <v>256</v>
      </c>
      <c r="GL167" s="387">
        <f t="shared" si="89"/>
        <v>82</v>
      </c>
      <c r="GM167" s="382">
        <f t="shared" si="90"/>
        <v>0.3203125</v>
      </c>
    </row>
    <row r="168" spans="1:195" x14ac:dyDescent="0.25">
      <c r="A168" s="8">
        <f t="shared" si="91"/>
        <v>44201</v>
      </c>
      <c r="B168" s="10">
        <v>54300</v>
      </c>
      <c r="C168" s="98">
        <f t="shared" si="99"/>
        <v>176</v>
      </c>
      <c r="D168" s="10">
        <v>1</v>
      </c>
      <c r="E168" s="10">
        <v>27801</v>
      </c>
      <c r="F168" s="98">
        <f t="shared" si="100"/>
        <v>176</v>
      </c>
      <c r="G168" s="363">
        <f t="shared" si="101"/>
        <v>1</v>
      </c>
      <c r="H168" s="10">
        <v>18775</v>
      </c>
      <c r="I168" s="98">
        <f t="shared" si="70"/>
        <v>176</v>
      </c>
      <c r="J168" s="45">
        <v>21536</v>
      </c>
      <c r="K168" s="103">
        <f t="shared" si="102"/>
        <v>297</v>
      </c>
      <c r="L168" s="14">
        <v>2</v>
      </c>
      <c r="M168" s="14">
        <v>29913</v>
      </c>
      <c r="N168" s="103">
        <f t="shared" si="103"/>
        <v>46</v>
      </c>
      <c r="O168" s="362">
        <f t="shared" si="104"/>
        <v>0.15488215488215487</v>
      </c>
      <c r="P168" s="12">
        <v>17632</v>
      </c>
      <c r="Q168" s="103">
        <f t="shared" si="105"/>
        <v>46</v>
      </c>
      <c r="R168" s="147"/>
      <c r="S168" s="134"/>
      <c r="T168" s="147"/>
      <c r="U168" s="147"/>
      <c r="V168" s="134"/>
      <c r="W168" s="357"/>
      <c r="X168" s="147"/>
      <c r="Y168" s="134"/>
      <c r="Z168" s="151"/>
      <c r="AA168" s="139"/>
      <c r="AB168" s="151"/>
      <c r="AC168" s="151"/>
      <c r="AD168" s="139"/>
      <c r="AE168" s="352"/>
      <c r="AF168" s="151"/>
      <c r="AG168" s="139"/>
      <c r="AH168" s="33">
        <v>5549</v>
      </c>
      <c r="AI168" s="72">
        <f t="shared" si="92"/>
        <v>52</v>
      </c>
      <c r="AJ168" s="33">
        <v>1</v>
      </c>
      <c r="AK168" s="33">
        <v>1815</v>
      </c>
      <c r="AL168" s="72">
        <f t="shared" si="106"/>
        <v>14</v>
      </c>
      <c r="AM168" s="348">
        <f t="shared" si="107"/>
        <v>0.26923076923076922</v>
      </c>
      <c r="AN168" s="33">
        <v>1813</v>
      </c>
      <c r="AO168" s="72">
        <f t="shared" si="71"/>
        <v>14</v>
      </c>
      <c r="CD168" s="28">
        <v>7195</v>
      </c>
      <c r="CE168" s="84">
        <f t="shared" si="108"/>
        <v>293</v>
      </c>
      <c r="CF168" s="34">
        <v>1</v>
      </c>
      <c r="CG168" s="34">
        <v>7427</v>
      </c>
      <c r="CH168" s="84">
        <f t="shared" si="109"/>
        <v>97</v>
      </c>
      <c r="CI168" s="365">
        <f t="shared" si="110"/>
        <v>0.33105802047781568</v>
      </c>
      <c r="CJ168" s="34">
        <v>7419</v>
      </c>
      <c r="CK168" s="84">
        <f t="shared" si="111"/>
        <v>97</v>
      </c>
      <c r="CL168" s="59">
        <v>6763</v>
      </c>
      <c r="CM168" s="89">
        <f t="shared" si="93"/>
        <v>291</v>
      </c>
      <c r="CN168" s="59">
        <v>1</v>
      </c>
      <c r="CO168" s="59">
        <v>2260</v>
      </c>
      <c r="CP168" s="89">
        <f t="shared" si="94"/>
        <v>88</v>
      </c>
      <c r="CQ168" s="367">
        <f t="shared" si="95"/>
        <v>0.30240549828178692</v>
      </c>
      <c r="CR168" s="59">
        <v>2260</v>
      </c>
      <c r="CS168" s="89">
        <f t="shared" si="96"/>
        <v>88</v>
      </c>
      <c r="DB168" s="40">
        <v>1799</v>
      </c>
      <c r="DC168" s="95">
        <f t="shared" si="72"/>
        <v>28</v>
      </c>
      <c r="DD168" s="40">
        <v>208</v>
      </c>
      <c r="DE168" s="40">
        <v>4258</v>
      </c>
      <c r="DF168" s="95">
        <f t="shared" si="73"/>
        <v>29</v>
      </c>
      <c r="DG168" s="371">
        <f t="shared" si="74"/>
        <v>1.0357142857142858</v>
      </c>
      <c r="DH168" s="40">
        <v>3757</v>
      </c>
      <c r="DI168" s="95">
        <f t="shared" si="75"/>
        <v>28</v>
      </c>
      <c r="FV168" s="22">
        <f t="shared" si="97"/>
        <v>449</v>
      </c>
      <c r="FW168" s="61">
        <f t="shared" si="98"/>
        <v>450</v>
      </c>
      <c r="FX168" s="61">
        <f t="shared" si="78"/>
        <v>449</v>
      </c>
      <c r="FY168" s="61">
        <f t="shared" si="79"/>
        <v>1137</v>
      </c>
      <c r="FZ168" s="61">
        <f t="shared" si="80"/>
        <v>450</v>
      </c>
      <c r="GA168" s="382">
        <f t="shared" si="81"/>
        <v>0.39577836411609496</v>
      </c>
      <c r="GB168" s="384"/>
      <c r="GC168" s="387">
        <f t="shared" si="82"/>
        <v>664</v>
      </c>
      <c r="GD168" s="387">
        <f t="shared" si="83"/>
        <v>228</v>
      </c>
      <c r="GE168" s="382">
        <f t="shared" si="84"/>
        <v>0.34337349397590361</v>
      </c>
      <c r="GF168" s="384"/>
      <c r="GG168" s="387">
        <f t="shared" si="85"/>
        <v>80</v>
      </c>
      <c r="GH168" s="387">
        <f t="shared" si="86"/>
        <v>43</v>
      </c>
      <c r="GI168" s="382">
        <f t="shared" si="87"/>
        <v>0.53749999999999998</v>
      </c>
      <c r="GJ168" s="384"/>
      <c r="GK168" s="387">
        <f t="shared" si="88"/>
        <v>293</v>
      </c>
      <c r="GL168" s="387">
        <f t="shared" si="89"/>
        <v>97</v>
      </c>
      <c r="GM168" s="382">
        <f t="shared" si="90"/>
        <v>0.33105802047781568</v>
      </c>
    </row>
    <row r="169" spans="1:195" x14ac:dyDescent="0.25">
      <c r="A169" s="8">
        <f t="shared" si="91"/>
        <v>44202</v>
      </c>
      <c r="B169" s="10">
        <v>54535</v>
      </c>
      <c r="C169" s="98">
        <f t="shared" si="99"/>
        <v>235</v>
      </c>
      <c r="D169" s="10">
        <v>1</v>
      </c>
      <c r="E169" s="10">
        <v>27870</v>
      </c>
      <c r="F169" s="98">
        <f t="shared" si="100"/>
        <v>69</v>
      </c>
      <c r="G169" s="363">
        <f t="shared" si="101"/>
        <v>0.29361702127659572</v>
      </c>
      <c r="H169" s="10">
        <v>18844</v>
      </c>
      <c r="I169" s="98">
        <f t="shared" si="70"/>
        <v>69</v>
      </c>
      <c r="J169" s="45">
        <v>22264</v>
      </c>
      <c r="K169" s="103">
        <f t="shared" si="102"/>
        <v>728</v>
      </c>
      <c r="L169" s="14">
        <v>2</v>
      </c>
      <c r="M169" s="14">
        <v>30131</v>
      </c>
      <c r="N169" s="103">
        <f t="shared" si="103"/>
        <v>218</v>
      </c>
      <c r="O169" s="362">
        <f t="shared" si="104"/>
        <v>0.29945054945054944</v>
      </c>
      <c r="P169" s="12">
        <v>17850</v>
      </c>
      <c r="Q169" s="103">
        <f t="shared" si="105"/>
        <v>218</v>
      </c>
      <c r="R169" s="147"/>
      <c r="S169" s="134"/>
      <c r="T169" s="147"/>
      <c r="U169" s="147"/>
      <c r="V169" s="134"/>
      <c r="W169" s="357"/>
      <c r="X169" s="147"/>
      <c r="Y169" s="134"/>
      <c r="Z169" s="151"/>
      <c r="AA169" s="139"/>
      <c r="AB169" s="151"/>
      <c r="AC169" s="151"/>
      <c r="AD169" s="139"/>
      <c r="AE169" s="352"/>
      <c r="AF169" s="151"/>
      <c r="AG169" s="139"/>
      <c r="AH169" s="33">
        <v>5598</v>
      </c>
      <c r="AI169" s="72">
        <f t="shared" si="92"/>
        <v>49</v>
      </c>
      <c r="AJ169" s="33">
        <v>1</v>
      </c>
      <c r="AK169" s="33">
        <v>1829</v>
      </c>
      <c r="AL169" s="72">
        <f t="shared" si="106"/>
        <v>14</v>
      </c>
      <c r="AM169" s="348">
        <f t="shared" si="107"/>
        <v>0.2857142857142857</v>
      </c>
      <c r="AN169" s="33">
        <v>1827</v>
      </c>
      <c r="AO169" s="72">
        <f t="shared" si="71"/>
        <v>14</v>
      </c>
      <c r="CD169" s="28">
        <v>7476</v>
      </c>
      <c r="CE169" s="84">
        <f t="shared" si="108"/>
        <v>281</v>
      </c>
      <c r="CF169" s="34">
        <v>1</v>
      </c>
      <c r="CG169" s="34">
        <v>7520</v>
      </c>
      <c r="CH169" s="84">
        <f t="shared" si="109"/>
        <v>93</v>
      </c>
      <c r="CI169" s="365">
        <f t="shared" si="110"/>
        <v>0.33096085409252668</v>
      </c>
      <c r="CJ169" s="34">
        <v>7512</v>
      </c>
      <c r="CK169" s="84">
        <f t="shared" si="111"/>
        <v>93</v>
      </c>
      <c r="CL169" s="59">
        <v>7043</v>
      </c>
      <c r="CM169" s="89">
        <f t="shared" si="93"/>
        <v>280</v>
      </c>
      <c r="CN169" s="59">
        <v>1</v>
      </c>
      <c r="CO169" s="59">
        <v>2348</v>
      </c>
      <c r="CP169" s="89">
        <f t="shared" si="94"/>
        <v>88</v>
      </c>
      <c r="CQ169" s="367">
        <f t="shared" si="95"/>
        <v>0.31428571428571428</v>
      </c>
      <c r="CR169" s="59">
        <v>2348</v>
      </c>
      <c r="CS169" s="89">
        <f t="shared" si="96"/>
        <v>88</v>
      </c>
      <c r="DB169" s="40">
        <v>1826</v>
      </c>
      <c r="DC169" s="95">
        <f t="shared" si="72"/>
        <v>27</v>
      </c>
      <c r="DD169" s="40">
        <v>212</v>
      </c>
      <c r="DE169" s="40">
        <v>4290</v>
      </c>
      <c r="DF169" s="95">
        <f t="shared" si="73"/>
        <v>32</v>
      </c>
      <c r="DG169" s="371">
        <f t="shared" si="74"/>
        <v>1.1851851851851851</v>
      </c>
      <c r="DH169" s="40">
        <v>3786</v>
      </c>
      <c r="DI169" s="95">
        <f t="shared" si="75"/>
        <v>29</v>
      </c>
      <c r="FV169" s="22">
        <f t="shared" si="97"/>
        <v>511</v>
      </c>
      <c r="FW169" s="61">
        <f t="shared" si="98"/>
        <v>514</v>
      </c>
      <c r="FX169" s="61">
        <f t="shared" si="78"/>
        <v>511</v>
      </c>
      <c r="FY169" s="61">
        <f t="shared" si="79"/>
        <v>1600</v>
      </c>
      <c r="FZ169" s="61">
        <f t="shared" si="80"/>
        <v>514</v>
      </c>
      <c r="GA169" s="382">
        <f t="shared" si="81"/>
        <v>0.32124999999999998</v>
      </c>
      <c r="GB169" s="384"/>
      <c r="GC169" s="387">
        <f t="shared" si="82"/>
        <v>637</v>
      </c>
      <c r="GD169" s="387">
        <f t="shared" si="83"/>
        <v>227</v>
      </c>
      <c r="GE169" s="382">
        <f t="shared" si="84"/>
        <v>0.35635792778649922</v>
      </c>
      <c r="GF169" s="384"/>
      <c r="GG169" s="387">
        <f t="shared" si="85"/>
        <v>76</v>
      </c>
      <c r="GH169" s="387">
        <f t="shared" si="86"/>
        <v>46</v>
      </c>
      <c r="GI169" s="382">
        <f t="shared" si="87"/>
        <v>0.60526315789473684</v>
      </c>
      <c r="GJ169" s="384"/>
      <c r="GK169" s="387">
        <f t="shared" si="88"/>
        <v>281</v>
      </c>
      <c r="GL169" s="387">
        <f t="shared" si="89"/>
        <v>93</v>
      </c>
      <c r="GM169" s="382">
        <f t="shared" si="90"/>
        <v>0.33096085409252668</v>
      </c>
    </row>
    <row r="170" spans="1:195" x14ac:dyDescent="0.25">
      <c r="A170" s="8">
        <f t="shared" si="91"/>
        <v>44203</v>
      </c>
      <c r="B170" s="10">
        <v>54549</v>
      </c>
      <c r="C170" s="98">
        <f t="shared" si="99"/>
        <v>14</v>
      </c>
      <c r="D170" s="10">
        <v>1</v>
      </c>
      <c r="E170" s="10">
        <v>27884</v>
      </c>
      <c r="F170" s="98">
        <f t="shared" si="100"/>
        <v>14</v>
      </c>
      <c r="G170" s="363">
        <f t="shared" si="101"/>
        <v>1</v>
      </c>
      <c r="H170" s="10">
        <v>18858</v>
      </c>
      <c r="I170" s="98">
        <f t="shared" si="70"/>
        <v>14</v>
      </c>
      <c r="J170" s="45">
        <v>22327</v>
      </c>
      <c r="K170" s="103">
        <f t="shared" si="102"/>
        <v>63</v>
      </c>
      <c r="L170" s="14">
        <v>2</v>
      </c>
      <c r="M170" s="14">
        <v>30162</v>
      </c>
      <c r="N170" s="103">
        <f t="shared" si="103"/>
        <v>31</v>
      </c>
      <c r="O170" s="362">
        <f t="shared" si="104"/>
        <v>0.49206349206349204</v>
      </c>
      <c r="P170" s="12">
        <v>17881</v>
      </c>
      <c r="Q170" s="103">
        <f t="shared" si="105"/>
        <v>31</v>
      </c>
      <c r="R170" s="147"/>
      <c r="S170" s="134"/>
      <c r="T170" s="147"/>
      <c r="U170" s="147"/>
      <c r="V170" s="134"/>
      <c r="W170" s="357"/>
      <c r="X170" s="147"/>
      <c r="Y170" s="134"/>
      <c r="Z170" s="151"/>
      <c r="AA170" s="139"/>
      <c r="AB170" s="151"/>
      <c r="AC170" s="151"/>
      <c r="AD170" s="139"/>
      <c r="AE170" s="352"/>
      <c r="AF170" s="151"/>
      <c r="AG170" s="139"/>
      <c r="AH170" s="33">
        <v>5637</v>
      </c>
      <c r="AI170" s="72">
        <f t="shared" si="92"/>
        <v>39</v>
      </c>
      <c r="AJ170" s="33">
        <v>1</v>
      </c>
      <c r="AK170" s="33">
        <v>1843</v>
      </c>
      <c r="AL170" s="72">
        <f t="shared" si="106"/>
        <v>14</v>
      </c>
      <c r="AM170" s="348">
        <f t="shared" si="107"/>
        <v>0.35897435897435898</v>
      </c>
      <c r="AN170" s="33">
        <v>1841</v>
      </c>
      <c r="AO170" s="72">
        <f t="shared" si="71"/>
        <v>14</v>
      </c>
      <c r="CD170" s="28">
        <v>7775</v>
      </c>
      <c r="CE170" s="84">
        <f t="shared" si="108"/>
        <v>299</v>
      </c>
      <c r="CF170" s="34">
        <v>1</v>
      </c>
      <c r="CG170" s="34">
        <v>7618</v>
      </c>
      <c r="CH170" s="84">
        <f t="shared" si="109"/>
        <v>98</v>
      </c>
      <c r="CI170" s="365">
        <f t="shared" si="110"/>
        <v>0.32775919732441472</v>
      </c>
      <c r="CJ170" s="34">
        <v>7610</v>
      </c>
      <c r="CK170" s="84">
        <f t="shared" si="111"/>
        <v>98</v>
      </c>
      <c r="CL170" s="59">
        <v>7341</v>
      </c>
      <c r="CM170" s="89">
        <f t="shared" si="93"/>
        <v>298</v>
      </c>
      <c r="CN170" s="59">
        <v>1</v>
      </c>
      <c r="CO170" s="59">
        <v>2441</v>
      </c>
      <c r="CP170" s="89">
        <f t="shared" si="94"/>
        <v>93</v>
      </c>
      <c r="CQ170" s="367">
        <f t="shared" si="95"/>
        <v>0.31208053691275167</v>
      </c>
      <c r="CR170" s="59">
        <v>2441</v>
      </c>
      <c r="CS170" s="89">
        <f t="shared" si="96"/>
        <v>93</v>
      </c>
      <c r="DB170" s="40">
        <v>1855</v>
      </c>
      <c r="DC170" s="95">
        <f t="shared" si="72"/>
        <v>29</v>
      </c>
      <c r="DD170" s="40">
        <v>215</v>
      </c>
      <c r="DE170" s="40">
        <v>4323</v>
      </c>
      <c r="DF170" s="95">
        <f t="shared" si="73"/>
        <v>33</v>
      </c>
      <c r="DG170" s="371">
        <f t="shared" si="74"/>
        <v>1.1379310344827587</v>
      </c>
      <c r="DH170" s="40">
        <v>3817</v>
      </c>
      <c r="DI170" s="95">
        <f t="shared" si="75"/>
        <v>31</v>
      </c>
      <c r="FV170" s="22">
        <f t="shared" si="97"/>
        <v>281</v>
      </c>
      <c r="FW170" s="61">
        <f t="shared" si="98"/>
        <v>283</v>
      </c>
      <c r="FX170" s="61">
        <f t="shared" si="78"/>
        <v>281</v>
      </c>
      <c r="FY170" s="61">
        <f t="shared" si="79"/>
        <v>742</v>
      </c>
      <c r="FZ170" s="61">
        <f t="shared" si="80"/>
        <v>283</v>
      </c>
      <c r="GA170" s="382">
        <f t="shared" si="81"/>
        <v>0.38140161725067384</v>
      </c>
      <c r="GB170" s="384"/>
      <c r="GC170" s="387">
        <f t="shared" si="82"/>
        <v>665</v>
      </c>
      <c r="GD170" s="387">
        <f t="shared" si="83"/>
        <v>238</v>
      </c>
      <c r="GE170" s="382">
        <f t="shared" si="84"/>
        <v>0.35789473684210527</v>
      </c>
      <c r="GF170" s="384"/>
      <c r="GG170" s="387">
        <f t="shared" si="85"/>
        <v>68</v>
      </c>
      <c r="GH170" s="387">
        <f t="shared" si="86"/>
        <v>47</v>
      </c>
      <c r="GI170" s="382">
        <f t="shared" si="87"/>
        <v>0.69117647058823528</v>
      </c>
      <c r="GJ170" s="384"/>
      <c r="GK170" s="387">
        <f t="shared" si="88"/>
        <v>299</v>
      </c>
      <c r="GL170" s="387">
        <f t="shared" si="89"/>
        <v>98</v>
      </c>
      <c r="GM170" s="382">
        <f t="shared" si="90"/>
        <v>0.32775919732441472</v>
      </c>
    </row>
    <row r="171" spans="1:195" x14ac:dyDescent="0.25">
      <c r="A171" s="8">
        <f t="shared" si="91"/>
        <v>44204</v>
      </c>
      <c r="B171" s="10">
        <v>54735</v>
      </c>
      <c r="C171" s="98">
        <f t="shared" si="99"/>
        <v>186</v>
      </c>
      <c r="D171" s="10">
        <v>1</v>
      </c>
      <c r="E171" s="10">
        <v>27946</v>
      </c>
      <c r="F171" s="98">
        <f t="shared" si="100"/>
        <v>62</v>
      </c>
      <c r="G171" s="363">
        <f t="shared" si="101"/>
        <v>0.33333333333333331</v>
      </c>
      <c r="H171" s="10">
        <v>18920</v>
      </c>
      <c r="I171" s="98">
        <f t="shared" si="70"/>
        <v>62</v>
      </c>
      <c r="J171" s="45">
        <v>22702</v>
      </c>
      <c r="K171" s="103">
        <f t="shared" si="102"/>
        <v>375</v>
      </c>
      <c r="L171" s="14">
        <v>2</v>
      </c>
      <c r="M171" s="14">
        <v>30196</v>
      </c>
      <c r="N171" s="103">
        <f t="shared" si="103"/>
        <v>34</v>
      </c>
      <c r="O171" s="362">
        <f t="shared" si="104"/>
        <v>9.0666666666666673E-2</v>
      </c>
      <c r="P171" s="12">
        <v>17915</v>
      </c>
      <c r="Q171" s="103">
        <f t="shared" si="105"/>
        <v>34</v>
      </c>
      <c r="R171" s="147"/>
      <c r="S171" s="134"/>
      <c r="T171" s="147"/>
      <c r="U171" s="147"/>
      <c r="V171" s="134"/>
      <c r="W171" s="357"/>
      <c r="X171" s="147"/>
      <c r="Y171" s="134"/>
      <c r="Z171" s="151"/>
      <c r="AA171" s="139"/>
      <c r="AB171" s="151"/>
      <c r="AC171" s="151"/>
      <c r="AD171" s="139"/>
      <c r="AE171" s="352"/>
      <c r="AF171" s="151"/>
      <c r="AG171" s="139"/>
      <c r="AH171" s="33">
        <v>5677</v>
      </c>
      <c r="AI171" s="72">
        <f t="shared" si="92"/>
        <v>40</v>
      </c>
      <c r="AJ171" s="33">
        <v>1</v>
      </c>
      <c r="AK171" s="33">
        <v>1856</v>
      </c>
      <c r="AL171" s="72">
        <f t="shared" si="106"/>
        <v>13</v>
      </c>
      <c r="AM171" s="348">
        <f t="shared" si="107"/>
        <v>0.32500000000000001</v>
      </c>
      <c r="AN171" s="33">
        <v>1854</v>
      </c>
      <c r="AO171" s="72">
        <f t="shared" si="71"/>
        <v>13</v>
      </c>
      <c r="CD171" s="28">
        <v>8049</v>
      </c>
      <c r="CE171" s="84">
        <f t="shared" si="108"/>
        <v>274</v>
      </c>
      <c r="CF171" s="34">
        <v>1</v>
      </c>
      <c r="CG171" s="34">
        <v>7707</v>
      </c>
      <c r="CH171" s="84">
        <f t="shared" si="109"/>
        <v>89</v>
      </c>
      <c r="CI171" s="365">
        <f t="shared" si="110"/>
        <v>0.32481751824817517</v>
      </c>
      <c r="CJ171" s="34">
        <v>7699</v>
      </c>
      <c r="CK171" s="84">
        <f t="shared" si="111"/>
        <v>89</v>
      </c>
      <c r="CL171" s="59">
        <v>7616</v>
      </c>
      <c r="CM171" s="89">
        <f t="shared" si="93"/>
        <v>275</v>
      </c>
      <c r="CN171" s="59">
        <v>1</v>
      </c>
      <c r="CO171" s="59">
        <v>2524</v>
      </c>
      <c r="CP171" s="89">
        <f t="shared" si="94"/>
        <v>83</v>
      </c>
      <c r="CQ171" s="367">
        <f t="shared" si="95"/>
        <v>0.30181818181818182</v>
      </c>
      <c r="CR171" s="59">
        <v>2524</v>
      </c>
      <c r="CS171" s="89">
        <f t="shared" si="96"/>
        <v>83</v>
      </c>
      <c r="DB171" s="40">
        <v>1880</v>
      </c>
      <c r="DC171" s="95">
        <f t="shared" si="72"/>
        <v>25</v>
      </c>
      <c r="DD171" s="40">
        <v>218</v>
      </c>
      <c r="DE171" s="40">
        <v>4352</v>
      </c>
      <c r="DF171" s="95">
        <f t="shared" si="73"/>
        <v>29</v>
      </c>
      <c r="DG171" s="371">
        <f t="shared" si="74"/>
        <v>1.1599999999999999</v>
      </c>
      <c r="DH171" s="40">
        <v>3844</v>
      </c>
      <c r="DI171" s="95">
        <f t="shared" si="75"/>
        <v>27</v>
      </c>
      <c r="FV171" s="22">
        <f t="shared" si="97"/>
        <v>308</v>
      </c>
      <c r="FW171" s="61">
        <f t="shared" si="98"/>
        <v>310</v>
      </c>
      <c r="FX171" s="61">
        <f t="shared" si="78"/>
        <v>308</v>
      </c>
      <c r="FY171" s="61">
        <f t="shared" si="79"/>
        <v>1175</v>
      </c>
      <c r="FZ171" s="61">
        <f t="shared" si="80"/>
        <v>310</v>
      </c>
      <c r="GA171" s="382">
        <f t="shared" si="81"/>
        <v>0.26382978723404255</v>
      </c>
      <c r="GB171" s="384"/>
      <c r="GC171" s="387">
        <f t="shared" si="82"/>
        <v>614</v>
      </c>
      <c r="GD171" s="387">
        <f t="shared" si="83"/>
        <v>214</v>
      </c>
      <c r="GE171" s="382">
        <f t="shared" si="84"/>
        <v>0.34853420195439738</v>
      </c>
      <c r="GF171" s="384"/>
      <c r="GG171" s="387">
        <f t="shared" si="85"/>
        <v>65</v>
      </c>
      <c r="GH171" s="387">
        <f t="shared" si="86"/>
        <v>42</v>
      </c>
      <c r="GI171" s="382">
        <f t="shared" si="87"/>
        <v>0.64615384615384619</v>
      </c>
      <c r="GJ171" s="384"/>
      <c r="GK171" s="387">
        <f t="shared" si="88"/>
        <v>274</v>
      </c>
      <c r="GL171" s="387">
        <f t="shared" si="89"/>
        <v>89</v>
      </c>
      <c r="GM171" s="382">
        <f t="shared" si="90"/>
        <v>0.32481751824817517</v>
      </c>
    </row>
    <row r="172" spans="1:195" x14ac:dyDescent="0.25">
      <c r="A172" s="8">
        <f t="shared" si="91"/>
        <v>44205</v>
      </c>
      <c r="B172" s="10">
        <v>54746</v>
      </c>
      <c r="C172" s="98">
        <f t="shared" si="99"/>
        <v>11</v>
      </c>
      <c r="D172" s="10">
        <v>1</v>
      </c>
      <c r="E172" s="10">
        <v>27957</v>
      </c>
      <c r="F172" s="98">
        <f t="shared" si="100"/>
        <v>11</v>
      </c>
      <c r="G172" s="363">
        <f t="shared" si="101"/>
        <v>1</v>
      </c>
      <c r="H172" s="10">
        <v>18931</v>
      </c>
      <c r="I172" s="98">
        <f t="shared" si="70"/>
        <v>11</v>
      </c>
      <c r="J172" s="45">
        <v>22789</v>
      </c>
      <c r="K172" s="103">
        <f t="shared" si="102"/>
        <v>87</v>
      </c>
      <c r="L172" s="14">
        <v>2</v>
      </c>
      <c r="M172" s="14">
        <v>30235</v>
      </c>
      <c r="N172" s="103">
        <f t="shared" si="103"/>
        <v>39</v>
      </c>
      <c r="O172" s="362">
        <f t="shared" si="104"/>
        <v>0.44827586206896552</v>
      </c>
      <c r="P172" s="12">
        <v>17954</v>
      </c>
      <c r="Q172" s="103">
        <f t="shared" si="105"/>
        <v>39</v>
      </c>
      <c r="R172" s="147"/>
      <c r="S172" s="134"/>
      <c r="T172" s="147"/>
      <c r="U172" s="147"/>
      <c r="V172" s="134"/>
      <c r="W172" s="357"/>
      <c r="X172" s="147"/>
      <c r="Y172" s="134"/>
      <c r="Z172" s="151"/>
      <c r="AA172" s="139"/>
      <c r="AB172" s="151"/>
      <c r="AC172" s="151"/>
      <c r="AD172" s="139"/>
      <c r="AE172" s="352"/>
      <c r="AF172" s="151"/>
      <c r="AG172" s="139"/>
      <c r="AH172" s="33">
        <v>5707</v>
      </c>
      <c r="AI172" s="72">
        <f t="shared" si="92"/>
        <v>30</v>
      </c>
      <c r="AJ172" s="33">
        <v>1</v>
      </c>
      <c r="AK172" s="33">
        <v>1867</v>
      </c>
      <c r="AL172" s="72">
        <f t="shared" si="106"/>
        <v>11</v>
      </c>
      <c r="AM172" s="348">
        <f t="shared" si="107"/>
        <v>0.36666666666666664</v>
      </c>
      <c r="AN172" s="33">
        <v>1865</v>
      </c>
      <c r="AO172" s="72">
        <f t="shared" si="71"/>
        <v>11</v>
      </c>
      <c r="CD172" s="28">
        <v>8372</v>
      </c>
      <c r="CE172" s="84">
        <f t="shared" si="108"/>
        <v>323</v>
      </c>
      <c r="CF172" s="34">
        <v>1</v>
      </c>
      <c r="CG172" s="34">
        <v>7814</v>
      </c>
      <c r="CH172" s="84">
        <f t="shared" si="109"/>
        <v>107</v>
      </c>
      <c r="CI172" s="365">
        <f t="shared" si="110"/>
        <v>0.33126934984520123</v>
      </c>
      <c r="CJ172" s="34">
        <v>7806</v>
      </c>
      <c r="CK172" s="84">
        <f t="shared" si="111"/>
        <v>107</v>
      </c>
      <c r="CL172" s="59">
        <v>7939</v>
      </c>
      <c r="CM172" s="89">
        <f t="shared" si="93"/>
        <v>323</v>
      </c>
      <c r="CN172" s="59">
        <v>1</v>
      </c>
      <c r="CO172" s="59">
        <v>2615</v>
      </c>
      <c r="CP172" s="89">
        <f t="shared" si="94"/>
        <v>91</v>
      </c>
      <c r="CQ172" s="367">
        <f t="shared" si="95"/>
        <v>0.28173374613003094</v>
      </c>
      <c r="CR172" s="59">
        <v>2615</v>
      </c>
      <c r="CS172" s="89">
        <f t="shared" si="96"/>
        <v>91</v>
      </c>
      <c r="DB172" s="40">
        <v>1911</v>
      </c>
      <c r="DC172" s="95">
        <f t="shared" si="72"/>
        <v>31</v>
      </c>
      <c r="DD172" s="40">
        <v>224</v>
      </c>
      <c r="DE172" s="40">
        <v>4391</v>
      </c>
      <c r="DF172" s="95">
        <f t="shared" si="73"/>
        <v>39</v>
      </c>
      <c r="DG172" s="371">
        <f t="shared" si="74"/>
        <v>1.2580645161290323</v>
      </c>
      <c r="DH172" s="40">
        <v>3879</v>
      </c>
      <c r="DI172" s="95">
        <f t="shared" si="75"/>
        <v>35</v>
      </c>
      <c r="FV172" s="22">
        <f t="shared" si="97"/>
        <v>294</v>
      </c>
      <c r="FW172" s="61">
        <f t="shared" si="98"/>
        <v>298</v>
      </c>
      <c r="FX172" s="61">
        <f t="shared" si="78"/>
        <v>294</v>
      </c>
      <c r="FY172" s="61">
        <f t="shared" si="79"/>
        <v>805</v>
      </c>
      <c r="FZ172" s="61">
        <f t="shared" si="80"/>
        <v>298</v>
      </c>
      <c r="GA172" s="382">
        <f t="shared" si="81"/>
        <v>0.3701863354037267</v>
      </c>
      <c r="GB172" s="384"/>
      <c r="GC172" s="387">
        <f t="shared" si="82"/>
        <v>707</v>
      </c>
      <c r="GD172" s="387">
        <f t="shared" si="83"/>
        <v>248</v>
      </c>
      <c r="GE172" s="382">
        <f t="shared" si="84"/>
        <v>0.35077793493635079</v>
      </c>
      <c r="GF172" s="384"/>
      <c r="GG172" s="387">
        <f t="shared" si="85"/>
        <v>61</v>
      </c>
      <c r="GH172" s="387">
        <f t="shared" si="86"/>
        <v>50</v>
      </c>
      <c r="GI172" s="382">
        <f t="shared" si="87"/>
        <v>0.81967213114754101</v>
      </c>
      <c r="GJ172" s="384"/>
      <c r="GK172" s="387">
        <f t="shared" si="88"/>
        <v>323</v>
      </c>
      <c r="GL172" s="387">
        <f t="shared" si="89"/>
        <v>107</v>
      </c>
      <c r="GM172" s="382">
        <f t="shared" si="90"/>
        <v>0.33126934984520123</v>
      </c>
    </row>
    <row r="173" spans="1:195" x14ac:dyDescent="0.25">
      <c r="A173" s="8">
        <f t="shared" si="91"/>
        <v>44206</v>
      </c>
      <c r="B173" s="10">
        <v>55128</v>
      </c>
      <c r="C173" s="98">
        <f t="shared" si="99"/>
        <v>382</v>
      </c>
      <c r="D173" s="10">
        <v>1</v>
      </c>
      <c r="E173" s="10">
        <v>28040</v>
      </c>
      <c r="F173" s="98">
        <f t="shared" si="100"/>
        <v>83</v>
      </c>
      <c r="G173" s="363">
        <f t="shared" si="101"/>
        <v>0.21727748691099477</v>
      </c>
      <c r="H173" s="10">
        <v>19014</v>
      </c>
      <c r="I173" s="98">
        <f t="shared" si="70"/>
        <v>83</v>
      </c>
      <c r="J173" s="45">
        <v>23104</v>
      </c>
      <c r="K173" s="103">
        <f t="shared" si="102"/>
        <v>315</v>
      </c>
      <c r="L173" s="14">
        <v>2</v>
      </c>
      <c r="M173" s="14">
        <v>30355</v>
      </c>
      <c r="N173" s="103">
        <f t="shared" si="103"/>
        <v>120</v>
      </c>
      <c r="O173" s="362">
        <f t="shared" si="104"/>
        <v>0.38095238095238093</v>
      </c>
      <c r="P173" s="12">
        <v>18074</v>
      </c>
      <c r="Q173" s="103">
        <f t="shared" si="105"/>
        <v>120</v>
      </c>
      <c r="R173" s="147"/>
      <c r="S173" s="134"/>
      <c r="T173" s="147"/>
      <c r="U173" s="147"/>
      <c r="V173" s="134"/>
      <c r="W173" s="357"/>
      <c r="X173" s="147"/>
      <c r="Y173" s="134"/>
      <c r="Z173" s="151"/>
      <c r="AA173" s="139"/>
      <c r="AB173" s="151"/>
      <c r="AC173" s="151"/>
      <c r="AD173" s="139"/>
      <c r="AE173" s="352"/>
      <c r="AF173" s="151"/>
      <c r="AG173" s="139"/>
      <c r="AH173" s="33">
        <v>5753</v>
      </c>
      <c r="AI173" s="72">
        <f t="shared" si="92"/>
        <v>46</v>
      </c>
      <c r="AJ173" s="33">
        <v>1</v>
      </c>
      <c r="AK173" s="33">
        <v>1882</v>
      </c>
      <c r="AL173" s="72">
        <f t="shared" si="106"/>
        <v>15</v>
      </c>
      <c r="AM173" s="348">
        <f t="shared" si="107"/>
        <v>0.32608695652173914</v>
      </c>
      <c r="AN173" s="33">
        <v>1880</v>
      </c>
      <c r="AO173" s="72">
        <f t="shared" si="71"/>
        <v>15</v>
      </c>
      <c r="CD173" s="28">
        <v>8679</v>
      </c>
      <c r="CE173" s="84">
        <f t="shared" si="108"/>
        <v>307</v>
      </c>
      <c r="CF173" s="34">
        <v>1</v>
      </c>
      <c r="CG173" s="34">
        <v>7917</v>
      </c>
      <c r="CH173" s="84">
        <f t="shared" si="109"/>
        <v>103</v>
      </c>
      <c r="CI173" s="365">
        <f t="shared" si="110"/>
        <v>0.33550488599348532</v>
      </c>
      <c r="CJ173" s="34">
        <v>7909</v>
      </c>
      <c r="CK173" s="84">
        <f t="shared" si="111"/>
        <v>103</v>
      </c>
      <c r="CL173" s="59">
        <v>8274</v>
      </c>
      <c r="CM173" s="89">
        <f t="shared" si="93"/>
        <v>335</v>
      </c>
      <c r="CN173" s="59">
        <v>1</v>
      </c>
      <c r="CO173" s="59">
        <v>2704</v>
      </c>
      <c r="CP173" s="89">
        <f t="shared" si="94"/>
        <v>89</v>
      </c>
      <c r="CQ173" s="367">
        <f t="shared" si="95"/>
        <v>0.2656716417910448</v>
      </c>
      <c r="CR173" s="59">
        <v>2704</v>
      </c>
      <c r="CS173" s="89">
        <f t="shared" si="96"/>
        <v>89</v>
      </c>
      <c r="DB173" s="40">
        <v>1941</v>
      </c>
      <c r="DC173" s="95">
        <f t="shared" si="72"/>
        <v>30</v>
      </c>
      <c r="DD173" s="40">
        <v>225</v>
      </c>
      <c r="DE173" s="40">
        <v>4422</v>
      </c>
      <c r="DF173" s="95">
        <f t="shared" si="73"/>
        <v>31</v>
      </c>
      <c r="DG173" s="371">
        <f t="shared" si="74"/>
        <v>1.0333333333333334</v>
      </c>
      <c r="DH173" s="40">
        <v>3909</v>
      </c>
      <c r="DI173" s="95">
        <f t="shared" si="75"/>
        <v>30</v>
      </c>
      <c r="FV173" s="22">
        <f t="shared" si="97"/>
        <v>440</v>
      </c>
      <c r="FW173" s="61">
        <f t="shared" si="98"/>
        <v>441</v>
      </c>
      <c r="FX173" s="61">
        <f t="shared" si="78"/>
        <v>440</v>
      </c>
      <c r="FY173" s="61">
        <f t="shared" si="79"/>
        <v>1415</v>
      </c>
      <c r="FZ173" s="61">
        <f t="shared" si="80"/>
        <v>441</v>
      </c>
      <c r="GA173" s="382">
        <f t="shared" si="81"/>
        <v>0.31166077738515902</v>
      </c>
      <c r="GB173" s="384"/>
      <c r="GC173" s="387">
        <f t="shared" si="82"/>
        <v>718</v>
      </c>
      <c r="GD173" s="387">
        <f t="shared" si="83"/>
        <v>238</v>
      </c>
      <c r="GE173" s="382">
        <f t="shared" si="84"/>
        <v>0.33147632311977715</v>
      </c>
      <c r="GF173" s="384"/>
      <c r="GG173" s="387">
        <f t="shared" si="85"/>
        <v>76</v>
      </c>
      <c r="GH173" s="387">
        <f t="shared" si="86"/>
        <v>46</v>
      </c>
      <c r="GI173" s="382">
        <f t="shared" si="87"/>
        <v>0.60526315789473684</v>
      </c>
      <c r="GJ173" s="384"/>
      <c r="GK173" s="387">
        <f t="shared" si="88"/>
        <v>307</v>
      </c>
      <c r="GL173" s="387">
        <f t="shared" si="89"/>
        <v>103</v>
      </c>
      <c r="GM173" s="382">
        <f t="shared" si="90"/>
        <v>0.33550488599348532</v>
      </c>
    </row>
    <row r="174" spans="1:195" x14ac:dyDescent="0.25">
      <c r="A174" s="8">
        <f t="shared" si="91"/>
        <v>44207</v>
      </c>
      <c r="B174" s="10">
        <v>56522</v>
      </c>
      <c r="C174" s="98">
        <f t="shared" si="99"/>
        <v>1394</v>
      </c>
      <c r="D174" s="10">
        <v>1</v>
      </c>
      <c r="E174" s="10">
        <v>28765</v>
      </c>
      <c r="F174" s="98">
        <f t="shared" si="100"/>
        <v>725</v>
      </c>
      <c r="G174" s="363">
        <f t="shared" si="101"/>
        <v>0.52008608321377336</v>
      </c>
      <c r="H174" s="10">
        <v>19739</v>
      </c>
      <c r="I174" s="98">
        <f t="shared" si="70"/>
        <v>725</v>
      </c>
      <c r="J174" s="45">
        <v>23107</v>
      </c>
      <c r="K174" s="103">
        <f t="shared" si="102"/>
        <v>3</v>
      </c>
      <c r="L174" s="14">
        <v>2</v>
      </c>
      <c r="M174" s="14">
        <v>30358</v>
      </c>
      <c r="N174" s="103">
        <f t="shared" si="103"/>
        <v>3</v>
      </c>
      <c r="O174" s="362">
        <f t="shared" si="104"/>
        <v>1</v>
      </c>
      <c r="P174" s="12">
        <v>18077</v>
      </c>
      <c r="Q174" s="103">
        <f t="shared" si="105"/>
        <v>3</v>
      </c>
      <c r="R174" s="147"/>
      <c r="S174" s="134"/>
      <c r="T174" s="147"/>
      <c r="U174" s="147"/>
      <c r="V174" s="134"/>
      <c r="W174" s="357"/>
      <c r="X174" s="147"/>
      <c r="Y174" s="134"/>
      <c r="Z174" s="151"/>
      <c r="AA174" s="139"/>
      <c r="AB174" s="151"/>
      <c r="AC174" s="151"/>
      <c r="AD174" s="139"/>
      <c r="AE174" s="352"/>
      <c r="AF174" s="151"/>
      <c r="AG174" s="139"/>
      <c r="AH174" s="33">
        <v>5786</v>
      </c>
      <c r="AI174" s="72">
        <f t="shared" si="92"/>
        <v>33</v>
      </c>
      <c r="AJ174" s="33">
        <v>1</v>
      </c>
      <c r="AK174" s="33">
        <v>1892</v>
      </c>
      <c r="AL174" s="72">
        <f t="shared" si="106"/>
        <v>10</v>
      </c>
      <c r="AM174" s="348">
        <f t="shared" si="107"/>
        <v>0.30303030303030304</v>
      </c>
      <c r="AN174" s="33">
        <v>1890</v>
      </c>
      <c r="AO174" s="72">
        <f t="shared" si="71"/>
        <v>10</v>
      </c>
      <c r="CD174" s="28">
        <v>8922</v>
      </c>
      <c r="CE174" s="84">
        <f t="shared" si="108"/>
        <v>243</v>
      </c>
      <c r="CF174" s="34">
        <v>1</v>
      </c>
      <c r="CG174" s="34">
        <v>7994</v>
      </c>
      <c r="CH174" s="84">
        <f t="shared" si="109"/>
        <v>77</v>
      </c>
      <c r="CI174" s="365">
        <f t="shared" si="110"/>
        <v>0.3168724279835391</v>
      </c>
      <c r="CJ174" s="34">
        <v>7986</v>
      </c>
      <c r="CK174" s="84">
        <f t="shared" si="111"/>
        <v>77</v>
      </c>
      <c r="CL174" s="59">
        <v>8481</v>
      </c>
      <c r="CM174" s="89">
        <f t="shared" si="93"/>
        <v>207</v>
      </c>
      <c r="CN174" s="59">
        <v>1</v>
      </c>
      <c r="CO174" s="59">
        <v>2768</v>
      </c>
      <c r="CP174" s="89">
        <f t="shared" si="94"/>
        <v>64</v>
      </c>
      <c r="CQ174" s="367">
        <f t="shared" si="95"/>
        <v>0.30917874396135264</v>
      </c>
      <c r="CR174" s="59">
        <v>2768</v>
      </c>
      <c r="CS174" s="89">
        <f t="shared" si="96"/>
        <v>64</v>
      </c>
      <c r="DB174" s="40">
        <v>1963</v>
      </c>
      <c r="DC174" s="95">
        <f t="shared" si="72"/>
        <v>22</v>
      </c>
      <c r="DD174" s="40">
        <v>226</v>
      </c>
      <c r="DE174" s="40">
        <v>4445</v>
      </c>
      <c r="DF174" s="95">
        <f t="shared" si="73"/>
        <v>23</v>
      </c>
      <c r="DG174" s="371">
        <f t="shared" si="74"/>
        <v>1.0454545454545454</v>
      </c>
      <c r="DH174" s="40">
        <v>3931</v>
      </c>
      <c r="DI174" s="95">
        <f t="shared" si="75"/>
        <v>22</v>
      </c>
      <c r="FV174" s="22">
        <f t="shared" si="97"/>
        <v>901</v>
      </c>
      <c r="FW174" s="61">
        <f t="shared" si="98"/>
        <v>902</v>
      </c>
      <c r="FX174" s="61">
        <f t="shared" si="78"/>
        <v>901</v>
      </c>
      <c r="FY174" s="61">
        <f t="shared" si="79"/>
        <v>1902</v>
      </c>
      <c r="FZ174" s="61">
        <f t="shared" si="80"/>
        <v>902</v>
      </c>
      <c r="GA174" s="382">
        <f t="shared" si="81"/>
        <v>0.47423764458464773</v>
      </c>
      <c r="GB174" s="384"/>
      <c r="GC174" s="387">
        <f t="shared" si="82"/>
        <v>505</v>
      </c>
      <c r="GD174" s="387">
        <f t="shared" si="83"/>
        <v>174</v>
      </c>
      <c r="GE174" s="382">
        <f t="shared" si="84"/>
        <v>0.34455445544554453</v>
      </c>
      <c r="GF174" s="384"/>
      <c r="GG174" s="387">
        <f t="shared" si="85"/>
        <v>55</v>
      </c>
      <c r="GH174" s="387">
        <f t="shared" si="86"/>
        <v>33</v>
      </c>
      <c r="GI174" s="382">
        <f t="shared" si="87"/>
        <v>0.6</v>
      </c>
      <c r="GJ174" s="384"/>
      <c r="GK174" s="387">
        <f t="shared" si="88"/>
        <v>243</v>
      </c>
      <c r="GL174" s="387">
        <f t="shared" si="89"/>
        <v>77</v>
      </c>
      <c r="GM174" s="382">
        <f t="shared" si="90"/>
        <v>0.3168724279835391</v>
      </c>
    </row>
    <row r="175" spans="1:195" x14ac:dyDescent="0.25">
      <c r="A175" s="8">
        <f t="shared" si="91"/>
        <v>44208</v>
      </c>
      <c r="B175" s="10">
        <v>58183</v>
      </c>
      <c r="C175" s="98">
        <f t="shared" si="99"/>
        <v>1661</v>
      </c>
      <c r="D175" s="10">
        <v>1</v>
      </c>
      <c r="E175" s="10">
        <v>30425</v>
      </c>
      <c r="F175" s="98">
        <f t="shared" si="100"/>
        <v>1660</v>
      </c>
      <c r="G175" s="363">
        <f t="shared" si="101"/>
        <v>0.99939795304033718</v>
      </c>
      <c r="H175" s="10">
        <v>21399</v>
      </c>
      <c r="I175" s="98">
        <f t="shared" ref="I175:I190" si="112">H175-H174</f>
        <v>1660</v>
      </c>
      <c r="J175" s="45">
        <v>23277</v>
      </c>
      <c r="K175" s="103">
        <f t="shared" si="102"/>
        <v>170</v>
      </c>
      <c r="L175" s="14">
        <v>2</v>
      </c>
      <c r="M175" s="14">
        <v>30442</v>
      </c>
      <c r="N175" s="103">
        <f t="shared" si="103"/>
        <v>84</v>
      </c>
      <c r="O175" s="362">
        <f t="shared" si="104"/>
        <v>0.49411764705882355</v>
      </c>
      <c r="P175" s="12">
        <v>18161</v>
      </c>
      <c r="Q175" s="103">
        <f t="shared" si="105"/>
        <v>84</v>
      </c>
      <c r="R175" s="147"/>
      <c r="S175" s="134"/>
      <c r="T175" s="147"/>
      <c r="U175" s="147"/>
      <c r="V175" s="134"/>
      <c r="W175" s="357"/>
      <c r="X175" s="147"/>
      <c r="Y175" s="134"/>
      <c r="Z175" s="151"/>
      <c r="AA175" s="139"/>
      <c r="AB175" s="151"/>
      <c r="AC175" s="151"/>
      <c r="AD175" s="139"/>
      <c r="AE175" s="352"/>
      <c r="AF175" s="151"/>
      <c r="AG175" s="139"/>
      <c r="AH175" s="33">
        <v>5815</v>
      </c>
      <c r="AI175" s="72">
        <f t="shared" si="92"/>
        <v>29</v>
      </c>
      <c r="AJ175" s="33">
        <v>1</v>
      </c>
      <c r="AK175" s="33">
        <v>1901</v>
      </c>
      <c r="AL175" s="72">
        <f t="shared" si="106"/>
        <v>9</v>
      </c>
      <c r="AM175" s="348">
        <f t="shared" si="107"/>
        <v>0.31034482758620691</v>
      </c>
      <c r="AN175" s="33">
        <v>1899</v>
      </c>
      <c r="AO175" s="72">
        <f t="shared" ref="AO175:AO190" si="113">AN175-AN174</f>
        <v>9</v>
      </c>
      <c r="CD175" s="28">
        <v>9214</v>
      </c>
      <c r="CE175" s="84">
        <f t="shared" si="108"/>
        <v>292</v>
      </c>
      <c r="CF175" s="34">
        <v>1</v>
      </c>
      <c r="CG175" s="34">
        <v>8087</v>
      </c>
      <c r="CH175" s="84">
        <f t="shared" si="109"/>
        <v>93</v>
      </c>
      <c r="CI175" s="365">
        <f t="shared" si="110"/>
        <v>0.3184931506849315</v>
      </c>
      <c r="CJ175" s="34">
        <v>8079</v>
      </c>
      <c r="CK175" s="84">
        <f t="shared" si="111"/>
        <v>93</v>
      </c>
      <c r="CL175" s="59">
        <v>8780</v>
      </c>
      <c r="CM175" s="89">
        <f t="shared" si="93"/>
        <v>299</v>
      </c>
      <c r="CN175" s="59">
        <v>1</v>
      </c>
      <c r="CO175" s="59">
        <v>2851</v>
      </c>
      <c r="CP175" s="89">
        <f t="shared" si="94"/>
        <v>83</v>
      </c>
      <c r="CQ175" s="367">
        <f t="shared" si="95"/>
        <v>0.27759197324414714</v>
      </c>
      <c r="CR175" s="59">
        <v>2851</v>
      </c>
      <c r="CS175" s="89">
        <f t="shared" si="96"/>
        <v>83</v>
      </c>
      <c r="DB175" s="40">
        <v>1990</v>
      </c>
      <c r="DC175" s="95">
        <f t="shared" si="72"/>
        <v>27</v>
      </c>
      <c r="DD175" s="40">
        <v>227</v>
      </c>
      <c r="DE175" s="40">
        <v>4473</v>
      </c>
      <c r="DF175" s="95">
        <f t="shared" si="73"/>
        <v>28</v>
      </c>
      <c r="DG175" s="371">
        <f t="shared" si="74"/>
        <v>1.037037037037037</v>
      </c>
      <c r="DH175" s="40">
        <v>3958</v>
      </c>
      <c r="DI175" s="95">
        <f t="shared" si="75"/>
        <v>27</v>
      </c>
      <c r="FV175" s="22">
        <f t="shared" si="97"/>
        <v>1956</v>
      </c>
      <c r="FW175" s="61">
        <f t="shared" si="98"/>
        <v>1957</v>
      </c>
      <c r="FX175" s="61">
        <f t="shared" si="78"/>
        <v>1956</v>
      </c>
      <c r="FY175" s="61">
        <f t="shared" si="79"/>
        <v>2478</v>
      </c>
      <c r="FZ175" s="61">
        <f t="shared" si="80"/>
        <v>1957</v>
      </c>
      <c r="GA175" s="382">
        <f t="shared" si="81"/>
        <v>0.78974979822437452</v>
      </c>
      <c r="GB175" s="384"/>
      <c r="GC175" s="387">
        <f t="shared" si="82"/>
        <v>647</v>
      </c>
      <c r="GD175" s="387">
        <f t="shared" si="83"/>
        <v>213</v>
      </c>
      <c r="GE175" s="382">
        <f t="shared" si="84"/>
        <v>0.32921174652241114</v>
      </c>
      <c r="GF175" s="384"/>
      <c r="GG175" s="387">
        <f t="shared" si="85"/>
        <v>56</v>
      </c>
      <c r="GH175" s="387">
        <f t="shared" si="86"/>
        <v>37</v>
      </c>
      <c r="GI175" s="382">
        <f t="shared" si="87"/>
        <v>0.6607142857142857</v>
      </c>
      <c r="GJ175" s="384"/>
      <c r="GK175" s="387">
        <f t="shared" si="88"/>
        <v>292</v>
      </c>
      <c r="GL175" s="387">
        <f t="shared" si="89"/>
        <v>93</v>
      </c>
      <c r="GM175" s="382">
        <f t="shared" si="90"/>
        <v>0.3184931506849315</v>
      </c>
    </row>
    <row r="176" spans="1:195" x14ac:dyDescent="0.25">
      <c r="A176" s="8">
        <f t="shared" si="91"/>
        <v>44209</v>
      </c>
      <c r="B176" s="10">
        <v>58196</v>
      </c>
      <c r="C176" s="98">
        <f t="shared" si="99"/>
        <v>13</v>
      </c>
      <c r="D176" s="10">
        <v>1</v>
      </c>
      <c r="E176" s="10">
        <v>30438</v>
      </c>
      <c r="F176" s="98">
        <f t="shared" si="100"/>
        <v>13</v>
      </c>
      <c r="G176" s="363">
        <f t="shared" si="101"/>
        <v>1</v>
      </c>
      <c r="H176" s="10">
        <v>21412</v>
      </c>
      <c r="I176" s="98">
        <f t="shared" si="112"/>
        <v>13</v>
      </c>
      <c r="J176" s="45">
        <v>23277</v>
      </c>
      <c r="K176" s="103">
        <f t="shared" si="102"/>
        <v>0</v>
      </c>
      <c r="L176" s="14">
        <v>2</v>
      </c>
      <c r="M176" s="14">
        <v>30442</v>
      </c>
      <c r="N176" s="103">
        <f t="shared" si="103"/>
        <v>0</v>
      </c>
      <c r="O176" s="362" t="e">
        <f t="shared" si="104"/>
        <v>#DIV/0!</v>
      </c>
      <c r="P176" s="12">
        <v>18161</v>
      </c>
      <c r="Q176" s="103">
        <f t="shared" si="105"/>
        <v>0</v>
      </c>
      <c r="R176" s="147"/>
      <c r="S176" s="134"/>
      <c r="T176" s="147"/>
      <c r="U176" s="147"/>
      <c r="V176" s="134"/>
      <c r="W176" s="357"/>
      <c r="X176" s="147"/>
      <c r="Y176" s="134"/>
      <c r="Z176" s="151"/>
      <c r="AA176" s="139"/>
      <c r="AB176" s="151"/>
      <c r="AC176" s="151"/>
      <c r="AD176" s="139"/>
      <c r="AE176" s="352"/>
      <c r="AF176" s="151"/>
      <c r="AG176" s="139"/>
      <c r="AH176" s="33">
        <v>5837</v>
      </c>
      <c r="AI176" s="72">
        <f t="shared" si="92"/>
        <v>22</v>
      </c>
      <c r="AJ176" s="33">
        <v>1</v>
      </c>
      <c r="AK176" s="33">
        <v>1909</v>
      </c>
      <c r="AL176" s="72">
        <f t="shared" si="106"/>
        <v>8</v>
      </c>
      <c r="AM176" s="348">
        <f t="shared" si="107"/>
        <v>0.36363636363636365</v>
      </c>
      <c r="AN176" s="33">
        <v>1907</v>
      </c>
      <c r="AO176" s="72">
        <f t="shared" si="113"/>
        <v>8</v>
      </c>
      <c r="CD176" s="28">
        <v>9499</v>
      </c>
      <c r="CE176" s="84">
        <f t="shared" si="108"/>
        <v>285</v>
      </c>
      <c r="CF176" s="34">
        <v>1</v>
      </c>
      <c r="CG176" s="34">
        <v>8184</v>
      </c>
      <c r="CH176" s="84">
        <f t="shared" si="109"/>
        <v>97</v>
      </c>
      <c r="CI176" s="365">
        <f t="shared" si="110"/>
        <v>0.34035087719298246</v>
      </c>
      <c r="CJ176" s="34">
        <v>8176</v>
      </c>
      <c r="CK176" s="84">
        <f t="shared" si="111"/>
        <v>97</v>
      </c>
      <c r="CL176" s="59">
        <v>9066</v>
      </c>
      <c r="CM176" s="89">
        <f t="shared" si="93"/>
        <v>286</v>
      </c>
      <c r="CN176" s="59">
        <v>1</v>
      </c>
      <c r="CO176" s="59">
        <v>2934</v>
      </c>
      <c r="CP176" s="89">
        <f t="shared" si="94"/>
        <v>83</v>
      </c>
      <c r="CQ176" s="367">
        <f t="shared" si="95"/>
        <v>0.29020979020979021</v>
      </c>
      <c r="CR176" s="59">
        <v>2934</v>
      </c>
      <c r="CS176" s="89">
        <f t="shared" si="96"/>
        <v>83</v>
      </c>
      <c r="DB176" s="40">
        <v>2015</v>
      </c>
      <c r="DC176" s="95">
        <f t="shared" si="72"/>
        <v>25</v>
      </c>
      <c r="DD176" s="40">
        <v>231</v>
      </c>
      <c r="DE176" s="40">
        <v>4503</v>
      </c>
      <c r="DF176" s="95">
        <f t="shared" si="73"/>
        <v>30</v>
      </c>
      <c r="DG176" s="371">
        <f t="shared" si="74"/>
        <v>1.2</v>
      </c>
      <c r="DH176" s="40">
        <v>3985</v>
      </c>
      <c r="DI176" s="95">
        <f t="shared" si="75"/>
        <v>27</v>
      </c>
      <c r="FV176" s="22">
        <f t="shared" si="97"/>
        <v>228</v>
      </c>
      <c r="FW176" s="61">
        <f t="shared" si="98"/>
        <v>231</v>
      </c>
      <c r="FX176" s="61">
        <f t="shared" si="78"/>
        <v>228</v>
      </c>
      <c r="FY176" s="61">
        <f t="shared" si="79"/>
        <v>631</v>
      </c>
      <c r="FZ176" s="61">
        <f t="shared" si="80"/>
        <v>231</v>
      </c>
      <c r="GA176" s="382">
        <f t="shared" si="81"/>
        <v>0.36608557844690964</v>
      </c>
      <c r="GB176" s="384"/>
      <c r="GC176" s="387">
        <f t="shared" si="82"/>
        <v>618</v>
      </c>
      <c r="GD176" s="387">
        <f t="shared" si="83"/>
        <v>218</v>
      </c>
      <c r="GE176" s="382">
        <f t="shared" si="84"/>
        <v>0.35275080906148865</v>
      </c>
      <c r="GF176" s="384"/>
      <c r="GG176" s="387">
        <f t="shared" si="85"/>
        <v>47</v>
      </c>
      <c r="GH176" s="387">
        <f t="shared" si="86"/>
        <v>38</v>
      </c>
      <c r="GI176" s="382">
        <f t="shared" si="87"/>
        <v>0.80851063829787229</v>
      </c>
      <c r="GJ176" s="384"/>
      <c r="GK176" s="387">
        <f t="shared" si="88"/>
        <v>285</v>
      </c>
      <c r="GL176" s="387">
        <f t="shared" si="89"/>
        <v>97</v>
      </c>
      <c r="GM176" s="382">
        <f t="shared" si="90"/>
        <v>0.34035087719298246</v>
      </c>
    </row>
    <row r="177" spans="1:196" x14ac:dyDescent="0.25">
      <c r="A177" s="8">
        <f t="shared" si="91"/>
        <v>44210</v>
      </c>
      <c r="B177" s="10">
        <v>58383</v>
      </c>
      <c r="C177" s="98">
        <f t="shared" si="99"/>
        <v>187</v>
      </c>
      <c r="D177" s="10">
        <v>1</v>
      </c>
      <c r="E177" s="10">
        <v>30515</v>
      </c>
      <c r="F177" s="98">
        <f t="shared" si="100"/>
        <v>77</v>
      </c>
      <c r="G177" s="363">
        <f t="shared" si="101"/>
        <v>0.41176470588235292</v>
      </c>
      <c r="H177" s="10">
        <v>21489</v>
      </c>
      <c r="I177" s="98">
        <f t="shared" si="112"/>
        <v>77</v>
      </c>
      <c r="J177" s="45">
        <v>23277</v>
      </c>
      <c r="K177" s="103">
        <f t="shared" si="102"/>
        <v>0</v>
      </c>
      <c r="L177" s="14">
        <v>2</v>
      </c>
      <c r="M177" s="14">
        <v>30442</v>
      </c>
      <c r="N177" s="103">
        <f t="shared" si="103"/>
        <v>0</v>
      </c>
      <c r="O177" s="362" t="e">
        <f t="shared" si="104"/>
        <v>#DIV/0!</v>
      </c>
      <c r="P177" s="12">
        <v>18161</v>
      </c>
      <c r="Q177" s="103">
        <f t="shared" si="105"/>
        <v>0</v>
      </c>
      <c r="R177" s="147"/>
      <c r="S177" s="134"/>
      <c r="T177" s="147"/>
      <c r="U177" s="147"/>
      <c r="V177" s="134"/>
      <c r="W177" s="357"/>
      <c r="X177" s="147"/>
      <c r="Y177" s="134"/>
      <c r="Z177" s="151"/>
      <c r="AA177" s="139"/>
      <c r="AB177" s="151"/>
      <c r="AC177" s="151"/>
      <c r="AD177" s="139"/>
      <c r="AE177" s="352"/>
      <c r="AF177" s="151"/>
      <c r="AG177" s="139"/>
      <c r="AH177" s="33">
        <v>5889</v>
      </c>
      <c r="AI177" s="72">
        <f t="shared" si="92"/>
        <v>52</v>
      </c>
      <c r="AJ177" s="33">
        <v>1</v>
      </c>
      <c r="AK177" s="33">
        <v>1926</v>
      </c>
      <c r="AL177" s="72">
        <f t="shared" si="106"/>
        <v>17</v>
      </c>
      <c r="AM177" s="348">
        <f t="shared" si="107"/>
        <v>0.32692307692307693</v>
      </c>
      <c r="AN177" s="33">
        <v>1924</v>
      </c>
      <c r="AO177" s="72">
        <f t="shared" si="113"/>
        <v>17</v>
      </c>
      <c r="CD177" s="28">
        <v>9800</v>
      </c>
      <c r="CE177" s="84">
        <f t="shared" si="108"/>
        <v>301</v>
      </c>
      <c r="CF177" s="34">
        <v>1</v>
      </c>
      <c r="CG177" s="34">
        <v>8285</v>
      </c>
      <c r="CH177" s="84">
        <f t="shared" si="109"/>
        <v>101</v>
      </c>
      <c r="CI177" s="365">
        <f t="shared" si="110"/>
        <v>0.33554817275747506</v>
      </c>
      <c r="CJ177" s="34">
        <v>8277</v>
      </c>
      <c r="CK177" s="84">
        <f t="shared" si="111"/>
        <v>101</v>
      </c>
      <c r="CL177" s="59">
        <v>9364</v>
      </c>
      <c r="CM177" s="89">
        <f t="shared" si="93"/>
        <v>298</v>
      </c>
      <c r="CN177" s="59">
        <v>1</v>
      </c>
      <c r="CO177" s="59">
        <v>3028</v>
      </c>
      <c r="CP177" s="89">
        <f t="shared" si="94"/>
        <v>94</v>
      </c>
      <c r="CQ177" s="367">
        <f t="shared" si="95"/>
        <v>0.31543624161073824</v>
      </c>
      <c r="CR177" s="59">
        <v>3028</v>
      </c>
      <c r="CS177" s="89">
        <f t="shared" si="96"/>
        <v>94</v>
      </c>
      <c r="DB177" s="40">
        <v>2042</v>
      </c>
      <c r="DC177" s="95">
        <f t="shared" si="72"/>
        <v>27</v>
      </c>
      <c r="DD177" s="40">
        <v>234</v>
      </c>
      <c r="DE177" s="40">
        <v>4534</v>
      </c>
      <c r="DF177" s="95">
        <f t="shared" si="73"/>
        <v>31</v>
      </c>
      <c r="DG177" s="371">
        <f t="shared" si="74"/>
        <v>1.1481481481481481</v>
      </c>
      <c r="DH177" s="40">
        <v>4014</v>
      </c>
      <c r="DI177" s="95">
        <f t="shared" si="75"/>
        <v>29</v>
      </c>
      <c r="FV177" s="22">
        <f t="shared" si="97"/>
        <v>318</v>
      </c>
      <c r="FW177" s="61">
        <f t="shared" si="98"/>
        <v>320</v>
      </c>
      <c r="FX177" s="61">
        <f t="shared" si="78"/>
        <v>318</v>
      </c>
      <c r="FY177" s="61">
        <f t="shared" si="79"/>
        <v>865</v>
      </c>
      <c r="FZ177" s="61">
        <f t="shared" si="80"/>
        <v>320</v>
      </c>
      <c r="GA177" s="382">
        <f t="shared" si="81"/>
        <v>0.36994219653179189</v>
      </c>
      <c r="GB177" s="384"/>
      <c r="GC177" s="387">
        <f t="shared" si="82"/>
        <v>678</v>
      </c>
      <c r="GD177" s="387">
        <f t="shared" si="83"/>
        <v>243</v>
      </c>
      <c r="GE177" s="382">
        <f t="shared" si="84"/>
        <v>0.3584070796460177</v>
      </c>
      <c r="GF177" s="384"/>
      <c r="GG177" s="387">
        <f t="shared" si="85"/>
        <v>79</v>
      </c>
      <c r="GH177" s="387">
        <f t="shared" si="86"/>
        <v>48</v>
      </c>
      <c r="GI177" s="382">
        <f t="shared" si="87"/>
        <v>0.60759493670886078</v>
      </c>
      <c r="GJ177" s="384"/>
      <c r="GK177" s="387">
        <f t="shared" si="88"/>
        <v>301</v>
      </c>
      <c r="GL177" s="387">
        <f t="shared" si="89"/>
        <v>101</v>
      </c>
      <c r="GM177" s="382">
        <f t="shared" si="90"/>
        <v>0.33554817275747506</v>
      </c>
    </row>
    <row r="178" spans="1:196" x14ac:dyDescent="0.25">
      <c r="A178" s="8">
        <f t="shared" si="91"/>
        <v>44211</v>
      </c>
      <c r="B178" s="10">
        <v>58392</v>
      </c>
      <c r="C178" s="98">
        <f t="shared" si="99"/>
        <v>9</v>
      </c>
      <c r="D178" s="10">
        <v>1</v>
      </c>
      <c r="E178" s="10">
        <v>30524</v>
      </c>
      <c r="F178" s="98">
        <f t="shared" si="100"/>
        <v>9</v>
      </c>
      <c r="G178" s="363">
        <f t="shared" si="101"/>
        <v>1</v>
      </c>
      <c r="H178" s="10">
        <v>21498</v>
      </c>
      <c r="I178" s="98">
        <f t="shared" si="112"/>
        <v>9</v>
      </c>
      <c r="J178" s="45">
        <v>23277</v>
      </c>
      <c r="K178" s="103">
        <f t="shared" si="102"/>
        <v>0</v>
      </c>
      <c r="L178" s="14">
        <v>2</v>
      </c>
      <c r="M178" s="14">
        <v>30442</v>
      </c>
      <c r="N178" s="103">
        <f t="shared" si="103"/>
        <v>0</v>
      </c>
      <c r="O178" s="362" t="e">
        <f t="shared" si="104"/>
        <v>#DIV/0!</v>
      </c>
      <c r="P178" s="12">
        <v>18161</v>
      </c>
      <c r="Q178" s="103">
        <f t="shared" si="105"/>
        <v>0</v>
      </c>
      <c r="R178" s="147"/>
      <c r="S178" s="134"/>
      <c r="T178" s="147"/>
      <c r="U178" s="147"/>
      <c r="V178" s="134"/>
      <c r="W178" s="357"/>
      <c r="X178" s="147"/>
      <c r="Y178" s="134"/>
      <c r="Z178" s="151"/>
      <c r="AA178" s="139"/>
      <c r="AB178" s="151"/>
      <c r="AC178" s="151"/>
      <c r="AD178" s="139"/>
      <c r="AE178" s="352"/>
      <c r="AF178" s="151"/>
      <c r="AG178" s="139"/>
      <c r="AH178" s="33">
        <v>5943</v>
      </c>
      <c r="AI178" s="72">
        <f t="shared" si="92"/>
        <v>54</v>
      </c>
      <c r="AJ178" s="33">
        <v>1</v>
      </c>
      <c r="AK178" s="33">
        <v>1942</v>
      </c>
      <c r="AL178" s="72">
        <f t="shared" si="106"/>
        <v>16</v>
      </c>
      <c r="AM178" s="348">
        <f t="shared" si="107"/>
        <v>0.29629629629629628</v>
      </c>
      <c r="AN178" s="33">
        <v>1940</v>
      </c>
      <c r="AO178" s="72">
        <f t="shared" si="113"/>
        <v>16</v>
      </c>
      <c r="CD178" s="28">
        <v>10097</v>
      </c>
      <c r="CE178" s="84">
        <f t="shared" si="108"/>
        <v>297</v>
      </c>
      <c r="CF178" s="34">
        <v>1</v>
      </c>
      <c r="CG178" s="34">
        <v>8386</v>
      </c>
      <c r="CH178" s="84">
        <f t="shared" si="109"/>
        <v>101</v>
      </c>
      <c r="CI178" s="365">
        <f t="shared" si="110"/>
        <v>0.34006734006734007</v>
      </c>
      <c r="CJ178" s="34">
        <v>8378</v>
      </c>
      <c r="CK178" s="84">
        <f t="shared" si="111"/>
        <v>101</v>
      </c>
      <c r="CL178" s="59">
        <v>9664</v>
      </c>
      <c r="CM178" s="89">
        <f t="shared" si="93"/>
        <v>300</v>
      </c>
      <c r="CN178" s="59">
        <v>1</v>
      </c>
      <c r="CO178" s="59">
        <v>3118</v>
      </c>
      <c r="CP178" s="89">
        <f t="shared" si="94"/>
        <v>90</v>
      </c>
      <c r="CQ178" s="367">
        <f t="shared" si="95"/>
        <v>0.3</v>
      </c>
      <c r="CR178" s="59">
        <v>3118</v>
      </c>
      <c r="CS178" s="89">
        <f t="shared" si="96"/>
        <v>90</v>
      </c>
      <c r="DB178" s="40">
        <v>2069</v>
      </c>
      <c r="DC178" s="95">
        <f t="shared" si="72"/>
        <v>27</v>
      </c>
      <c r="DD178" s="40">
        <v>235</v>
      </c>
      <c r="DE178" s="40">
        <v>4562</v>
      </c>
      <c r="DF178" s="95">
        <f t="shared" si="73"/>
        <v>28</v>
      </c>
      <c r="DG178" s="371">
        <f t="shared" si="74"/>
        <v>1.037037037037037</v>
      </c>
      <c r="DH178" s="40">
        <v>4041</v>
      </c>
      <c r="DI178" s="95">
        <f t="shared" si="75"/>
        <v>27</v>
      </c>
      <c r="FV178" s="22">
        <f t="shared" si="97"/>
        <v>243</v>
      </c>
      <c r="FW178" s="61">
        <f t="shared" si="98"/>
        <v>244</v>
      </c>
      <c r="FX178" s="61">
        <f t="shared" si="78"/>
        <v>243</v>
      </c>
      <c r="FY178" s="61">
        <f t="shared" si="79"/>
        <v>687</v>
      </c>
      <c r="FZ178" s="61">
        <f t="shared" si="80"/>
        <v>244</v>
      </c>
      <c r="GA178" s="382">
        <f t="shared" si="81"/>
        <v>0.35516739446870449</v>
      </c>
      <c r="GB178" s="384"/>
      <c r="GC178" s="387">
        <f t="shared" si="82"/>
        <v>678</v>
      </c>
      <c r="GD178" s="387">
        <f t="shared" si="83"/>
        <v>235</v>
      </c>
      <c r="GE178" s="382">
        <f t="shared" si="84"/>
        <v>0.34660766961651918</v>
      </c>
      <c r="GF178" s="384"/>
      <c r="GG178" s="387">
        <f t="shared" si="85"/>
        <v>81</v>
      </c>
      <c r="GH178" s="387">
        <f t="shared" si="86"/>
        <v>44</v>
      </c>
      <c r="GI178" s="382">
        <f t="shared" si="87"/>
        <v>0.54320987654320985</v>
      </c>
      <c r="GJ178" s="384"/>
      <c r="GK178" s="387">
        <f t="shared" si="88"/>
        <v>297</v>
      </c>
      <c r="GL178" s="387">
        <f t="shared" si="89"/>
        <v>101</v>
      </c>
      <c r="GM178" s="382">
        <f t="shared" si="90"/>
        <v>0.34006734006734007</v>
      </c>
    </row>
    <row r="179" spans="1:196" x14ac:dyDescent="0.25">
      <c r="A179" s="8">
        <f t="shared" si="91"/>
        <v>44212</v>
      </c>
      <c r="B179" s="10">
        <v>58397</v>
      </c>
      <c r="C179" s="98">
        <f t="shared" si="99"/>
        <v>5</v>
      </c>
      <c r="D179" s="10">
        <v>1</v>
      </c>
      <c r="E179" s="10">
        <v>30529</v>
      </c>
      <c r="F179" s="98">
        <f t="shared" si="100"/>
        <v>5</v>
      </c>
      <c r="G179" s="363">
        <f t="shared" si="101"/>
        <v>1</v>
      </c>
      <c r="H179" s="10">
        <v>21503</v>
      </c>
      <c r="I179" s="98">
        <f t="shared" si="112"/>
        <v>5</v>
      </c>
      <c r="J179" s="45">
        <v>23277</v>
      </c>
      <c r="K179" s="103">
        <f t="shared" si="102"/>
        <v>0</v>
      </c>
      <c r="L179" s="14">
        <v>2</v>
      </c>
      <c r="M179" s="14">
        <v>30442</v>
      </c>
      <c r="N179" s="103">
        <f t="shared" si="103"/>
        <v>0</v>
      </c>
      <c r="O179" s="362" t="e">
        <f t="shared" si="104"/>
        <v>#DIV/0!</v>
      </c>
      <c r="P179" s="12">
        <v>18161</v>
      </c>
      <c r="Q179" s="103">
        <f t="shared" si="105"/>
        <v>0</v>
      </c>
      <c r="R179" s="147"/>
      <c r="S179" s="134"/>
      <c r="T179" s="147"/>
      <c r="U179" s="147"/>
      <c r="V179" s="134"/>
      <c r="W179" s="357"/>
      <c r="X179" s="147"/>
      <c r="Y179" s="134"/>
      <c r="Z179" s="151"/>
      <c r="AA179" s="139"/>
      <c r="AB179" s="151"/>
      <c r="AC179" s="151"/>
      <c r="AD179" s="139"/>
      <c r="AE179" s="352"/>
      <c r="AF179" s="151"/>
      <c r="AG179" s="139"/>
      <c r="AH179" s="33">
        <v>5982</v>
      </c>
      <c r="AI179" s="72">
        <f t="shared" si="92"/>
        <v>39</v>
      </c>
      <c r="AJ179" s="33">
        <v>1</v>
      </c>
      <c r="AK179" s="33">
        <v>1955</v>
      </c>
      <c r="AL179" s="72">
        <f t="shared" si="106"/>
        <v>13</v>
      </c>
      <c r="AM179" s="348">
        <f t="shared" si="107"/>
        <v>0.33333333333333331</v>
      </c>
      <c r="AN179" s="33">
        <v>1953</v>
      </c>
      <c r="AO179" s="72">
        <f t="shared" si="113"/>
        <v>13</v>
      </c>
      <c r="CD179" s="28">
        <v>10382</v>
      </c>
      <c r="CE179" s="84">
        <f t="shared" si="108"/>
        <v>285</v>
      </c>
      <c r="CF179" s="34">
        <v>1</v>
      </c>
      <c r="CG179" s="34">
        <v>8481</v>
      </c>
      <c r="CH179" s="84">
        <f t="shared" si="109"/>
        <v>95</v>
      </c>
      <c r="CI179" s="365">
        <f t="shared" si="110"/>
        <v>0.33333333333333331</v>
      </c>
      <c r="CJ179" s="34">
        <v>8473</v>
      </c>
      <c r="CK179" s="84">
        <f t="shared" si="111"/>
        <v>95</v>
      </c>
      <c r="CL179" s="59">
        <v>9950</v>
      </c>
      <c r="CM179" s="89">
        <f t="shared" si="93"/>
        <v>286</v>
      </c>
      <c r="CN179" s="59">
        <v>1</v>
      </c>
      <c r="CO179" s="59">
        <v>3175</v>
      </c>
      <c r="CP179" s="89">
        <f t="shared" si="94"/>
        <v>57</v>
      </c>
      <c r="CQ179" s="367">
        <f t="shared" si="95"/>
        <v>0.1993006993006993</v>
      </c>
      <c r="CR179" s="59">
        <v>3175</v>
      </c>
      <c r="CS179" s="89">
        <f t="shared" si="96"/>
        <v>57</v>
      </c>
      <c r="DB179" s="40">
        <v>2096</v>
      </c>
      <c r="DC179" s="95">
        <f t="shared" si="72"/>
        <v>27</v>
      </c>
      <c r="DD179" s="40">
        <v>239</v>
      </c>
      <c r="DE179" s="40">
        <v>4594</v>
      </c>
      <c r="DF179" s="95">
        <f t="shared" si="73"/>
        <v>32</v>
      </c>
      <c r="DG179" s="371">
        <f t="shared" si="74"/>
        <v>1.1851851851851851</v>
      </c>
      <c r="DH179" s="40">
        <v>4070</v>
      </c>
      <c r="DI179" s="95">
        <f t="shared" si="75"/>
        <v>29</v>
      </c>
      <c r="FV179" s="22">
        <f t="shared" si="97"/>
        <v>199</v>
      </c>
      <c r="FW179" s="61">
        <f t="shared" si="98"/>
        <v>202</v>
      </c>
      <c r="FX179" s="61">
        <f t="shared" si="78"/>
        <v>199</v>
      </c>
      <c r="FY179" s="61">
        <f t="shared" si="79"/>
        <v>642</v>
      </c>
      <c r="FZ179" s="61">
        <f t="shared" si="80"/>
        <v>202</v>
      </c>
      <c r="GA179" s="382">
        <f t="shared" si="81"/>
        <v>0.31464174454828658</v>
      </c>
      <c r="GB179" s="384"/>
      <c r="GC179" s="387">
        <f t="shared" si="82"/>
        <v>637</v>
      </c>
      <c r="GD179" s="387">
        <f t="shared" si="83"/>
        <v>197</v>
      </c>
      <c r="GE179" s="382">
        <f t="shared" si="84"/>
        <v>0.30926216640502358</v>
      </c>
      <c r="GF179" s="384"/>
      <c r="GG179" s="387">
        <f t="shared" si="85"/>
        <v>66</v>
      </c>
      <c r="GH179" s="387">
        <f t="shared" si="86"/>
        <v>45</v>
      </c>
      <c r="GI179" s="382">
        <f t="shared" si="87"/>
        <v>0.68181818181818177</v>
      </c>
      <c r="GJ179" s="384"/>
      <c r="GK179" s="387">
        <f t="shared" si="88"/>
        <v>285</v>
      </c>
      <c r="GL179" s="387">
        <f t="shared" si="89"/>
        <v>95</v>
      </c>
      <c r="GM179" s="382">
        <f t="shared" si="90"/>
        <v>0.33333333333333331</v>
      </c>
    </row>
    <row r="180" spans="1:196" x14ac:dyDescent="0.25">
      <c r="A180" s="8">
        <f t="shared" si="91"/>
        <v>44213</v>
      </c>
      <c r="B180" s="10">
        <v>59419</v>
      </c>
      <c r="C180" s="98">
        <f t="shared" si="99"/>
        <v>1022</v>
      </c>
      <c r="D180" s="10">
        <v>1</v>
      </c>
      <c r="E180" s="10">
        <v>30922</v>
      </c>
      <c r="F180" s="98">
        <f t="shared" si="100"/>
        <v>393</v>
      </c>
      <c r="G180" s="363">
        <f t="shared" si="101"/>
        <v>0.38454011741682975</v>
      </c>
      <c r="H180" s="10">
        <v>21896</v>
      </c>
      <c r="I180" s="98">
        <f t="shared" si="112"/>
        <v>393</v>
      </c>
      <c r="J180" s="45">
        <v>23277</v>
      </c>
      <c r="K180" s="103">
        <f t="shared" si="102"/>
        <v>0</v>
      </c>
      <c r="L180" s="14">
        <v>2</v>
      </c>
      <c r="M180" s="14">
        <v>30442</v>
      </c>
      <c r="N180" s="103">
        <f t="shared" si="103"/>
        <v>0</v>
      </c>
      <c r="O180" s="362" t="e">
        <f t="shared" si="104"/>
        <v>#DIV/0!</v>
      </c>
      <c r="P180" s="12">
        <v>18161</v>
      </c>
      <c r="Q180" s="103">
        <f t="shared" si="105"/>
        <v>0</v>
      </c>
      <c r="R180" s="147"/>
      <c r="S180" s="134"/>
      <c r="T180" s="147"/>
      <c r="U180" s="147"/>
      <c r="V180" s="134"/>
      <c r="W180" s="357"/>
      <c r="X180" s="147"/>
      <c r="Y180" s="134"/>
      <c r="Z180" s="151"/>
      <c r="AA180" s="139"/>
      <c r="AB180" s="151"/>
      <c r="AC180" s="151"/>
      <c r="AD180" s="139"/>
      <c r="AE180" s="352"/>
      <c r="AF180" s="151"/>
      <c r="AG180" s="139"/>
      <c r="AH180" s="33">
        <v>6026</v>
      </c>
      <c r="AI180" s="72">
        <f t="shared" si="92"/>
        <v>44</v>
      </c>
      <c r="AJ180" s="33">
        <v>1</v>
      </c>
      <c r="AK180" s="33">
        <v>1969</v>
      </c>
      <c r="AL180" s="72">
        <f t="shared" si="106"/>
        <v>14</v>
      </c>
      <c r="AM180" s="348">
        <f t="shared" si="107"/>
        <v>0.31818181818181818</v>
      </c>
      <c r="AN180" s="33">
        <v>1967</v>
      </c>
      <c r="AO180" s="72">
        <f t="shared" si="113"/>
        <v>14</v>
      </c>
      <c r="CD180" s="28">
        <v>10696</v>
      </c>
      <c r="CE180" s="84">
        <f t="shared" si="108"/>
        <v>314</v>
      </c>
      <c r="CF180" s="34">
        <v>1</v>
      </c>
      <c r="CG180" s="34">
        <v>8585</v>
      </c>
      <c r="CH180" s="84">
        <f t="shared" si="109"/>
        <v>104</v>
      </c>
      <c r="CI180" s="365">
        <f t="shared" si="110"/>
        <v>0.33121019108280253</v>
      </c>
      <c r="CJ180" s="34">
        <v>8577</v>
      </c>
      <c r="CK180" s="84">
        <f t="shared" si="111"/>
        <v>104</v>
      </c>
      <c r="CL180" s="59">
        <v>10260</v>
      </c>
      <c r="CM180" s="89">
        <f t="shared" si="93"/>
        <v>310</v>
      </c>
      <c r="CN180" s="59">
        <v>1</v>
      </c>
      <c r="CO180" s="59">
        <v>3246</v>
      </c>
      <c r="CP180" s="89">
        <f t="shared" si="94"/>
        <v>71</v>
      </c>
      <c r="CQ180" s="367">
        <f t="shared" si="95"/>
        <v>0.22903225806451613</v>
      </c>
      <c r="CR180" s="59">
        <v>3246</v>
      </c>
      <c r="CS180" s="89">
        <f t="shared" si="96"/>
        <v>71</v>
      </c>
      <c r="DB180" s="40">
        <v>2123</v>
      </c>
      <c r="DC180" s="95">
        <f t="shared" si="72"/>
        <v>27</v>
      </c>
      <c r="DD180" s="40">
        <v>240</v>
      </c>
      <c r="DE180" s="40">
        <v>4622</v>
      </c>
      <c r="DF180" s="95">
        <f t="shared" si="73"/>
        <v>28</v>
      </c>
      <c r="DG180" s="371">
        <f t="shared" si="74"/>
        <v>1.037037037037037</v>
      </c>
      <c r="DH180" s="40">
        <v>4097</v>
      </c>
      <c r="DI180" s="95">
        <f t="shared" si="75"/>
        <v>27</v>
      </c>
      <c r="FV180" s="22">
        <f t="shared" si="97"/>
        <v>609</v>
      </c>
      <c r="FW180" s="61">
        <f t="shared" si="98"/>
        <v>610</v>
      </c>
      <c r="FX180" s="61">
        <f t="shared" si="78"/>
        <v>609</v>
      </c>
      <c r="FY180" s="61">
        <f t="shared" si="79"/>
        <v>1717</v>
      </c>
      <c r="FZ180" s="61">
        <f t="shared" si="80"/>
        <v>610</v>
      </c>
      <c r="GA180" s="382">
        <f t="shared" si="81"/>
        <v>0.35527082119976705</v>
      </c>
      <c r="GB180" s="384"/>
      <c r="GC180" s="387">
        <f t="shared" si="82"/>
        <v>695</v>
      </c>
      <c r="GD180" s="387">
        <f t="shared" si="83"/>
        <v>217</v>
      </c>
      <c r="GE180" s="382">
        <f t="shared" si="84"/>
        <v>0.31223021582733812</v>
      </c>
      <c r="GF180" s="384"/>
      <c r="GG180" s="387">
        <f t="shared" si="85"/>
        <v>71</v>
      </c>
      <c r="GH180" s="387">
        <f t="shared" si="86"/>
        <v>42</v>
      </c>
      <c r="GI180" s="382">
        <f t="shared" si="87"/>
        <v>0.59154929577464788</v>
      </c>
      <c r="GJ180" s="384"/>
      <c r="GK180" s="387">
        <f t="shared" si="88"/>
        <v>314</v>
      </c>
      <c r="GL180" s="387">
        <f t="shared" si="89"/>
        <v>104</v>
      </c>
      <c r="GM180" s="382">
        <f t="shared" si="90"/>
        <v>0.33121019108280253</v>
      </c>
    </row>
    <row r="181" spans="1:196" x14ac:dyDescent="0.25">
      <c r="A181" s="8">
        <f t="shared" si="91"/>
        <v>44214</v>
      </c>
      <c r="B181" s="10">
        <v>60950</v>
      </c>
      <c r="C181" s="98">
        <f t="shared" si="99"/>
        <v>1531</v>
      </c>
      <c r="D181" s="10">
        <v>1</v>
      </c>
      <c r="E181" s="10">
        <v>31041</v>
      </c>
      <c r="F181" s="98">
        <f t="shared" si="100"/>
        <v>119</v>
      </c>
      <c r="G181" s="363">
        <f t="shared" si="101"/>
        <v>7.7726975832789022E-2</v>
      </c>
      <c r="H181" s="10">
        <v>22015</v>
      </c>
      <c r="I181" s="98">
        <f t="shared" si="112"/>
        <v>119</v>
      </c>
      <c r="J181" s="45">
        <v>23277</v>
      </c>
      <c r="K181" s="103">
        <f t="shared" si="102"/>
        <v>0</v>
      </c>
      <c r="L181" s="14">
        <v>2</v>
      </c>
      <c r="M181" s="14">
        <v>30442</v>
      </c>
      <c r="N181" s="103">
        <f t="shared" si="103"/>
        <v>0</v>
      </c>
      <c r="O181" s="362" t="e">
        <f t="shared" si="104"/>
        <v>#DIV/0!</v>
      </c>
      <c r="P181" s="12">
        <v>18161</v>
      </c>
      <c r="Q181" s="103">
        <f t="shared" si="105"/>
        <v>0</v>
      </c>
      <c r="R181" s="147"/>
      <c r="S181" s="134"/>
      <c r="T181" s="147"/>
      <c r="U181" s="147"/>
      <c r="V181" s="134"/>
      <c r="W181" s="357"/>
      <c r="X181" s="147"/>
      <c r="Y181" s="134"/>
      <c r="Z181" s="151"/>
      <c r="AA181" s="139"/>
      <c r="AB181" s="151"/>
      <c r="AC181" s="151"/>
      <c r="AD181" s="139"/>
      <c r="AE181" s="352"/>
      <c r="AF181" s="151"/>
      <c r="AG181" s="139"/>
      <c r="AH181" s="33">
        <v>6061</v>
      </c>
      <c r="AI181" s="72">
        <f t="shared" si="92"/>
        <v>35</v>
      </c>
      <c r="AJ181" s="33">
        <v>1</v>
      </c>
      <c r="AK181" s="33">
        <v>1981</v>
      </c>
      <c r="AL181" s="72">
        <f t="shared" si="106"/>
        <v>12</v>
      </c>
      <c r="AM181" s="348">
        <f t="shared" si="107"/>
        <v>0.34285714285714286</v>
      </c>
      <c r="AN181" s="33">
        <v>1979</v>
      </c>
      <c r="AO181" s="72">
        <f t="shared" si="113"/>
        <v>12</v>
      </c>
      <c r="CD181" s="28">
        <v>10946</v>
      </c>
      <c r="CE181" s="84">
        <f t="shared" si="108"/>
        <v>250</v>
      </c>
      <c r="CF181" s="34">
        <v>1</v>
      </c>
      <c r="CG181" s="34">
        <v>8671</v>
      </c>
      <c r="CH181" s="84">
        <f t="shared" si="109"/>
        <v>86</v>
      </c>
      <c r="CI181" s="365">
        <f t="shared" si="110"/>
        <v>0.34399999999999997</v>
      </c>
      <c r="CJ181" s="34">
        <v>8663</v>
      </c>
      <c r="CK181" s="84">
        <f t="shared" si="111"/>
        <v>86</v>
      </c>
      <c r="CL181" s="59">
        <v>10516</v>
      </c>
      <c r="CM181" s="89">
        <f t="shared" si="93"/>
        <v>256</v>
      </c>
      <c r="CN181" s="59">
        <v>1</v>
      </c>
      <c r="CO181" s="59">
        <v>3328</v>
      </c>
      <c r="CP181" s="89">
        <f t="shared" si="94"/>
        <v>82</v>
      </c>
      <c r="CQ181" s="367">
        <f t="shared" si="95"/>
        <v>0.3203125</v>
      </c>
      <c r="CR181" s="59">
        <v>3328</v>
      </c>
      <c r="CS181" s="89">
        <f t="shared" si="96"/>
        <v>82</v>
      </c>
      <c r="DB181" s="40">
        <v>2145</v>
      </c>
      <c r="DC181" s="95">
        <f t="shared" si="72"/>
        <v>22</v>
      </c>
      <c r="DD181" s="40">
        <v>243</v>
      </c>
      <c r="DE181" s="40">
        <v>4648</v>
      </c>
      <c r="DF181" s="95">
        <f t="shared" si="73"/>
        <v>26</v>
      </c>
      <c r="DG181" s="371">
        <f t="shared" si="74"/>
        <v>1.1818181818181819</v>
      </c>
      <c r="DH181" s="40">
        <v>4121</v>
      </c>
      <c r="DI181" s="95">
        <f t="shared" si="75"/>
        <v>24</v>
      </c>
      <c r="FV181" s="22">
        <f t="shared" si="97"/>
        <v>323</v>
      </c>
      <c r="FW181" s="61">
        <f t="shared" si="98"/>
        <v>325</v>
      </c>
      <c r="FX181" s="61">
        <f t="shared" si="78"/>
        <v>323</v>
      </c>
      <c r="FY181" s="61">
        <f t="shared" si="79"/>
        <v>2094</v>
      </c>
      <c r="FZ181" s="61">
        <f t="shared" si="80"/>
        <v>325</v>
      </c>
      <c r="GA181" s="382">
        <f t="shared" si="81"/>
        <v>0.15520534861509075</v>
      </c>
      <c r="GB181" s="384"/>
      <c r="GC181" s="387">
        <f t="shared" si="82"/>
        <v>563</v>
      </c>
      <c r="GD181" s="387">
        <f t="shared" si="83"/>
        <v>206</v>
      </c>
      <c r="GE181" s="382">
        <f t="shared" si="84"/>
        <v>0.36589698046181174</v>
      </c>
      <c r="GF181" s="384"/>
      <c r="GG181" s="387">
        <f t="shared" si="85"/>
        <v>57</v>
      </c>
      <c r="GH181" s="387">
        <f t="shared" si="86"/>
        <v>38</v>
      </c>
      <c r="GI181" s="382">
        <f t="shared" si="87"/>
        <v>0.66666666666666663</v>
      </c>
      <c r="GJ181" s="384"/>
      <c r="GK181" s="387">
        <f t="shared" si="88"/>
        <v>250</v>
      </c>
      <c r="GL181" s="387">
        <f t="shared" si="89"/>
        <v>86</v>
      </c>
      <c r="GM181" s="382">
        <f t="shared" si="90"/>
        <v>0.34399999999999997</v>
      </c>
    </row>
    <row r="182" spans="1:196" x14ac:dyDescent="0.25">
      <c r="A182" s="8">
        <f t="shared" si="91"/>
        <v>44215</v>
      </c>
      <c r="B182" s="10">
        <v>61333</v>
      </c>
      <c r="C182" s="98">
        <f t="shared" si="99"/>
        <v>383</v>
      </c>
      <c r="D182" s="10">
        <v>1</v>
      </c>
      <c r="E182" s="10">
        <v>31403</v>
      </c>
      <c r="F182" s="98">
        <f t="shared" si="100"/>
        <v>362</v>
      </c>
      <c r="G182" s="363">
        <f t="shared" si="101"/>
        <v>0.94516971279373363</v>
      </c>
      <c r="H182" s="10">
        <v>22377</v>
      </c>
      <c r="I182" s="98">
        <f t="shared" si="112"/>
        <v>362</v>
      </c>
      <c r="J182" s="45">
        <v>1002</v>
      </c>
      <c r="K182" s="103">
        <f t="shared" si="102"/>
        <v>-22275</v>
      </c>
      <c r="L182" s="14">
        <v>2</v>
      </c>
      <c r="M182" s="14">
        <v>31144</v>
      </c>
      <c r="N182" s="103">
        <f t="shared" si="103"/>
        <v>702</v>
      </c>
      <c r="O182" s="362">
        <f t="shared" si="104"/>
        <v>-3.1515151515151517E-2</v>
      </c>
      <c r="P182" s="12">
        <v>18862</v>
      </c>
      <c r="Q182" s="103">
        <f t="shared" si="105"/>
        <v>701</v>
      </c>
      <c r="R182" s="147"/>
      <c r="S182" s="134"/>
      <c r="T182" s="147"/>
      <c r="U182" s="147"/>
      <c r="V182" s="134"/>
      <c r="W182" s="357"/>
      <c r="X182" s="147"/>
      <c r="Y182" s="134"/>
      <c r="Z182" s="151"/>
      <c r="AA182" s="139"/>
      <c r="AB182" s="151"/>
      <c r="AC182" s="151"/>
      <c r="AD182" s="139"/>
      <c r="AE182" s="352"/>
      <c r="AF182" s="151"/>
      <c r="AG182" s="139"/>
      <c r="AH182" s="33">
        <v>6118</v>
      </c>
      <c r="AI182" s="72">
        <f t="shared" si="92"/>
        <v>57</v>
      </c>
      <c r="AJ182" s="33">
        <v>1</v>
      </c>
      <c r="AK182" s="33">
        <v>1998</v>
      </c>
      <c r="AL182" s="72">
        <f t="shared" si="106"/>
        <v>17</v>
      </c>
      <c r="AM182" s="348">
        <f t="shared" si="107"/>
        <v>0.2982456140350877</v>
      </c>
      <c r="AN182" s="33">
        <v>1996</v>
      </c>
      <c r="AO182" s="72">
        <f t="shared" si="113"/>
        <v>17</v>
      </c>
      <c r="AS182" s="66">
        <v>0</v>
      </c>
      <c r="AV182" s="66">
        <v>0</v>
      </c>
      <c r="CD182" s="28">
        <v>11231</v>
      </c>
      <c r="CE182" s="84">
        <f t="shared" si="108"/>
        <v>285</v>
      </c>
      <c r="CF182" s="34">
        <v>1</v>
      </c>
      <c r="CG182" s="34">
        <v>8768</v>
      </c>
      <c r="CH182" s="84">
        <f t="shared" si="109"/>
        <v>97</v>
      </c>
      <c r="CI182" s="365">
        <f t="shared" si="110"/>
        <v>0.34035087719298246</v>
      </c>
      <c r="CJ182" s="34">
        <v>8760</v>
      </c>
      <c r="CK182" s="84">
        <f t="shared" si="111"/>
        <v>97</v>
      </c>
      <c r="CL182" s="59">
        <v>10797</v>
      </c>
      <c r="CM182" s="89">
        <f t="shared" si="93"/>
        <v>281</v>
      </c>
      <c r="CN182" s="59">
        <v>1</v>
      </c>
      <c r="CO182" s="59">
        <v>3388</v>
      </c>
      <c r="CP182" s="89">
        <f t="shared" si="94"/>
        <v>60</v>
      </c>
      <c r="CQ182" s="367">
        <f t="shared" si="95"/>
        <v>0.21352313167259787</v>
      </c>
      <c r="CR182" s="59">
        <v>3388</v>
      </c>
      <c r="CS182" s="89">
        <f t="shared" si="96"/>
        <v>60</v>
      </c>
      <c r="DB182" s="40">
        <v>2177</v>
      </c>
      <c r="DC182" s="95">
        <f t="shared" ref="DC182:DC245" si="114">DB182-DB181</f>
        <v>32</v>
      </c>
      <c r="DD182" s="40">
        <v>244</v>
      </c>
      <c r="DE182" s="40">
        <v>4681</v>
      </c>
      <c r="DF182" s="95">
        <f t="shared" ref="DF182:DF190" si="115">DE182-DE181</f>
        <v>33</v>
      </c>
      <c r="DG182" s="371">
        <f t="shared" ref="DG182:DG245" si="116">DF182/DC182</f>
        <v>1.03125</v>
      </c>
      <c r="DH182" s="40">
        <v>4153</v>
      </c>
      <c r="DI182" s="95">
        <f t="shared" ref="DI182:DI190" si="117">DH182-DH181</f>
        <v>32</v>
      </c>
      <c r="FV182" s="22">
        <f t="shared" si="97"/>
        <v>1269</v>
      </c>
      <c r="FW182" s="61">
        <f t="shared" si="98"/>
        <v>1271</v>
      </c>
      <c r="FX182" s="61">
        <f t="shared" si="78"/>
        <v>1269</v>
      </c>
      <c r="FY182" s="61">
        <f t="shared" si="79"/>
        <v>-21237</v>
      </c>
      <c r="FZ182" s="61">
        <f t="shared" si="80"/>
        <v>1271</v>
      </c>
      <c r="GA182" s="382">
        <f t="shared" si="81"/>
        <v>-5.9848377831143759E-2</v>
      </c>
      <c r="GB182" s="384"/>
      <c r="GC182" s="387">
        <f t="shared" si="82"/>
        <v>655</v>
      </c>
      <c r="GD182" s="387">
        <f t="shared" si="83"/>
        <v>207</v>
      </c>
      <c r="GE182" s="382">
        <f t="shared" si="84"/>
        <v>0.31603053435114503</v>
      </c>
      <c r="GF182" s="384"/>
      <c r="GG182" s="387">
        <f t="shared" si="85"/>
        <v>89</v>
      </c>
      <c r="GH182" s="387">
        <f t="shared" si="86"/>
        <v>50</v>
      </c>
      <c r="GI182" s="382">
        <f t="shared" si="87"/>
        <v>0.5617977528089888</v>
      </c>
      <c r="GJ182" s="384"/>
      <c r="GK182" s="387">
        <f t="shared" si="88"/>
        <v>285</v>
      </c>
      <c r="GL182" s="387">
        <f t="shared" si="89"/>
        <v>97</v>
      </c>
      <c r="GM182" s="382">
        <f t="shared" si="90"/>
        <v>0.34035087719298246</v>
      </c>
    </row>
    <row r="183" spans="1:196" x14ac:dyDescent="0.25">
      <c r="A183" s="8">
        <f t="shared" si="91"/>
        <v>44216</v>
      </c>
      <c r="B183" s="52">
        <v>61339</v>
      </c>
      <c r="C183" s="98">
        <f t="shared" si="99"/>
        <v>6</v>
      </c>
      <c r="D183" s="52">
        <v>1</v>
      </c>
      <c r="E183" s="52">
        <v>31409</v>
      </c>
      <c r="F183" s="106">
        <f t="shared" si="100"/>
        <v>6</v>
      </c>
      <c r="G183" s="363">
        <f t="shared" si="101"/>
        <v>1</v>
      </c>
      <c r="H183" s="52">
        <v>22385</v>
      </c>
      <c r="I183" s="106">
        <f t="shared" si="112"/>
        <v>8</v>
      </c>
      <c r="J183" s="45">
        <v>1371</v>
      </c>
      <c r="K183" s="103">
        <f t="shared" si="102"/>
        <v>369</v>
      </c>
      <c r="L183" s="14">
        <v>2</v>
      </c>
      <c r="M183" s="14">
        <v>31190</v>
      </c>
      <c r="N183" s="103">
        <f t="shared" si="103"/>
        <v>46</v>
      </c>
      <c r="O183" s="362">
        <f t="shared" si="104"/>
        <v>0.12466124661246612</v>
      </c>
      <c r="P183" s="12">
        <v>18908</v>
      </c>
      <c r="Q183" s="103">
        <f t="shared" si="105"/>
        <v>46</v>
      </c>
      <c r="R183" s="147"/>
      <c r="S183" s="134"/>
      <c r="T183" s="147"/>
      <c r="U183" s="147"/>
      <c r="V183" s="134"/>
      <c r="W183" s="357"/>
      <c r="X183" s="147"/>
      <c r="Y183" s="134"/>
      <c r="Z183" s="151"/>
      <c r="AA183" s="139"/>
      <c r="AB183" s="151"/>
      <c r="AC183" s="151"/>
      <c r="AD183" s="139"/>
      <c r="AE183" s="352"/>
      <c r="AF183" s="151"/>
      <c r="AG183" s="139"/>
      <c r="AH183" s="33">
        <v>6162</v>
      </c>
      <c r="AI183" s="72">
        <f t="shared" si="92"/>
        <v>44</v>
      </c>
      <c r="AJ183" s="33">
        <v>1</v>
      </c>
      <c r="AK183" s="33">
        <v>2012</v>
      </c>
      <c r="AL183" s="72">
        <f t="shared" si="106"/>
        <v>14</v>
      </c>
      <c r="AM183" s="348">
        <f t="shared" si="107"/>
        <v>0.31818181818181818</v>
      </c>
      <c r="AN183" s="33">
        <v>2010</v>
      </c>
      <c r="AO183" s="72">
        <f t="shared" si="113"/>
        <v>14</v>
      </c>
      <c r="AP183" s="66">
        <v>44</v>
      </c>
      <c r="AQ183" s="78">
        <f t="shared" ref="AQ183:AQ246" si="118">AP183-AP182</f>
        <v>44</v>
      </c>
      <c r="AR183" s="66">
        <v>1</v>
      </c>
      <c r="AS183" s="66">
        <v>43</v>
      </c>
      <c r="AT183" s="78">
        <f t="shared" ref="AT183:AT190" si="119">AS183-AS182</f>
        <v>43</v>
      </c>
      <c r="AU183" s="344">
        <f t="shared" ref="AU183:AU246" si="120">AT183/AQ183</f>
        <v>0.97727272727272729</v>
      </c>
      <c r="AV183" s="66">
        <v>43</v>
      </c>
      <c r="AW183" s="78">
        <f t="shared" ref="AW183:AW189" si="121">AV183-AV182</f>
        <v>43</v>
      </c>
      <c r="CD183" s="28">
        <v>11503</v>
      </c>
      <c r="CE183" s="84">
        <f t="shared" si="108"/>
        <v>272</v>
      </c>
      <c r="CF183" s="34">
        <v>1</v>
      </c>
      <c r="CG183" s="34">
        <v>8860</v>
      </c>
      <c r="CH183" s="84">
        <f t="shared" si="109"/>
        <v>92</v>
      </c>
      <c r="CI183" s="365">
        <f t="shared" si="110"/>
        <v>0.33823529411764708</v>
      </c>
      <c r="CJ183" s="34">
        <v>8852</v>
      </c>
      <c r="CK183" s="84">
        <f t="shared" si="111"/>
        <v>92</v>
      </c>
      <c r="CL183" s="59">
        <v>11062</v>
      </c>
      <c r="CM183" s="89">
        <f t="shared" si="93"/>
        <v>265</v>
      </c>
      <c r="CN183" s="59">
        <v>1</v>
      </c>
      <c r="CO183" s="59">
        <v>3423</v>
      </c>
      <c r="CP183" s="89">
        <f t="shared" si="94"/>
        <v>35</v>
      </c>
      <c r="CQ183" s="367">
        <f t="shared" si="95"/>
        <v>0.13207547169811321</v>
      </c>
      <c r="CR183" s="59">
        <v>3423</v>
      </c>
      <c r="CS183" s="89">
        <f t="shared" si="96"/>
        <v>35</v>
      </c>
      <c r="DB183" s="40">
        <v>2205</v>
      </c>
      <c r="DC183" s="95">
        <f t="shared" si="114"/>
        <v>28</v>
      </c>
      <c r="DD183" s="40">
        <v>248</v>
      </c>
      <c r="DE183" s="40">
        <v>4714</v>
      </c>
      <c r="DF183" s="95">
        <f t="shared" si="115"/>
        <v>33</v>
      </c>
      <c r="DG183" s="371">
        <f t="shared" si="116"/>
        <v>1.1785714285714286</v>
      </c>
      <c r="DH183" s="40">
        <v>4183</v>
      </c>
      <c r="DI183" s="95">
        <f t="shared" si="117"/>
        <v>30</v>
      </c>
      <c r="FV183" s="22">
        <f t="shared" ref="FV183:FV193" si="122">(H183-H182) +(P183-P182)+(AN183-AN182)+(AV183-AV182)+(CJ183-CJ182)+(CR183-CR182)+(DH183-DH182)</f>
        <v>268</v>
      </c>
      <c r="FW183" s="61">
        <f t="shared" ref="FW183:FW193" si="123">(E183-E182) +(M183-M182)+(AK183-AK182)+(AS183-AS182)+(CG183-CG182)+(CO183-CO182)+(DE183-DE182)</f>
        <v>269</v>
      </c>
      <c r="FX183" s="61">
        <f t="shared" si="78"/>
        <v>268</v>
      </c>
      <c r="FY183" s="61">
        <f t="shared" si="79"/>
        <v>1028</v>
      </c>
      <c r="FZ183" s="61">
        <f t="shared" si="80"/>
        <v>269</v>
      </c>
      <c r="GA183" s="382">
        <f t="shared" si="81"/>
        <v>0.26167315175097278</v>
      </c>
      <c r="GB183" s="384"/>
      <c r="GC183" s="387">
        <f t="shared" si="82"/>
        <v>653</v>
      </c>
      <c r="GD183" s="387">
        <f t="shared" si="83"/>
        <v>217</v>
      </c>
      <c r="GE183" s="382">
        <f t="shared" si="84"/>
        <v>0.33231240428790199</v>
      </c>
      <c r="GF183" s="384"/>
      <c r="GG183" s="387">
        <f t="shared" si="85"/>
        <v>116</v>
      </c>
      <c r="GH183" s="387">
        <f t="shared" si="86"/>
        <v>90</v>
      </c>
      <c r="GI183" s="382">
        <f t="shared" si="87"/>
        <v>0.77586206896551724</v>
      </c>
      <c r="GJ183" s="384"/>
      <c r="GK183" s="387">
        <f t="shared" si="88"/>
        <v>272</v>
      </c>
      <c r="GL183" s="387">
        <f t="shared" si="89"/>
        <v>92</v>
      </c>
      <c r="GM183" s="382">
        <f t="shared" si="90"/>
        <v>0.33823529411764708</v>
      </c>
    </row>
    <row r="184" spans="1:196" x14ac:dyDescent="0.25">
      <c r="A184" s="8">
        <f t="shared" si="91"/>
        <v>44217</v>
      </c>
      <c r="B184" s="52">
        <v>61522</v>
      </c>
      <c r="C184" s="98">
        <f t="shared" si="99"/>
        <v>183</v>
      </c>
      <c r="D184" s="52">
        <v>1</v>
      </c>
      <c r="E184" s="52">
        <v>31472</v>
      </c>
      <c r="F184" s="106">
        <f t="shared" si="100"/>
        <v>63</v>
      </c>
      <c r="G184" s="363">
        <f t="shared" si="101"/>
        <v>0.34426229508196721</v>
      </c>
      <c r="H184" s="52">
        <v>22524</v>
      </c>
      <c r="I184" s="106">
        <f t="shared" si="112"/>
        <v>139</v>
      </c>
      <c r="J184" s="45">
        <v>1502</v>
      </c>
      <c r="K184" s="103">
        <f t="shared" si="102"/>
        <v>131</v>
      </c>
      <c r="L184" s="14">
        <v>2</v>
      </c>
      <c r="M184" s="14">
        <v>31261</v>
      </c>
      <c r="N184" s="103">
        <f t="shared" si="103"/>
        <v>71</v>
      </c>
      <c r="O184" s="362">
        <f t="shared" si="104"/>
        <v>0.5419847328244275</v>
      </c>
      <c r="P184" s="12">
        <v>18979</v>
      </c>
      <c r="Q184" s="103">
        <f t="shared" si="105"/>
        <v>71</v>
      </c>
      <c r="R184" s="147"/>
      <c r="S184" s="134"/>
      <c r="T184" s="147"/>
      <c r="U184" s="147"/>
      <c r="V184" s="134"/>
      <c r="W184" s="357"/>
      <c r="X184" s="147"/>
      <c r="Y184" s="134"/>
      <c r="Z184" s="151"/>
      <c r="AA184" s="139"/>
      <c r="AB184" s="151"/>
      <c r="AC184" s="151"/>
      <c r="AD184" s="139"/>
      <c r="AE184" s="352"/>
      <c r="AF184" s="151"/>
      <c r="AG184" s="139"/>
      <c r="AH184" s="33">
        <v>6221</v>
      </c>
      <c r="AI184" s="72">
        <f t="shared" si="92"/>
        <v>59</v>
      </c>
      <c r="AJ184" s="33">
        <v>1</v>
      </c>
      <c r="AK184" s="33">
        <v>2030</v>
      </c>
      <c r="AL184" s="72">
        <f t="shared" si="106"/>
        <v>18</v>
      </c>
      <c r="AM184" s="348">
        <f t="shared" si="107"/>
        <v>0.30508474576271188</v>
      </c>
      <c r="AN184" s="33">
        <v>2028</v>
      </c>
      <c r="AO184" s="72">
        <f t="shared" si="113"/>
        <v>18</v>
      </c>
      <c r="AP184" s="66">
        <v>118</v>
      </c>
      <c r="AQ184" s="78">
        <f t="shared" si="118"/>
        <v>74</v>
      </c>
      <c r="AR184" s="66">
        <v>1</v>
      </c>
      <c r="AS184" s="66">
        <v>116</v>
      </c>
      <c r="AT184" s="78">
        <f t="shared" si="119"/>
        <v>73</v>
      </c>
      <c r="AU184" s="344">
        <f t="shared" si="120"/>
        <v>0.98648648648648651</v>
      </c>
      <c r="AV184" s="66">
        <v>116</v>
      </c>
      <c r="AW184" s="78">
        <f t="shared" si="121"/>
        <v>73</v>
      </c>
      <c r="CD184" s="28">
        <v>11815</v>
      </c>
      <c r="CE184" s="84">
        <f t="shared" si="108"/>
        <v>312</v>
      </c>
      <c r="CF184" s="34">
        <v>1</v>
      </c>
      <c r="CG184" s="34">
        <v>8966</v>
      </c>
      <c r="CH184" s="84">
        <f t="shared" si="109"/>
        <v>106</v>
      </c>
      <c r="CI184" s="365">
        <f t="shared" si="110"/>
        <v>0.33974358974358976</v>
      </c>
      <c r="CJ184" s="34">
        <v>8958</v>
      </c>
      <c r="CK184" s="84">
        <f t="shared" si="111"/>
        <v>106</v>
      </c>
      <c r="CL184" s="59">
        <v>11382</v>
      </c>
      <c r="CM184" s="89">
        <f t="shared" si="93"/>
        <v>320</v>
      </c>
      <c r="CN184" s="59">
        <v>1</v>
      </c>
      <c r="CO184" s="59">
        <v>3463</v>
      </c>
      <c r="CP184" s="89">
        <f t="shared" si="94"/>
        <v>40</v>
      </c>
      <c r="CQ184" s="367">
        <f t="shared" si="95"/>
        <v>0.125</v>
      </c>
      <c r="CR184" s="59">
        <v>3463</v>
      </c>
      <c r="CS184" s="89">
        <f t="shared" si="96"/>
        <v>40</v>
      </c>
      <c r="DB184" s="40">
        <v>2232</v>
      </c>
      <c r="DC184" s="95">
        <f t="shared" si="114"/>
        <v>27</v>
      </c>
      <c r="DD184" s="40">
        <v>252</v>
      </c>
      <c r="DE184" s="40">
        <v>4746</v>
      </c>
      <c r="DF184" s="95">
        <f t="shared" si="115"/>
        <v>32</v>
      </c>
      <c r="DG184" s="371">
        <f t="shared" si="116"/>
        <v>1.1851851851851851</v>
      </c>
      <c r="DH184" s="40">
        <v>4213</v>
      </c>
      <c r="DI184" s="95">
        <f t="shared" si="117"/>
        <v>30</v>
      </c>
      <c r="FV184" s="22">
        <f t="shared" si="122"/>
        <v>477</v>
      </c>
      <c r="FW184" s="61">
        <f t="shared" si="123"/>
        <v>403</v>
      </c>
      <c r="FX184" s="61">
        <f t="shared" si="78"/>
        <v>477</v>
      </c>
      <c r="FY184" s="61">
        <f t="shared" si="79"/>
        <v>1106</v>
      </c>
      <c r="FZ184" s="61">
        <f t="shared" si="80"/>
        <v>403</v>
      </c>
      <c r="GA184" s="382">
        <f t="shared" si="81"/>
        <v>0.36437613019891502</v>
      </c>
      <c r="GB184" s="384"/>
      <c r="GC184" s="387">
        <f t="shared" si="82"/>
        <v>792</v>
      </c>
      <c r="GD184" s="387">
        <f t="shared" si="83"/>
        <v>269</v>
      </c>
      <c r="GE184" s="382">
        <f t="shared" si="84"/>
        <v>0.33964646464646464</v>
      </c>
      <c r="GF184" s="384"/>
      <c r="GG184" s="387">
        <f t="shared" si="85"/>
        <v>160</v>
      </c>
      <c r="GH184" s="387">
        <f t="shared" si="86"/>
        <v>123</v>
      </c>
      <c r="GI184" s="382">
        <f t="shared" si="87"/>
        <v>0.76875000000000004</v>
      </c>
      <c r="GJ184" s="384"/>
      <c r="GK184" s="387">
        <f t="shared" si="88"/>
        <v>312</v>
      </c>
      <c r="GL184" s="387">
        <f t="shared" si="89"/>
        <v>106</v>
      </c>
      <c r="GM184" s="382">
        <f t="shared" si="90"/>
        <v>0.33974358974358976</v>
      </c>
    </row>
    <row r="185" spans="1:196" x14ac:dyDescent="0.25">
      <c r="A185" s="8">
        <f t="shared" si="91"/>
        <v>44218</v>
      </c>
      <c r="B185" s="52">
        <v>61526</v>
      </c>
      <c r="C185" s="98">
        <f t="shared" si="99"/>
        <v>4</v>
      </c>
      <c r="D185" s="52">
        <v>1</v>
      </c>
      <c r="E185" s="52">
        <v>31476</v>
      </c>
      <c r="F185" s="106">
        <f t="shared" si="100"/>
        <v>4</v>
      </c>
      <c r="G185" s="363">
        <f t="shared" si="101"/>
        <v>1</v>
      </c>
      <c r="H185" s="52">
        <v>22534</v>
      </c>
      <c r="I185" s="106">
        <f t="shared" si="112"/>
        <v>10</v>
      </c>
      <c r="J185" s="45">
        <v>1506</v>
      </c>
      <c r="K185" s="103">
        <f t="shared" si="102"/>
        <v>4</v>
      </c>
      <c r="L185" s="14">
        <v>2</v>
      </c>
      <c r="M185" s="14">
        <v>31265</v>
      </c>
      <c r="N185" s="103">
        <f t="shared" si="103"/>
        <v>4</v>
      </c>
      <c r="O185" s="362">
        <f t="shared" si="104"/>
        <v>1</v>
      </c>
      <c r="P185" s="12">
        <v>18983</v>
      </c>
      <c r="Q185" s="103">
        <f t="shared" si="105"/>
        <v>4</v>
      </c>
      <c r="R185" s="147"/>
      <c r="S185" s="134"/>
      <c r="T185" s="147"/>
      <c r="U185" s="147"/>
      <c r="V185" s="134"/>
      <c r="W185" s="357"/>
      <c r="X185" s="147"/>
      <c r="Y185" s="134"/>
      <c r="Z185" s="151"/>
      <c r="AA185" s="139"/>
      <c r="AB185" s="151"/>
      <c r="AC185" s="151"/>
      <c r="AD185" s="139"/>
      <c r="AE185" s="352"/>
      <c r="AF185" s="151"/>
      <c r="AG185" s="139"/>
      <c r="AH185" s="33">
        <v>6245</v>
      </c>
      <c r="AI185" s="72">
        <f t="shared" si="92"/>
        <v>24</v>
      </c>
      <c r="AJ185" s="33">
        <v>1</v>
      </c>
      <c r="AK185" s="33">
        <v>2034</v>
      </c>
      <c r="AL185" s="72">
        <f t="shared" si="106"/>
        <v>4</v>
      </c>
      <c r="AM185" s="348">
        <f t="shared" si="107"/>
        <v>0.16666666666666666</v>
      </c>
      <c r="AN185" s="33">
        <v>2032</v>
      </c>
      <c r="AO185" s="72">
        <f t="shared" si="113"/>
        <v>4</v>
      </c>
      <c r="AP185" s="66">
        <v>142</v>
      </c>
      <c r="AQ185" s="78">
        <f t="shared" si="118"/>
        <v>24</v>
      </c>
      <c r="AR185" s="66">
        <v>1</v>
      </c>
      <c r="AS185" s="66">
        <v>139</v>
      </c>
      <c r="AT185" s="78">
        <f t="shared" si="119"/>
        <v>23</v>
      </c>
      <c r="AU185" s="344">
        <f t="shared" si="120"/>
        <v>0.95833333333333337</v>
      </c>
      <c r="AV185" s="66">
        <v>139</v>
      </c>
      <c r="AW185" s="78">
        <f t="shared" si="121"/>
        <v>23</v>
      </c>
      <c r="CD185" s="28">
        <v>12106</v>
      </c>
      <c r="CE185" s="84">
        <f t="shared" si="108"/>
        <v>291</v>
      </c>
      <c r="CF185" s="34">
        <v>1</v>
      </c>
      <c r="CG185" s="34">
        <v>9061</v>
      </c>
      <c r="CH185" s="84">
        <f t="shared" si="109"/>
        <v>95</v>
      </c>
      <c r="CI185" s="365">
        <f t="shared" si="110"/>
        <v>0.32646048109965636</v>
      </c>
      <c r="CJ185" s="34">
        <v>9053</v>
      </c>
      <c r="CK185" s="84">
        <f t="shared" si="111"/>
        <v>95</v>
      </c>
      <c r="CL185" s="59">
        <v>11676</v>
      </c>
      <c r="CM185" s="89">
        <f t="shared" si="93"/>
        <v>294</v>
      </c>
      <c r="CN185" s="59">
        <v>1</v>
      </c>
      <c r="CO185" s="59">
        <v>3554</v>
      </c>
      <c r="CP185" s="89">
        <f t="shared" si="94"/>
        <v>91</v>
      </c>
      <c r="CQ185" s="367">
        <f t="shared" si="95"/>
        <v>0.30952380952380953</v>
      </c>
      <c r="CR185" s="59">
        <v>3554</v>
      </c>
      <c r="CS185" s="89">
        <f t="shared" si="96"/>
        <v>91</v>
      </c>
      <c r="DB185" s="40">
        <v>2261</v>
      </c>
      <c r="DC185" s="95">
        <f t="shared" si="114"/>
        <v>29</v>
      </c>
      <c r="DD185" s="40">
        <v>256</v>
      </c>
      <c r="DE185" s="40">
        <v>4779</v>
      </c>
      <c r="DF185" s="95">
        <f t="shared" si="115"/>
        <v>33</v>
      </c>
      <c r="DG185" s="371">
        <f t="shared" si="116"/>
        <v>1.1379310344827587</v>
      </c>
      <c r="DH185" s="40">
        <v>4244</v>
      </c>
      <c r="DI185" s="95">
        <f t="shared" si="117"/>
        <v>31</v>
      </c>
      <c r="FV185" s="22">
        <f t="shared" si="122"/>
        <v>258</v>
      </c>
      <c r="FW185" s="61">
        <f t="shared" si="123"/>
        <v>254</v>
      </c>
      <c r="FX185" s="61">
        <f t="shared" si="78"/>
        <v>258</v>
      </c>
      <c r="FY185" s="61">
        <f t="shared" si="79"/>
        <v>670</v>
      </c>
      <c r="FZ185" s="61">
        <f t="shared" si="80"/>
        <v>254</v>
      </c>
      <c r="GA185" s="382">
        <f t="shared" si="81"/>
        <v>0.37910447761194027</v>
      </c>
      <c r="GB185" s="384"/>
      <c r="GC185" s="387">
        <f t="shared" si="82"/>
        <v>662</v>
      </c>
      <c r="GD185" s="387">
        <f t="shared" si="83"/>
        <v>246</v>
      </c>
      <c r="GE185" s="382">
        <f t="shared" si="84"/>
        <v>0.37160120845921452</v>
      </c>
      <c r="GF185" s="384"/>
      <c r="GG185" s="387">
        <f t="shared" si="85"/>
        <v>77</v>
      </c>
      <c r="GH185" s="387">
        <f t="shared" si="86"/>
        <v>60</v>
      </c>
      <c r="GI185" s="382">
        <f t="shared" si="87"/>
        <v>0.77922077922077926</v>
      </c>
      <c r="GJ185" s="384"/>
      <c r="GK185" s="387">
        <f t="shared" si="88"/>
        <v>291</v>
      </c>
      <c r="GL185" s="387">
        <f t="shared" si="89"/>
        <v>95</v>
      </c>
      <c r="GM185" s="382">
        <f t="shared" si="90"/>
        <v>0.32646048109965636</v>
      </c>
    </row>
    <row r="186" spans="1:196" x14ac:dyDescent="0.25">
      <c r="A186" s="8">
        <f t="shared" si="91"/>
        <v>44219</v>
      </c>
      <c r="B186" s="52">
        <v>61531</v>
      </c>
      <c r="C186" s="98">
        <f t="shared" si="99"/>
        <v>5</v>
      </c>
      <c r="D186" s="52">
        <v>1</v>
      </c>
      <c r="E186" s="52">
        <v>31481</v>
      </c>
      <c r="F186" s="106">
        <f t="shared" si="100"/>
        <v>5</v>
      </c>
      <c r="G186" s="363">
        <f t="shared" si="101"/>
        <v>1</v>
      </c>
      <c r="H186" s="52">
        <v>22543</v>
      </c>
      <c r="I186" s="106">
        <f t="shared" si="112"/>
        <v>9</v>
      </c>
      <c r="J186" s="45">
        <v>1959</v>
      </c>
      <c r="K186" s="103">
        <f t="shared" si="102"/>
        <v>453</v>
      </c>
      <c r="L186" s="14">
        <v>2</v>
      </c>
      <c r="M186" s="14">
        <v>31334</v>
      </c>
      <c r="N186" s="103">
        <f t="shared" si="103"/>
        <v>69</v>
      </c>
      <c r="O186" s="362">
        <f t="shared" si="104"/>
        <v>0.15231788079470199</v>
      </c>
      <c r="P186" s="12">
        <v>19052</v>
      </c>
      <c r="Q186" s="103">
        <f t="shared" si="105"/>
        <v>69</v>
      </c>
      <c r="R186" s="147"/>
      <c r="S186" s="134"/>
      <c r="T186" s="147"/>
      <c r="U186" s="147"/>
      <c r="V186" s="134"/>
      <c r="W186" s="357"/>
      <c r="X186" s="147"/>
      <c r="Y186" s="134"/>
      <c r="Z186" s="151"/>
      <c r="AA186" s="139"/>
      <c r="AB186" s="151"/>
      <c r="AC186" s="151"/>
      <c r="AD186" s="139"/>
      <c r="AE186" s="352"/>
      <c r="AF186" s="151"/>
      <c r="AG186" s="139"/>
      <c r="AH186" s="33">
        <v>6430</v>
      </c>
      <c r="AI186" s="72">
        <f t="shared" si="92"/>
        <v>185</v>
      </c>
      <c r="AJ186" s="33">
        <v>1</v>
      </c>
      <c r="AK186" s="33">
        <v>2060</v>
      </c>
      <c r="AL186" s="72">
        <f t="shared" si="106"/>
        <v>26</v>
      </c>
      <c r="AM186" s="348">
        <f t="shared" si="107"/>
        <v>0.14054054054054055</v>
      </c>
      <c r="AN186" s="33">
        <v>2058</v>
      </c>
      <c r="AO186" s="72">
        <f t="shared" si="113"/>
        <v>26</v>
      </c>
      <c r="AP186" s="66">
        <v>168</v>
      </c>
      <c r="AQ186" s="78">
        <f t="shared" si="118"/>
        <v>26</v>
      </c>
      <c r="AR186" s="66">
        <v>1</v>
      </c>
      <c r="AS186" s="66">
        <v>165</v>
      </c>
      <c r="AT186" s="78">
        <f t="shared" si="119"/>
        <v>26</v>
      </c>
      <c r="AU186" s="344">
        <f t="shared" si="120"/>
        <v>1</v>
      </c>
      <c r="AV186" s="66">
        <v>165</v>
      </c>
      <c r="AW186" s="78">
        <f t="shared" si="121"/>
        <v>26</v>
      </c>
      <c r="CD186" s="107">
        <v>12418</v>
      </c>
      <c r="CE186" s="84">
        <f t="shared" si="108"/>
        <v>312</v>
      </c>
      <c r="CF186" s="108">
        <v>1</v>
      </c>
      <c r="CG186" s="108">
        <v>9164</v>
      </c>
      <c r="CH186" s="109">
        <f t="shared" si="109"/>
        <v>103</v>
      </c>
      <c r="CI186" s="365">
        <f t="shared" si="110"/>
        <v>0.33012820512820512</v>
      </c>
      <c r="CJ186" s="108">
        <v>9167</v>
      </c>
      <c r="CK186" s="109">
        <f t="shared" si="111"/>
        <v>114</v>
      </c>
      <c r="CL186" s="59">
        <v>11988</v>
      </c>
      <c r="CM186" s="89">
        <f t="shared" si="93"/>
        <v>312</v>
      </c>
      <c r="CN186" s="59">
        <v>1</v>
      </c>
      <c r="CO186" s="59">
        <v>3648</v>
      </c>
      <c r="CP186" s="89">
        <f t="shared" si="94"/>
        <v>94</v>
      </c>
      <c r="CQ186" s="367">
        <f t="shared" si="95"/>
        <v>0.30128205128205127</v>
      </c>
      <c r="CR186" s="59">
        <v>3648</v>
      </c>
      <c r="CS186" s="89">
        <f t="shared" si="96"/>
        <v>94</v>
      </c>
      <c r="DB186" s="40">
        <v>2289</v>
      </c>
      <c r="DC186" s="95">
        <f t="shared" si="114"/>
        <v>28</v>
      </c>
      <c r="DD186" s="40">
        <v>260</v>
      </c>
      <c r="DE186" s="40">
        <v>4812</v>
      </c>
      <c r="DF186" s="95">
        <f t="shared" si="115"/>
        <v>33</v>
      </c>
      <c r="DG186" s="371">
        <f t="shared" si="116"/>
        <v>1.1785714285714286</v>
      </c>
      <c r="DH186" s="40">
        <v>4274</v>
      </c>
      <c r="DI186" s="95">
        <f t="shared" si="117"/>
        <v>30</v>
      </c>
      <c r="FV186" s="22">
        <f t="shared" si="122"/>
        <v>368</v>
      </c>
      <c r="FW186" s="61">
        <f t="shared" si="123"/>
        <v>356</v>
      </c>
      <c r="FX186" s="61">
        <f t="shared" si="78"/>
        <v>368</v>
      </c>
      <c r="FY186" s="61">
        <f t="shared" si="79"/>
        <v>1321</v>
      </c>
      <c r="FZ186" s="61">
        <f t="shared" si="80"/>
        <v>356</v>
      </c>
      <c r="GA186" s="382">
        <f t="shared" si="81"/>
        <v>0.26949280847842544</v>
      </c>
      <c r="GB186" s="384"/>
      <c r="GC186" s="387">
        <f t="shared" si="82"/>
        <v>863</v>
      </c>
      <c r="GD186" s="387">
        <f t="shared" si="83"/>
        <v>282</v>
      </c>
      <c r="GE186" s="382">
        <f t="shared" si="84"/>
        <v>0.32676709154113559</v>
      </c>
      <c r="GF186" s="384"/>
      <c r="GG186" s="387">
        <f t="shared" si="85"/>
        <v>239</v>
      </c>
      <c r="GH186" s="387">
        <f t="shared" si="86"/>
        <v>85</v>
      </c>
      <c r="GI186" s="382">
        <f t="shared" si="87"/>
        <v>0.35564853556485354</v>
      </c>
      <c r="GJ186" s="384"/>
      <c r="GK186" s="387">
        <f t="shared" si="88"/>
        <v>312</v>
      </c>
      <c r="GL186" s="387">
        <f t="shared" si="89"/>
        <v>103</v>
      </c>
      <c r="GM186" s="382">
        <f t="shared" si="90"/>
        <v>0.33012820512820512</v>
      </c>
    </row>
    <row r="187" spans="1:196" x14ac:dyDescent="0.25">
      <c r="A187" s="8">
        <f t="shared" si="91"/>
        <v>44220</v>
      </c>
      <c r="B187" s="52">
        <v>61856</v>
      </c>
      <c r="C187" s="98">
        <f t="shared" si="99"/>
        <v>325</v>
      </c>
      <c r="D187" s="52">
        <v>1</v>
      </c>
      <c r="E187" s="52">
        <v>31533</v>
      </c>
      <c r="F187" s="106">
        <f t="shared" si="100"/>
        <v>52</v>
      </c>
      <c r="G187" s="363">
        <f t="shared" si="101"/>
        <v>0.16</v>
      </c>
      <c r="H187" s="52">
        <v>22634</v>
      </c>
      <c r="I187" s="106">
        <f t="shared" si="112"/>
        <v>91</v>
      </c>
      <c r="J187" s="45">
        <v>1994</v>
      </c>
      <c r="K187" s="103">
        <f t="shared" si="102"/>
        <v>35</v>
      </c>
      <c r="L187" s="14">
        <v>2</v>
      </c>
      <c r="M187" s="14">
        <v>31350</v>
      </c>
      <c r="N187" s="103">
        <f t="shared" si="103"/>
        <v>16</v>
      </c>
      <c r="O187" s="362">
        <f t="shared" si="104"/>
        <v>0.45714285714285713</v>
      </c>
      <c r="P187" s="12">
        <v>19068</v>
      </c>
      <c r="Q187" s="103">
        <f t="shared" si="105"/>
        <v>16</v>
      </c>
      <c r="R187" s="147"/>
      <c r="S187" s="134"/>
      <c r="T187" s="147"/>
      <c r="U187" s="147"/>
      <c r="V187" s="134"/>
      <c r="W187" s="357"/>
      <c r="X187" s="147"/>
      <c r="Y187" s="134"/>
      <c r="Z187" s="151"/>
      <c r="AA187" s="139"/>
      <c r="AB187" s="151"/>
      <c r="AC187" s="151"/>
      <c r="AD187" s="139"/>
      <c r="AE187" s="352"/>
      <c r="AF187" s="151"/>
      <c r="AG187" s="139"/>
      <c r="AH187" s="33">
        <v>6610</v>
      </c>
      <c r="AI187" s="72">
        <f t="shared" si="92"/>
        <v>180</v>
      </c>
      <c r="AJ187" s="33">
        <v>1</v>
      </c>
      <c r="AK187" s="33">
        <v>2082</v>
      </c>
      <c r="AL187" s="72">
        <f t="shared" si="106"/>
        <v>22</v>
      </c>
      <c r="AM187" s="348">
        <f t="shared" si="107"/>
        <v>0.12222222222222222</v>
      </c>
      <c r="AN187" s="33">
        <v>2080</v>
      </c>
      <c r="AO187" s="72">
        <f t="shared" si="113"/>
        <v>22</v>
      </c>
      <c r="AP187" s="66">
        <v>192</v>
      </c>
      <c r="AQ187" s="78">
        <f t="shared" si="118"/>
        <v>24</v>
      </c>
      <c r="AR187" s="66">
        <v>1</v>
      </c>
      <c r="AS187" s="66">
        <v>189</v>
      </c>
      <c r="AT187" s="78">
        <f t="shared" si="119"/>
        <v>24</v>
      </c>
      <c r="AU187" s="344">
        <f t="shared" si="120"/>
        <v>1</v>
      </c>
      <c r="AV187" s="66">
        <v>189</v>
      </c>
      <c r="AW187" s="78">
        <f t="shared" si="121"/>
        <v>24</v>
      </c>
      <c r="CD187" s="107">
        <v>12703</v>
      </c>
      <c r="CE187" s="84">
        <f t="shared" si="108"/>
        <v>285</v>
      </c>
      <c r="CF187" s="108">
        <v>1</v>
      </c>
      <c r="CG187" s="108">
        <v>9260</v>
      </c>
      <c r="CH187" s="109">
        <f t="shared" si="109"/>
        <v>96</v>
      </c>
      <c r="CI187" s="365">
        <f t="shared" si="110"/>
        <v>0.33684210526315789</v>
      </c>
      <c r="CJ187" s="108">
        <v>9263</v>
      </c>
      <c r="CK187" s="109">
        <f t="shared" si="111"/>
        <v>96</v>
      </c>
      <c r="CL187" s="59">
        <v>12271</v>
      </c>
      <c r="CM187" s="89">
        <f t="shared" si="93"/>
        <v>283</v>
      </c>
      <c r="CN187" s="59">
        <v>1</v>
      </c>
      <c r="CO187" s="59">
        <v>3738</v>
      </c>
      <c r="CP187" s="89">
        <f t="shared" si="94"/>
        <v>90</v>
      </c>
      <c r="CQ187" s="367">
        <f t="shared" si="95"/>
        <v>0.31802120141342755</v>
      </c>
      <c r="CR187" s="59">
        <v>3738</v>
      </c>
      <c r="CS187" s="89">
        <f t="shared" si="96"/>
        <v>90</v>
      </c>
      <c r="DB187" s="40">
        <v>2315</v>
      </c>
      <c r="DC187" s="95">
        <f t="shared" si="114"/>
        <v>26</v>
      </c>
      <c r="DD187" s="40">
        <v>264</v>
      </c>
      <c r="DE187" s="40">
        <v>4843</v>
      </c>
      <c r="DF187" s="95">
        <f t="shared" si="115"/>
        <v>31</v>
      </c>
      <c r="DG187" s="371">
        <f t="shared" si="116"/>
        <v>1.1923076923076923</v>
      </c>
      <c r="DH187" s="40">
        <v>4303</v>
      </c>
      <c r="DI187" s="95">
        <f t="shared" si="117"/>
        <v>29</v>
      </c>
      <c r="FV187" s="22">
        <f t="shared" si="122"/>
        <v>368</v>
      </c>
      <c r="FW187" s="61">
        <f t="shared" si="123"/>
        <v>331</v>
      </c>
      <c r="FX187" s="61">
        <f t="shared" si="78"/>
        <v>368</v>
      </c>
      <c r="FY187" s="61">
        <f t="shared" si="79"/>
        <v>1158</v>
      </c>
      <c r="FZ187" s="61">
        <f t="shared" si="80"/>
        <v>331</v>
      </c>
      <c r="GA187" s="382">
        <f t="shared" si="81"/>
        <v>0.28583765112262521</v>
      </c>
      <c r="GB187" s="384"/>
      <c r="GC187" s="387">
        <f t="shared" si="82"/>
        <v>798</v>
      </c>
      <c r="GD187" s="387">
        <f t="shared" si="83"/>
        <v>263</v>
      </c>
      <c r="GE187" s="382">
        <f t="shared" si="84"/>
        <v>0.32957393483709274</v>
      </c>
      <c r="GF187" s="384"/>
      <c r="GG187" s="387">
        <f t="shared" si="85"/>
        <v>230</v>
      </c>
      <c r="GH187" s="387">
        <f t="shared" si="86"/>
        <v>77</v>
      </c>
      <c r="GI187" s="382">
        <f t="shared" si="87"/>
        <v>0.33478260869565218</v>
      </c>
      <c r="GJ187" s="384"/>
      <c r="GK187" s="387">
        <f t="shared" si="88"/>
        <v>285</v>
      </c>
      <c r="GL187" s="387">
        <f t="shared" si="89"/>
        <v>96</v>
      </c>
      <c r="GM187" s="382">
        <f t="shared" si="90"/>
        <v>0.33684210526315789</v>
      </c>
    </row>
    <row r="188" spans="1:196" x14ac:dyDescent="0.25">
      <c r="A188" s="8">
        <f t="shared" si="91"/>
        <v>44221</v>
      </c>
      <c r="B188" s="52">
        <v>62547</v>
      </c>
      <c r="C188" s="98">
        <f t="shared" si="99"/>
        <v>691</v>
      </c>
      <c r="D188" s="52">
        <v>1</v>
      </c>
      <c r="E188" s="52">
        <v>31652</v>
      </c>
      <c r="F188" s="106">
        <f t="shared" si="100"/>
        <v>119</v>
      </c>
      <c r="G188" s="363">
        <f t="shared" si="101"/>
        <v>0.17221418234442837</v>
      </c>
      <c r="H188" s="52">
        <v>22891</v>
      </c>
      <c r="I188" s="106">
        <f t="shared" si="112"/>
        <v>257</v>
      </c>
      <c r="J188" s="45">
        <v>14</v>
      </c>
      <c r="K188" s="103">
        <f t="shared" si="102"/>
        <v>-1980</v>
      </c>
      <c r="L188" s="14">
        <v>1</v>
      </c>
      <c r="M188" s="14">
        <v>31363</v>
      </c>
      <c r="N188" s="103">
        <f t="shared" si="103"/>
        <v>13</v>
      </c>
      <c r="O188" s="362">
        <f t="shared" si="104"/>
        <v>-6.5656565656565654E-3</v>
      </c>
      <c r="P188" s="12">
        <v>19081</v>
      </c>
      <c r="Q188" s="103">
        <f t="shared" si="105"/>
        <v>13</v>
      </c>
      <c r="R188" s="147"/>
      <c r="S188" s="134"/>
      <c r="T188" s="147"/>
      <c r="U188" s="147"/>
      <c r="V188" s="134"/>
      <c r="W188" s="357"/>
      <c r="X188" s="147"/>
      <c r="Y188" s="134"/>
      <c r="Z188" s="151"/>
      <c r="AA188" s="139"/>
      <c r="AB188" s="151"/>
      <c r="AC188" s="151"/>
      <c r="AD188" s="139"/>
      <c r="AE188" s="352"/>
      <c r="AF188" s="151"/>
      <c r="AG188" s="139"/>
      <c r="AH188" s="33">
        <v>6760</v>
      </c>
      <c r="AI188" s="72">
        <f t="shared" si="92"/>
        <v>150</v>
      </c>
      <c r="AJ188" s="33">
        <v>1</v>
      </c>
      <c r="AK188" s="33">
        <v>2101</v>
      </c>
      <c r="AL188" s="72">
        <f t="shared" si="106"/>
        <v>19</v>
      </c>
      <c r="AM188" s="348">
        <f t="shared" si="107"/>
        <v>0.12666666666666668</v>
      </c>
      <c r="AN188" s="33">
        <v>2099</v>
      </c>
      <c r="AO188" s="72">
        <f t="shared" si="113"/>
        <v>19</v>
      </c>
      <c r="AP188" s="66">
        <v>209</v>
      </c>
      <c r="AQ188" s="78">
        <f t="shared" si="118"/>
        <v>17</v>
      </c>
      <c r="AR188" s="66">
        <v>1</v>
      </c>
      <c r="AS188" s="66">
        <v>197</v>
      </c>
      <c r="AT188" s="78">
        <f t="shared" si="119"/>
        <v>8</v>
      </c>
      <c r="AU188" s="344">
        <f t="shared" si="120"/>
        <v>0.47058823529411764</v>
      </c>
      <c r="AV188" s="66">
        <v>197</v>
      </c>
      <c r="AW188" s="78">
        <f t="shared" si="121"/>
        <v>8</v>
      </c>
      <c r="CD188" s="107">
        <v>12820</v>
      </c>
      <c r="CE188" s="84">
        <f t="shared" si="108"/>
        <v>117</v>
      </c>
      <c r="CF188" s="108">
        <v>1</v>
      </c>
      <c r="CG188" s="108">
        <v>9300</v>
      </c>
      <c r="CH188" s="109">
        <f t="shared" si="109"/>
        <v>40</v>
      </c>
      <c r="CI188" s="365">
        <f t="shared" si="110"/>
        <v>0.34188034188034189</v>
      </c>
      <c r="CJ188" s="108">
        <v>9303</v>
      </c>
      <c r="CK188" s="109">
        <f t="shared" si="111"/>
        <v>40</v>
      </c>
      <c r="CL188" s="59">
        <v>12523</v>
      </c>
      <c r="CM188" s="89">
        <f t="shared" si="93"/>
        <v>252</v>
      </c>
      <c r="CN188" s="59">
        <v>1</v>
      </c>
      <c r="CO188" s="59">
        <v>3811</v>
      </c>
      <c r="CP188" s="89">
        <f t="shared" si="94"/>
        <v>73</v>
      </c>
      <c r="CQ188" s="367">
        <f t="shared" si="95"/>
        <v>0.28968253968253971</v>
      </c>
      <c r="CR188" s="59">
        <v>3811</v>
      </c>
      <c r="CS188" s="89">
        <f t="shared" si="96"/>
        <v>73</v>
      </c>
      <c r="DB188" s="40">
        <v>2337</v>
      </c>
      <c r="DC188" s="95">
        <f t="shared" si="114"/>
        <v>22</v>
      </c>
      <c r="DD188" s="40">
        <v>268</v>
      </c>
      <c r="DE188" s="40">
        <v>4869</v>
      </c>
      <c r="DF188" s="95">
        <f t="shared" si="115"/>
        <v>26</v>
      </c>
      <c r="DG188" s="371">
        <f t="shared" si="116"/>
        <v>1.1818181818181819</v>
      </c>
      <c r="DH188" s="40">
        <v>4328</v>
      </c>
      <c r="DI188" s="95">
        <f t="shared" si="117"/>
        <v>25</v>
      </c>
      <c r="FV188" s="22">
        <f t="shared" si="122"/>
        <v>435</v>
      </c>
      <c r="FW188" s="61">
        <f t="shared" si="123"/>
        <v>298</v>
      </c>
      <c r="FX188" s="61">
        <f t="shared" si="78"/>
        <v>435</v>
      </c>
      <c r="FY188" s="61">
        <f t="shared" si="79"/>
        <v>-731</v>
      </c>
      <c r="FZ188" s="61">
        <f t="shared" si="80"/>
        <v>298</v>
      </c>
      <c r="GA188" s="382">
        <f t="shared" si="81"/>
        <v>-0.40766073871409031</v>
      </c>
      <c r="GB188" s="384"/>
      <c r="GC188" s="387">
        <f t="shared" si="82"/>
        <v>558</v>
      </c>
      <c r="GD188" s="387">
        <f t="shared" si="83"/>
        <v>166</v>
      </c>
      <c r="GE188" s="382">
        <f t="shared" si="84"/>
        <v>0.29749103942652327</v>
      </c>
      <c r="GF188" s="384"/>
      <c r="GG188" s="387">
        <f t="shared" si="85"/>
        <v>189</v>
      </c>
      <c r="GH188" s="387">
        <f t="shared" si="86"/>
        <v>53</v>
      </c>
      <c r="GI188" s="382">
        <f t="shared" si="87"/>
        <v>0.28042328042328041</v>
      </c>
      <c r="GJ188" s="384"/>
      <c r="GK188" s="387">
        <f t="shared" si="88"/>
        <v>117</v>
      </c>
      <c r="GL188" s="387">
        <f t="shared" si="89"/>
        <v>40</v>
      </c>
      <c r="GM188" s="382">
        <f t="shared" si="90"/>
        <v>0.34188034188034189</v>
      </c>
      <c r="GN188" s="3" t="s">
        <v>32</v>
      </c>
    </row>
    <row r="189" spans="1:196" x14ac:dyDescent="0.25">
      <c r="A189" s="8">
        <f t="shared" si="91"/>
        <v>44222</v>
      </c>
      <c r="B189" s="52">
        <v>62555</v>
      </c>
      <c r="C189" s="98">
        <f t="shared" si="99"/>
        <v>8</v>
      </c>
      <c r="D189" s="52">
        <v>1</v>
      </c>
      <c r="E189" s="52">
        <v>31660</v>
      </c>
      <c r="F189" s="106">
        <f t="shared" si="100"/>
        <v>8</v>
      </c>
      <c r="G189" s="363">
        <f t="shared" si="101"/>
        <v>1</v>
      </c>
      <c r="H189" s="52">
        <v>22912</v>
      </c>
      <c r="I189" s="106">
        <f t="shared" si="112"/>
        <v>21</v>
      </c>
      <c r="J189" s="45">
        <v>18</v>
      </c>
      <c r="K189" s="103">
        <f t="shared" si="102"/>
        <v>4</v>
      </c>
      <c r="L189" s="14">
        <v>1</v>
      </c>
      <c r="M189" s="14">
        <v>31367</v>
      </c>
      <c r="N189" s="103">
        <f t="shared" si="103"/>
        <v>4</v>
      </c>
      <c r="O189" s="362">
        <f t="shared" si="104"/>
        <v>1</v>
      </c>
      <c r="P189" s="12">
        <v>19085</v>
      </c>
      <c r="Q189" s="103">
        <f t="shared" si="105"/>
        <v>4</v>
      </c>
      <c r="R189" s="147"/>
      <c r="S189" s="134"/>
      <c r="T189" s="147"/>
      <c r="U189" s="147"/>
      <c r="V189" s="134"/>
      <c r="W189" s="357"/>
      <c r="X189" s="147"/>
      <c r="Y189" s="134"/>
      <c r="Z189" s="151"/>
      <c r="AA189" s="139"/>
      <c r="AB189" s="151"/>
      <c r="AC189" s="151"/>
      <c r="AD189" s="139"/>
      <c r="AE189" s="352"/>
      <c r="AF189" s="151"/>
      <c r="AG189" s="139"/>
      <c r="AH189" s="33">
        <v>6952</v>
      </c>
      <c r="AI189" s="72">
        <f t="shared" si="92"/>
        <v>192</v>
      </c>
      <c r="AJ189" s="33">
        <v>1</v>
      </c>
      <c r="AK189" s="33">
        <v>2125</v>
      </c>
      <c r="AL189" s="72">
        <f t="shared" si="106"/>
        <v>24</v>
      </c>
      <c r="AM189" s="348">
        <f t="shared" si="107"/>
        <v>0.125</v>
      </c>
      <c r="AN189" s="33">
        <v>2123</v>
      </c>
      <c r="AO189" s="72">
        <f t="shared" si="113"/>
        <v>24</v>
      </c>
      <c r="AP189" s="66">
        <v>236</v>
      </c>
      <c r="AQ189" s="78">
        <f t="shared" si="118"/>
        <v>27</v>
      </c>
      <c r="AR189" s="66">
        <v>1</v>
      </c>
      <c r="AS189" s="66">
        <v>206</v>
      </c>
      <c r="AT189" s="78">
        <f t="shared" si="119"/>
        <v>9</v>
      </c>
      <c r="AU189" s="344">
        <f t="shared" si="120"/>
        <v>0.33333333333333331</v>
      </c>
      <c r="AV189" s="66">
        <v>206</v>
      </c>
      <c r="AW189" s="78">
        <f t="shared" si="121"/>
        <v>9</v>
      </c>
      <c r="CD189" s="107">
        <v>269</v>
      </c>
      <c r="CE189" s="84">
        <f t="shared" si="108"/>
        <v>-12551</v>
      </c>
      <c r="CF189" s="108">
        <v>9</v>
      </c>
      <c r="CG189" s="108">
        <v>9520</v>
      </c>
      <c r="CH189" s="109">
        <f t="shared" si="109"/>
        <v>220</v>
      </c>
      <c r="CI189" s="365">
        <f t="shared" si="110"/>
        <v>-1.7528483786152498E-2</v>
      </c>
      <c r="CJ189" s="108">
        <v>9759</v>
      </c>
      <c r="CK189" s="109">
        <f t="shared" si="111"/>
        <v>456</v>
      </c>
      <c r="CL189" s="59">
        <v>12808</v>
      </c>
      <c r="CM189" s="89">
        <f t="shared" si="93"/>
        <v>285</v>
      </c>
      <c r="CN189" s="59">
        <v>1</v>
      </c>
      <c r="CO189" s="59">
        <v>3896</v>
      </c>
      <c r="CP189" s="89">
        <f t="shared" si="94"/>
        <v>85</v>
      </c>
      <c r="CQ189" s="367">
        <f t="shared" si="95"/>
        <v>0.2982456140350877</v>
      </c>
      <c r="CR189" s="59">
        <v>3896</v>
      </c>
      <c r="CS189" s="89">
        <f t="shared" si="96"/>
        <v>85</v>
      </c>
      <c r="DB189" s="40">
        <v>2364</v>
      </c>
      <c r="DC189" s="95">
        <f t="shared" si="114"/>
        <v>27</v>
      </c>
      <c r="DD189" s="40">
        <v>269</v>
      </c>
      <c r="DE189" s="40">
        <v>4897</v>
      </c>
      <c r="DF189" s="95">
        <f t="shared" si="115"/>
        <v>28</v>
      </c>
      <c r="DG189" s="371">
        <f t="shared" si="116"/>
        <v>1.037037037037037</v>
      </c>
      <c r="DH189" s="40">
        <v>4355</v>
      </c>
      <c r="DI189" s="95">
        <f t="shared" si="117"/>
        <v>27</v>
      </c>
      <c r="FV189" s="22">
        <f t="shared" si="122"/>
        <v>626</v>
      </c>
      <c r="FW189" s="61">
        <f t="shared" si="123"/>
        <v>378</v>
      </c>
      <c r="FX189" s="61">
        <f t="shared" si="78"/>
        <v>626</v>
      </c>
      <c r="FY189" s="61">
        <f t="shared" si="79"/>
        <v>-12008</v>
      </c>
      <c r="FZ189" s="61">
        <f t="shared" si="80"/>
        <v>378</v>
      </c>
      <c r="GA189" s="382">
        <f t="shared" si="81"/>
        <v>-3.1479013990672884E-2</v>
      </c>
      <c r="GB189" s="384"/>
      <c r="GC189" s="387">
        <f t="shared" si="82"/>
        <v>-12020</v>
      </c>
      <c r="GD189" s="387">
        <f t="shared" si="83"/>
        <v>366</v>
      </c>
      <c r="GE189" s="382">
        <f t="shared" si="84"/>
        <v>-3.0449251247920132E-2</v>
      </c>
      <c r="GF189" s="384"/>
      <c r="GG189" s="387">
        <f t="shared" si="85"/>
        <v>246</v>
      </c>
      <c r="GH189" s="387">
        <f t="shared" si="86"/>
        <v>61</v>
      </c>
      <c r="GI189" s="382">
        <f t="shared" si="87"/>
        <v>0.24796747967479674</v>
      </c>
      <c r="GJ189" s="384"/>
      <c r="GK189" s="387">
        <f t="shared" si="88"/>
        <v>-12551</v>
      </c>
      <c r="GL189" s="387">
        <f t="shared" si="89"/>
        <v>220</v>
      </c>
      <c r="GM189" s="382">
        <f t="shared" si="90"/>
        <v>-1.7528483786152498E-2</v>
      </c>
    </row>
    <row r="190" spans="1:196" x14ac:dyDescent="0.25">
      <c r="A190" s="8">
        <f t="shared" si="91"/>
        <v>44223</v>
      </c>
      <c r="B190" s="52">
        <v>62559</v>
      </c>
      <c r="C190" s="98">
        <f t="shared" si="99"/>
        <v>4</v>
      </c>
      <c r="D190" s="52">
        <v>1</v>
      </c>
      <c r="E190" s="52">
        <v>31664</v>
      </c>
      <c r="F190" s="106">
        <f t="shared" si="100"/>
        <v>4</v>
      </c>
      <c r="G190" s="363">
        <f t="shared" si="101"/>
        <v>1</v>
      </c>
      <c r="H190" s="52">
        <v>22923</v>
      </c>
      <c r="I190" s="106">
        <f t="shared" si="112"/>
        <v>11</v>
      </c>
      <c r="J190" s="45">
        <v>646</v>
      </c>
      <c r="K190" s="103">
        <f t="shared" si="102"/>
        <v>628</v>
      </c>
      <c r="L190" s="14">
        <v>1</v>
      </c>
      <c r="M190" s="14">
        <v>31557</v>
      </c>
      <c r="N190" s="103">
        <f t="shared" si="103"/>
        <v>190</v>
      </c>
      <c r="O190" s="362">
        <f t="shared" si="104"/>
        <v>0.30254777070063693</v>
      </c>
      <c r="P190" s="12">
        <v>19275</v>
      </c>
      <c r="Q190" s="103">
        <f t="shared" si="105"/>
        <v>190</v>
      </c>
      <c r="R190" s="147"/>
      <c r="S190" s="134"/>
      <c r="T190" s="147"/>
      <c r="U190" s="147"/>
      <c r="V190" s="134"/>
      <c r="W190" s="357"/>
      <c r="X190" s="147"/>
      <c r="Y190" s="134"/>
      <c r="Z190" s="151"/>
      <c r="AA190" s="139"/>
      <c r="AB190" s="151"/>
      <c r="AC190" s="151"/>
      <c r="AD190" s="139"/>
      <c r="AE190" s="352"/>
      <c r="AF190" s="151"/>
      <c r="AG190" s="139"/>
      <c r="AH190" s="33">
        <v>7144</v>
      </c>
      <c r="AI190" s="72">
        <f t="shared" si="92"/>
        <v>192</v>
      </c>
      <c r="AJ190" s="33">
        <v>1</v>
      </c>
      <c r="AK190" s="33">
        <v>2149</v>
      </c>
      <c r="AL190" s="72">
        <f t="shared" si="106"/>
        <v>24</v>
      </c>
      <c r="AM190" s="348">
        <f t="shared" si="107"/>
        <v>0.125</v>
      </c>
      <c r="AN190" s="33">
        <v>2147</v>
      </c>
      <c r="AO190" s="72">
        <f t="shared" si="113"/>
        <v>24</v>
      </c>
      <c r="AP190" s="66">
        <v>256</v>
      </c>
      <c r="AQ190" s="78">
        <f t="shared" si="118"/>
        <v>20</v>
      </c>
      <c r="AR190" s="66">
        <v>1</v>
      </c>
      <c r="AS190" s="66">
        <v>212</v>
      </c>
      <c r="AT190" s="78">
        <f t="shared" si="119"/>
        <v>6</v>
      </c>
      <c r="AU190" s="344">
        <f t="shared" si="120"/>
        <v>0.3</v>
      </c>
      <c r="AV190" s="66">
        <v>212</v>
      </c>
      <c r="AW190" s="78">
        <f>AV190-AV189</f>
        <v>6</v>
      </c>
      <c r="CD190" s="107">
        <v>558</v>
      </c>
      <c r="CE190" s="84">
        <f t="shared" si="108"/>
        <v>289</v>
      </c>
      <c r="CF190" s="108">
        <v>9</v>
      </c>
      <c r="CG190" s="108">
        <v>9604</v>
      </c>
      <c r="CH190" s="109">
        <f t="shared" si="109"/>
        <v>84</v>
      </c>
      <c r="CI190" s="365">
        <f t="shared" si="110"/>
        <v>0.29065743944636679</v>
      </c>
      <c r="CJ190" s="108">
        <v>9935</v>
      </c>
      <c r="CK190" s="109">
        <f t="shared" si="111"/>
        <v>176</v>
      </c>
      <c r="CL190" s="59">
        <v>13099</v>
      </c>
      <c r="CM190" s="89">
        <f t="shared" si="93"/>
        <v>291</v>
      </c>
      <c r="CN190" s="59">
        <v>1</v>
      </c>
      <c r="CO190" s="59">
        <v>3985</v>
      </c>
      <c r="CP190" s="89">
        <f t="shared" si="94"/>
        <v>89</v>
      </c>
      <c r="CQ190" s="367">
        <f t="shared" si="95"/>
        <v>0.30584192439862545</v>
      </c>
      <c r="CR190" s="59">
        <v>3985</v>
      </c>
      <c r="CS190" s="89">
        <f t="shared" si="96"/>
        <v>89</v>
      </c>
      <c r="DB190" s="40">
        <v>2393</v>
      </c>
      <c r="DC190" s="95">
        <f t="shared" si="114"/>
        <v>29</v>
      </c>
      <c r="DD190" s="40">
        <v>273</v>
      </c>
      <c r="DE190" s="40">
        <v>4931</v>
      </c>
      <c r="DF190" s="95">
        <f t="shared" si="115"/>
        <v>34</v>
      </c>
      <c r="DG190" s="371">
        <f t="shared" si="116"/>
        <v>1.1724137931034482</v>
      </c>
      <c r="DH190" s="40">
        <v>4386</v>
      </c>
      <c r="DI190" s="95">
        <f t="shared" si="117"/>
        <v>31</v>
      </c>
      <c r="FV190" s="22">
        <f t="shared" si="122"/>
        <v>527</v>
      </c>
      <c r="FW190" s="61">
        <f t="shared" si="123"/>
        <v>431</v>
      </c>
      <c r="FX190" s="61">
        <f t="shared" si="78"/>
        <v>527</v>
      </c>
      <c r="FY190" s="61">
        <f t="shared" si="79"/>
        <v>1453</v>
      </c>
      <c r="FZ190" s="61">
        <f t="shared" si="80"/>
        <v>431</v>
      </c>
      <c r="GA190" s="382">
        <f t="shared" si="81"/>
        <v>0.29662766689607706</v>
      </c>
      <c r="GB190" s="384"/>
      <c r="GC190" s="387">
        <f t="shared" si="82"/>
        <v>821</v>
      </c>
      <c r="GD190" s="387">
        <f t="shared" si="83"/>
        <v>237</v>
      </c>
      <c r="GE190" s="382">
        <f t="shared" si="84"/>
        <v>0.28867235079171744</v>
      </c>
      <c r="GF190" s="384"/>
      <c r="GG190" s="387">
        <f t="shared" si="85"/>
        <v>241</v>
      </c>
      <c r="GH190" s="387">
        <f t="shared" si="86"/>
        <v>64</v>
      </c>
      <c r="GI190" s="382">
        <f t="shared" si="87"/>
        <v>0.26556016597510373</v>
      </c>
      <c r="GJ190" s="384"/>
      <c r="GK190" s="387">
        <f t="shared" si="88"/>
        <v>289</v>
      </c>
      <c r="GL190" s="387">
        <f t="shared" si="89"/>
        <v>84</v>
      </c>
      <c r="GM190" s="382">
        <f t="shared" si="90"/>
        <v>0.29065743944636679</v>
      </c>
    </row>
    <row r="191" spans="1:196" x14ac:dyDescent="0.25">
      <c r="A191" s="8">
        <f t="shared" si="91"/>
        <v>44224</v>
      </c>
      <c r="B191" s="52">
        <v>62599</v>
      </c>
      <c r="C191" s="98">
        <f t="shared" si="99"/>
        <v>40</v>
      </c>
      <c r="D191" s="52">
        <v>1</v>
      </c>
      <c r="E191" s="52">
        <v>31704</v>
      </c>
      <c r="F191" s="106">
        <f>E191-E190</f>
        <v>40</v>
      </c>
      <c r="G191" s="363">
        <f t="shared" si="101"/>
        <v>1</v>
      </c>
      <c r="H191" s="52">
        <v>23035</v>
      </c>
      <c r="I191" s="106">
        <f>H191-H190</f>
        <v>112</v>
      </c>
      <c r="J191" s="45">
        <v>724</v>
      </c>
      <c r="K191" s="103">
        <f t="shared" si="102"/>
        <v>78</v>
      </c>
      <c r="L191" s="14">
        <v>1</v>
      </c>
      <c r="M191" s="14">
        <v>31599</v>
      </c>
      <c r="N191" s="103">
        <f>M191-M190</f>
        <v>42</v>
      </c>
      <c r="O191" s="362">
        <f t="shared" si="104"/>
        <v>0.53846153846153844</v>
      </c>
      <c r="P191" s="12">
        <v>19317</v>
      </c>
      <c r="Q191" s="103">
        <f>P191-P190</f>
        <v>42</v>
      </c>
      <c r="R191" s="147"/>
      <c r="S191" s="134"/>
      <c r="T191" s="147"/>
      <c r="U191" s="147"/>
      <c r="V191" s="134"/>
      <c r="W191" s="357"/>
      <c r="X191" s="147"/>
      <c r="Y191" s="134"/>
      <c r="Z191" s="151"/>
      <c r="AA191" s="139"/>
      <c r="AB191" s="151"/>
      <c r="AC191" s="151"/>
      <c r="AD191" s="139"/>
      <c r="AE191" s="352"/>
      <c r="AF191" s="151"/>
      <c r="AG191" s="139"/>
      <c r="AH191" s="33">
        <v>7336</v>
      </c>
      <c r="AI191" s="72">
        <f t="shared" si="92"/>
        <v>192</v>
      </c>
      <c r="AJ191" s="33">
        <v>1</v>
      </c>
      <c r="AK191" s="33">
        <v>2173</v>
      </c>
      <c r="AL191" s="72">
        <f>AK191-AK190</f>
        <v>24</v>
      </c>
      <c r="AM191" s="348">
        <f t="shared" si="107"/>
        <v>0.125</v>
      </c>
      <c r="AN191" s="33">
        <v>2171</v>
      </c>
      <c r="AO191" s="72">
        <f>AN191-AN190</f>
        <v>24</v>
      </c>
      <c r="AP191" s="66">
        <v>283</v>
      </c>
      <c r="AQ191" s="78">
        <f t="shared" si="118"/>
        <v>27</v>
      </c>
      <c r="AR191" s="66">
        <v>1</v>
      </c>
      <c r="AS191" s="66">
        <v>219</v>
      </c>
      <c r="AT191" s="78">
        <f>AS191-AS190</f>
        <v>7</v>
      </c>
      <c r="AU191" s="344">
        <f t="shared" si="120"/>
        <v>0.25925925925925924</v>
      </c>
      <c r="AV191" s="66">
        <v>219</v>
      </c>
      <c r="AW191" s="78">
        <f>AV191-AV190</f>
        <v>7</v>
      </c>
      <c r="CD191" s="107">
        <v>853</v>
      </c>
      <c r="CE191" s="84">
        <f t="shared" si="108"/>
        <v>295</v>
      </c>
      <c r="CF191" s="108">
        <v>9</v>
      </c>
      <c r="CG191" s="108">
        <v>9695</v>
      </c>
      <c r="CH191" s="109">
        <f>CG191-CG190</f>
        <v>91</v>
      </c>
      <c r="CI191" s="365">
        <f t="shared" si="110"/>
        <v>0.30847457627118646</v>
      </c>
      <c r="CJ191" s="108">
        <v>10120</v>
      </c>
      <c r="CK191" s="109">
        <f>CJ191-CJ190</f>
        <v>185</v>
      </c>
      <c r="CL191" s="59">
        <v>13396</v>
      </c>
      <c r="CM191" s="89">
        <f t="shared" si="93"/>
        <v>297</v>
      </c>
      <c r="CN191" s="59">
        <v>1</v>
      </c>
      <c r="CO191" s="59">
        <v>4075</v>
      </c>
      <c r="CP191" s="89">
        <f>CO191-CO190</f>
        <v>90</v>
      </c>
      <c r="CQ191" s="367">
        <f t="shared" si="95"/>
        <v>0.30303030303030304</v>
      </c>
      <c r="CR191" s="59">
        <v>4075</v>
      </c>
      <c r="CS191" s="89">
        <f>CR191-CR190</f>
        <v>90</v>
      </c>
      <c r="DB191" s="40">
        <v>2425</v>
      </c>
      <c r="DC191" s="95">
        <f t="shared" si="114"/>
        <v>32</v>
      </c>
      <c r="DD191" s="40">
        <v>276</v>
      </c>
      <c r="DE191" s="40">
        <v>4996</v>
      </c>
      <c r="DF191" s="95">
        <f>DE191-DE190</f>
        <v>65</v>
      </c>
      <c r="DG191" s="371">
        <f t="shared" si="116"/>
        <v>2.03125</v>
      </c>
      <c r="DH191" s="40">
        <v>4420</v>
      </c>
      <c r="DI191" s="95">
        <f>DH191-DH190</f>
        <v>34</v>
      </c>
      <c r="FV191" s="22">
        <f t="shared" si="122"/>
        <v>494</v>
      </c>
      <c r="FW191" s="61">
        <f t="shared" si="123"/>
        <v>359</v>
      </c>
      <c r="FX191" s="61">
        <f t="shared" si="78"/>
        <v>494</v>
      </c>
      <c r="FY191" s="61">
        <f t="shared" si="79"/>
        <v>961</v>
      </c>
      <c r="FZ191" s="61">
        <f t="shared" si="80"/>
        <v>359</v>
      </c>
      <c r="GA191" s="382">
        <f t="shared" si="81"/>
        <v>0.37356919875130074</v>
      </c>
      <c r="GB191" s="384"/>
      <c r="GC191" s="387">
        <f t="shared" si="82"/>
        <v>843</v>
      </c>
      <c r="GD191" s="387">
        <f t="shared" si="83"/>
        <v>277</v>
      </c>
      <c r="GE191" s="382">
        <f t="shared" si="84"/>
        <v>0.32858837485172004</v>
      </c>
      <c r="GF191" s="384"/>
      <c r="GG191" s="387">
        <f t="shared" si="85"/>
        <v>251</v>
      </c>
      <c r="GH191" s="387">
        <f t="shared" si="86"/>
        <v>96</v>
      </c>
      <c r="GI191" s="382">
        <f t="shared" si="87"/>
        <v>0.38247011952191234</v>
      </c>
      <c r="GJ191" s="384"/>
      <c r="GK191" s="387">
        <f t="shared" si="88"/>
        <v>295</v>
      </c>
      <c r="GL191" s="387">
        <f t="shared" si="89"/>
        <v>91</v>
      </c>
      <c r="GM191" s="382">
        <f t="shared" si="90"/>
        <v>0.30847457627118646</v>
      </c>
    </row>
    <row r="192" spans="1:196" x14ac:dyDescent="0.25">
      <c r="A192" s="8">
        <f t="shared" si="91"/>
        <v>44225</v>
      </c>
      <c r="B192" s="52">
        <v>62604</v>
      </c>
      <c r="C192" s="98">
        <f t="shared" si="99"/>
        <v>5</v>
      </c>
      <c r="D192" s="52">
        <v>1</v>
      </c>
      <c r="E192" s="52">
        <v>31709</v>
      </c>
      <c r="F192" s="106">
        <f t="shared" ref="F192:F255" si="124">E192-E191</f>
        <v>5</v>
      </c>
      <c r="G192" s="363">
        <f t="shared" si="101"/>
        <v>1</v>
      </c>
      <c r="H192" s="52">
        <v>23047</v>
      </c>
      <c r="I192" s="106">
        <f t="shared" ref="I192:I255" si="125">H192-H191</f>
        <v>12</v>
      </c>
      <c r="J192" s="45">
        <v>801</v>
      </c>
      <c r="K192" s="103">
        <f t="shared" si="102"/>
        <v>77</v>
      </c>
      <c r="L192" s="14">
        <v>1</v>
      </c>
      <c r="M192" s="14">
        <v>31648</v>
      </c>
      <c r="N192" s="103">
        <f t="shared" ref="N192:N255" si="126">M192-M191</f>
        <v>49</v>
      </c>
      <c r="O192" s="362">
        <f t="shared" si="104"/>
        <v>0.63636363636363635</v>
      </c>
      <c r="P192" s="12">
        <v>19366</v>
      </c>
      <c r="Q192" s="103">
        <f t="shared" ref="Q192:Q255" si="127">P192-P191</f>
        <v>49</v>
      </c>
      <c r="R192" s="147"/>
      <c r="S192" s="134"/>
      <c r="T192" s="147"/>
      <c r="U192" s="147"/>
      <c r="V192" s="134"/>
      <c r="W192" s="357"/>
      <c r="X192" s="147"/>
      <c r="Y192" s="134"/>
      <c r="Z192" s="151"/>
      <c r="AA192" s="139"/>
      <c r="AB192" s="151"/>
      <c r="AC192" s="151"/>
      <c r="AD192" s="139"/>
      <c r="AE192" s="352"/>
      <c r="AF192" s="151"/>
      <c r="AG192" s="139"/>
      <c r="AH192" s="33">
        <v>7552</v>
      </c>
      <c r="AI192" s="72">
        <f t="shared" si="92"/>
        <v>216</v>
      </c>
      <c r="AJ192" s="33">
        <v>1</v>
      </c>
      <c r="AK192" s="33">
        <v>2201</v>
      </c>
      <c r="AL192" s="72">
        <f t="shared" ref="AL192:AL255" si="128">AK192-AK191</f>
        <v>28</v>
      </c>
      <c r="AM192" s="348">
        <f t="shared" si="107"/>
        <v>0.12962962962962962</v>
      </c>
      <c r="AN192" s="33">
        <v>2199</v>
      </c>
      <c r="AO192" s="72">
        <f t="shared" ref="AO192:AO255" si="129">AN192-AN191</f>
        <v>28</v>
      </c>
      <c r="AP192" s="66">
        <v>308</v>
      </c>
      <c r="AQ192" s="78">
        <f t="shared" si="118"/>
        <v>25</v>
      </c>
      <c r="AR192" s="66">
        <v>1</v>
      </c>
      <c r="AS192" s="66">
        <v>229</v>
      </c>
      <c r="AT192" s="78">
        <f t="shared" ref="AT192:AT255" si="130">AS192-AS191</f>
        <v>10</v>
      </c>
      <c r="AU192" s="344">
        <f t="shared" si="120"/>
        <v>0.4</v>
      </c>
      <c r="AV192" s="66">
        <v>229</v>
      </c>
      <c r="AW192" s="78">
        <f t="shared" ref="AW192:AW255" si="131">AV192-AV191</f>
        <v>10</v>
      </c>
      <c r="CD192" s="107">
        <v>1156</v>
      </c>
      <c r="CE192" s="84">
        <f t="shared" si="108"/>
        <v>303</v>
      </c>
      <c r="CF192" s="108">
        <v>9</v>
      </c>
      <c r="CG192" s="108">
        <v>9788</v>
      </c>
      <c r="CH192" s="109">
        <f t="shared" ref="CH192:CH255" si="132">CG192-CG191</f>
        <v>93</v>
      </c>
      <c r="CI192" s="365">
        <f t="shared" si="110"/>
        <v>0.30693069306930693</v>
      </c>
      <c r="CJ192" s="108">
        <v>10290</v>
      </c>
      <c r="CK192" s="109">
        <f t="shared" ref="CK192:CK255" si="133">CJ192-CJ191</f>
        <v>170</v>
      </c>
      <c r="CL192" s="59">
        <v>13697</v>
      </c>
      <c r="CM192" s="89">
        <f t="shared" si="93"/>
        <v>301</v>
      </c>
      <c r="CN192" s="59">
        <v>1</v>
      </c>
      <c r="CO192" s="59">
        <v>4169</v>
      </c>
      <c r="CP192" s="89">
        <f t="shared" ref="CP192:CP255" si="134">CO192-CO191</f>
        <v>94</v>
      </c>
      <c r="CQ192" s="367">
        <f t="shared" si="95"/>
        <v>0.3122923588039867</v>
      </c>
      <c r="CR192" s="59">
        <v>4169</v>
      </c>
      <c r="CS192" s="89">
        <f t="shared" ref="CS192:CS255" si="135">CR192-CR191</f>
        <v>94</v>
      </c>
      <c r="DB192" s="40">
        <v>2454</v>
      </c>
      <c r="DC192" s="95">
        <f t="shared" si="114"/>
        <v>29</v>
      </c>
      <c r="DD192" s="40">
        <v>277</v>
      </c>
      <c r="DE192" s="40">
        <v>4996</v>
      </c>
      <c r="DF192" s="95">
        <f t="shared" ref="DF192:DF255" si="136">DE192-DE191</f>
        <v>0</v>
      </c>
      <c r="DG192" s="371">
        <f t="shared" si="116"/>
        <v>0</v>
      </c>
      <c r="DH192" s="40">
        <v>4449</v>
      </c>
      <c r="DI192" s="95">
        <f t="shared" ref="DI192:DI255" si="137">DH192-DH191</f>
        <v>29</v>
      </c>
      <c r="FV192" s="22">
        <f t="shared" si="122"/>
        <v>392</v>
      </c>
      <c r="FW192" s="61">
        <f t="shared" si="123"/>
        <v>279</v>
      </c>
      <c r="FX192" s="61">
        <f t="shared" si="78"/>
        <v>392</v>
      </c>
      <c r="FY192" s="61">
        <f t="shared" si="79"/>
        <v>956</v>
      </c>
      <c r="FZ192" s="61">
        <f t="shared" si="80"/>
        <v>279</v>
      </c>
      <c r="GA192" s="382">
        <f t="shared" si="81"/>
        <v>0.29184100418410042</v>
      </c>
      <c r="GB192" s="384"/>
      <c r="GC192" s="387">
        <f t="shared" si="82"/>
        <v>874</v>
      </c>
      <c r="GD192" s="387">
        <f t="shared" si="83"/>
        <v>225</v>
      </c>
      <c r="GE192" s="382">
        <f t="shared" si="84"/>
        <v>0.25743707093821511</v>
      </c>
      <c r="GF192" s="384"/>
      <c r="GG192" s="387">
        <f t="shared" si="85"/>
        <v>270</v>
      </c>
      <c r="GH192" s="387">
        <f t="shared" si="86"/>
        <v>38</v>
      </c>
      <c r="GI192" s="382">
        <f t="shared" si="87"/>
        <v>0.14074074074074075</v>
      </c>
      <c r="GJ192" s="384"/>
      <c r="GK192" s="387">
        <f t="shared" si="88"/>
        <v>303</v>
      </c>
      <c r="GL192" s="387">
        <f t="shared" si="89"/>
        <v>93</v>
      </c>
      <c r="GM192" s="382">
        <f t="shared" si="90"/>
        <v>0.30693069306930693</v>
      </c>
    </row>
    <row r="193" spans="1:195" x14ac:dyDescent="0.25">
      <c r="A193" s="8">
        <f t="shared" si="91"/>
        <v>44226</v>
      </c>
      <c r="B193" s="52">
        <v>62878</v>
      </c>
      <c r="C193" s="98">
        <f t="shared" si="99"/>
        <v>274</v>
      </c>
      <c r="D193" s="52">
        <v>1</v>
      </c>
      <c r="E193" s="52">
        <v>31812</v>
      </c>
      <c r="F193" s="106">
        <f t="shared" si="124"/>
        <v>103</v>
      </c>
      <c r="G193" s="363">
        <f t="shared" si="101"/>
        <v>0.37591240875912407</v>
      </c>
      <c r="H193" s="52">
        <v>23294</v>
      </c>
      <c r="I193" s="106">
        <f t="shared" si="125"/>
        <v>247</v>
      </c>
      <c r="J193" s="45">
        <v>1465</v>
      </c>
      <c r="K193" s="103">
        <f t="shared" si="102"/>
        <v>664</v>
      </c>
      <c r="L193" s="14">
        <v>1</v>
      </c>
      <c r="M193" s="14">
        <v>31703</v>
      </c>
      <c r="N193" s="103">
        <f t="shared" si="126"/>
        <v>55</v>
      </c>
      <c r="O193" s="362">
        <f t="shared" si="104"/>
        <v>8.2831325301204822E-2</v>
      </c>
      <c r="P193" s="12">
        <v>19421</v>
      </c>
      <c r="Q193" s="103">
        <f t="shared" si="127"/>
        <v>55</v>
      </c>
      <c r="R193" s="147"/>
      <c r="S193" s="134"/>
      <c r="T193" s="147"/>
      <c r="U193" s="147"/>
      <c r="V193" s="134"/>
      <c r="W193" s="357"/>
      <c r="X193" s="147"/>
      <c r="Y193" s="134"/>
      <c r="Z193" s="151"/>
      <c r="AA193" s="139"/>
      <c r="AB193" s="151"/>
      <c r="AC193" s="151"/>
      <c r="AD193" s="139"/>
      <c r="AE193" s="352"/>
      <c r="AF193" s="151"/>
      <c r="AG193" s="139"/>
      <c r="AH193" s="33">
        <v>7762</v>
      </c>
      <c r="AI193" s="72">
        <f t="shared" si="92"/>
        <v>210</v>
      </c>
      <c r="AJ193" s="33">
        <v>1</v>
      </c>
      <c r="AK193" s="33">
        <v>2226</v>
      </c>
      <c r="AL193" s="72">
        <f t="shared" si="128"/>
        <v>25</v>
      </c>
      <c r="AM193" s="348">
        <f t="shared" si="107"/>
        <v>0.11904761904761904</v>
      </c>
      <c r="AN193" s="33">
        <v>2224</v>
      </c>
      <c r="AO193" s="72">
        <f t="shared" si="129"/>
        <v>25</v>
      </c>
      <c r="AP193" s="66">
        <v>333</v>
      </c>
      <c r="AQ193" s="78">
        <f t="shared" si="118"/>
        <v>25</v>
      </c>
      <c r="AR193" s="66">
        <v>1</v>
      </c>
      <c r="AS193" s="66">
        <v>237</v>
      </c>
      <c r="AT193" s="78">
        <f t="shared" si="130"/>
        <v>8</v>
      </c>
      <c r="AU193" s="344">
        <f t="shared" si="120"/>
        <v>0.32</v>
      </c>
      <c r="AV193" s="66">
        <v>237</v>
      </c>
      <c r="AW193" s="78">
        <f t="shared" si="131"/>
        <v>8</v>
      </c>
      <c r="CD193" s="107">
        <v>1444</v>
      </c>
      <c r="CE193" s="84">
        <f t="shared" si="108"/>
        <v>288</v>
      </c>
      <c r="CF193" s="108">
        <v>9</v>
      </c>
      <c r="CG193" s="108">
        <v>9870</v>
      </c>
      <c r="CH193" s="109">
        <f t="shared" si="132"/>
        <v>82</v>
      </c>
      <c r="CI193" s="365">
        <f t="shared" si="110"/>
        <v>0.28472222222222221</v>
      </c>
      <c r="CJ193" s="108">
        <v>10446</v>
      </c>
      <c r="CK193" s="109">
        <f t="shared" si="133"/>
        <v>156</v>
      </c>
      <c r="CL193" s="59">
        <v>13987</v>
      </c>
      <c r="CM193" s="89">
        <f t="shared" si="93"/>
        <v>290</v>
      </c>
      <c r="CN193" s="59">
        <v>1</v>
      </c>
      <c r="CO193" s="59">
        <v>4260</v>
      </c>
      <c r="CP193" s="89">
        <f t="shared" si="134"/>
        <v>91</v>
      </c>
      <c r="CQ193" s="367">
        <f t="shared" si="95"/>
        <v>0.31379310344827588</v>
      </c>
      <c r="CR193" s="59">
        <v>4260</v>
      </c>
      <c r="CS193" s="89">
        <f t="shared" si="135"/>
        <v>91</v>
      </c>
      <c r="DB193" s="40">
        <v>2483</v>
      </c>
      <c r="DC193" s="95">
        <f t="shared" si="114"/>
        <v>29</v>
      </c>
      <c r="DD193" s="40">
        <v>285</v>
      </c>
      <c r="DE193" s="40">
        <v>5033</v>
      </c>
      <c r="DF193" s="95">
        <f t="shared" si="136"/>
        <v>37</v>
      </c>
      <c r="DG193" s="371">
        <f t="shared" si="116"/>
        <v>1.2758620689655173</v>
      </c>
      <c r="DH193" s="40">
        <v>4484</v>
      </c>
      <c r="DI193" s="95">
        <f t="shared" si="137"/>
        <v>35</v>
      </c>
      <c r="FV193" s="22">
        <f t="shared" si="122"/>
        <v>617</v>
      </c>
      <c r="FW193" s="61">
        <f t="shared" si="123"/>
        <v>401</v>
      </c>
      <c r="FX193" s="61">
        <f t="shared" si="78"/>
        <v>617</v>
      </c>
      <c r="FY193" s="61">
        <f t="shared" si="79"/>
        <v>1780</v>
      </c>
      <c r="FZ193" s="61">
        <f t="shared" si="80"/>
        <v>401</v>
      </c>
      <c r="GA193" s="382">
        <f t="shared" si="81"/>
        <v>0.22528089887640448</v>
      </c>
      <c r="GB193" s="384"/>
      <c r="GC193" s="387">
        <f t="shared" si="82"/>
        <v>842</v>
      </c>
      <c r="GD193" s="387">
        <f t="shared" si="83"/>
        <v>243</v>
      </c>
      <c r="GE193" s="382">
        <f t="shared" si="84"/>
        <v>0.28859857482185275</v>
      </c>
      <c r="GF193" s="384"/>
      <c r="GG193" s="387">
        <f t="shared" si="85"/>
        <v>264</v>
      </c>
      <c r="GH193" s="387">
        <f t="shared" si="86"/>
        <v>70</v>
      </c>
      <c r="GI193" s="382">
        <f t="shared" si="87"/>
        <v>0.26515151515151514</v>
      </c>
      <c r="GJ193" s="384"/>
      <c r="GK193" s="387">
        <f t="shared" si="88"/>
        <v>288</v>
      </c>
      <c r="GL193" s="387">
        <f t="shared" si="89"/>
        <v>82</v>
      </c>
      <c r="GM193" s="382">
        <f t="shared" si="90"/>
        <v>0.28472222222222221</v>
      </c>
    </row>
    <row r="194" spans="1:195" x14ac:dyDescent="0.25">
      <c r="A194" s="8">
        <f t="shared" si="91"/>
        <v>44227</v>
      </c>
      <c r="B194" s="52">
        <v>63370</v>
      </c>
      <c r="C194" s="98">
        <f t="shared" si="99"/>
        <v>492</v>
      </c>
      <c r="D194" s="52">
        <v>1</v>
      </c>
      <c r="E194" s="52">
        <v>32039</v>
      </c>
      <c r="F194" s="106">
        <f t="shared" si="124"/>
        <v>227</v>
      </c>
      <c r="G194" s="363">
        <f t="shared" si="101"/>
        <v>0.4613821138211382</v>
      </c>
      <c r="H194" s="52">
        <v>23764</v>
      </c>
      <c r="I194" s="106">
        <f t="shared" si="125"/>
        <v>470</v>
      </c>
      <c r="J194" s="45">
        <v>1762</v>
      </c>
      <c r="K194" s="103">
        <f t="shared" si="102"/>
        <v>297</v>
      </c>
      <c r="L194" s="14">
        <v>1</v>
      </c>
      <c r="M194" s="14">
        <v>31782</v>
      </c>
      <c r="N194" s="103">
        <f t="shared" si="126"/>
        <v>79</v>
      </c>
      <c r="O194" s="362">
        <f t="shared" si="104"/>
        <v>0.265993265993266</v>
      </c>
      <c r="P194" s="12">
        <v>19500</v>
      </c>
      <c r="Q194" s="103">
        <f t="shared" si="127"/>
        <v>79</v>
      </c>
      <c r="R194" s="147"/>
      <c r="S194" s="134"/>
      <c r="T194" s="147"/>
      <c r="U194" s="147"/>
      <c r="V194" s="134"/>
      <c r="W194" s="357"/>
      <c r="X194" s="147"/>
      <c r="Y194" s="134"/>
      <c r="Z194" s="151"/>
      <c r="AA194" s="139"/>
      <c r="AB194" s="151"/>
      <c r="AC194" s="151"/>
      <c r="AD194" s="139"/>
      <c r="AE194" s="352"/>
      <c r="AF194" s="151"/>
      <c r="AG194" s="139"/>
      <c r="AH194" s="33">
        <v>7954</v>
      </c>
      <c r="AI194" s="72">
        <f t="shared" si="92"/>
        <v>192</v>
      </c>
      <c r="AJ194" s="33">
        <v>1</v>
      </c>
      <c r="AK194" s="33">
        <v>2250</v>
      </c>
      <c r="AL194" s="72">
        <f t="shared" si="128"/>
        <v>24</v>
      </c>
      <c r="AM194" s="348">
        <f t="shared" si="107"/>
        <v>0.125</v>
      </c>
      <c r="AN194" s="33">
        <v>2248</v>
      </c>
      <c r="AO194" s="72">
        <f t="shared" si="129"/>
        <v>24</v>
      </c>
      <c r="AP194" s="66">
        <v>352</v>
      </c>
      <c r="AQ194" s="78">
        <f t="shared" si="118"/>
        <v>19</v>
      </c>
      <c r="AR194" s="66">
        <v>1</v>
      </c>
      <c r="AS194" s="66">
        <v>242</v>
      </c>
      <c r="AT194" s="78">
        <f t="shared" si="130"/>
        <v>5</v>
      </c>
      <c r="AU194" s="344">
        <f t="shared" si="120"/>
        <v>0.26315789473684209</v>
      </c>
      <c r="AV194" s="66">
        <v>242</v>
      </c>
      <c r="AW194" s="78">
        <f t="shared" si="131"/>
        <v>5</v>
      </c>
      <c r="AX194" s="120">
        <v>58</v>
      </c>
      <c r="AY194" s="114">
        <f t="shared" ref="AY194:AY257" si="138">AX194-AX193</f>
        <v>58</v>
      </c>
      <c r="AZ194" s="120">
        <v>8</v>
      </c>
      <c r="BA194" s="120">
        <v>17</v>
      </c>
      <c r="BB194" s="114">
        <f t="shared" ref="BB194:BB257" si="139">BA194-BA193</f>
        <v>17</v>
      </c>
      <c r="BC194" s="338">
        <f t="shared" ref="BC194:BC257" si="140">BB194/AY194</f>
        <v>0.29310344827586204</v>
      </c>
      <c r="BD194" s="120">
        <v>10</v>
      </c>
      <c r="BE194" s="114">
        <f t="shared" ref="BE194:BE257" si="141">BD194-BD193</f>
        <v>10</v>
      </c>
      <c r="CD194" s="107">
        <v>1724</v>
      </c>
      <c r="CE194" s="84">
        <f t="shared" si="108"/>
        <v>280</v>
      </c>
      <c r="CF194" s="108">
        <v>9</v>
      </c>
      <c r="CG194" s="108">
        <v>9952</v>
      </c>
      <c r="CH194" s="109">
        <f t="shared" si="132"/>
        <v>82</v>
      </c>
      <c r="CI194" s="365">
        <f t="shared" si="110"/>
        <v>0.29285714285714287</v>
      </c>
      <c r="CJ194" s="108">
        <v>10608</v>
      </c>
      <c r="CK194" s="109">
        <f t="shared" si="133"/>
        <v>162</v>
      </c>
      <c r="CL194" s="59">
        <v>14263</v>
      </c>
      <c r="CM194" s="89">
        <f t="shared" si="93"/>
        <v>276</v>
      </c>
      <c r="CN194" s="59">
        <v>1</v>
      </c>
      <c r="CO194" s="59">
        <v>4349</v>
      </c>
      <c r="CP194" s="89">
        <f t="shared" si="134"/>
        <v>89</v>
      </c>
      <c r="CQ194" s="367">
        <f t="shared" si="95"/>
        <v>0.32246376811594202</v>
      </c>
      <c r="CR194" s="59">
        <v>4349</v>
      </c>
      <c r="CS194" s="89">
        <f t="shared" si="135"/>
        <v>89</v>
      </c>
      <c r="DB194" s="40">
        <v>2508</v>
      </c>
      <c r="DC194" s="95">
        <f t="shared" si="114"/>
        <v>25</v>
      </c>
      <c r="DD194" s="40">
        <v>289</v>
      </c>
      <c r="DE194" s="40">
        <v>5063</v>
      </c>
      <c r="DF194" s="95">
        <f t="shared" si="136"/>
        <v>30</v>
      </c>
      <c r="DG194" s="371">
        <f t="shared" si="116"/>
        <v>1.2</v>
      </c>
      <c r="DH194" s="40">
        <v>4512</v>
      </c>
      <c r="DI194" s="95">
        <f t="shared" si="137"/>
        <v>28</v>
      </c>
      <c r="FV194" s="22">
        <f t="shared" ref="FV194:FV200" si="142">(H194-H193) +(P194-P193)+(AN194-AN193)+(AV194-AV193)+(BD194-BD193)+(CJ194-CJ193)+(CR194-CR193)+(DH194-DH193)</f>
        <v>867</v>
      </c>
      <c r="FW194" s="61">
        <f t="shared" ref="FW194:FW200" si="143">(E194-E193) +(M194-M193)+(AK194-AK193)+(AS194-AS193)+(BA194-BA193)+(CG194-CG193)+(CO194-CO193)+(DE194-DE193)</f>
        <v>553</v>
      </c>
      <c r="FX194" s="61">
        <f t="shared" ref="FX194:FX257" si="144">(I194+Q194+Y194+AG194+AO194+AW194+BE194+BM194+BU194+CC194+CK194+CS194+DA194+DI194+DQ194+DY194+EG194+EO194+EW194+FE194+FM194+FU194)</f>
        <v>867</v>
      </c>
      <c r="FY194" s="61">
        <f t="shared" ref="FY194:FY257" si="145">(C194+K194+S194+AA194+AI194+AQ194+AY194+BG194+BO194+BW194+CE194+CM194+CU194+DC194+DK194+DS194+EA194+EI194+EQ194+EY194+FG194+FO194)</f>
        <v>1639</v>
      </c>
      <c r="FZ194" s="61">
        <f t="shared" ref="FZ194:FZ257" si="146">(F194+N194+V194+AD194+AL194+AT194+BB194+BJ194+BR194+BZ194+CH194+CP194+CX194+DF194+DN194+DV194+ED194+EL194+ET2194+FB194+FJ194+FR194)</f>
        <v>553</v>
      </c>
      <c r="GA194" s="382">
        <f t="shared" ref="GA194:GA257" si="147">FZ194/FY194</f>
        <v>0.33740085417937765</v>
      </c>
      <c r="GB194" s="384"/>
      <c r="GC194" s="387">
        <f t="shared" ref="GC194:GC257" si="148">(AI194+AQ194+AY194+BG194+BO194+BW194+CE194+CM194+CU194+DC194+DK194+DS194+EA194+EI194+EQ194+EY194+FG194+FO194)</f>
        <v>850</v>
      </c>
      <c r="GD194" s="387">
        <f t="shared" ref="GD194:GD257" si="149">(AL194+AT194+BB194+BJ194+BR194+BZ194+CH194+CP194+CX194+DF194+DN194+DV194+ED194+EL194+ET2194+FB194+FJ194+FR194)</f>
        <v>247</v>
      </c>
      <c r="GE194" s="382">
        <f t="shared" ref="GE194:GE257" si="150">GD194/GC194</f>
        <v>0.29058823529411765</v>
      </c>
      <c r="GF194" s="384"/>
      <c r="GG194" s="387">
        <f t="shared" ref="GG194:GG257" si="151">(AI194+AQ194+AY194+BG194+BO194+BW194+DC194+DK194+DS194+EA194+EI194+EQ194+EY194+FG194+FO194)</f>
        <v>294</v>
      </c>
      <c r="GH194" s="387">
        <f t="shared" ref="GH194:GH257" si="152">(AL194+AT194+BB194+BJ194+BR194+BZ194+DF194+DN194+DV194+ED194+EL194+ET2194+FB194+FJ194+FR194)</f>
        <v>76</v>
      </c>
      <c r="GI194" s="382">
        <f t="shared" ref="GI194:GI257" si="153">GH194/GG194</f>
        <v>0.25850340136054423</v>
      </c>
      <c r="GJ194" s="384"/>
      <c r="GK194" s="387">
        <f t="shared" si="88"/>
        <v>280</v>
      </c>
      <c r="GL194" s="387">
        <f t="shared" si="89"/>
        <v>82</v>
      </c>
      <c r="GM194" s="382">
        <f t="shared" si="90"/>
        <v>0.29285714285714287</v>
      </c>
    </row>
    <row r="195" spans="1:195" x14ac:dyDescent="0.25">
      <c r="A195" s="8">
        <f t="shared" si="91"/>
        <v>44228</v>
      </c>
      <c r="B195" s="52">
        <v>64135</v>
      </c>
      <c r="C195" s="98">
        <f t="shared" si="99"/>
        <v>765</v>
      </c>
      <c r="D195" s="52">
        <v>1</v>
      </c>
      <c r="E195" s="52">
        <v>32286</v>
      </c>
      <c r="F195" s="106">
        <f t="shared" si="124"/>
        <v>247</v>
      </c>
      <c r="G195" s="363">
        <f t="shared" si="101"/>
        <v>0.32287581699346407</v>
      </c>
      <c r="H195" s="52">
        <v>24415</v>
      </c>
      <c r="I195" s="106">
        <f t="shared" si="125"/>
        <v>651</v>
      </c>
      <c r="J195" s="45">
        <v>2986</v>
      </c>
      <c r="K195" s="103">
        <f t="shared" si="102"/>
        <v>1224</v>
      </c>
      <c r="L195" s="14">
        <v>1</v>
      </c>
      <c r="M195" s="14">
        <v>32845</v>
      </c>
      <c r="N195" s="103">
        <f t="shared" si="126"/>
        <v>1063</v>
      </c>
      <c r="O195" s="362">
        <f t="shared" si="104"/>
        <v>0.86846405228758172</v>
      </c>
      <c r="P195" s="12">
        <v>20563</v>
      </c>
      <c r="Q195" s="103">
        <f t="shared" si="127"/>
        <v>1063</v>
      </c>
      <c r="R195" s="147"/>
      <c r="S195" s="134"/>
      <c r="T195" s="147"/>
      <c r="U195" s="147"/>
      <c r="V195" s="134"/>
      <c r="W195" s="357"/>
      <c r="X195" s="147"/>
      <c r="Y195" s="134"/>
      <c r="Z195" s="151"/>
      <c r="AA195" s="139"/>
      <c r="AB195" s="151"/>
      <c r="AC195" s="151"/>
      <c r="AD195" s="139"/>
      <c r="AE195" s="352"/>
      <c r="AF195" s="151"/>
      <c r="AG195" s="139"/>
      <c r="AH195" s="33">
        <v>8040</v>
      </c>
      <c r="AI195" s="72">
        <f t="shared" si="92"/>
        <v>86</v>
      </c>
      <c r="AJ195" s="33">
        <v>1</v>
      </c>
      <c r="AK195" s="33">
        <v>2263</v>
      </c>
      <c r="AL195" s="72">
        <f t="shared" si="128"/>
        <v>13</v>
      </c>
      <c r="AM195" s="348">
        <f t="shared" si="107"/>
        <v>0.15116279069767441</v>
      </c>
      <c r="AN195" s="33">
        <v>2261</v>
      </c>
      <c r="AO195" s="72">
        <f t="shared" si="129"/>
        <v>13</v>
      </c>
      <c r="AP195" s="66">
        <v>381</v>
      </c>
      <c r="AQ195" s="78">
        <f t="shared" si="118"/>
        <v>29</v>
      </c>
      <c r="AR195" s="66">
        <v>1</v>
      </c>
      <c r="AS195" s="66">
        <v>250</v>
      </c>
      <c r="AT195" s="78">
        <f t="shared" si="130"/>
        <v>8</v>
      </c>
      <c r="AU195" s="344">
        <f t="shared" si="120"/>
        <v>0.27586206896551724</v>
      </c>
      <c r="AV195" s="66">
        <v>250</v>
      </c>
      <c r="AW195" s="78">
        <f t="shared" si="131"/>
        <v>8</v>
      </c>
      <c r="AX195" s="120">
        <v>107</v>
      </c>
      <c r="AY195" s="114">
        <f t="shared" si="138"/>
        <v>49</v>
      </c>
      <c r="AZ195" s="120">
        <v>9</v>
      </c>
      <c r="BA195" s="120">
        <v>58</v>
      </c>
      <c r="BB195" s="114">
        <f t="shared" si="139"/>
        <v>41</v>
      </c>
      <c r="BC195" s="338">
        <f t="shared" si="140"/>
        <v>0.83673469387755106</v>
      </c>
      <c r="BD195" s="120">
        <v>50</v>
      </c>
      <c r="BE195" s="114">
        <f t="shared" si="141"/>
        <v>40</v>
      </c>
      <c r="CD195" s="107">
        <v>2005</v>
      </c>
      <c r="CE195" s="84">
        <f t="shared" si="108"/>
        <v>281</v>
      </c>
      <c r="CF195" s="108">
        <v>9</v>
      </c>
      <c r="CG195" s="108">
        <v>10040</v>
      </c>
      <c r="CH195" s="109">
        <f t="shared" si="132"/>
        <v>88</v>
      </c>
      <c r="CI195" s="365">
        <f t="shared" si="110"/>
        <v>0.31316725978647686</v>
      </c>
      <c r="CJ195" s="108">
        <v>10790</v>
      </c>
      <c r="CK195" s="109">
        <f t="shared" si="133"/>
        <v>182</v>
      </c>
      <c r="CL195" s="59">
        <v>14544</v>
      </c>
      <c r="CM195" s="89">
        <f t="shared" si="93"/>
        <v>281</v>
      </c>
      <c r="CN195" s="59">
        <v>1</v>
      </c>
      <c r="CO195" s="59">
        <v>4438</v>
      </c>
      <c r="CP195" s="89">
        <f t="shared" si="134"/>
        <v>89</v>
      </c>
      <c r="CQ195" s="367">
        <f t="shared" si="95"/>
        <v>0.31672597864768681</v>
      </c>
      <c r="CR195" s="59">
        <v>4438</v>
      </c>
      <c r="CS195" s="89">
        <f t="shared" si="135"/>
        <v>89</v>
      </c>
      <c r="DB195" s="40">
        <v>2533</v>
      </c>
      <c r="DC195" s="95">
        <f t="shared" si="114"/>
        <v>25</v>
      </c>
      <c r="DD195" s="40">
        <v>292</v>
      </c>
      <c r="DE195" s="40">
        <v>5091</v>
      </c>
      <c r="DF195" s="95">
        <f t="shared" si="136"/>
        <v>28</v>
      </c>
      <c r="DG195" s="371">
        <f t="shared" si="116"/>
        <v>1.1200000000000001</v>
      </c>
      <c r="DH195" s="40">
        <v>4539</v>
      </c>
      <c r="DI195" s="95">
        <f t="shared" si="137"/>
        <v>27</v>
      </c>
      <c r="FV195" s="22">
        <f t="shared" si="142"/>
        <v>2073</v>
      </c>
      <c r="FW195" s="61">
        <f t="shared" si="143"/>
        <v>1577</v>
      </c>
      <c r="FX195" s="61">
        <f t="shared" si="144"/>
        <v>2073</v>
      </c>
      <c r="FY195" s="61">
        <f t="shared" si="145"/>
        <v>2740</v>
      </c>
      <c r="FZ195" s="61">
        <f t="shared" si="146"/>
        <v>1577</v>
      </c>
      <c r="GA195" s="382">
        <f t="shared" si="147"/>
        <v>0.57554744525547441</v>
      </c>
      <c r="GB195" s="384"/>
      <c r="GC195" s="387">
        <f t="shared" si="148"/>
        <v>751</v>
      </c>
      <c r="GD195" s="387">
        <f t="shared" si="149"/>
        <v>267</v>
      </c>
      <c r="GE195" s="382">
        <f t="shared" si="150"/>
        <v>0.35552596537949399</v>
      </c>
      <c r="GF195" s="384"/>
      <c r="GG195" s="387">
        <f t="shared" si="151"/>
        <v>189</v>
      </c>
      <c r="GH195" s="387">
        <f t="shared" si="152"/>
        <v>90</v>
      </c>
      <c r="GI195" s="382">
        <f t="shared" si="153"/>
        <v>0.47619047619047616</v>
      </c>
      <c r="GJ195" s="384"/>
      <c r="GK195" s="387">
        <f t="shared" ref="GK195:GK258" si="154">CE195+BO195+BW195+EA195+EI195+EQ195+EY195</f>
        <v>281</v>
      </c>
      <c r="GL195" s="387">
        <f t="shared" ref="GL195:GL258" si="155">CH195+BR195+BZ195+ED195+EL195+ET195+FB195</f>
        <v>88</v>
      </c>
      <c r="GM195" s="382">
        <f t="shared" ref="GM195:GM258" si="156">GL195/GK195</f>
        <v>0.31316725978647686</v>
      </c>
    </row>
    <row r="196" spans="1:195" x14ac:dyDescent="0.25">
      <c r="A196" s="8">
        <f t="shared" si="91"/>
        <v>44229</v>
      </c>
      <c r="B196" s="52">
        <v>64144</v>
      </c>
      <c r="C196" s="98">
        <f t="shared" si="99"/>
        <v>9</v>
      </c>
      <c r="D196" s="52">
        <v>1</v>
      </c>
      <c r="E196" s="52">
        <v>32295</v>
      </c>
      <c r="F196" s="106">
        <f t="shared" si="124"/>
        <v>9</v>
      </c>
      <c r="G196" s="363">
        <f t="shared" si="101"/>
        <v>1</v>
      </c>
      <c r="H196" s="52">
        <v>24440</v>
      </c>
      <c r="I196" s="106">
        <f t="shared" si="125"/>
        <v>25</v>
      </c>
      <c r="J196" s="45">
        <v>3120</v>
      </c>
      <c r="K196" s="103">
        <f t="shared" si="102"/>
        <v>134</v>
      </c>
      <c r="L196" s="14">
        <v>1</v>
      </c>
      <c r="M196" s="14">
        <v>32978</v>
      </c>
      <c r="N196" s="103">
        <f t="shared" si="126"/>
        <v>133</v>
      </c>
      <c r="O196" s="362">
        <f t="shared" si="104"/>
        <v>0.9925373134328358</v>
      </c>
      <c r="P196" s="12">
        <v>20696</v>
      </c>
      <c r="Q196" s="103">
        <f t="shared" si="127"/>
        <v>133</v>
      </c>
      <c r="R196" s="147"/>
      <c r="S196" s="134"/>
      <c r="T196" s="147"/>
      <c r="U196" s="147"/>
      <c r="V196" s="134"/>
      <c r="W196" s="357"/>
      <c r="X196" s="147"/>
      <c r="Y196" s="134"/>
      <c r="Z196" s="151"/>
      <c r="AA196" s="139"/>
      <c r="AB196" s="151"/>
      <c r="AC196" s="151"/>
      <c r="AD196" s="139"/>
      <c r="AE196" s="352"/>
      <c r="AF196" s="151"/>
      <c r="AG196" s="139"/>
      <c r="AH196" s="33">
        <v>8232</v>
      </c>
      <c r="AI196" s="72">
        <f t="shared" si="92"/>
        <v>192</v>
      </c>
      <c r="AJ196" s="33">
        <v>1</v>
      </c>
      <c r="AK196" s="33">
        <v>2287</v>
      </c>
      <c r="AL196" s="72">
        <f t="shared" si="128"/>
        <v>24</v>
      </c>
      <c r="AM196" s="348">
        <f t="shared" si="107"/>
        <v>0.125</v>
      </c>
      <c r="AN196" s="33">
        <v>2285</v>
      </c>
      <c r="AO196" s="72">
        <f t="shared" si="129"/>
        <v>24</v>
      </c>
      <c r="AP196" s="66">
        <v>401</v>
      </c>
      <c r="AQ196" s="78">
        <f t="shared" si="118"/>
        <v>20</v>
      </c>
      <c r="AR196" s="66">
        <v>1</v>
      </c>
      <c r="AS196" s="66">
        <v>256</v>
      </c>
      <c r="AT196" s="78">
        <f t="shared" si="130"/>
        <v>6</v>
      </c>
      <c r="AU196" s="344">
        <f t="shared" si="120"/>
        <v>0.3</v>
      </c>
      <c r="AV196" s="66">
        <v>256</v>
      </c>
      <c r="AW196" s="78">
        <f t="shared" si="131"/>
        <v>6</v>
      </c>
      <c r="AX196" s="120">
        <v>147</v>
      </c>
      <c r="AY196" s="114">
        <f t="shared" si="138"/>
        <v>40</v>
      </c>
      <c r="AZ196" s="120">
        <v>9</v>
      </c>
      <c r="BA196" s="120">
        <v>97</v>
      </c>
      <c r="BB196" s="114">
        <f t="shared" si="139"/>
        <v>39</v>
      </c>
      <c r="BC196" s="338">
        <f t="shared" si="140"/>
        <v>0.97499999999999998</v>
      </c>
      <c r="BD196" s="120">
        <v>89</v>
      </c>
      <c r="BE196" s="114">
        <f t="shared" si="141"/>
        <v>39</v>
      </c>
      <c r="CD196" s="107">
        <v>2285</v>
      </c>
      <c r="CE196" s="84">
        <f t="shared" si="108"/>
        <v>280</v>
      </c>
      <c r="CF196" s="108">
        <v>9</v>
      </c>
      <c r="CG196" s="108">
        <v>10127</v>
      </c>
      <c r="CH196" s="109">
        <f t="shared" si="132"/>
        <v>87</v>
      </c>
      <c r="CI196" s="365">
        <f t="shared" si="110"/>
        <v>0.31071428571428572</v>
      </c>
      <c r="CJ196" s="108">
        <v>10962</v>
      </c>
      <c r="CK196" s="109">
        <f t="shared" si="133"/>
        <v>172</v>
      </c>
      <c r="CL196" s="59">
        <v>14826</v>
      </c>
      <c r="CM196" s="89">
        <f t="shared" si="93"/>
        <v>282</v>
      </c>
      <c r="CN196" s="59">
        <v>1</v>
      </c>
      <c r="CO196" s="59">
        <v>4528</v>
      </c>
      <c r="CP196" s="89">
        <f t="shared" si="134"/>
        <v>90</v>
      </c>
      <c r="CQ196" s="367">
        <f t="shared" si="95"/>
        <v>0.31914893617021278</v>
      </c>
      <c r="CR196" s="59">
        <v>4528</v>
      </c>
      <c r="CS196" s="89">
        <f t="shared" si="135"/>
        <v>90</v>
      </c>
      <c r="DB196" s="40">
        <v>2559</v>
      </c>
      <c r="DC196" s="95">
        <f t="shared" si="114"/>
        <v>26</v>
      </c>
      <c r="DD196" s="40">
        <v>295</v>
      </c>
      <c r="DE196" s="40">
        <v>5121</v>
      </c>
      <c r="DF196" s="95">
        <f t="shared" si="136"/>
        <v>30</v>
      </c>
      <c r="DG196" s="371">
        <f t="shared" si="116"/>
        <v>1.1538461538461537</v>
      </c>
      <c r="DH196" s="40">
        <v>4567</v>
      </c>
      <c r="DI196" s="95">
        <f t="shared" si="137"/>
        <v>28</v>
      </c>
      <c r="FV196" s="22">
        <f t="shared" si="142"/>
        <v>517</v>
      </c>
      <c r="FW196" s="61">
        <f t="shared" si="143"/>
        <v>418</v>
      </c>
      <c r="FX196" s="61">
        <f t="shared" si="144"/>
        <v>517</v>
      </c>
      <c r="FY196" s="61">
        <f t="shared" si="145"/>
        <v>983</v>
      </c>
      <c r="FZ196" s="61">
        <f t="shared" si="146"/>
        <v>418</v>
      </c>
      <c r="GA196" s="382">
        <f t="shared" si="147"/>
        <v>0.42522889114954221</v>
      </c>
      <c r="GB196" s="384"/>
      <c r="GC196" s="387">
        <f t="shared" si="148"/>
        <v>840</v>
      </c>
      <c r="GD196" s="387">
        <f t="shared" si="149"/>
        <v>276</v>
      </c>
      <c r="GE196" s="382">
        <f t="shared" si="150"/>
        <v>0.32857142857142857</v>
      </c>
      <c r="GF196" s="384"/>
      <c r="GG196" s="387">
        <f t="shared" si="151"/>
        <v>278</v>
      </c>
      <c r="GH196" s="387">
        <f t="shared" si="152"/>
        <v>99</v>
      </c>
      <c r="GI196" s="382">
        <f t="shared" si="153"/>
        <v>0.35611510791366907</v>
      </c>
      <c r="GJ196" s="384"/>
      <c r="GK196" s="387">
        <f t="shared" si="154"/>
        <v>280</v>
      </c>
      <c r="GL196" s="387">
        <f t="shared" si="155"/>
        <v>87</v>
      </c>
      <c r="GM196" s="382">
        <f t="shared" si="156"/>
        <v>0.31071428571428572</v>
      </c>
    </row>
    <row r="197" spans="1:195" x14ac:dyDescent="0.25">
      <c r="A197" s="8">
        <f t="shared" si="91"/>
        <v>44230</v>
      </c>
      <c r="B197" s="52">
        <v>64152</v>
      </c>
      <c r="C197" s="98">
        <f t="shared" si="99"/>
        <v>8</v>
      </c>
      <c r="D197" s="52">
        <v>1</v>
      </c>
      <c r="E197" s="52">
        <v>32303</v>
      </c>
      <c r="F197" s="106">
        <f t="shared" si="124"/>
        <v>8</v>
      </c>
      <c r="G197" s="363">
        <f t="shared" si="101"/>
        <v>1</v>
      </c>
      <c r="H197" s="52">
        <v>24463</v>
      </c>
      <c r="I197" s="106">
        <f t="shared" si="125"/>
        <v>23</v>
      </c>
      <c r="J197" s="45">
        <v>3124</v>
      </c>
      <c r="K197" s="103">
        <f t="shared" si="102"/>
        <v>4</v>
      </c>
      <c r="L197" s="14">
        <v>1</v>
      </c>
      <c r="M197" s="14">
        <v>32982</v>
      </c>
      <c r="N197" s="103">
        <f t="shared" si="126"/>
        <v>4</v>
      </c>
      <c r="O197" s="362">
        <f t="shared" si="104"/>
        <v>1</v>
      </c>
      <c r="P197" s="12">
        <v>20700</v>
      </c>
      <c r="Q197" s="103">
        <f t="shared" si="127"/>
        <v>4</v>
      </c>
      <c r="R197" s="147"/>
      <c r="S197" s="134"/>
      <c r="T197" s="147"/>
      <c r="U197" s="147"/>
      <c r="V197" s="134"/>
      <c r="W197" s="357"/>
      <c r="X197" s="147"/>
      <c r="Y197" s="134"/>
      <c r="Z197" s="151"/>
      <c r="AA197" s="139"/>
      <c r="AB197" s="151"/>
      <c r="AC197" s="151"/>
      <c r="AD197" s="139"/>
      <c r="AE197" s="352"/>
      <c r="AF197" s="151"/>
      <c r="AG197" s="139"/>
      <c r="AH197" s="33">
        <v>8313</v>
      </c>
      <c r="AI197" s="72">
        <f t="shared" si="92"/>
        <v>81</v>
      </c>
      <c r="AJ197" s="33">
        <v>1</v>
      </c>
      <c r="AK197" s="33">
        <v>2299</v>
      </c>
      <c r="AL197" s="72">
        <f t="shared" si="128"/>
        <v>12</v>
      </c>
      <c r="AM197" s="348">
        <f t="shared" si="107"/>
        <v>0.14814814814814814</v>
      </c>
      <c r="AN197" s="33">
        <v>2297</v>
      </c>
      <c r="AO197" s="72">
        <f t="shared" si="129"/>
        <v>12</v>
      </c>
      <c r="AP197" s="66">
        <v>428</v>
      </c>
      <c r="AQ197" s="78">
        <f t="shared" si="118"/>
        <v>27</v>
      </c>
      <c r="AR197" s="66">
        <v>1</v>
      </c>
      <c r="AS197" s="66">
        <v>264</v>
      </c>
      <c r="AT197" s="78">
        <f t="shared" si="130"/>
        <v>8</v>
      </c>
      <c r="AU197" s="344">
        <f t="shared" si="120"/>
        <v>0.29629629629629628</v>
      </c>
      <c r="AV197" s="66">
        <v>264</v>
      </c>
      <c r="AW197" s="78">
        <f t="shared" si="131"/>
        <v>8</v>
      </c>
      <c r="AX197" s="120">
        <v>179</v>
      </c>
      <c r="AY197" s="114">
        <f t="shared" si="138"/>
        <v>32</v>
      </c>
      <c r="AZ197" s="120">
        <v>9</v>
      </c>
      <c r="BA197" s="120">
        <v>129</v>
      </c>
      <c r="BB197" s="114">
        <f t="shared" si="139"/>
        <v>32</v>
      </c>
      <c r="BC197" s="338">
        <f t="shared" si="140"/>
        <v>1</v>
      </c>
      <c r="BD197" s="120">
        <v>121</v>
      </c>
      <c r="BE197" s="114">
        <f t="shared" si="141"/>
        <v>32</v>
      </c>
      <c r="CD197" s="107">
        <v>2569</v>
      </c>
      <c r="CE197" s="84">
        <f t="shared" si="108"/>
        <v>284</v>
      </c>
      <c r="CF197" s="108">
        <v>9</v>
      </c>
      <c r="CG197" s="108">
        <v>10218</v>
      </c>
      <c r="CH197" s="109">
        <f t="shared" si="132"/>
        <v>91</v>
      </c>
      <c r="CI197" s="365">
        <f t="shared" si="110"/>
        <v>0.32042253521126762</v>
      </c>
      <c r="CJ197" s="108">
        <v>11143</v>
      </c>
      <c r="CK197" s="109">
        <f t="shared" si="133"/>
        <v>181</v>
      </c>
      <c r="CL197" s="59">
        <v>15112</v>
      </c>
      <c r="CM197" s="89">
        <f t="shared" si="93"/>
        <v>286</v>
      </c>
      <c r="CN197" s="59">
        <v>1</v>
      </c>
      <c r="CO197" s="59">
        <v>4624</v>
      </c>
      <c r="CP197" s="89">
        <f t="shared" si="134"/>
        <v>96</v>
      </c>
      <c r="CQ197" s="367">
        <f t="shared" si="95"/>
        <v>0.33566433566433568</v>
      </c>
      <c r="CR197" s="59">
        <v>4624</v>
      </c>
      <c r="CS197" s="89">
        <f t="shared" si="135"/>
        <v>96</v>
      </c>
      <c r="DB197" s="40">
        <v>2586</v>
      </c>
      <c r="DC197" s="95">
        <f t="shared" si="114"/>
        <v>27</v>
      </c>
      <c r="DD197" s="40">
        <v>298</v>
      </c>
      <c r="DE197" s="40">
        <v>5152</v>
      </c>
      <c r="DF197" s="95">
        <f t="shared" si="136"/>
        <v>31</v>
      </c>
      <c r="DG197" s="371">
        <f t="shared" si="116"/>
        <v>1.1481481481481481</v>
      </c>
      <c r="DH197" s="40">
        <v>4595</v>
      </c>
      <c r="DI197" s="95">
        <f t="shared" si="137"/>
        <v>28</v>
      </c>
      <c r="FV197" s="22">
        <f t="shared" si="142"/>
        <v>384</v>
      </c>
      <c r="FW197" s="61">
        <f t="shared" si="143"/>
        <v>282</v>
      </c>
      <c r="FX197" s="61">
        <f t="shared" si="144"/>
        <v>384</v>
      </c>
      <c r="FY197" s="61">
        <f t="shared" si="145"/>
        <v>749</v>
      </c>
      <c r="FZ197" s="61">
        <f t="shared" si="146"/>
        <v>282</v>
      </c>
      <c r="GA197" s="382">
        <f t="shared" si="147"/>
        <v>0.37650200267022699</v>
      </c>
      <c r="GB197" s="384"/>
      <c r="GC197" s="387">
        <f t="shared" si="148"/>
        <v>737</v>
      </c>
      <c r="GD197" s="387">
        <f t="shared" si="149"/>
        <v>270</v>
      </c>
      <c r="GE197" s="382">
        <f t="shared" si="150"/>
        <v>0.36635006784260515</v>
      </c>
      <c r="GF197" s="384"/>
      <c r="GG197" s="387">
        <f t="shared" si="151"/>
        <v>167</v>
      </c>
      <c r="GH197" s="387">
        <f t="shared" si="152"/>
        <v>83</v>
      </c>
      <c r="GI197" s="382">
        <f t="shared" si="153"/>
        <v>0.49700598802395207</v>
      </c>
      <c r="GJ197" s="384"/>
      <c r="GK197" s="387">
        <f t="shared" si="154"/>
        <v>284</v>
      </c>
      <c r="GL197" s="387">
        <f t="shared" si="155"/>
        <v>91</v>
      </c>
      <c r="GM197" s="382">
        <f t="shared" si="156"/>
        <v>0.32042253521126762</v>
      </c>
    </row>
    <row r="198" spans="1:195" x14ac:dyDescent="0.25">
      <c r="A198" s="8">
        <f t="shared" si="91"/>
        <v>44231</v>
      </c>
      <c r="B198" s="52">
        <v>64275</v>
      </c>
      <c r="C198" s="98">
        <f t="shared" si="99"/>
        <v>123</v>
      </c>
      <c r="D198" s="52">
        <v>1</v>
      </c>
      <c r="E198" s="52">
        <v>32351</v>
      </c>
      <c r="F198" s="106">
        <f t="shared" si="124"/>
        <v>48</v>
      </c>
      <c r="G198" s="363">
        <f t="shared" si="101"/>
        <v>0.3902439024390244</v>
      </c>
      <c r="H198" s="52">
        <v>24573</v>
      </c>
      <c r="I198" s="106">
        <f t="shared" si="125"/>
        <v>110</v>
      </c>
      <c r="J198" s="45">
        <v>3128</v>
      </c>
      <c r="K198" s="103">
        <f t="shared" si="102"/>
        <v>4</v>
      </c>
      <c r="L198" s="14">
        <v>1</v>
      </c>
      <c r="M198" s="14">
        <v>32986</v>
      </c>
      <c r="N198" s="103">
        <f t="shared" si="126"/>
        <v>4</v>
      </c>
      <c r="O198" s="362">
        <f t="shared" si="104"/>
        <v>1</v>
      </c>
      <c r="P198" s="12">
        <v>20704</v>
      </c>
      <c r="Q198" s="103">
        <f t="shared" si="127"/>
        <v>4</v>
      </c>
      <c r="R198" s="147"/>
      <c r="S198" s="134"/>
      <c r="T198" s="147"/>
      <c r="U198" s="147"/>
      <c r="V198" s="134"/>
      <c r="W198" s="357"/>
      <c r="X198" s="147"/>
      <c r="Y198" s="134"/>
      <c r="Z198" s="151"/>
      <c r="AA198" s="139"/>
      <c r="AB198" s="151"/>
      <c r="AC198" s="151"/>
      <c r="AD198" s="139"/>
      <c r="AE198" s="352"/>
      <c r="AF198" s="151"/>
      <c r="AG198" s="139"/>
      <c r="AH198" s="33">
        <v>8360</v>
      </c>
      <c r="AI198" s="72">
        <f t="shared" si="92"/>
        <v>47</v>
      </c>
      <c r="AJ198" s="33">
        <v>1</v>
      </c>
      <c r="AK198" s="33">
        <v>2305</v>
      </c>
      <c r="AL198" s="72">
        <f t="shared" si="128"/>
        <v>6</v>
      </c>
      <c r="AM198" s="348">
        <f t="shared" si="107"/>
        <v>0.1276595744680851</v>
      </c>
      <c r="AN198" s="33">
        <v>2303</v>
      </c>
      <c r="AO198" s="72">
        <f t="shared" si="129"/>
        <v>6</v>
      </c>
      <c r="AP198" s="66">
        <v>452</v>
      </c>
      <c r="AQ198" s="78">
        <f t="shared" si="118"/>
        <v>24</v>
      </c>
      <c r="AR198" s="66">
        <v>1</v>
      </c>
      <c r="AS198" s="66">
        <v>272</v>
      </c>
      <c r="AT198" s="78">
        <f t="shared" si="130"/>
        <v>8</v>
      </c>
      <c r="AU198" s="344">
        <f t="shared" si="120"/>
        <v>0.33333333333333331</v>
      </c>
      <c r="AV198" s="66">
        <v>272</v>
      </c>
      <c r="AW198" s="78">
        <f t="shared" si="131"/>
        <v>8</v>
      </c>
      <c r="AX198" s="120">
        <v>219</v>
      </c>
      <c r="AY198" s="114">
        <f t="shared" si="138"/>
        <v>40</v>
      </c>
      <c r="AZ198" s="120">
        <v>9</v>
      </c>
      <c r="BA198" s="120">
        <v>169</v>
      </c>
      <c r="BB198" s="114">
        <f t="shared" si="139"/>
        <v>40</v>
      </c>
      <c r="BC198" s="338">
        <f t="shared" si="140"/>
        <v>1</v>
      </c>
      <c r="BD198" s="120">
        <v>161</v>
      </c>
      <c r="BE198" s="114">
        <f t="shared" si="141"/>
        <v>40</v>
      </c>
      <c r="CD198" s="107">
        <v>2852</v>
      </c>
      <c r="CE198" s="84">
        <f t="shared" si="108"/>
        <v>283</v>
      </c>
      <c r="CF198" s="108">
        <v>9</v>
      </c>
      <c r="CG198" s="108">
        <v>10301</v>
      </c>
      <c r="CH198" s="109">
        <f t="shared" si="132"/>
        <v>83</v>
      </c>
      <c r="CI198" s="365">
        <f t="shared" si="110"/>
        <v>0.29328621908127206</v>
      </c>
      <c r="CJ198" s="108">
        <v>11311</v>
      </c>
      <c r="CK198" s="109">
        <f t="shared" si="133"/>
        <v>168</v>
      </c>
      <c r="CL198" s="59">
        <v>15395</v>
      </c>
      <c r="CM198" s="89">
        <f t="shared" si="93"/>
        <v>283</v>
      </c>
      <c r="CN198" s="59">
        <v>1</v>
      </c>
      <c r="CO198" s="59">
        <v>4716</v>
      </c>
      <c r="CP198" s="89">
        <f t="shared" si="134"/>
        <v>92</v>
      </c>
      <c r="CQ198" s="367">
        <f t="shared" si="95"/>
        <v>0.32508833922261482</v>
      </c>
      <c r="CR198" s="59">
        <v>4716</v>
      </c>
      <c r="CS198" s="89">
        <f t="shared" si="135"/>
        <v>92</v>
      </c>
      <c r="DB198" s="40">
        <v>2613</v>
      </c>
      <c r="DC198" s="95">
        <f t="shared" si="114"/>
        <v>27</v>
      </c>
      <c r="DD198" s="40">
        <v>299</v>
      </c>
      <c r="DE198" s="40">
        <v>5180</v>
      </c>
      <c r="DF198" s="95">
        <f t="shared" si="136"/>
        <v>28</v>
      </c>
      <c r="DG198" s="371">
        <f t="shared" si="116"/>
        <v>1.037037037037037</v>
      </c>
      <c r="DH198" s="40">
        <v>4622</v>
      </c>
      <c r="DI198" s="95">
        <f t="shared" si="137"/>
        <v>27</v>
      </c>
      <c r="FV198" s="22">
        <f t="shared" si="142"/>
        <v>455</v>
      </c>
      <c r="FW198" s="61">
        <f t="shared" si="143"/>
        <v>309</v>
      </c>
      <c r="FX198" s="61">
        <f t="shared" si="144"/>
        <v>455</v>
      </c>
      <c r="FY198" s="61">
        <f t="shared" si="145"/>
        <v>831</v>
      </c>
      <c r="FZ198" s="61">
        <f t="shared" si="146"/>
        <v>309</v>
      </c>
      <c r="GA198" s="382">
        <f t="shared" si="147"/>
        <v>0.37184115523465705</v>
      </c>
      <c r="GB198" s="384"/>
      <c r="GC198" s="387">
        <f t="shared" si="148"/>
        <v>704</v>
      </c>
      <c r="GD198" s="387">
        <f t="shared" si="149"/>
        <v>257</v>
      </c>
      <c r="GE198" s="382">
        <f t="shared" si="150"/>
        <v>0.36505681818181818</v>
      </c>
      <c r="GF198" s="384"/>
      <c r="GG198" s="387">
        <f t="shared" si="151"/>
        <v>138</v>
      </c>
      <c r="GH198" s="387">
        <f t="shared" si="152"/>
        <v>82</v>
      </c>
      <c r="GI198" s="382">
        <f t="shared" si="153"/>
        <v>0.59420289855072461</v>
      </c>
      <c r="GJ198" s="384"/>
      <c r="GK198" s="387">
        <f t="shared" si="154"/>
        <v>283</v>
      </c>
      <c r="GL198" s="387">
        <f t="shared" si="155"/>
        <v>83</v>
      </c>
      <c r="GM198" s="382">
        <f t="shared" si="156"/>
        <v>0.29328621908127206</v>
      </c>
    </row>
    <row r="199" spans="1:195" x14ac:dyDescent="0.25">
      <c r="A199" s="8">
        <f t="shared" si="91"/>
        <v>44232</v>
      </c>
      <c r="B199" s="52">
        <v>64828</v>
      </c>
      <c r="C199" s="98">
        <f t="shared" si="99"/>
        <v>553</v>
      </c>
      <c r="D199" s="52">
        <v>1</v>
      </c>
      <c r="E199" s="52">
        <v>32466</v>
      </c>
      <c r="F199" s="106">
        <f t="shared" si="124"/>
        <v>115</v>
      </c>
      <c r="G199" s="363">
        <f t="shared" si="101"/>
        <v>0.20795660036166366</v>
      </c>
      <c r="H199" s="52">
        <v>24837</v>
      </c>
      <c r="I199" s="106">
        <f t="shared" si="125"/>
        <v>264</v>
      </c>
      <c r="J199" s="45">
        <v>3432</v>
      </c>
      <c r="K199" s="103">
        <f t="shared" si="102"/>
        <v>304</v>
      </c>
      <c r="L199" s="14">
        <v>1</v>
      </c>
      <c r="M199" s="14">
        <v>33066</v>
      </c>
      <c r="N199" s="103">
        <f t="shared" si="126"/>
        <v>80</v>
      </c>
      <c r="O199" s="362">
        <f t="shared" si="104"/>
        <v>0.26315789473684209</v>
      </c>
      <c r="P199" s="12">
        <v>20784</v>
      </c>
      <c r="Q199" s="103">
        <f t="shared" si="127"/>
        <v>80</v>
      </c>
      <c r="R199" s="147"/>
      <c r="S199" s="134"/>
      <c r="T199" s="147"/>
      <c r="U199" s="147"/>
      <c r="V199" s="134"/>
      <c r="W199" s="357"/>
      <c r="X199" s="147"/>
      <c r="Y199" s="134"/>
      <c r="Z199" s="151"/>
      <c r="AA199" s="139"/>
      <c r="AB199" s="151"/>
      <c r="AC199" s="151"/>
      <c r="AD199" s="139"/>
      <c r="AE199" s="352"/>
      <c r="AF199" s="151"/>
      <c r="AG199" s="139"/>
      <c r="AH199" s="33">
        <v>8414</v>
      </c>
      <c r="AI199" s="72">
        <f t="shared" si="92"/>
        <v>54</v>
      </c>
      <c r="AJ199" s="33">
        <v>1</v>
      </c>
      <c r="AK199" s="33">
        <v>2312</v>
      </c>
      <c r="AL199" s="72">
        <f t="shared" si="128"/>
        <v>7</v>
      </c>
      <c r="AM199" s="348">
        <f t="shared" si="107"/>
        <v>0.12962962962962962</v>
      </c>
      <c r="AN199" s="33">
        <v>2310</v>
      </c>
      <c r="AO199" s="72">
        <f t="shared" si="129"/>
        <v>7</v>
      </c>
      <c r="AP199" s="66">
        <v>475</v>
      </c>
      <c r="AQ199" s="78">
        <f t="shared" si="118"/>
        <v>23</v>
      </c>
      <c r="AR199" s="66">
        <v>1</v>
      </c>
      <c r="AS199" s="66">
        <v>278</v>
      </c>
      <c r="AT199" s="78">
        <f t="shared" si="130"/>
        <v>6</v>
      </c>
      <c r="AU199" s="344">
        <f t="shared" si="120"/>
        <v>0.2608695652173913</v>
      </c>
      <c r="AV199" s="66">
        <v>278</v>
      </c>
      <c r="AW199" s="78">
        <f t="shared" si="131"/>
        <v>6</v>
      </c>
      <c r="AX199" s="120">
        <v>243</v>
      </c>
      <c r="AY199" s="114">
        <f t="shared" si="138"/>
        <v>24</v>
      </c>
      <c r="AZ199" s="120">
        <v>9</v>
      </c>
      <c r="BA199" s="120">
        <v>193</v>
      </c>
      <c r="BB199" s="114">
        <f t="shared" si="139"/>
        <v>24</v>
      </c>
      <c r="BC199" s="338">
        <f t="shared" si="140"/>
        <v>1</v>
      </c>
      <c r="BD199" s="120">
        <v>185</v>
      </c>
      <c r="BE199" s="114">
        <f t="shared" si="141"/>
        <v>24</v>
      </c>
      <c r="CD199" s="107">
        <v>3145</v>
      </c>
      <c r="CE199" s="84">
        <f t="shared" si="108"/>
        <v>293</v>
      </c>
      <c r="CF199" s="108">
        <v>9</v>
      </c>
      <c r="CG199" s="108">
        <v>10390</v>
      </c>
      <c r="CH199" s="109">
        <f t="shared" si="132"/>
        <v>89</v>
      </c>
      <c r="CI199" s="365">
        <f t="shared" si="110"/>
        <v>0.30375426621160412</v>
      </c>
      <c r="CJ199" s="108">
        <v>11458</v>
      </c>
      <c r="CK199" s="109">
        <f t="shared" si="133"/>
        <v>147</v>
      </c>
      <c r="CL199" s="59">
        <v>15688</v>
      </c>
      <c r="CM199" s="89">
        <f t="shared" si="93"/>
        <v>293</v>
      </c>
      <c r="CN199" s="59">
        <v>1</v>
      </c>
      <c r="CO199" s="59">
        <v>4805</v>
      </c>
      <c r="CP199" s="89">
        <f t="shared" si="134"/>
        <v>89</v>
      </c>
      <c r="CQ199" s="367">
        <f t="shared" si="95"/>
        <v>0.30375426621160412</v>
      </c>
      <c r="CR199" s="59">
        <v>4805</v>
      </c>
      <c r="CS199" s="89">
        <f t="shared" si="135"/>
        <v>89</v>
      </c>
      <c r="DB199" s="40">
        <v>2641</v>
      </c>
      <c r="DC199" s="95">
        <f t="shared" si="114"/>
        <v>28</v>
      </c>
      <c r="DD199" s="40">
        <v>300</v>
      </c>
      <c r="DE199" s="40">
        <v>5209</v>
      </c>
      <c r="DF199" s="95">
        <f t="shared" si="136"/>
        <v>29</v>
      </c>
      <c r="DG199" s="371">
        <f t="shared" si="116"/>
        <v>1.0357142857142858</v>
      </c>
      <c r="DH199" s="40">
        <v>4650</v>
      </c>
      <c r="DI199" s="95">
        <f t="shared" si="137"/>
        <v>28</v>
      </c>
      <c r="FV199" s="22">
        <f t="shared" si="142"/>
        <v>645</v>
      </c>
      <c r="FW199" s="61">
        <f t="shared" si="143"/>
        <v>439</v>
      </c>
      <c r="FX199" s="61">
        <f t="shared" si="144"/>
        <v>645</v>
      </c>
      <c r="FY199" s="61">
        <f t="shared" si="145"/>
        <v>1572</v>
      </c>
      <c r="FZ199" s="61">
        <f t="shared" si="146"/>
        <v>439</v>
      </c>
      <c r="GA199" s="382">
        <f t="shared" si="147"/>
        <v>0.27926208651399492</v>
      </c>
      <c r="GB199" s="384"/>
      <c r="GC199" s="387">
        <f t="shared" si="148"/>
        <v>715</v>
      </c>
      <c r="GD199" s="387">
        <f t="shared" si="149"/>
        <v>244</v>
      </c>
      <c r="GE199" s="382">
        <f t="shared" si="150"/>
        <v>0.34125874125874128</v>
      </c>
      <c r="GF199" s="384"/>
      <c r="GG199" s="387">
        <f t="shared" si="151"/>
        <v>129</v>
      </c>
      <c r="GH199" s="387">
        <f t="shared" si="152"/>
        <v>66</v>
      </c>
      <c r="GI199" s="382">
        <f t="shared" si="153"/>
        <v>0.51162790697674421</v>
      </c>
      <c r="GJ199" s="384"/>
      <c r="GK199" s="387">
        <f t="shared" si="154"/>
        <v>293</v>
      </c>
      <c r="GL199" s="387">
        <f t="shared" si="155"/>
        <v>89</v>
      </c>
      <c r="GM199" s="382">
        <f t="shared" si="156"/>
        <v>0.30375426621160412</v>
      </c>
    </row>
    <row r="200" spans="1:195" x14ac:dyDescent="0.25">
      <c r="A200" s="8">
        <f t="shared" si="91"/>
        <v>44233</v>
      </c>
      <c r="B200" s="52">
        <v>64912</v>
      </c>
      <c r="C200" s="98">
        <f t="shared" si="99"/>
        <v>84</v>
      </c>
      <c r="D200" s="52">
        <v>1</v>
      </c>
      <c r="E200" s="52">
        <v>32506</v>
      </c>
      <c r="F200" s="106">
        <f t="shared" si="124"/>
        <v>40</v>
      </c>
      <c r="G200" s="363">
        <f t="shared" si="101"/>
        <v>0.47619047619047616</v>
      </c>
      <c r="H200" s="52">
        <v>24903</v>
      </c>
      <c r="I200" s="106">
        <f t="shared" si="125"/>
        <v>66</v>
      </c>
      <c r="J200" s="45">
        <v>3986</v>
      </c>
      <c r="K200" s="103">
        <f t="shared" si="102"/>
        <v>554</v>
      </c>
      <c r="L200" s="14">
        <v>1</v>
      </c>
      <c r="M200" s="14">
        <v>33217</v>
      </c>
      <c r="N200" s="103">
        <f t="shared" si="126"/>
        <v>151</v>
      </c>
      <c r="O200" s="362">
        <f t="shared" si="104"/>
        <v>0.27256317689530685</v>
      </c>
      <c r="P200" s="12">
        <v>20935</v>
      </c>
      <c r="Q200" s="103">
        <f t="shared" si="127"/>
        <v>151</v>
      </c>
      <c r="R200" s="147"/>
      <c r="S200" s="134"/>
      <c r="T200" s="147"/>
      <c r="U200" s="147"/>
      <c r="V200" s="134"/>
      <c r="W200" s="357"/>
      <c r="X200" s="147"/>
      <c r="Y200" s="134"/>
      <c r="Z200" s="151"/>
      <c r="AA200" s="139"/>
      <c r="AB200" s="151"/>
      <c r="AC200" s="151"/>
      <c r="AD200" s="139"/>
      <c r="AE200" s="352"/>
      <c r="AF200" s="151"/>
      <c r="AG200" s="139"/>
      <c r="AH200" s="33">
        <v>8478</v>
      </c>
      <c r="AI200" s="72">
        <f t="shared" si="92"/>
        <v>64</v>
      </c>
      <c r="AJ200" s="33">
        <v>1</v>
      </c>
      <c r="AK200" s="33">
        <v>2320</v>
      </c>
      <c r="AL200" s="72">
        <f t="shared" si="128"/>
        <v>8</v>
      </c>
      <c r="AM200" s="348">
        <f t="shared" si="107"/>
        <v>0.125</v>
      </c>
      <c r="AN200" s="33">
        <v>2318</v>
      </c>
      <c r="AO200" s="72">
        <f t="shared" si="129"/>
        <v>8</v>
      </c>
      <c r="AP200" s="66">
        <v>500</v>
      </c>
      <c r="AQ200" s="78">
        <f t="shared" si="118"/>
        <v>25</v>
      </c>
      <c r="AR200" s="66">
        <v>1</v>
      </c>
      <c r="AS200" s="66">
        <v>287</v>
      </c>
      <c r="AT200" s="78">
        <f t="shared" si="130"/>
        <v>9</v>
      </c>
      <c r="AU200" s="344">
        <f t="shared" si="120"/>
        <v>0.36</v>
      </c>
      <c r="AV200" s="66">
        <v>287</v>
      </c>
      <c r="AW200" s="78">
        <f t="shared" si="131"/>
        <v>9</v>
      </c>
      <c r="AX200" s="120">
        <v>277</v>
      </c>
      <c r="AY200" s="114">
        <f t="shared" si="138"/>
        <v>34</v>
      </c>
      <c r="AZ200" s="120">
        <v>9</v>
      </c>
      <c r="BA200" s="120">
        <v>217</v>
      </c>
      <c r="BB200" s="114">
        <f t="shared" si="139"/>
        <v>24</v>
      </c>
      <c r="BC200" s="338">
        <f t="shared" si="140"/>
        <v>0.70588235294117652</v>
      </c>
      <c r="BD200" s="120">
        <v>209</v>
      </c>
      <c r="BE200" s="114">
        <f t="shared" si="141"/>
        <v>24</v>
      </c>
      <c r="CD200" s="107">
        <v>3460</v>
      </c>
      <c r="CE200" s="84">
        <f t="shared" si="108"/>
        <v>315</v>
      </c>
      <c r="CF200" s="108">
        <v>9</v>
      </c>
      <c r="CG200" s="108">
        <v>10482</v>
      </c>
      <c r="CH200" s="109">
        <f t="shared" si="132"/>
        <v>92</v>
      </c>
      <c r="CI200" s="365">
        <f t="shared" si="110"/>
        <v>0.29206349206349208</v>
      </c>
      <c r="CJ200" s="108">
        <v>11582</v>
      </c>
      <c r="CK200" s="109">
        <f t="shared" si="133"/>
        <v>124</v>
      </c>
      <c r="CL200" s="59">
        <v>16003</v>
      </c>
      <c r="CM200" s="89">
        <f t="shared" si="93"/>
        <v>315</v>
      </c>
      <c r="CN200" s="59">
        <v>1</v>
      </c>
      <c r="CO200" s="59">
        <v>4906</v>
      </c>
      <c r="CP200" s="89">
        <f t="shared" si="134"/>
        <v>101</v>
      </c>
      <c r="CQ200" s="367">
        <f t="shared" si="95"/>
        <v>0.32063492063492066</v>
      </c>
      <c r="CR200" s="59">
        <v>4906</v>
      </c>
      <c r="CS200" s="89">
        <f t="shared" si="135"/>
        <v>101</v>
      </c>
      <c r="DB200" s="40">
        <v>2669</v>
      </c>
      <c r="DC200" s="95">
        <f t="shared" si="114"/>
        <v>28</v>
      </c>
      <c r="DD200" s="40">
        <v>302</v>
      </c>
      <c r="DE200" s="40">
        <v>5239</v>
      </c>
      <c r="DF200" s="95">
        <f t="shared" si="136"/>
        <v>30</v>
      </c>
      <c r="DG200" s="371">
        <f t="shared" si="116"/>
        <v>1.0714285714285714</v>
      </c>
      <c r="DH200" s="40">
        <v>4678</v>
      </c>
      <c r="DI200" s="95">
        <f t="shared" si="137"/>
        <v>28</v>
      </c>
      <c r="FV200" s="22">
        <f t="shared" si="142"/>
        <v>511</v>
      </c>
      <c r="FW200" s="61">
        <f t="shared" si="143"/>
        <v>455</v>
      </c>
      <c r="FX200" s="61">
        <f t="shared" si="144"/>
        <v>511</v>
      </c>
      <c r="FY200" s="61">
        <f t="shared" si="145"/>
        <v>1419</v>
      </c>
      <c r="FZ200" s="61">
        <f t="shared" si="146"/>
        <v>455</v>
      </c>
      <c r="GA200" s="382">
        <f t="shared" si="147"/>
        <v>0.32064834390415786</v>
      </c>
      <c r="GB200" s="384"/>
      <c r="GC200" s="387">
        <f t="shared" si="148"/>
        <v>781</v>
      </c>
      <c r="GD200" s="387">
        <f t="shared" si="149"/>
        <v>264</v>
      </c>
      <c r="GE200" s="382">
        <f t="shared" si="150"/>
        <v>0.3380281690140845</v>
      </c>
      <c r="GF200" s="384"/>
      <c r="GG200" s="387">
        <f t="shared" si="151"/>
        <v>151</v>
      </c>
      <c r="GH200" s="387">
        <f t="shared" si="152"/>
        <v>71</v>
      </c>
      <c r="GI200" s="382">
        <f t="shared" si="153"/>
        <v>0.47019867549668876</v>
      </c>
      <c r="GJ200" s="384"/>
      <c r="GK200" s="387">
        <f t="shared" si="154"/>
        <v>315</v>
      </c>
      <c r="GL200" s="387">
        <f t="shared" si="155"/>
        <v>92</v>
      </c>
      <c r="GM200" s="382">
        <f t="shared" si="156"/>
        <v>0.29206349206349208</v>
      </c>
    </row>
    <row r="201" spans="1:195" x14ac:dyDescent="0.25">
      <c r="A201" s="8">
        <f t="shared" ref="A201:A264" si="157">A200+1</f>
        <v>44234</v>
      </c>
      <c r="B201" s="52">
        <v>65017</v>
      </c>
      <c r="C201" s="98">
        <f t="shared" si="99"/>
        <v>105</v>
      </c>
      <c r="D201" s="52">
        <v>1</v>
      </c>
      <c r="E201" s="52">
        <v>32599</v>
      </c>
      <c r="F201" s="106">
        <f t="shared" si="124"/>
        <v>93</v>
      </c>
      <c r="G201" s="363">
        <f t="shared" si="101"/>
        <v>0.88571428571428568</v>
      </c>
      <c r="H201" s="52">
        <v>25034</v>
      </c>
      <c r="I201" s="106">
        <f t="shared" si="125"/>
        <v>131</v>
      </c>
      <c r="J201" s="45">
        <v>4410</v>
      </c>
      <c r="K201" s="103">
        <f t="shared" si="102"/>
        <v>424</v>
      </c>
      <c r="L201" s="14">
        <v>1</v>
      </c>
      <c r="M201" s="14">
        <v>33316</v>
      </c>
      <c r="N201" s="103">
        <f t="shared" si="126"/>
        <v>99</v>
      </c>
      <c r="O201" s="362">
        <f t="shared" si="104"/>
        <v>0.23349056603773585</v>
      </c>
      <c r="P201" s="12">
        <v>21034</v>
      </c>
      <c r="Q201" s="103">
        <f t="shared" si="127"/>
        <v>99</v>
      </c>
      <c r="R201" s="147"/>
      <c r="S201" s="134"/>
      <c r="T201" s="147"/>
      <c r="U201" s="147"/>
      <c r="V201" s="134"/>
      <c r="W201" s="357"/>
      <c r="X201" s="147"/>
      <c r="Y201" s="134"/>
      <c r="Z201" s="151"/>
      <c r="AA201" s="139"/>
      <c r="AB201" s="151"/>
      <c r="AC201" s="151"/>
      <c r="AD201" s="139"/>
      <c r="AE201" s="352"/>
      <c r="AF201" s="151"/>
      <c r="AG201" s="139"/>
      <c r="AH201" s="33">
        <v>8542</v>
      </c>
      <c r="AI201" s="72">
        <f t="shared" si="92"/>
        <v>64</v>
      </c>
      <c r="AJ201" s="33">
        <v>1</v>
      </c>
      <c r="AK201" s="33">
        <v>2328</v>
      </c>
      <c r="AL201" s="72">
        <f t="shared" si="128"/>
        <v>8</v>
      </c>
      <c r="AM201" s="348">
        <f t="shared" si="107"/>
        <v>0.125</v>
      </c>
      <c r="AN201" s="33">
        <v>2326</v>
      </c>
      <c r="AO201" s="72">
        <f t="shared" si="129"/>
        <v>8</v>
      </c>
      <c r="AP201" s="66">
        <v>525</v>
      </c>
      <c r="AQ201" s="78">
        <f t="shared" si="118"/>
        <v>25</v>
      </c>
      <c r="AR201" s="66">
        <v>1</v>
      </c>
      <c r="AS201" s="66">
        <v>295</v>
      </c>
      <c r="AT201" s="78">
        <f t="shared" si="130"/>
        <v>8</v>
      </c>
      <c r="AU201" s="344">
        <f t="shared" si="120"/>
        <v>0.32</v>
      </c>
      <c r="AV201" s="66">
        <v>295</v>
      </c>
      <c r="AW201" s="78">
        <f t="shared" si="131"/>
        <v>8</v>
      </c>
      <c r="AX201" s="120">
        <v>314</v>
      </c>
      <c r="AY201" s="114">
        <f t="shared" si="138"/>
        <v>37</v>
      </c>
      <c r="AZ201" s="120">
        <v>9</v>
      </c>
      <c r="BA201" s="120">
        <v>228</v>
      </c>
      <c r="BB201" s="114">
        <f t="shared" si="139"/>
        <v>11</v>
      </c>
      <c r="BC201" s="338">
        <f t="shared" si="140"/>
        <v>0.29729729729729731</v>
      </c>
      <c r="BD201" s="120">
        <v>220</v>
      </c>
      <c r="BE201" s="114">
        <f t="shared" si="141"/>
        <v>11</v>
      </c>
      <c r="BL201" s="129"/>
      <c r="CD201" s="107">
        <v>3756</v>
      </c>
      <c r="CE201" s="84">
        <f t="shared" si="108"/>
        <v>296</v>
      </c>
      <c r="CF201" s="108">
        <v>9</v>
      </c>
      <c r="CG201" s="108">
        <v>10570</v>
      </c>
      <c r="CH201" s="109">
        <f t="shared" si="132"/>
        <v>88</v>
      </c>
      <c r="CI201" s="365">
        <f t="shared" si="110"/>
        <v>0.29729729729729731</v>
      </c>
      <c r="CJ201" s="108">
        <v>11697</v>
      </c>
      <c r="CK201" s="109">
        <f t="shared" si="133"/>
        <v>115</v>
      </c>
      <c r="CL201" s="59">
        <v>16291</v>
      </c>
      <c r="CM201" s="89">
        <f t="shared" si="93"/>
        <v>288</v>
      </c>
      <c r="CN201" s="59">
        <v>1</v>
      </c>
      <c r="CO201" s="59">
        <v>5003</v>
      </c>
      <c r="CP201" s="89">
        <f t="shared" si="134"/>
        <v>97</v>
      </c>
      <c r="CQ201" s="367">
        <f t="shared" si="95"/>
        <v>0.33680555555555558</v>
      </c>
      <c r="CR201" s="59">
        <v>5003</v>
      </c>
      <c r="CS201" s="89">
        <f t="shared" si="135"/>
        <v>97</v>
      </c>
      <c r="DB201" s="40">
        <v>2695</v>
      </c>
      <c r="DC201" s="95">
        <f t="shared" si="114"/>
        <v>26</v>
      </c>
      <c r="DD201" s="40">
        <v>303</v>
      </c>
      <c r="DE201" s="40">
        <v>5266</v>
      </c>
      <c r="DF201" s="95">
        <f t="shared" si="136"/>
        <v>27</v>
      </c>
      <c r="DG201" s="371">
        <f t="shared" si="116"/>
        <v>1.0384615384615385</v>
      </c>
      <c r="DH201" s="40">
        <v>4704</v>
      </c>
      <c r="DI201" s="95">
        <f t="shared" si="137"/>
        <v>26</v>
      </c>
      <c r="FV201" s="22">
        <f>(H201-H200) +(P201-P200)+(AN201-AN200)+(AV201-AV200)+(BD201-BD200)+(BL201-BL200)+(CJ201-CJ200)+(CR201-CR200)+(DH201-DH200)</f>
        <v>495</v>
      </c>
      <c r="FW201" s="61">
        <f>(E201-E200) +(M201-M200)+(AK201-AK200)+(AS201-AS200)+(BA201-BA200)+(BI201-BI200)+(CG201-CG200)+(CO201-CO200)+(DE201-DE200)</f>
        <v>431</v>
      </c>
      <c r="FX201" s="61">
        <f t="shared" si="144"/>
        <v>495</v>
      </c>
      <c r="FY201" s="61">
        <f t="shared" si="145"/>
        <v>1265</v>
      </c>
      <c r="FZ201" s="61">
        <f t="shared" si="146"/>
        <v>431</v>
      </c>
      <c r="GA201" s="382">
        <f t="shared" si="147"/>
        <v>0.34071146245059286</v>
      </c>
      <c r="GB201" s="384"/>
      <c r="GC201" s="387">
        <f t="shared" si="148"/>
        <v>736</v>
      </c>
      <c r="GD201" s="387">
        <f t="shared" si="149"/>
        <v>239</v>
      </c>
      <c r="GE201" s="382">
        <f t="shared" si="150"/>
        <v>0.32472826086956524</v>
      </c>
      <c r="GF201" s="384"/>
      <c r="GG201" s="387">
        <f t="shared" si="151"/>
        <v>152</v>
      </c>
      <c r="GH201" s="387">
        <f t="shared" si="152"/>
        <v>54</v>
      </c>
      <c r="GI201" s="382">
        <f t="shared" si="153"/>
        <v>0.35526315789473684</v>
      </c>
      <c r="GJ201" s="384"/>
      <c r="GK201" s="387">
        <f t="shared" si="154"/>
        <v>296</v>
      </c>
      <c r="GL201" s="387">
        <f t="shared" si="155"/>
        <v>88</v>
      </c>
      <c r="GM201" s="382">
        <f t="shared" si="156"/>
        <v>0.29729729729729731</v>
      </c>
    </row>
    <row r="202" spans="1:195" x14ac:dyDescent="0.25">
      <c r="A202" s="8">
        <f t="shared" si="157"/>
        <v>44235</v>
      </c>
      <c r="B202" s="52">
        <v>65504</v>
      </c>
      <c r="C202" s="98">
        <f t="shared" si="99"/>
        <v>487</v>
      </c>
      <c r="D202" s="52">
        <v>1</v>
      </c>
      <c r="E202" s="52">
        <v>32933</v>
      </c>
      <c r="F202" s="106">
        <f t="shared" si="124"/>
        <v>334</v>
      </c>
      <c r="G202" s="363">
        <f t="shared" si="101"/>
        <v>0.68583162217659133</v>
      </c>
      <c r="H202" s="52">
        <v>25583</v>
      </c>
      <c r="I202" s="106">
        <f t="shared" si="125"/>
        <v>549</v>
      </c>
      <c r="J202" s="45">
        <v>4558</v>
      </c>
      <c r="K202" s="103">
        <f t="shared" si="102"/>
        <v>148</v>
      </c>
      <c r="L202" s="14">
        <v>1</v>
      </c>
      <c r="M202" s="14">
        <v>33367</v>
      </c>
      <c r="N202" s="103">
        <f t="shared" si="126"/>
        <v>51</v>
      </c>
      <c r="O202" s="362">
        <f t="shared" si="104"/>
        <v>0.34459459459459457</v>
      </c>
      <c r="P202" s="12">
        <v>21085</v>
      </c>
      <c r="Q202" s="103">
        <f t="shared" si="127"/>
        <v>51</v>
      </c>
      <c r="R202" s="147"/>
      <c r="S202" s="134"/>
      <c r="T202" s="147"/>
      <c r="U202" s="147"/>
      <c r="V202" s="134"/>
      <c r="W202" s="357"/>
      <c r="X202" s="147"/>
      <c r="Y202" s="134"/>
      <c r="Z202" s="151"/>
      <c r="AA202" s="139"/>
      <c r="AB202" s="151"/>
      <c r="AC202" s="151"/>
      <c r="AD202" s="139"/>
      <c r="AE202" s="352"/>
      <c r="AF202" s="151"/>
      <c r="AG202" s="139"/>
      <c r="AH202" s="33">
        <v>8594</v>
      </c>
      <c r="AI202" s="72">
        <f t="shared" si="92"/>
        <v>52</v>
      </c>
      <c r="AJ202" s="33">
        <v>1</v>
      </c>
      <c r="AK202" s="33">
        <v>2334</v>
      </c>
      <c r="AL202" s="72">
        <f t="shared" si="128"/>
        <v>6</v>
      </c>
      <c r="AM202" s="348">
        <f t="shared" si="107"/>
        <v>0.11538461538461539</v>
      </c>
      <c r="AN202" s="33">
        <v>2332</v>
      </c>
      <c r="AO202" s="72">
        <f t="shared" si="129"/>
        <v>6</v>
      </c>
      <c r="AP202" s="66">
        <v>544</v>
      </c>
      <c r="AQ202" s="78">
        <f t="shared" si="118"/>
        <v>19</v>
      </c>
      <c r="AR202" s="66">
        <v>1</v>
      </c>
      <c r="AS202" s="66">
        <v>301</v>
      </c>
      <c r="AT202" s="78">
        <f t="shared" si="130"/>
        <v>6</v>
      </c>
      <c r="AU202" s="344">
        <f t="shared" si="120"/>
        <v>0.31578947368421051</v>
      </c>
      <c r="AV202" s="66">
        <v>301</v>
      </c>
      <c r="AW202" s="78">
        <f t="shared" si="131"/>
        <v>6</v>
      </c>
      <c r="AX202" s="120">
        <v>349</v>
      </c>
      <c r="AY202" s="114">
        <f t="shared" si="138"/>
        <v>35</v>
      </c>
      <c r="AZ202" s="120">
        <v>9</v>
      </c>
      <c r="BA202" s="120">
        <v>241</v>
      </c>
      <c r="BB202" s="114">
        <f t="shared" si="139"/>
        <v>13</v>
      </c>
      <c r="BC202" s="338">
        <f t="shared" si="140"/>
        <v>0.37142857142857144</v>
      </c>
      <c r="BD202" s="120">
        <v>233</v>
      </c>
      <c r="BE202" s="114">
        <f t="shared" si="141"/>
        <v>13</v>
      </c>
      <c r="BF202" s="129">
        <v>28</v>
      </c>
      <c r="BG202" s="126">
        <f t="shared" ref="BG202:BG265" si="158">BF202-BF201</f>
        <v>28</v>
      </c>
      <c r="BH202" s="129">
        <v>1</v>
      </c>
      <c r="BI202" s="129">
        <v>30</v>
      </c>
      <c r="BJ202" s="126">
        <f>BI202-BI201</f>
        <v>30</v>
      </c>
      <c r="BK202" s="332">
        <f t="shared" ref="BK202:BK265" si="159">BJ202/BG202</f>
        <v>1.0714285714285714</v>
      </c>
      <c r="BL202" s="129">
        <v>31</v>
      </c>
      <c r="BM202" s="126">
        <f>BL202-BL201</f>
        <v>31</v>
      </c>
      <c r="CD202" s="107">
        <v>4016</v>
      </c>
      <c r="CE202" s="84">
        <f t="shared" si="108"/>
        <v>260</v>
      </c>
      <c r="CF202" s="108">
        <v>9</v>
      </c>
      <c r="CG202" s="108">
        <v>10643</v>
      </c>
      <c r="CH202" s="109">
        <f t="shared" si="132"/>
        <v>73</v>
      </c>
      <c r="CI202" s="365">
        <f t="shared" si="110"/>
        <v>0.28076923076923077</v>
      </c>
      <c r="CJ202" s="108">
        <v>11791</v>
      </c>
      <c r="CK202" s="109">
        <f t="shared" si="133"/>
        <v>94</v>
      </c>
      <c r="CL202" s="59">
        <v>16559</v>
      </c>
      <c r="CM202" s="89">
        <f t="shared" si="93"/>
        <v>268</v>
      </c>
      <c r="CN202" s="59">
        <v>1</v>
      </c>
      <c r="CO202" s="59">
        <v>5079</v>
      </c>
      <c r="CP202" s="89">
        <f t="shared" si="134"/>
        <v>76</v>
      </c>
      <c r="CQ202" s="367">
        <f t="shared" si="95"/>
        <v>0.28358208955223879</v>
      </c>
      <c r="CR202" s="59">
        <v>5079</v>
      </c>
      <c r="CS202" s="89">
        <f t="shared" si="135"/>
        <v>76</v>
      </c>
      <c r="DB202" s="40">
        <v>2720</v>
      </c>
      <c r="DC202" s="95">
        <f t="shared" si="114"/>
        <v>25</v>
      </c>
      <c r="DD202" s="40">
        <v>304</v>
      </c>
      <c r="DE202" s="40">
        <v>5292</v>
      </c>
      <c r="DF202" s="95">
        <f t="shared" si="136"/>
        <v>26</v>
      </c>
      <c r="DG202" s="371">
        <f t="shared" si="116"/>
        <v>1.04</v>
      </c>
      <c r="DH202" s="40">
        <v>4729</v>
      </c>
      <c r="DI202" s="95">
        <f t="shared" si="137"/>
        <v>25</v>
      </c>
      <c r="FV202" s="22">
        <f>(H202-H201) +(P202-P201)+(AN202-AN201)+(AV202-AV201)+(BD202-BD201)+(BL202-BL201)+(CJ202-CJ201)+(CR202-CR201)+(DH202-DH201)</f>
        <v>851</v>
      </c>
      <c r="FW202" s="61">
        <f>(E202-E201) +(M202-M201)+(AK202-AK201)+(AS202-AS201)+(BA202-BA201)+(BI202-BI201)+(CG202-CG201)+(CO202-CO201)+(DE202-DE201)</f>
        <v>615</v>
      </c>
      <c r="FX202" s="61">
        <f t="shared" si="144"/>
        <v>851</v>
      </c>
      <c r="FY202" s="61">
        <f t="shared" si="145"/>
        <v>1322</v>
      </c>
      <c r="FZ202" s="61">
        <f t="shared" si="146"/>
        <v>615</v>
      </c>
      <c r="GA202" s="382">
        <f t="shared" si="147"/>
        <v>0.46520423600605143</v>
      </c>
      <c r="GB202" s="384"/>
      <c r="GC202" s="387">
        <f t="shared" si="148"/>
        <v>687</v>
      </c>
      <c r="GD202" s="387">
        <f t="shared" si="149"/>
        <v>230</v>
      </c>
      <c r="GE202" s="382">
        <f t="shared" si="150"/>
        <v>0.33478893740902477</v>
      </c>
      <c r="GF202" s="384"/>
      <c r="GG202" s="387">
        <f t="shared" si="151"/>
        <v>159</v>
      </c>
      <c r="GH202" s="387">
        <f t="shared" si="152"/>
        <v>81</v>
      </c>
      <c r="GI202" s="382">
        <f t="shared" si="153"/>
        <v>0.50943396226415094</v>
      </c>
      <c r="GJ202" s="384"/>
      <c r="GK202" s="387">
        <f t="shared" si="154"/>
        <v>260</v>
      </c>
      <c r="GL202" s="387">
        <f t="shared" si="155"/>
        <v>73</v>
      </c>
      <c r="GM202" s="382">
        <f t="shared" si="156"/>
        <v>0.28076923076923077</v>
      </c>
    </row>
    <row r="203" spans="1:195" x14ac:dyDescent="0.25">
      <c r="A203" s="8">
        <f t="shared" si="157"/>
        <v>44236</v>
      </c>
      <c r="B203" s="52">
        <v>65509</v>
      </c>
      <c r="C203" s="98">
        <f t="shared" si="99"/>
        <v>5</v>
      </c>
      <c r="D203" s="52">
        <v>1</v>
      </c>
      <c r="E203" s="52">
        <v>32938</v>
      </c>
      <c r="F203" s="106">
        <f t="shared" si="124"/>
        <v>5</v>
      </c>
      <c r="G203" s="363">
        <f t="shared" si="101"/>
        <v>1</v>
      </c>
      <c r="H203" s="52">
        <v>25594</v>
      </c>
      <c r="I203" s="106">
        <f t="shared" si="125"/>
        <v>11</v>
      </c>
      <c r="J203" s="45">
        <v>4643</v>
      </c>
      <c r="K203" s="103">
        <f t="shared" si="102"/>
        <v>85</v>
      </c>
      <c r="L203" s="14">
        <v>1</v>
      </c>
      <c r="M203" s="14">
        <v>33416</v>
      </c>
      <c r="N203" s="103">
        <f t="shared" si="126"/>
        <v>49</v>
      </c>
      <c r="O203" s="362">
        <f t="shared" si="104"/>
        <v>0.57647058823529407</v>
      </c>
      <c r="P203" s="12">
        <v>21134</v>
      </c>
      <c r="Q203" s="103">
        <f t="shared" si="127"/>
        <v>49</v>
      </c>
      <c r="R203" s="147"/>
      <c r="S203" s="134"/>
      <c r="T203" s="147"/>
      <c r="U203" s="147"/>
      <c r="V203" s="134"/>
      <c r="W203" s="357"/>
      <c r="X203" s="147"/>
      <c r="Y203" s="134"/>
      <c r="Z203" s="151"/>
      <c r="AA203" s="139"/>
      <c r="AB203" s="151"/>
      <c r="AC203" s="151"/>
      <c r="AD203" s="139"/>
      <c r="AE203" s="352"/>
      <c r="AF203" s="151"/>
      <c r="AG203" s="139"/>
      <c r="AH203" s="33">
        <v>8658</v>
      </c>
      <c r="AI203" s="72">
        <f t="shared" si="92"/>
        <v>64</v>
      </c>
      <c r="AJ203" s="33">
        <v>1</v>
      </c>
      <c r="AK203" s="33">
        <v>2342</v>
      </c>
      <c r="AL203" s="72">
        <f t="shared" si="128"/>
        <v>8</v>
      </c>
      <c r="AM203" s="348">
        <f t="shared" si="107"/>
        <v>0.125</v>
      </c>
      <c r="AN203" s="33">
        <v>2340</v>
      </c>
      <c r="AO203" s="72">
        <f t="shared" si="129"/>
        <v>8</v>
      </c>
      <c r="AP203" s="66">
        <v>564</v>
      </c>
      <c r="AQ203" s="78">
        <f t="shared" si="118"/>
        <v>20</v>
      </c>
      <c r="AR203" s="66">
        <v>1</v>
      </c>
      <c r="AS203" s="66">
        <v>309</v>
      </c>
      <c r="AT203" s="78">
        <f t="shared" si="130"/>
        <v>8</v>
      </c>
      <c r="AU203" s="344">
        <f t="shared" si="120"/>
        <v>0.4</v>
      </c>
      <c r="AV203" s="66">
        <v>309</v>
      </c>
      <c r="AW203" s="78">
        <f t="shared" si="131"/>
        <v>8</v>
      </c>
      <c r="AX203" s="120">
        <v>378</v>
      </c>
      <c r="AY203" s="114">
        <f t="shared" si="138"/>
        <v>29</v>
      </c>
      <c r="AZ203" s="120">
        <v>9</v>
      </c>
      <c r="BA203" s="120">
        <v>248</v>
      </c>
      <c r="BB203" s="114">
        <f t="shared" si="139"/>
        <v>7</v>
      </c>
      <c r="BC203" s="338">
        <f t="shared" si="140"/>
        <v>0.2413793103448276</v>
      </c>
      <c r="BD203" s="120">
        <v>240</v>
      </c>
      <c r="BE203" s="114">
        <f t="shared" si="141"/>
        <v>7</v>
      </c>
      <c r="BF203" s="129">
        <v>52</v>
      </c>
      <c r="BG203" s="126">
        <f t="shared" si="158"/>
        <v>24</v>
      </c>
      <c r="BH203" s="129">
        <v>1</v>
      </c>
      <c r="BI203" s="129">
        <v>54</v>
      </c>
      <c r="BJ203" s="126">
        <f t="shared" ref="BJ203:BJ266" si="160">BI203-BI202</f>
        <v>24</v>
      </c>
      <c r="BK203" s="332">
        <f t="shared" si="159"/>
        <v>1</v>
      </c>
      <c r="BL203" s="126">
        <v>55</v>
      </c>
      <c r="BM203" s="126">
        <f t="shared" ref="BM203:BM266" si="161">BL203-BL202</f>
        <v>24</v>
      </c>
      <c r="CD203" s="107">
        <v>4292</v>
      </c>
      <c r="CE203" s="84">
        <f t="shared" si="108"/>
        <v>276</v>
      </c>
      <c r="CF203" s="108">
        <v>9</v>
      </c>
      <c r="CG203" s="108">
        <v>10727</v>
      </c>
      <c r="CH203" s="109">
        <f t="shared" si="132"/>
        <v>84</v>
      </c>
      <c r="CI203" s="365">
        <f t="shared" si="110"/>
        <v>0.30434782608695654</v>
      </c>
      <c r="CJ203" s="108">
        <v>11911</v>
      </c>
      <c r="CK203" s="109">
        <f t="shared" si="133"/>
        <v>120</v>
      </c>
      <c r="CL203" s="59">
        <v>16833</v>
      </c>
      <c r="CM203" s="89">
        <f t="shared" si="93"/>
        <v>274</v>
      </c>
      <c r="CN203" s="59">
        <v>1</v>
      </c>
      <c r="CO203" s="59">
        <v>5158</v>
      </c>
      <c r="CP203" s="89">
        <f t="shared" si="134"/>
        <v>79</v>
      </c>
      <c r="CQ203" s="367">
        <f t="shared" si="95"/>
        <v>0.28832116788321166</v>
      </c>
      <c r="CR203" s="59">
        <v>5158</v>
      </c>
      <c r="CS203" s="89">
        <f t="shared" si="135"/>
        <v>79</v>
      </c>
      <c r="DB203" s="40">
        <v>2746</v>
      </c>
      <c r="DC203" s="95">
        <f t="shared" si="114"/>
        <v>26</v>
      </c>
      <c r="DD203" s="40">
        <v>305</v>
      </c>
      <c r="DE203" s="40">
        <v>5319</v>
      </c>
      <c r="DF203" s="95">
        <f t="shared" si="136"/>
        <v>27</v>
      </c>
      <c r="DG203" s="371">
        <f t="shared" si="116"/>
        <v>1.0384615384615385</v>
      </c>
      <c r="DH203" s="40">
        <v>4755</v>
      </c>
      <c r="DI203" s="95">
        <f t="shared" si="137"/>
        <v>26</v>
      </c>
      <c r="FV203" s="22">
        <f>(H203-H202) +(P203-P202)+(AN203-AN202)+(AV203-AV202)+(BD203-BD202)+(BL203-BL202)+(CJ203-CJ202)+(CR203-CR202)+(DH203-DH202)</f>
        <v>332</v>
      </c>
      <c r="FW203" s="61">
        <f>(E203-E202) +(M203-M202)+(AK203-AK202)+(AS203-AS202)+(BA203-BA202)+(BI203-BI202)+(CG203-CG202)+(CO203-CO202)+(DE203-DE202)</f>
        <v>291</v>
      </c>
      <c r="FX203" s="61">
        <f t="shared" si="144"/>
        <v>332</v>
      </c>
      <c r="FY203" s="61">
        <f t="shared" si="145"/>
        <v>803</v>
      </c>
      <c r="FZ203" s="61">
        <f t="shared" si="146"/>
        <v>291</v>
      </c>
      <c r="GA203" s="382">
        <f t="shared" si="147"/>
        <v>0.36239103362391034</v>
      </c>
      <c r="GB203" s="384"/>
      <c r="GC203" s="387">
        <f t="shared" si="148"/>
        <v>713</v>
      </c>
      <c r="GD203" s="387">
        <f t="shared" si="149"/>
        <v>237</v>
      </c>
      <c r="GE203" s="382">
        <f t="shared" si="150"/>
        <v>0.332398316970547</v>
      </c>
      <c r="GF203" s="384"/>
      <c r="GG203" s="387">
        <f t="shared" si="151"/>
        <v>163</v>
      </c>
      <c r="GH203" s="387">
        <f t="shared" si="152"/>
        <v>74</v>
      </c>
      <c r="GI203" s="382">
        <f t="shared" si="153"/>
        <v>0.45398773006134968</v>
      </c>
      <c r="GJ203" s="384"/>
      <c r="GK203" s="387">
        <f t="shared" si="154"/>
        <v>276</v>
      </c>
      <c r="GL203" s="387">
        <f t="shared" si="155"/>
        <v>84</v>
      </c>
      <c r="GM203" s="382">
        <f t="shared" si="156"/>
        <v>0.30434782608695654</v>
      </c>
    </row>
    <row r="204" spans="1:195" x14ac:dyDescent="0.25">
      <c r="A204" s="8">
        <f t="shared" si="157"/>
        <v>44237</v>
      </c>
      <c r="B204" s="52">
        <v>65513</v>
      </c>
      <c r="C204" s="98">
        <f t="shared" si="99"/>
        <v>4</v>
      </c>
      <c r="D204" s="52">
        <v>1</v>
      </c>
      <c r="E204" s="52">
        <v>32942</v>
      </c>
      <c r="F204" s="106">
        <f t="shared" si="124"/>
        <v>4</v>
      </c>
      <c r="G204" s="363">
        <f t="shared" si="101"/>
        <v>1</v>
      </c>
      <c r="H204" s="52">
        <v>25604</v>
      </c>
      <c r="I204" s="106">
        <f t="shared" si="125"/>
        <v>10</v>
      </c>
      <c r="J204" s="45">
        <v>4728</v>
      </c>
      <c r="K204" s="103">
        <f t="shared" si="102"/>
        <v>85</v>
      </c>
      <c r="L204" s="14">
        <v>1</v>
      </c>
      <c r="M204" s="14">
        <v>33454</v>
      </c>
      <c r="N204" s="103">
        <f t="shared" si="126"/>
        <v>38</v>
      </c>
      <c r="O204" s="362">
        <f t="shared" si="104"/>
        <v>0.44705882352941179</v>
      </c>
      <c r="P204" s="12">
        <v>21172</v>
      </c>
      <c r="Q204" s="103">
        <f t="shared" si="127"/>
        <v>38</v>
      </c>
      <c r="R204" s="147"/>
      <c r="S204" s="134"/>
      <c r="T204" s="147"/>
      <c r="U204" s="147"/>
      <c r="V204" s="134"/>
      <c r="W204" s="357"/>
      <c r="X204" s="147"/>
      <c r="Y204" s="134"/>
      <c r="Z204" s="151"/>
      <c r="AA204" s="139"/>
      <c r="AB204" s="151"/>
      <c r="AC204" s="151"/>
      <c r="AD204" s="139"/>
      <c r="AE204" s="352"/>
      <c r="AF204" s="151"/>
      <c r="AG204" s="139"/>
      <c r="AH204" s="33">
        <v>8704</v>
      </c>
      <c r="AI204" s="72">
        <f t="shared" si="92"/>
        <v>46</v>
      </c>
      <c r="AJ204" s="33">
        <v>1</v>
      </c>
      <c r="AK204" s="33">
        <v>2349</v>
      </c>
      <c r="AL204" s="72">
        <f t="shared" si="128"/>
        <v>7</v>
      </c>
      <c r="AM204" s="348">
        <f t="shared" si="107"/>
        <v>0.15217391304347827</v>
      </c>
      <c r="AN204" s="33">
        <v>2347</v>
      </c>
      <c r="AO204" s="72">
        <f t="shared" si="129"/>
        <v>7</v>
      </c>
      <c r="AP204" s="66">
        <v>593</v>
      </c>
      <c r="AQ204" s="78">
        <f t="shared" si="118"/>
        <v>29</v>
      </c>
      <c r="AR204" s="66">
        <v>1</v>
      </c>
      <c r="AS204" s="66">
        <v>315</v>
      </c>
      <c r="AT204" s="78">
        <f t="shared" si="130"/>
        <v>6</v>
      </c>
      <c r="AU204" s="344">
        <f t="shared" si="120"/>
        <v>0.20689655172413793</v>
      </c>
      <c r="AV204" s="66">
        <v>315</v>
      </c>
      <c r="AW204" s="78">
        <f t="shared" si="131"/>
        <v>6</v>
      </c>
      <c r="AX204" s="120">
        <v>405</v>
      </c>
      <c r="AY204" s="114">
        <f t="shared" si="138"/>
        <v>27</v>
      </c>
      <c r="AZ204" s="120">
        <v>9</v>
      </c>
      <c r="BA204" s="120">
        <v>258</v>
      </c>
      <c r="BB204" s="114">
        <f t="shared" si="139"/>
        <v>10</v>
      </c>
      <c r="BC204" s="338">
        <f t="shared" si="140"/>
        <v>0.37037037037037035</v>
      </c>
      <c r="BD204" s="120">
        <v>250</v>
      </c>
      <c r="BE204" s="114">
        <f t="shared" si="141"/>
        <v>10</v>
      </c>
      <c r="BF204" s="129">
        <v>78</v>
      </c>
      <c r="BG204" s="126">
        <f t="shared" si="158"/>
        <v>26</v>
      </c>
      <c r="BH204" s="129">
        <v>1</v>
      </c>
      <c r="BI204" s="129">
        <v>80</v>
      </c>
      <c r="BJ204" s="126">
        <f t="shared" si="160"/>
        <v>26</v>
      </c>
      <c r="BK204" s="332">
        <f t="shared" si="159"/>
        <v>1</v>
      </c>
      <c r="BL204" s="126">
        <v>81</v>
      </c>
      <c r="BM204" s="126">
        <f t="shared" si="161"/>
        <v>26</v>
      </c>
      <c r="CD204" s="107">
        <v>4588</v>
      </c>
      <c r="CE204" s="84">
        <f t="shared" si="108"/>
        <v>296</v>
      </c>
      <c r="CF204" s="108">
        <v>9</v>
      </c>
      <c r="CG204" s="108">
        <v>10814</v>
      </c>
      <c r="CH204" s="109">
        <f t="shared" si="132"/>
        <v>87</v>
      </c>
      <c r="CI204" s="365">
        <f t="shared" si="110"/>
        <v>0.29391891891891891</v>
      </c>
      <c r="CJ204" s="108">
        <v>12032</v>
      </c>
      <c r="CK204" s="109">
        <f t="shared" si="133"/>
        <v>121</v>
      </c>
      <c r="CL204" s="59">
        <v>17123</v>
      </c>
      <c r="CM204" s="89">
        <f t="shared" si="93"/>
        <v>290</v>
      </c>
      <c r="CN204" s="59">
        <v>1</v>
      </c>
      <c r="CO204" s="59">
        <v>5239</v>
      </c>
      <c r="CP204" s="89">
        <f t="shared" si="134"/>
        <v>81</v>
      </c>
      <c r="CQ204" s="367">
        <f t="shared" si="95"/>
        <v>0.27931034482758621</v>
      </c>
      <c r="CR204" s="59">
        <v>5239</v>
      </c>
      <c r="CS204" s="89">
        <f t="shared" si="135"/>
        <v>81</v>
      </c>
      <c r="DB204" s="40">
        <v>2774</v>
      </c>
      <c r="DC204" s="95">
        <f t="shared" si="114"/>
        <v>28</v>
      </c>
      <c r="DD204" s="40">
        <v>307</v>
      </c>
      <c r="DE204" s="40">
        <v>5349</v>
      </c>
      <c r="DF204" s="95">
        <f t="shared" si="136"/>
        <v>30</v>
      </c>
      <c r="DG204" s="371">
        <f t="shared" si="116"/>
        <v>1.0714285714285714</v>
      </c>
      <c r="DH204" s="40">
        <v>4783</v>
      </c>
      <c r="DI204" s="95">
        <f t="shared" si="137"/>
        <v>28</v>
      </c>
      <c r="FV204" s="22">
        <f>(H204-H203) +(P204-P203)+(X204-X203)+(AF204-AF203)+(AN204-AN203)+(AV204-AV203)+(BD204-BD203)+(BL204-BL203)+(CJ204-CJ203)+(CR204-CR203)+(DH204-DH203)</f>
        <v>327</v>
      </c>
      <c r="FW204" s="61">
        <f>F204+N204+V204+AD204+AL204+AT204+BB204+BJ204+CH204+CP204+DF204</f>
        <v>289</v>
      </c>
      <c r="FX204" s="61">
        <f t="shared" si="144"/>
        <v>327</v>
      </c>
      <c r="FY204" s="61">
        <f t="shared" si="145"/>
        <v>831</v>
      </c>
      <c r="FZ204" s="61">
        <f t="shared" si="146"/>
        <v>289</v>
      </c>
      <c r="GA204" s="382">
        <f t="shared" si="147"/>
        <v>0.34777376654632974</v>
      </c>
      <c r="GB204" s="384"/>
      <c r="GC204" s="387">
        <f t="shared" si="148"/>
        <v>742</v>
      </c>
      <c r="GD204" s="387">
        <f t="shared" si="149"/>
        <v>247</v>
      </c>
      <c r="GE204" s="382">
        <f t="shared" si="150"/>
        <v>0.3328840970350404</v>
      </c>
      <c r="GF204" s="384"/>
      <c r="GG204" s="387">
        <f t="shared" si="151"/>
        <v>156</v>
      </c>
      <c r="GH204" s="387">
        <f t="shared" si="152"/>
        <v>79</v>
      </c>
      <c r="GI204" s="382">
        <f t="shared" si="153"/>
        <v>0.50641025641025639</v>
      </c>
      <c r="GJ204" s="384"/>
      <c r="GK204" s="387">
        <f t="shared" si="154"/>
        <v>296</v>
      </c>
      <c r="GL204" s="387">
        <f t="shared" si="155"/>
        <v>87</v>
      </c>
      <c r="GM204" s="382">
        <f t="shared" si="156"/>
        <v>0.29391891891891891</v>
      </c>
    </row>
    <row r="205" spans="1:195" x14ac:dyDescent="0.25">
      <c r="A205" s="8">
        <f t="shared" si="157"/>
        <v>44238</v>
      </c>
      <c r="B205" s="52">
        <v>197</v>
      </c>
      <c r="C205" s="98">
        <f t="shared" si="99"/>
        <v>-65316</v>
      </c>
      <c r="D205" s="52">
        <v>1</v>
      </c>
      <c r="E205" s="52">
        <v>33041</v>
      </c>
      <c r="F205" s="106">
        <f t="shared" si="124"/>
        <v>99</v>
      </c>
      <c r="G205" s="363">
        <f t="shared" si="101"/>
        <v>-1.5157082491273194E-3</v>
      </c>
      <c r="H205" s="52">
        <v>25718</v>
      </c>
      <c r="I205" s="106">
        <f t="shared" si="125"/>
        <v>114</v>
      </c>
      <c r="J205" s="45">
        <v>5638</v>
      </c>
      <c r="K205" s="103">
        <f t="shared" si="102"/>
        <v>910</v>
      </c>
      <c r="L205" s="14">
        <v>1</v>
      </c>
      <c r="M205" s="14">
        <v>33686</v>
      </c>
      <c r="N205" s="103">
        <f t="shared" si="126"/>
        <v>232</v>
      </c>
      <c r="O205" s="362">
        <f t="shared" si="104"/>
        <v>0.25494505494505493</v>
      </c>
      <c r="P205" s="12">
        <v>21404</v>
      </c>
      <c r="Q205" s="103">
        <f t="shared" si="127"/>
        <v>232</v>
      </c>
      <c r="R205" s="147">
        <v>118</v>
      </c>
      <c r="S205" s="134">
        <f t="shared" ref="S205:S268" si="162">R205-R204</f>
        <v>118</v>
      </c>
      <c r="T205" s="147">
        <v>1</v>
      </c>
      <c r="U205" s="147">
        <v>121</v>
      </c>
      <c r="V205" s="134">
        <f t="shared" ref="V205:V268" si="163">U205-U204</f>
        <v>121</v>
      </c>
      <c r="W205" s="358">
        <f t="shared" ref="W205:W268" si="164">V205/S205</f>
        <v>1.0254237288135593</v>
      </c>
      <c r="X205" s="147">
        <v>124</v>
      </c>
      <c r="Y205" s="134">
        <f t="shared" ref="Y205:Y268" si="165">X205-X204</f>
        <v>124</v>
      </c>
      <c r="Z205" s="151">
        <v>153</v>
      </c>
      <c r="AA205" s="139">
        <f t="shared" ref="AA205:AA268" si="166">Z205-Z204</f>
        <v>153</v>
      </c>
      <c r="AB205" s="151">
        <v>3</v>
      </c>
      <c r="AC205" s="151">
        <v>154</v>
      </c>
      <c r="AD205" s="139">
        <f t="shared" ref="AD205:AD268" si="167">AC205-AC204</f>
        <v>154</v>
      </c>
      <c r="AE205" s="353">
        <f t="shared" ref="AE205:AE268" si="168">AD205/AA205</f>
        <v>1.0065359477124183</v>
      </c>
      <c r="AF205" s="151">
        <v>152</v>
      </c>
      <c r="AG205" s="139">
        <f t="shared" ref="AG205:AG268" si="169">AF205-AF204</f>
        <v>152</v>
      </c>
      <c r="AH205" s="33">
        <v>8768</v>
      </c>
      <c r="AI205" s="72">
        <f t="shared" si="92"/>
        <v>64</v>
      </c>
      <c r="AJ205" s="33">
        <v>1</v>
      </c>
      <c r="AK205" s="33">
        <v>2357</v>
      </c>
      <c r="AL205" s="72">
        <f t="shared" si="128"/>
        <v>8</v>
      </c>
      <c r="AM205" s="348">
        <f t="shared" si="107"/>
        <v>0.125</v>
      </c>
      <c r="AN205" s="33">
        <v>2355</v>
      </c>
      <c r="AO205" s="72">
        <f t="shared" si="129"/>
        <v>8</v>
      </c>
      <c r="AP205" s="66">
        <v>620</v>
      </c>
      <c r="AQ205" s="78">
        <f t="shared" si="118"/>
        <v>27</v>
      </c>
      <c r="AR205" s="66">
        <v>1</v>
      </c>
      <c r="AS205" s="66">
        <v>325</v>
      </c>
      <c r="AT205" s="78">
        <f t="shared" si="130"/>
        <v>10</v>
      </c>
      <c r="AU205" s="344">
        <f t="shared" si="120"/>
        <v>0.37037037037037035</v>
      </c>
      <c r="AV205" s="66">
        <v>325</v>
      </c>
      <c r="AW205" s="78">
        <f t="shared" si="131"/>
        <v>10</v>
      </c>
      <c r="AX205" s="120">
        <v>438</v>
      </c>
      <c r="AY205" s="114">
        <f t="shared" si="138"/>
        <v>33</v>
      </c>
      <c r="AZ205" s="120">
        <v>9</v>
      </c>
      <c r="BA205" s="120">
        <v>269</v>
      </c>
      <c r="BB205" s="114">
        <f t="shared" si="139"/>
        <v>11</v>
      </c>
      <c r="BC205" s="338">
        <f t="shared" si="140"/>
        <v>0.33333333333333331</v>
      </c>
      <c r="BD205" s="120">
        <v>261</v>
      </c>
      <c r="BE205" s="114">
        <f t="shared" si="141"/>
        <v>11</v>
      </c>
      <c r="BF205" s="129">
        <v>102</v>
      </c>
      <c r="BG205" s="126">
        <f t="shared" si="158"/>
        <v>24</v>
      </c>
      <c r="BH205" s="129">
        <v>1</v>
      </c>
      <c r="BI205" s="129">
        <v>104</v>
      </c>
      <c r="BJ205" s="126">
        <f t="shared" si="160"/>
        <v>24</v>
      </c>
      <c r="BK205" s="332">
        <f t="shared" si="159"/>
        <v>1</v>
      </c>
      <c r="BL205" s="126">
        <v>105</v>
      </c>
      <c r="BM205" s="126">
        <f t="shared" si="161"/>
        <v>24</v>
      </c>
      <c r="CD205" s="107">
        <v>4868</v>
      </c>
      <c r="CE205" s="84">
        <f t="shared" si="108"/>
        <v>280</v>
      </c>
      <c r="CF205" s="108">
        <v>9</v>
      </c>
      <c r="CG205" s="108">
        <v>10900</v>
      </c>
      <c r="CH205" s="109">
        <f t="shared" si="132"/>
        <v>86</v>
      </c>
      <c r="CI205" s="365">
        <f t="shared" si="110"/>
        <v>0.30714285714285716</v>
      </c>
      <c r="CJ205" s="108">
        <v>12141</v>
      </c>
      <c r="CK205" s="109">
        <f t="shared" si="133"/>
        <v>109</v>
      </c>
      <c r="CL205" s="59">
        <v>17411</v>
      </c>
      <c r="CM205" s="89">
        <f t="shared" si="93"/>
        <v>288</v>
      </c>
      <c r="CN205" s="59">
        <v>1</v>
      </c>
      <c r="CO205" s="59">
        <v>5325</v>
      </c>
      <c r="CP205" s="89">
        <f t="shared" si="134"/>
        <v>86</v>
      </c>
      <c r="CQ205" s="367">
        <f t="shared" si="95"/>
        <v>0.2986111111111111</v>
      </c>
      <c r="CR205" s="59">
        <v>5325</v>
      </c>
      <c r="CS205" s="89">
        <f t="shared" si="135"/>
        <v>86</v>
      </c>
      <c r="DB205" s="40">
        <v>2799</v>
      </c>
      <c r="DC205" s="95">
        <f t="shared" si="114"/>
        <v>25</v>
      </c>
      <c r="DD205" s="40">
        <v>308</v>
      </c>
      <c r="DE205" s="40">
        <v>5375</v>
      </c>
      <c r="DF205" s="95">
        <f t="shared" si="136"/>
        <v>26</v>
      </c>
      <c r="DG205" s="371">
        <f t="shared" si="116"/>
        <v>1.04</v>
      </c>
      <c r="DH205" s="40">
        <v>4808</v>
      </c>
      <c r="DI205" s="95">
        <f t="shared" si="137"/>
        <v>25</v>
      </c>
      <c r="FV205" s="22">
        <f>(H205-H204) +(P205-P204)+(X205-X204)+(AF205-AF204)+(AN205-AN204)+(AV205-AV204)+(BD205-BD204)+(BL205-BL204)+(CJ205-CJ204)+(CR205-CR204)+(DH205-DH204)</f>
        <v>895</v>
      </c>
      <c r="FW205" s="61">
        <f>F205+N205+V205+AD205+AL205+AT205+BB205+BJ205+CH205+CP205+DF205</f>
        <v>857</v>
      </c>
      <c r="FX205" s="61">
        <f t="shared" si="144"/>
        <v>895</v>
      </c>
      <c r="FY205" s="61">
        <f t="shared" si="145"/>
        <v>-63394</v>
      </c>
      <c r="FZ205" s="61">
        <f t="shared" si="146"/>
        <v>857</v>
      </c>
      <c r="GA205" s="382">
        <f t="shared" si="147"/>
        <v>-1.3518629523298735E-2</v>
      </c>
      <c r="GB205" s="384"/>
      <c r="GC205" s="387">
        <f t="shared" si="148"/>
        <v>741</v>
      </c>
      <c r="GD205" s="387">
        <f t="shared" si="149"/>
        <v>251</v>
      </c>
      <c r="GE205" s="382">
        <f t="shared" si="150"/>
        <v>0.33873144399460187</v>
      </c>
      <c r="GF205" s="384"/>
      <c r="GG205" s="387">
        <f t="shared" si="151"/>
        <v>173</v>
      </c>
      <c r="GH205" s="387">
        <f t="shared" si="152"/>
        <v>79</v>
      </c>
      <c r="GI205" s="382">
        <f t="shared" si="153"/>
        <v>0.45664739884393063</v>
      </c>
      <c r="GJ205" s="384"/>
      <c r="GK205" s="387">
        <f t="shared" si="154"/>
        <v>280</v>
      </c>
      <c r="GL205" s="387">
        <f t="shared" si="155"/>
        <v>86</v>
      </c>
      <c r="GM205" s="382">
        <f t="shared" si="156"/>
        <v>0.30714285714285716</v>
      </c>
    </row>
    <row r="206" spans="1:195" x14ac:dyDescent="0.25">
      <c r="A206" s="8">
        <f t="shared" si="157"/>
        <v>44239</v>
      </c>
      <c r="B206" s="10">
        <v>202</v>
      </c>
      <c r="C206" s="98">
        <f t="shared" si="99"/>
        <v>5</v>
      </c>
      <c r="D206" s="10">
        <v>1</v>
      </c>
      <c r="E206" s="10">
        <v>33046</v>
      </c>
      <c r="F206" s="98">
        <f t="shared" si="124"/>
        <v>5</v>
      </c>
      <c r="G206" s="363">
        <f t="shared" si="101"/>
        <v>1</v>
      </c>
      <c r="H206" s="10">
        <v>25723</v>
      </c>
      <c r="I206" s="98">
        <f t="shared" si="125"/>
        <v>5</v>
      </c>
      <c r="J206" s="45">
        <v>5940</v>
      </c>
      <c r="K206" s="103">
        <f t="shared" si="102"/>
        <v>302</v>
      </c>
      <c r="L206" s="14">
        <v>1</v>
      </c>
      <c r="M206" s="14">
        <v>33988</v>
      </c>
      <c r="N206" s="103">
        <f t="shared" si="126"/>
        <v>302</v>
      </c>
      <c r="O206" s="362">
        <f t="shared" si="104"/>
        <v>1</v>
      </c>
      <c r="P206" s="12">
        <v>21706</v>
      </c>
      <c r="Q206" s="103">
        <f t="shared" si="127"/>
        <v>302</v>
      </c>
      <c r="R206" s="147">
        <v>124</v>
      </c>
      <c r="S206" s="134">
        <f t="shared" si="162"/>
        <v>6</v>
      </c>
      <c r="T206" s="147">
        <v>1</v>
      </c>
      <c r="U206" s="147">
        <v>127</v>
      </c>
      <c r="V206" s="134">
        <f t="shared" si="163"/>
        <v>6</v>
      </c>
      <c r="W206" s="358">
        <f t="shared" si="164"/>
        <v>1</v>
      </c>
      <c r="X206" s="147">
        <v>132</v>
      </c>
      <c r="Y206" s="134">
        <f t="shared" si="165"/>
        <v>8</v>
      </c>
      <c r="Z206" s="151">
        <v>158</v>
      </c>
      <c r="AA206" s="139">
        <f t="shared" si="166"/>
        <v>5</v>
      </c>
      <c r="AB206" s="151">
        <v>3</v>
      </c>
      <c r="AC206" s="151">
        <v>159</v>
      </c>
      <c r="AD206" s="139">
        <f t="shared" si="167"/>
        <v>5</v>
      </c>
      <c r="AE206" s="353">
        <f t="shared" si="168"/>
        <v>1</v>
      </c>
      <c r="AF206" s="151">
        <v>157</v>
      </c>
      <c r="AG206" s="139">
        <f t="shared" si="169"/>
        <v>5</v>
      </c>
      <c r="AH206" s="33">
        <v>8832</v>
      </c>
      <c r="AI206" s="72">
        <f t="shared" ref="AI206:AI269" si="170">AH206-AH205</f>
        <v>64</v>
      </c>
      <c r="AJ206" s="33">
        <v>1</v>
      </c>
      <c r="AK206" s="33">
        <v>2365</v>
      </c>
      <c r="AL206" s="72">
        <f t="shared" si="128"/>
        <v>8</v>
      </c>
      <c r="AM206" s="348">
        <f t="shared" si="107"/>
        <v>0.125</v>
      </c>
      <c r="AN206" s="33">
        <v>2363</v>
      </c>
      <c r="AO206" s="72">
        <f t="shared" si="129"/>
        <v>8</v>
      </c>
      <c r="AP206" s="66">
        <v>649</v>
      </c>
      <c r="AQ206" s="78">
        <f t="shared" si="118"/>
        <v>29</v>
      </c>
      <c r="AR206" s="66">
        <v>1</v>
      </c>
      <c r="AS206" s="66">
        <v>333</v>
      </c>
      <c r="AT206" s="78">
        <f t="shared" si="130"/>
        <v>8</v>
      </c>
      <c r="AU206" s="344">
        <f t="shared" si="120"/>
        <v>0.27586206896551724</v>
      </c>
      <c r="AV206" s="66">
        <v>333</v>
      </c>
      <c r="AW206" s="78">
        <f t="shared" si="131"/>
        <v>8</v>
      </c>
      <c r="AX206" s="120">
        <v>467</v>
      </c>
      <c r="AY206" s="114">
        <f t="shared" si="138"/>
        <v>29</v>
      </c>
      <c r="AZ206" s="120">
        <v>9</v>
      </c>
      <c r="BA206" s="120">
        <v>278</v>
      </c>
      <c r="BB206" s="114">
        <f t="shared" si="139"/>
        <v>9</v>
      </c>
      <c r="BC206" s="338">
        <f t="shared" si="140"/>
        <v>0.31034482758620691</v>
      </c>
      <c r="BD206" s="120">
        <v>270</v>
      </c>
      <c r="BE206" s="114">
        <f t="shared" si="141"/>
        <v>9</v>
      </c>
      <c r="BF206" s="129">
        <v>131</v>
      </c>
      <c r="BG206" s="126">
        <f t="shared" si="158"/>
        <v>29</v>
      </c>
      <c r="BH206" s="129">
        <v>1</v>
      </c>
      <c r="BI206" s="129">
        <v>132</v>
      </c>
      <c r="BJ206" s="126">
        <f t="shared" si="160"/>
        <v>28</v>
      </c>
      <c r="BK206" s="332">
        <f t="shared" si="159"/>
        <v>0.96551724137931039</v>
      </c>
      <c r="BL206" s="126">
        <v>133</v>
      </c>
      <c r="BM206" s="126">
        <f t="shared" si="161"/>
        <v>28</v>
      </c>
      <c r="CD206" s="107">
        <v>5205</v>
      </c>
      <c r="CE206" s="84">
        <f t="shared" si="108"/>
        <v>337</v>
      </c>
      <c r="CF206" s="108">
        <v>9</v>
      </c>
      <c r="CG206" s="108">
        <v>10997</v>
      </c>
      <c r="CH206" s="109">
        <f t="shared" si="132"/>
        <v>97</v>
      </c>
      <c r="CI206" s="365">
        <f t="shared" si="110"/>
        <v>0.28783382789317508</v>
      </c>
      <c r="CJ206" s="108">
        <v>12284</v>
      </c>
      <c r="CK206" s="109">
        <f t="shared" si="133"/>
        <v>143</v>
      </c>
      <c r="CL206" s="59">
        <v>17748</v>
      </c>
      <c r="CM206" s="89">
        <f t="shared" si="93"/>
        <v>337</v>
      </c>
      <c r="CN206" s="59">
        <v>1</v>
      </c>
      <c r="CO206" s="59">
        <v>5421</v>
      </c>
      <c r="CP206" s="89">
        <f t="shared" si="134"/>
        <v>96</v>
      </c>
      <c r="CQ206" s="367">
        <f t="shared" si="95"/>
        <v>0.28486646884272998</v>
      </c>
      <c r="CR206" s="59">
        <v>5421</v>
      </c>
      <c r="CS206" s="89">
        <f t="shared" si="135"/>
        <v>96</v>
      </c>
      <c r="DB206" s="40">
        <v>2831</v>
      </c>
      <c r="DC206" s="95">
        <f t="shared" si="114"/>
        <v>32</v>
      </c>
      <c r="DD206" s="40">
        <v>309</v>
      </c>
      <c r="DE206" s="40">
        <v>5408</v>
      </c>
      <c r="DF206" s="95">
        <f t="shared" si="136"/>
        <v>33</v>
      </c>
      <c r="DG206" s="371">
        <f t="shared" si="116"/>
        <v>1.03125</v>
      </c>
      <c r="DH206" s="40">
        <v>4840</v>
      </c>
      <c r="DI206" s="95">
        <f t="shared" si="137"/>
        <v>32</v>
      </c>
      <c r="FV206" s="22">
        <f>(H206-H205) +(P206-P205)+(X206-X205)+(AF206-AF205)+(AN206-AN205)+(AV206-AV205)+(BD206-BD205)+(BL206-BL205)+(CJ206-CJ205)+(CR206-CR205)+(DH206-DH205)</f>
        <v>644</v>
      </c>
      <c r="FW206" s="61">
        <f>F206+N206+V206+AD206+AL206+AT206+BB206+BJ206+CH206+CP206+DF206</f>
        <v>597</v>
      </c>
      <c r="FX206" s="61">
        <f t="shared" si="144"/>
        <v>644</v>
      </c>
      <c r="FY206" s="61">
        <f t="shared" si="145"/>
        <v>1175</v>
      </c>
      <c r="FZ206" s="61">
        <f t="shared" si="146"/>
        <v>597</v>
      </c>
      <c r="GA206" s="382">
        <f t="shared" si="147"/>
        <v>0.50808510638297877</v>
      </c>
      <c r="GB206" s="384"/>
      <c r="GC206" s="387">
        <f t="shared" si="148"/>
        <v>857</v>
      </c>
      <c r="GD206" s="387">
        <f t="shared" si="149"/>
        <v>279</v>
      </c>
      <c r="GE206" s="382">
        <f t="shared" si="150"/>
        <v>0.32555425904317387</v>
      </c>
      <c r="GF206" s="384"/>
      <c r="GG206" s="387">
        <f t="shared" si="151"/>
        <v>183</v>
      </c>
      <c r="GH206" s="387">
        <f t="shared" si="152"/>
        <v>86</v>
      </c>
      <c r="GI206" s="382">
        <f t="shared" si="153"/>
        <v>0.46994535519125685</v>
      </c>
      <c r="GJ206" s="384"/>
      <c r="GK206" s="387">
        <f t="shared" si="154"/>
        <v>337</v>
      </c>
      <c r="GL206" s="387">
        <f t="shared" si="155"/>
        <v>97</v>
      </c>
      <c r="GM206" s="382">
        <f t="shared" si="156"/>
        <v>0.28783382789317508</v>
      </c>
    </row>
    <row r="207" spans="1:195" x14ac:dyDescent="0.25">
      <c r="A207" s="8">
        <f t="shared" si="157"/>
        <v>44240</v>
      </c>
      <c r="B207" s="10">
        <v>833</v>
      </c>
      <c r="C207" s="98">
        <f t="shared" si="99"/>
        <v>631</v>
      </c>
      <c r="D207" s="10">
        <v>1</v>
      </c>
      <c r="E207" s="10">
        <v>33131</v>
      </c>
      <c r="F207" s="98">
        <f t="shared" si="124"/>
        <v>85</v>
      </c>
      <c r="G207" s="363">
        <f t="shared" si="101"/>
        <v>0.1347068145800317</v>
      </c>
      <c r="H207" s="10">
        <v>25808</v>
      </c>
      <c r="I207" s="98">
        <f t="shared" si="125"/>
        <v>85</v>
      </c>
      <c r="J207" s="45">
        <v>6740</v>
      </c>
      <c r="K207" s="103">
        <f t="shared" si="102"/>
        <v>800</v>
      </c>
      <c r="L207" s="14">
        <v>1</v>
      </c>
      <c r="M207" s="14">
        <v>34290</v>
      </c>
      <c r="N207" s="103">
        <f t="shared" si="126"/>
        <v>302</v>
      </c>
      <c r="O207" s="362">
        <f t="shared" si="104"/>
        <v>0.3775</v>
      </c>
      <c r="P207" s="12">
        <v>22008</v>
      </c>
      <c r="Q207" s="103">
        <f t="shared" si="127"/>
        <v>302</v>
      </c>
      <c r="R207" s="147">
        <v>128</v>
      </c>
      <c r="S207" s="134">
        <f t="shared" si="162"/>
        <v>4</v>
      </c>
      <c r="T207" s="147">
        <v>1</v>
      </c>
      <c r="U207" s="147">
        <v>131</v>
      </c>
      <c r="V207" s="134">
        <f t="shared" si="163"/>
        <v>4</v>
      </c>
      <c r="W207" s="358">
        <f t="shared" si="164"/>
        <v>1</v>
      </c>
      <c r="X207" s="147">
        <v>137</v>
      </c>
      <c r="Y207" s="134">
        <f t="shared" si="165"/>
        <v>5</v>
      </c>
      <c r="Z207" s="151">
        <v>162</v>
      </c>
      <c r="AA207" s="139">
        <f t="shared" si="166"/>
        <v>4</v>
      </c>
      <c r="AB207" s="151">
        <v>3</v>
      </c>
      <c r="AC207" s="151">
        <v>163</v>
      </c>
      <c r="AD207" s="139">
        <f t="shared" si="167"/>
        <v>4</v>
      </c>
      <c r="AE207" s="353">
        <f t="shared" si="168"/>
        <v>1</v>
      </c>
      <c r="AF207" s="151">
        <v>161</v>
      </c>
      <c r="AG207" s="139">
        <f t="shared" si="169"/>
        <v>4</v>
      </c>
      <c r="AH207" s="33">
        <v>8889</v>
      </c>
      <c r="AI207" s="72">
        <f t="shared" si="170"/>
        <v>57</v>
      </c>
      <c r="AJ207" s="33">
        <v>1</v>
      </c>
      <c r="AK207" s="33">
        <v>2371</v>
      </c>
      <c r="AL207" s="72">
        <f t="shared" si="128"/>
        <v>6</v>
      </c>
      <c r="AM207" s="348">
        <f t="shared" si="107"/>
        <v>0.10526315789473684</v>
      </c>
      <c r="AN207" s="33">
        <v>2369</v>
      </c>
      <c r="AO207" s="72">
        <f t="shared" si="129"/>
        <v>6</v>
      </c>
      <c r="AP207" s="66">
        <v>672</v>
      </c>
      <c r="AQ207" s="78">
        <f t="shared" si="118"/>
        <v>23</v>
      </c>
      <c r="AR207" s="66">
        <v>1</v>
      </c>
      <c r="AS207" s="66">
        <v>340</v>
      </c>
      <c r="AT207" s="78">
        <f t="shared" si="130"/>
        <v>7</v>
      </c>
      <c r="AU207" s="344">
        <f t="shared" si="120"/>
        <v>0.30434782608695654</v>
      </c>
      <c r="AV207" s="66">
        <v>340</v>
      </c>
      <c r="AW207" s="78">
        <f t="shared" si="131"/>
        <v>7</v>
      </c>
      <c r="AX207" s="120">
        <v>498</v>
      </c>
      <c r="AY207" s="114">
        <f t="shared" si="138"/>
        <v>31</v>
      </c>
      <c r="AZ207" s="120">
        <v>9</v>
      </c>
      <c r="BA207" s="120">
        <v>288</v>
      </c>
      <c r="BB207" s="114">
        <f t="shared" si="139"/>
        <v>10</v>
      </c>
      <c r="BC207" s="338">
        <f t="shared" si="140"/>
        <v>0.32258064516129031</v>
      </c>
      <c r="BD207" s="120">
        <v>280</v>
      </c>
      <c r="BE207" s="114">
        <f t="shared" si="141"/>
        <v>10</v>
      </c>
      <c r="BF207" s="129">
        <v>154</v>
      </c>
      <c r="BG207" s="126">
        <f t="shared" si="158"/>
        <v>23</v>
      </c>
      <c r="BH207" s="129">
        <v>1</v>
      </c>
      <c r="BI207" s="129">
        <v>155</v>
      </c>
      <c r="BJ207" s="126">
        <f t="shared" si="160"/>
        <v>23</v>
      </c>
      <c r="BK207" s="332">
        <f t="shared" si="159"/>
        <v>1</v>
      </c>
      <c r="BL207" s="126">
        <v>156</v>
      </c>
      <c r="BM207" s="126">
        <f t="shared" si="161"/>
        <v>23</v>
      </c>
      <c r="CD207" s="107">
        <v>5488</v>
      </c>
      <c r="CE207" s="84">
        <f t="shared" si="108"/>
        <v>283</v>
      </c>
      <c r="CF207" s="108">
        <v>9</v>
      </c>
      <c r="CG207" s="108">
        <v>11086</v>
      </c>
      <c r="CH207" s="109">
        <f t="shared" si="132"/>
        <v>89</v>
      </c>
      <c r="CI207" s="365">
        <f t="shared" si="110"/>
        <v>0.31448763250883394</v>
      </c>
      <c r="CJ207" s="108">
        <v>12410</v>
      </c>
      <c r="CK207" s="109">
        <f t="shared" si="133"/>
        <v>126</v>
      </c>
      <c r="CL207" s="59">
        <v>18029</v>
      </c>
      <c r="CM207" s="89">
        <f t="shared" si="93"/>
        <v>281</v>
      </c>
      <c r="CN207" s="59">
        <v>1</v>
      </c>
      <c r="CO207" s="59">
        <v>5507</v>
      </c>
      <c r="CP207" s="89">
        <f t="shared" si="134"/>
        <v>86</v>
      </c>
      <c r="CQ207" s="367">
        <f t="shared" si="95"/>
        <v>0.30604982206405695</v>
      </c>
      <c r="CR207" s="59">
        <v>5507</v>
      </c>
      <c r="CS207" s="89">
        <f t="shared" si="135"/>
        <v>86</v>
      </c>
      <c r="DB207" s="40">
        <v>4</v>
      </c>
      <c r="DC207" s="95">
        <f t="shared" si="114"/>
        <v>-2827</v>
      </c>
      <c r="DD207" s="40">
        <v>1</v>
      </c>
      <c r="DE207" s="40">
        <v>5450</v>
      </c>
      <c r="DF207" s="95">
        <f t="shared" si="136"/>
        <v>42</v>
      </c>
      <c r="DG207" s="371">
        <f t="shared" si="116"/>
        <v>-1.4856738592147152E-2</v>
      </c>
      <c r="DH207" s="40">
        <v>4876</v>
      </c>
      <c r="DI207" s="95">
        <f t="shared" si="137"/>
        <v>36</v>
      </c>
      <c r="DN207" s="158">
        <f t="shared" ref="DN207:DN270" si="171">DM207-DM206</f>
        <v>0</v>
      </c>
      <c r="DQ207" s="158">
        <f t="shared" ref="DQ207:DQ270" si="172">DP207-DP206</f>
        <v>0</v>
      </c>
      <c r="FV207" s="22">
        <f t="shared" ref="FV207:FV230" si="173">(H207-H206) +(P207-P206)+(X207-X206)+(AF207-AF206)+(AN207-AN206)+(AV207-AV206)+(BD207-BD206)+(BL207-BL206)+(CJ207-CJ206)+(CR207-CR206)+(DH207-DH206)+DQ207</f>
        <v>690</v>
      </c>
      <c r="FW207" s="61">
        <f t="shared" ref="FW207:FW230" si="174">F207+N207+V207+AD207+AL207+AT207+BB207+BJ207+CH207+CP207+DF207+DN207</f>
        <v>658</v>
      </c>
      <c r="FX207" s="61">
        <f t="shared" si="144"/>
        <v>690</v>
      </c>
      <c r="FY207" s="61">
        <f t="shared" si="145"/>
        <v>-690</v>
      </c>
      <c r="FZ207" s="61">
        <f t="shared" si="146"/>
        <v>658</v>
      </c>
      <c r="GA207" s="382">
        <f t="shared" si="147"/>
        <v>-0.95362318840579707</v>
      </c>
      <c r="GB207" s="384"/>
      <c r="GC207" s="387">
        <f t="shared" si="148"/>
        <v>-2129</v>
      </c>
      <c r="GD207" s="387">
        <f t="shared" si="149"/>
        <v>263</v>
      </c>
      <c r="GE207" s="382">
        <f t="shared" si="150"/>
        <v>-0.12353217472992015</v>
      </c>
      <c r="GF207" s="384"/>
      <c r="GG207" s="387">
        <f t="shared" si="151"/>
        <v>-2693</v>
      </c>
      <c r="GH207" s="387">
        <f t="shared" si="152"/>
        <v>88</v>
      </c>
      <c r="GI207" s="382">
        <f t="shared" si="153"/>
        <v>-3.2677311548458966E-2</v>
      </c>
      <c r="GJ207" s="384"/>
      <c r="GK207" s="387">
        <f t="shared" si="154"/>
        <v>283</v>
      </c>
      <c r="GL207" s="387">
        <f t="shared" si="155"/>
        <v>89</v>
      </c>
      <c r="GM207" s="382">
        <f t="shared" si="156"/>
        <v>0.31448763250883394</v>
      </c>
    </row>
    <row r="208" spans="1:195" x14ac:dyDescent="0.25">
      <c r="A208" s="8">
        <f t="shared" si="157"/>
        <v>44241</v>
      </c>
      <c r="B208" s="10">
        <v>1186</v>
      </c>
      <c r="C208" s="98">
        <f t="shared" si="99"/>
        <v>353</v>
      </c>
      <c r="D208" s="10">
        <v>1</v>
      </c>
      <c r="E208" s="10">
        <v>33222</v>
      </c>
      <c r="F208" s="98">
        <f t="shared" si="124"/>
        <v>91</v>
      </c>
      <c r="G208" s="363">
        <f t="shared" si="101"/>
        <v>0.25779036827195467</v>
      </c>
      <c r="H208" s="10">
        <v>25899</v>
      </c>
      <c r="I208" s="98">
        <f t="shared" si="125"/>
        <v>91</v>
      </c>
      <c r="J208" s="45">
        <v>6744</v>
      </c>
      <c r="K208" s="103">
        <f t="shared" si="102"/>
        <v>4</v>
      </c>
      <c r="L208" s="14">
        <v>1</v>
      </c>
      <c r="M208" s="14">
        <v>34294</v>
      </c>
      <c r="N208" s="103">
        <f t="shared" si="126"/>
        <v>4</v>
      </c>
      <c r="O208" s="362">
        <f t="shared" si="104"/>
        <v>1</v>
      </c>
      <c r="P208" s="12">
        <v>22012</v>
      </c>
      <c r="Q208" s="103">
        <f t="shared" si="127"/>
        <v>4</v>
      </c>
      <c r="R208" s="147">
        <v>132</v>
      </c>
      <c r="S208" s="134">
        <f t="shared" si="162"/>
        <v>4</v>
      </c>
      <c r="T208" s="147">
        <v>1</v>
      </c>
      <c r="U208" s="147">
        <v>135</v>
      </c>
      <c r="V208" s="134">
        <f t="shared" si="163"/>
        <v>4</v>
      </c>
      <c r="W208" s="358">
        <f t="shared" si="164"/>
        <v>1</v>
      </c>
      <c r="X208" s="147">
        <v>141</v>
      </c>
      <c r="Y208" s="134">
        <f t="shared" si="165"/>
        <v>4</v>
      </c>
      <c r="Z208" s="151">
        <v>166</v>
      </c>
      <c r="AA208" s="139">
        <f t="shared" si="166"/>
        <v>4</v>
      </c>
      <c r="AB208" s="151">
        <v>3</v>
      </c>
      <c r="AC208" s="151">
        <v>167</v>
      </c>
      <c r="AD208" s="139">
        <f t="shared" si="167"/>
        <v>4</v>
      </c>
      <c r="AE208" s="353">
        <f t="shared" si="168"/>
        <v>1</v>
      </c>
      <c r="AF208" s="151">
        <v>165</v>
      </c>
      <c r="AG208" s="139">
        <f t="shared" si="169"/>
        <v>4</v>
      </c>
      <c r="AH208" s="33">
        <v>8936</v>
      </c>
      <c r="AI208" s="72">
        <f t="shared" si="170"/>
        <v>47</v>
      </c>
      <c r="AJ208" s="33">
        <v>1</v>
      </c>
      <c r="AK208" s="33">
        <v>2377</v>
      </c>
      <c r="AL208" s="72">
        <f t="shared" si="128"/>
        <v>6</v>
      </c>
      <c r="AM208" s="348">
        <f t="shared" si="107"/>
        <v>0.1276595744680851</v>
      </c>
      <c r="AN208" s="33">
        <v>2375</v>
      </c>
      <c r="AO208" s="72">
        <f t="shared" si="129"/>
        <v>6</v>
      </c>
      <c r="AP208" s="66">
        <v>696</v>
      </c>
      <c r="AQ208" s="78">
        <f t="shared" si="118"/>
        <v>24</v>
      </c>
      <c r="AR208" s="66">
        <v>1</v>
      </c>
      <c r="AS208" s="66">
        <v>348</v>
      </c>
      <c r="AT208" s="78">
        <f t="shared" si="130"/>
        <v>8</v>
      </c>
      <c r="AU208" s="344">
        <f t="shared" si="120"/>
        <v>0.33333333333333331</v>
      </c>
      <c r="AV208" s="66">
        <v>348</v>
      </c>
      <c r="AW208" s="78">
        <f t="shared" si="131"/>
        <v>8</v>
      </c>
      <c r="AX208" s="120">
        <v>533</v>
      </c>
      <c r="AY208" s="114">
        <f t="shared" si="138"/>
        <v>35</v>
      </c>
      <c r="AZ208" s="120">
        <v>9</v>
      </c>
      <c r="BA208" s="120">
        <v>300</v>
      </c>
      <c r="BB208" s="114">
        <f t="shared" si="139"/>
        <v>12</v>
      </c>
      <c r="BC208" s="338">
        <f t="shared" si="140"/>
        <v>0.34285714285714286</v>
      </c>
      <c r="BD208" s="120">
        <v>292</v>
      </c>
      <c r="BE208" s="114">
        <f t="shared" si="141"/>
        <v>12</v>
      </c>
      <c r="BF208" s="129">
        <v>178</v>
      </c>
      <c r="BG208" s="126">
        <f t="shared" si="158"/>
        <v>24</v>
      </c>
      <c r="BH208" s="129">
        <v>1</v>
      </c>
      <c r="BI208" s="129">
        <v>179</v>
      </c>
      <c r="BJ208" s="126">
        <f t="shared" si="160"/>
        <v>24</v>
      </c>
      <c r="BK208" s="332">
        <f t="shared" si="159"/>
        <v>1</v>
      </c>
      <c r="BL208" s="126">
        <v>180</v>
      </c>
      <c r="BM208" s="126">
        <f t="shared" si="161"/>
        <v>24</v>
      </c>
      <c r="CD208" s="107">
        <v>5768</v>
      </c>
      <c r="CE208" s="84">
        <f t="shared" si="108"/>
        <v>280</v>
      </c>
      <c r="CF208" s="108">
        <v>9</v>
      </c>
      <c r="CG208" s="108">
        <v>11176</v>
      </c>
      <c r="CH208" s="109">
        <f t="shared" si="132"/>
        <v>90</v>
      </c>
      <c r="CI208" s="365">
        <f t="shared" si="110"/>
        <v>0.32142857142857145</v>
      </c>
      <c r="CJ208" s="108">
        <v>12530</v>
      </c>
      <c r="CK208" s="109">
        <f t="shared" si="133"/>
        <v>120</v>
      </c>
      <c r="CL208" s="59">
        <v>18307</v>
      </c>
      <c r="CM208" s="89">
        <f t="shared" si="93"/>
        <v>278</v>
      </c>
      <c r="CN208" s="59">
        <v>1</v>
      </c>
      <c r="CO208" s="59">
        <v>5588</v>
      </c>
      <c r="CP208" s="89">
        <f t="shared" si="134"/>
        <v>81</v>
      </c>
      <c r="CQ208" s="367">
        <f t="shared" si="95"/>
        <v>0.29136690647482016</v>
      </c>
      <c r="CR208" s="59">
        <v>5588</v>
      </c>
      <c r="CS208" s="89">
        <f t="shared" si="135"/>
        <v>81</v>
      </c>
      <c r="DB208" s="40">
        <v>29</v>
      </c>
      <c r="DC208" s="95">
        <f t="shared" si="114"/>
        <v>25</v>
      </c>
      <c r="DD208" s="40">
        <v>2</v>
      </c>
      <c r="DE208" s="40">
        <v>5476</v>
      </c>
      <c r="DF208" s="95">
        <f t="shared" si="136"/>
        <v>26</v>
      </c>
      <c r="DG208" s="371">
        <f t="shared" si="116"/>
        <v>1.04</v>
      </c>
      <c r="DH208" s="40">
        <v>4901</v>
      </c>
      <c r="DI208" s="95">
        <f t="shared" si="137"/>
        <v>25</v>
      </c>
      <c r="DJ208" s="158">
        <v>32</v>
      </c>
      <c r="DK208" s="158">
        <f t="shared" ref="DK208:DK271" si="175">DJ208-DJ207</f>
        <v>32</v>
      </c>
      <c r="DL208" s="163">
        <v>4</v>
      </c>
      <c r="DM208" s="163">
        <v>16</v>
      </c>
      <c r="DN208" s="158">
        <f t="shared" si="171"/>
        <v>16</v>
      </c>
      <c r="DO208" s="373">
        <f t="shared" ref="DO208:DO271" si="176">DN208/DK208</f>
        <v>0.5</v>
      </c>
      <c r="DP208" s="158">
        <v>13</v>
      </c>
      <c r="DQ208" s="158">
        <f t="shared" si="172"/>
        <v>13</v>
      </c>
      <c r="FV208" s="22">
        <f t="shared" si="173"/>
        <v>392</v>
      </c>
      <c r="FW208" s="61">
        <f t="shared" si="174"/>
        <v>366</v>
      </c>
      <c r="FX208" s="61">
        <f t="shared" si="144"/>
        <v>392</v>
      </c>
      <c r="FY208" s="61">
        <f t="shared" si="145"/>
        <v>1110</v>
      </c>
      <c r="FZ208" s="61">
        <f t="shared" si="146"/>
        <v>366</v>
      </c>
      <c r="GA208" s="382">
        <f t="shared" si="147"/>
        <v>0.32972972972972975</v>
      </c>
      <c r="GB208" s="384"/>
      <c r="GC208" s="387">
        <f t="shared" si="148"/>
        <v>745</v>
      </c>
      <c r="GD208" s="387">
        <f t="shared" si="149"/>
        <v>263</v>
      </c>
      <c r="GE208" s="382">
        <f t="shared" si="150"/>
        <v>0.3530201342281879</v>
      </c>
      <c r="GF208" s="384"/>
      <c r="GG208" s="387">
        <f t="shared" si="151"/>
        <v>187</v>
      </c>
      <c r="GH208" s="387">
        <f t="shared" si="152"/>
        <v>92</v>
      </c>
      <c r="GI208" s="382">
        <f t="shared" si="153"/>
        <v>0.49197860962566847</v>
      </c>
      <c r="GJ208" s="384"/>
      <c r="GK208" s="387">
        <f t="shared" si="154"/>
        <v>280</v>
      </c>
      <c r="GL208" s="387">
        <f t="shared" si="155"/>
        <v>90</v>
      </c>
      <c r="GM208" s="382">
        <f t="shared" si="156"/>
        <v>0.32142857142857145</v>
      </c>
    </row>
    <row r="209" spans="1:195" x14ac:dyDescent="0.25">
      <c r="A209" s="8">
        <f t="shared" si="157"/>
        <v>44242</v>
      </c>
      <c r="B209" s="10">
        <v>1448</v>
      </c>
      <c r="C209" s="98">
        <f t="shared" si="99"/>
        <v>262</v>
      </c>
      <c r="D209" s="10">
        <v>1</v>
      </c>
      <c r="E209" s="10">
        <v>33380</v>
      </c>
      <c r="F209" s="98">
        <f t="shared" si="124"/>
        <v>158</v>
      </c>
      <c r="G209" s="363">
        <f t="shared" si="101"/>
        <v>0.60305343511450382</v>
      </c>
      <c r="H209" s="10">
        <v>26057</v>
      </c>
      <c r="I209" s="98">
        <f t="shared" si="125"/>
        <v>158</v>
      </c>
      <c r="J209" s="45">
        <v>6830</v>
      </c>
      <c r="K209" s="103">
        <f t="shared" si="102"/>
        <v>86</v>
      </c>
      <c r="L209" s="14">
        <v>1</v>
      </c>
      <c r="M209" s="14">
        <v>34333</v>
      </c>
      <c r="N209" s="103">
        <f t="shared" si="126"/>
        <v>39</v>
      </c>
      <c r="O209" s="362">
        <f t="shared" si="104"/>
        <v>0.45348837209302323</v>
      </c>
      <c r="P209" s="12">
        <v>22051</v>
      </c>
      <c r="Q209" s="103">
        <f t="shared" si="127"/>
        <v>39</v>
      </c>
      <c r="R209" s="147">
        <v>137</v>
      </c>
      <c r="S209" s="134">
        <f t="shared" si="162"/>
        <v>5</v>
      </c>
      <c r="T209" s="147">
        <v>1</v>
      </c>
      <c r="U209" s="147">
        <v>140</v>
      </c>
      <c r="V209" s="134">
        <f t="shared" si="163"/>
        <v>5</v>
      </c>
      <c r="W209" s="358">
        <f t="shared" si="164"/>
        <v>1</v>
      </c>
      <c r="X209" s="147">
        <v>146</v>
      </c>
      <c r="Y209" s="134">
        <f t="shared" si="165"/>
        <v>5</v>
      </c>
      <c r="Z209" s="151">
        <v>170</v>
      </c>
      <c r="AA209" s="139">
        <f t="shared" si="166"/>
        <v>4</v>
      </c>
      <c r="AB209" s="151">
        <v>3</v>
      </c>
      <c r="AC209" s="151">
        <v>171</v>
      </c>
      <c r="AD209" s="139">
        <f t="shared" si="167"/>
        <v>4</v>
      </c>
      <c r="AE209" s="353">
        <f t="shared" si="168"/>
        <v>1</v>
      </c>
      <c r="AF209" s="151">
        <v>169</v>
      </c>
      <c r="AG209" s="139">
        <f t="shared" si="169"/>
        <v>4</v>
      </c>
      <c r="AH209" s="33">
        <v>8990</v>
      </c>
      <c r="AI209" s="72">
        <f t="shared" si="170"/>
        <v>54</v>
      </c>
      <c r="AJ209" s="33">
        <v>1</v>
      </c>
      <c r="AK209" s="33">
        <v>2384</v>
      </c>
      <c r="AL209" s="72">
        <f t="shared" si="128"/>
        <v>7</v>
      </c>
      <c r="AM209" s="348">
        <f t="shared" si="107"/>
        <v>0.12962962962962962</v>
      </c>
      <c r="AN209" s="33">
        <v>2382</v>
      </c>
      <c r="AO209" s="72">
        <f t="shared" si="129"/>
        <v>7</v>
      </c>
      <c r="AP209" s="66">
        <v>717</v>
      </c>
      <c r="AQ209" s="78">
        <f t="shared" si="118"/>
        <v>21</v>
      </c>
      <c r="AR209" s="66">
        <v>1</v>
      </c>
      <c r="AS209" s="66">
        <v>355</v>
      </c>
      <c r="AT209" s="78">
        <f t="shared" si="130"/>
        <v>7</v>
      </c>
      <c r="AU209" s="344">
        <f t="shared" si="120"/>
        <v>0.33333333333333331</v>
      </c>
      <c r="AV209" s="66">
        <v>355</v>
      </c>
      <c r="AW209" s="78">
        <f t="shared" si="131"/>
        <v>7</v>
      </c>
      <c r="AX209" s="120">
        <v>570</v>
      </c>
      <c r="AY209" s="114">
        <f t="shared" si="138"/>
        <v>37</v>
      </c>
      <c r="AZ209" s="120">
        <v>9</v>
      </c>
      <c r="BA209" s="120">
        <v>308</v>
      </c>
      <c r="BB209" s="114">
        <f t="shared" si="139"/>
        <v>8</v>
      </c>
      <c r="BC209" s="338">
        <f t="shared" si="140"/>
        <v>0.21621621621621623</v>
      </c>
      <c r="BD209" s="120">
        <v>300</v>
      </c>
      <c r="BE209" s="114">
        <f t="shared" si="141"/>
        <v>8</v>
      </c>
      <c r="BF209" s="129">
        <v>200</v>
      </c>
      <c r="BG209" s="126">
        <f t="shared" si="158"/>
        <v>22</v>
      </c>
      <c r="BH209" s="129">
        <v>1</v>
      </c>
      <c r="BI209" s="129">
        <v>198</v>
      </c>
      <c r="BJ209" s="126">
        <f t="shared" si="160"/>
        <v>19</v>
      </c>
      <c r="BK209" s="332">
        <f t="shared" si="159"/>
        <v>0.86363636363636365</v>
      </c>
      <c r="BL209" s="126">
        <v>199</v>
      </c>
      <c r="BM209" s="126">
        <f t="shared" si="161"/>
        <v>19</v>
      </c>
      <c r="CD209" s="107">
        <v>6047</v>
      </c>
      <c r="CE209" s="84">
        <f t="shared" si="108"/>
        <v>279</v>
      </c>
      <c r="CF209" s="108">
        <v>9</v>
      </c>
      <c r="CG209" s="108">
        <v>11268</v>
      </c>
      <c r="CH209" s="109">
        <f t="shared" si="132"/>
        <v>92</v>
      </c>
      <c r="CI209" s="365">
        <f t="shared" si="110"/>
        <v>0.32974910394265233</v>
      </c>
      <c r="CJ209" s="108">
        <v>12648</v>
      </c>
      <c r="CK209" s="109">
        <f t="shared" si="133"/>
        <v>118</v>
      </c>
      <c r="CL209" s="59">
        <v>18588</v>
      </c>
      <c r="CM209" s="89">
        <f t="shared" ref="CM209:CM272" si="177">CL209-CL208</f>
        <v>281</v>
      </c>
      <c r="CN209" s="59">
        <v>1</v>
      </c>
      <c r="CO209" s="59">
        <v>5677</v>
      </c>
      <c r="CP209" s="89">
        <f t="shared" si="134"/>
        <v>89</v>
      </c>
      <c r="CQ209" s="367">
        <f t="shared" ref="CQ209:CQ272" si="178">CP209/CM209</f>
        <v>0.31672597864768681</v>
      </c>
      <c r="CR209" s="59">
        <v>5677</v>
      </c>
      <c r="CS209" s="89">
        <f t="shared" si="135"/>
        <v>89</v>
      </c>
      <c r="DB209" s="40">
        <v>53</v>
      </c>
      <c r="DC209" s="95">
        <f t="shared" si="114"/>
        <v>24</v>
      </c>
      <c r="DD209" s="40">
        <v>3</v>
      </c>
      <c r="DE209" s="40">
        <v>5501</v>
      </c>
      <c r="DF209" s="95">
        <f t="shared" si="136"/>
        <v>25</v>
      </c>
      <c r="DG209" s="371">
        <f t="shared" si="116"/>
        <v>1.0416666666666667</v>
      </c>
      <c r="DH209" s="40">
        <v>4925</v>
      </c>
      <c r="DI209" s="95">
        <f t="shared" si="137"/>
        <v>24</v>
      </c>
      <c r="DJ209" s="158">
        <v>79</v>
      </c>
      <c r="DK209" s="158">
        <f t="shared" si="175"/>
        <v>47</v>
      </c>
      <c r="DL209" s="163">
        <v>4</v>
      </c>
      <c r="DM209" s="163">
        <v>63</v>
      </c>
      <c r="DN209" s="158">
        <f t="shared" si="171"/>
        <v>47</v>
      </c>
      <c r="DO209" s="373">
        <f t="shared" si="176"/>
        <v>1</v>
      </c>
      <c r="DP209" s="158">
        <v>60</v>
      </c>
      <c r="DQ209" s="158">
        <f t="shared" si="172"/>
        <v>47</v>
      </c>
      <c r="FV209" s="22">
        <f t="shared" si="173"/>
        <v>525</v>
      </c>
      <c r="FW209" s="61">
        <f t="shared" si="174"/>
        <v>500</v>
      </c>
      <c r="FX209" s="61">
        <f t="shared" si="144"/>
        <v>525</v>
      </c>
      <c r="FY209" s="61">
        <f t="shared" si="145"/>
        <v>1122</v>
      </c>
      <c r="FZ209" s="61">
        <f t="shared" si="146"/>
        <v>500</v>
      </c>
      <c r="GA209" s="382">
        <f t="shared" si="147"/>
        <v>0.44563279857397503</v>
      </c>
      <c r="GB209" s="384"/>
      <c r="GC209" s="387">
        <f t="shared" si="148"/>
        <v>765</v>
      </c>
      <c r="GD209" s="387">
        <f t="shared" si="149"/>
        <v>294</v>
      </c>
      <c r="GE209" s="382">
        <f t="shared" si="150"/>
        <v>0.3843137254901961</v>
      </c>
      <c r="GF209" s="384"/>
      <c r="GG209" s="387">
        <f t="shared" si="151"/>
        <v>205</v>
      </c>
      <c r="GH209" s="387">
        <f t="shared" si="152"/>
        <v>113</v>
      </c>
      <c r="GI209" s="382">
        <f t="shared" si="153"/>
        <v>0.551219512195122</v>
      </c>
      <c r="GJ209" s="384"/>
      <c r="GK209" s="387">
        <f t="shared" si="154"/>
        <v>279</v>
      </c>
      <c r="GL209" s="387">
        <f t="shared" si="155"/>
        <v>92</v>
      </c>
      <c r="GM209" s="382">
        <f t="shared" si="156"/>
        <v>0.32974910394265233</v>
      </c>
    </row>
    <row r="210" spans="1:195" x14ac:dyDescent="0.25">
      <c r="A210" s="8">
        <f t="shared" si="157"/>
        <v>44243</v>
      </c>
      <c r="B210" s="10">
        <v>1558</v>
      </c>
      <c r="C210" s="98">
        <f t="shared" si="99"/>
        <v>110</v>
      </c>
      <c r="D210" s="10">
        <v>1</v>
      </c>
      <c r="E210" s="10">
        <v>33472</v>
      </c>
      <c r="F210" s="98">
        <f t="shared" si="124"/>
        <v>92</v>
      </c>
      <c r="G210" s="363">
        <f t="shared" si="101"/>
        <v>0.83636363636363631</v>
      </c>
      <c r="H210" s="10">
        <v>26149</v>
      </c>
      <c r="I210" s="98">
        <f t="shared" si="125"/>
        <v>92</v>
      </c>
      <c r="J210" s="45">
        <v>6834</v>
      </c>
      <c r="K210" s="103">
        <f t="shared" si="102"/>
        <v>4</v>
      </c>
      <c r="L210" s="14">
        <v>1</v>
      </c>
      <c r="M210" s="14">
        <v>34337</v>
      </c>
      <c r="N210" s="103">
        <f t="shared" si="126"/>
        <v>4</v>
      </c>
      <c r="O210" s="362">
        <f t="shared" si="104"/>
        <v>1</v>
      </c>
      <c r="P210" s="12">
        <v>22055</v>
      </c>
      <c r="Q210" s="103">
        <f t="shared" si="127"/>
        <v>4</v>
      </c>
      <c r="R210" s="147">
        <v>141</v>
      </c>
      <c r="S210" s="134">
        <f t="shared" si="162"/>
        <v>4</v>
      </c>
      <c r="T210" s="147">
        <v>1</v>
      </c>
      <c r="U210" s="147">
        <v>144</v>
      </c>
      <c r="V210" s="134">
        <f t="shared" si="163"/>
        <v>4</v>
      </c>
      <c r="W210" s="358">
        <f t="shared" si="164"/>
        <v>1</v>
      </c>
      <c r="X210" s="147">
        <v>150</v>
      </c>
      <c r="Y210" s="134">
        <f t="shared" si="165"/>
        <v>4</v>
      </c>
      <c r="Z210" s="151">
        <v>174</v>
      </c>
      <c r="AA210" s="139">
        <f t="shared" si="166"/>
        <v>4</v>
      </c>
      <c r="AB210" s="151">
        <v>3</v>
      </c>
      <c r="AC210" s="151">
        <v>175</v>
      </c>
      <c r="AD210" s="139">
        <f t="shared" si="167"/>
        <v>4</v>
      </c>
      <c r="AE210" s="353">
        <f t="shared" si="168"/>
        <v>1</v>
      </c>
      <c r="AF210" s="151">
        <v>173</v>
      </c>
      <c r="AG210" s="139">
        <f t="shared" si="169"/>
        <v>4</v>
      </c>
      <c r="AH210" s="33">
        <v>9042</v>
      </c>
      <c r="AI210" s="72">
        <f t="shared" si="170"/>
        <v>52</v>
      </c>
      <c r="AJ210" s="33">
        <v>1</v>
      </c>
      <c r="AK210" s="33">
        <v>2390</v>
      </c>
      <c r="AL210" s="72">
        <f t="shared" si="128"/>
        <v>6</v>
      </c>
      <c r="AM210" s="348">
        <f t="shared" si="107"/>
        <v>0.11538461538461539</v>
      </c>
      <c r="AN210" s="33">
        <v>2388</v>
      </c>
      <c r="AO210" s="72">
        <f t="shared" si="129"/>
        <v>6</v>
      </c>
      <c r="AP210" s="66">
        <v>736</v>
      </c>
      <c r="AQ210" s="78">
        <f t="shared" si="118"/>
        <v>19</v>
      </c>
      <c r="AR210" s="66">
        <v>1</v>
      </c>
      <c r="AS210" s="66">
        <v>361</v>
      </c>
      <c r="AT210" s="78">
        <f t="shared" si="130"/>
        <v>6</v>
      </c>
      <c r="AU210" s="344">
        <f t="shared" si="120"/>
        <v>0.31578947368421051</v>
      </c>
      <c r="AV210" s="66">
        <v>361</v>
      </c>
      <c r="AW210" s="78">
        <f t="shared" si="131"/>
        <v>6</v>
      </c>
      <c r="AX210" s="120">
        <v>597</v>
      </c>
      <c r="AY210" s="114">
        <f t="shared" si="138"/>
        <v>27</v>
      </c>
      <c r="AZ210" s="120">
        <v>9</v>
      </c>
      <c r="BA210" s="120">
        <v>318</v>
      </c>
      <c r="BB210" s="114">
        <f t="shared" si="139"/>
        <v>10</v>
      </c>
      <c r="BC210" s="338">
        <f t="shared" si="140"/>
        <v>0.37037037037037035</v>
      </c>
      <c r="BD210" s="120">
        <v>310</v>
      </c>
      <c r="BE210" s="114">
        <f t="shared" si="141"/>
        <v>10</v>
      </c>
      <c r="BF210" s="129">
        <v>225</v>
      </c>
      <c r="BG210" s="126">
        <f t="shared" si="158"/>
        <v>25</v>
      </c>
      <c r="BH210" s="129">
        <v>1</v>
      </c>
      <c r="BI210" s="129">
        <v>205</v>
      </c>
      <c r="BJ210" s="126">
        <f t="shared" si="160"/>
        <v>7</v>
      </c>
      <c r="BK210" s="332">
        <f t="shared" si="159"/>
        <v>0.28000000000000003</v>
      </c>
      <c r="BL210" s="126">
        <v>206</v>
      </c>
      <c r="BM210" s="126">
        <f t="shared" si="161"/>
        <v>7</v>
      </c>
      <c r="CD210" s="107">
        <v>6320</v>
      </c>
      <c r="CE210" s="84">
        <f t="shared" si="108"/>
        <v>273</v>
      </c>
      <c r="CF210" s="108">
        <v>9</v>
      </c>
      <c r="CG210" s="108">
        <v>11353</v>
      </c>
      <c r="CH210" s="109">
        <f t="shared" si="132"/>
        <v>85</v>
      </c>
      <c r="CI210" s="365">
        <f t="shared" si="110"/>
        <v>0.31135531135531136</v>
      </c>
      <c r="CJ210" s="108">
        <v>12766</v>
      </c>
      <c r="CK210" s="109">
        <f t="shared" si="133"/>
        <v>118</v>
      </c>
      <c r="CL210" s="59">
        <v>18861</v>
      </c>
      <c r="CM210" s="89">
        <f t="shared" si="177"/>
        <v>273</v>
      </c>
      <c r="CN210" s="59">
        <v>1</v>
      </c>
      <c r="CO210" s="59">
        <v>5761</v>
      </c>
      <c r="CP210" s="89">
        <f t="shared" si="134"/>
        <v>84</v>
      </c>
      <c r="CQ210" s="367">
        <f t="shared" si="178"/>
        <v>0.30769230769230771</v>
      </c>
      <c r="CR210" s="59">
        <v>5761</v>
      </c>
      <c r="CS210" s="89">
        <f t="shared" si="135"/>
        <v>84</v>
      </c>
      <c r="DB210" s="40">
        <v>78</v>
      </c>
      <c r="DC210" s="95">
        <f t="shared" si="114"/>
        <v>25</v>
      </c>
      <c r="DD210" s="40">
        <v>4</v>
      </c>
      <c r="DE210" s="40">
        <v>5527</v>
      </c>
      <c r="DF210" s="95">
        <f t="shared" si="136"/>
        <v>26</v>
      </c>
      <c r="DG210" s="371">
        <f t="shared" si="116"/>
        <v>1.04</v>
      </c>
      <c r="DH210" s="40">
        <v>4950</v>
      </c>
      <c r="DI210" s="95">
        <f t="shared" si="137"/>
        <v>25</v>
      </c>
      <c r="DJ210" s="158">
        <v>103</v>
      </c>
      <c r="DK210" s="158">
        <f t="shared" si="175"/>
        <v>24</v>
      </c>
      <c r="DL210" s="163">
        <v>4</v>
      </c>
      <c r="DM210" s="163">
        <v>87</v>
      </c>
      <c r="DN210" s="158">
        <f t="shared" si="171"/>
        <v>24</v>
      </c>
      <c r="DO210" s="373">
        <f t="shared" si="176"/>
        <v>1</v>
      </c>
      <c r="DP210" s="158">
        <v>84</v>
      </c>
      <c r="DQ210" s="158">
        <f t="shared" si="172"/>
        <v>24</v>
      </c>
      <c r="FV210" s="22">
        <f t="shared" si="173"/>
        <v>384</v>
      </c>
      <c r="FW210" s="61">
        <f t="shared" si="174"/>
        <v>352</v>
      </c>
      <c r="FX210" s="61">
        <f t="shared" si="144"/>
        <v>384</v>
      </c>
      <c r="FY210" s="61">
        <f t="shared" si="145"/>
        <v>840</v>
      </c>
      <c r="FZ210" s="61">
        <f t="shared" si="146"/>
        <v>352</v>
      </c>
      <c r="GA210" s="382">
        <f t="shared" si="147"/>
        <v>0.41904761904761906</v>
      </c>
      <c r="GB210" s="384"/>
      <c r="GC210" s="387">
        <f t="shared" si="148"/>
        <v>718</v>
      </c>
      <c r="GD210" s="387">
        <f t="shared" si="149"/>
        <v>248</v>
      </c>
      <c r="GE210" s="382">
        <f t="shared" si="150"/>
        <v>0.34540389972144847</v>
      </c>
      <c r="GF210" s="384"/>
      <c r="GG210" s="387">
        <f t="shared" si="151"/>
        <v>172</v>
      </c>
      <c r="GH210" s="387">
        <f t="shared" si="152"/>
        <v>79</v>
      </c>
      <c r="GI210" s="382">
        <f t="shared" si="153"/>
        <v>0.45930232558139533</v>
      </c>
      <c r="GJ210" s="384"/>
      <c r="GK210" s="387">
        <f t="shared" si="154"/>
        <v>273</v>
      </c>
      <c r="GL210" s="387">
        <f t="shared" si="155"/>
        <v>85</v>
      </c>
      <c r="GM210" s="382">
        <f t="shared" si="156"/>
        <v>0.31135531135531136</v>
      </c>
    </row>
    <row r="211" spans="1:195" x14ac:dyDescent="0.25">
      <c r="A211" s="8">
        <f t="shared" si="157"/>
        <v>44244</v>
      </c>
      <c r="B211" s="10">
        <v>2435</v>
      </c>
      <c r="C211" s="98">
        <f t="shared" si="99"/>
        <v>877</v>
      </c>
      <c r="D211" s="10">
        <v>1</v>
      </c>
      <c r="E211" s="10">
        <v>34341</v>
      </c>
      <c r="F211" s="98">
        <f t="shared" si="124"/>
        <v>869</v>
      </c>
      <c r="G211" s="363">
        <f t="shared" si="101"/>
        <v>0.9908779931584949</v>
      </c>
      <c r="H211" s="10">
        <v>27018</v>
      </c>
      <c r="I211" s="98">
        <f t="shared" si="125"/>
        <v>869</v>
      </c>
      <c r="J211" s="45">
        <v>6838</v>
      </c>
      <c r="K211" s="103">
        <f t="shared" si="102"/>
        <v>4</v>
      </c>
      <c r="L211" s="14">
        <v>1</v>
      </c>
      <c r="M211" s="14">
        <v>34341</v>
      </c>
      <c r="N211" s="103">
        <f t="shared" si="126"/>
        <v>4</v>
      </c>
      <c r="O211" s="362">
        <f t="shared" si="104"/>
        <v>1</v>
      </c>
      <c r="P211" s="12">
        <v>22059</v>
      </c>
      <c r="Q211" s="103">
        <f t="shared" si="127"/>
        <v>4</v>
      </c>
      <c r="R211" s="147">
        <v>149</v>
      </c>
      <c r="S211" s="134">
        <f t="shared" si="162"/>
        <v>8</v>
      </c>
      <c r="T211" s="147">
        <v>1</v>
      </c>
      <c r="U211" s="147">
        <v>152</v>
      </c>
      <c r="V211" s="134">
        <f t="shared" si="163"/>
        <v>8</v>
      </c>
      <c r="W211" s="358">
        <f t="shared" si="164"/>
        <v>1</v>
      </c>
      <c r="X211" s="147">
        <v>158</v>
      </c>
      <c r="Y211" s="134">
        <f t="shared" si="165"/>
        <v>8</v>
      </c>
      <c r="Z211" s="151">
        <v>192</v>
      </c>
      <c r="AA211" s="139">
        <f t="shared" si="166"/>
        <v>18</v>
      </c>
      <c r="AB211" s="151">
        <v>3</v>
      </c>
      <c r="AC211" s="151">
        <v>193</v>
      </c>
      <c r="AD211" s="139">
        <f t="shared" si="167"/>
        <v>18</v>
      </c>
      <c r="AE211" s="353">
        <f t="shared" si="168"/>
        <v>1</v>
      </c>
      <c r="AF211" s="151">
        <v>191</v>
      </c>
      <c r="AG211" s="139">
        <f t="shared" si="169"/>
        <v>18</v>
      </c>
      <c r="AH211" s="33">
        <v>9088</v>
      </c>
      <c r="AI211" s="72">
        <f t="shared" si="170"/>
        <v>46</v>
      </c>
      <c r="AJ211" s="33">
        <v>1</v>
      </c>
      <c r="AK211" s="33">
        <v>2397</v>
      </c>
      <c r="AL211" s="72">
        <f t="shared" si="128"/>
        <v>7</v>
      </c>
      <c r="AM211" s="348">
        <f t="shared" si="107"/>
        <v>0.15217391304347827</v>
      </c>
      <c r="AN211" s="33">
        <v>2395</v>
      </c>
      <c r="AO211" s="72">
        <f t="shared" si="129"/>
        <v>7</v>
      </c>
      <c r="AP211" s="66">
        <v>765</v>
      </c>
      <c r="AQ211" s="78">
        <f t="shared" si="118"/>
        <v>29</v>
      </c>
      <c r="AR211" s="66">
        <v>1</v>
      </c>
      <c r="AS211" s="66">
        <v>370</v>
      </c>
      <c r="AT211" s="78">
        <f t="shared" si="130"/>
        <v>9</v>
      </c>
      <c r="AU211" s="344">
        <f t="shared" si="120"/>
        <v>0.31034482758620691</v>
      </c>
      <c r="AV211" s="66">
        <v>370</v>
      </c>
      <c r="AW211" s="78">
        <f t="shared" si="131"/>
        <v>9</v>
      </c>
      <c r="AX211" s="120">
        <v>622</v>
      </c>
      <c r="AY211" s="114">
        <f t="shared" si="138"/>
        <v>25</v>
      </c>
      <c r="AZ211" s="120">
        <v>9</v>
      </c>
      <c r="BA211" s="120">
        <v>327</v>
      </c>
      <c r="BB211" s="114">
        <f t="shared" si="139"/>
        <v>9</v>
      </c>
      <c r="BC211" s="338">
        <f t="shared" si="140"/>
        <v>0.36</v>
      </c>
      <c r="BD211" s="120">
        <v>319</v>
      </c>
      <c r="BE211" s="114">
        <f t="shared" si="141"/>
        <v>9</v>
      </c>
      <c r="BF211" s="129">
        <v>249</v>
      </c>
      <c r="BG211" s="126">
        <f t="shared" si="158"/>
        <v>24</v>
      </c>
      <c r="BH211" s="129">
        <v>1</v>
      </c>
      <c r="BI211" s="129">
        <v>212</v>
      </c>
      <c r="BJ211" s="126">
        <f t="shared" si="160"/>
        <v>7</v>
      </c>
      <c r="BK211" s="332">
        <f t="shared" si="159"/>
        <v>0.29166666666666669</v>
      </c>
      <c r="BL211" s="126">
        <v>213</v>
      </c>
      <c r="BM211" s="126">
        <f t="shared" si="161"/>
        <v>7</v>
      </c>
      <c r="CD211" s="107">
        <v>6601</v>
      </c>
      <c r="CE211" s="84">
        <f t="shared" si="108"/>
        <v>281</v>
      </c>
      <c r="CF211" s="108">
        <v>9</v>
      </c>
      <c r="CG211" s="108">
        <v>11443</v>
      </c>
      <c r="CH211" s="109">
        <f t="shared" si="132"/>
        <v>90</v>
      </c>
      <c r="CI211" s="365">
        <f t="shared" si="110"/>
        <v>0.32028469750889682</v>
      </c>
      <c r="CJ211" s="108">
        <v>12890</v>
      </c>
      <c r="CK211" s="109">
        <f t="shared" si="133"/>
        <v>124</v>
      </c>
      <c r="CL211" s="59">
        <v>19139</v>
      </c>
      <c r="CM211" s="89">
        <f t="shared" si="177"/>
        <v>278</v>
      </c>
      <c r="CN211" s="59">
        <v>1</v>
      </c>
      <c r="CO211" s="59">
        <v>5841</v>
      </c>
      <c r="CP211" s="89">
        <f t="shared" si="134"/>
        <v>80</v>
      </c>
      <c r="CQ211" s="367">
        <f t="shared" si="178"/>
        <v>0.28776978417266186</v>
      </c>
      <c r="CR211" s="59">
        <v>5841</v>
      </c>
      <c r="CS211" s="89">
        <f t="shared" si="135"/>
        <v>80</v>
      </c>
      <c r="DB211" s="40">
        <v>26</v>
      </c>
      <c r="DC211" s="95">
        <f t="shared" si="114"/>
        <v>-52</v>
      </c>
      <c r="DD211" s="40">
        <v>2</v>
      </c>
      <c r="DE211" s="40">
        <v>5560</v>
      </c>
      <c r="DF211" s="95">
        <f t="shared" si="136"/>
        <v>33</v>
      </c>
      <c r="DG211" s="371">
        <f t="shared" si="116"/>
        <v>-0.63461538461538458</v>
      </c>
      <c r="DH211" s="40">
        <v>4981</v>
      </c>
      <c r="DI211" s="95">
        <f t="shared" si="137"/>
        <v>31</v>
      </c>
      <c r="DJ211" s="158">
        <v>126</v>
      </c>
      <c r="DK211" s="158">
        <f t="shared" si="175"/>
        <v>23</v>
      </c>
      <c r="DL211" s="163">
        <v>4</v>
      </c>
      <c r="DM211" s="163">
        <v>110</v>
      </c>
      <c r="DN211" s="158">
        <f t="shared" si="171"/>
        <v>23</v>
      </c>
      <c r="DO211" s="373">
        <f t="shared" si="176"/>
        <v>1</v>
      </c>
      <c r="DP211" s="158">
        <v>107</v>
      </c>
      <c r="DQ211" s="158">
        <f t="shared" si="172"/>
        <v>23</v>
      </c>
      <c r="FV211" s="22">
        <f t="shared" si="173"/>
        <v>1189</v>
      </c>
      <c r="FW211" s="61">
        <f t="shared" si="174"/>
        <v>1157</v>
      </c>
      <c r="FX211" s="61">
        <f t="shared" si="144"/>
        <v>1189</v>
      </c>
      <c r="FY211" s="61">
        <f t="shared" si="145"/>
        <v>1561</v>
      </c>
      <c r="FZ211" s="61">
        <f t="shared" si="146"/>
        <v>1157</v>
      </c>
      <c r="GA211" s="382">
        <f t="shared" si="147"/>
        <v>0.74119154388212682</v>
      </c>
      <c r="GB211" s="384"/>
      <c r="GC211" s="387">
        <f t="shared" si="148"/>
        <v>654</v>
      </c>
      <c r="GD211" s="387">
        <f t="shared" si="149"/>
        <v>258</v>
      </c>
      <c r="GE211" s="382">
        <f t="shared" si="150"/>
        <v>0.39449541284403672</v>
      </c>
      <c r="GF211" s="384"/>
      <c r="GG211" s="387">
        <f t="shared" si="151"/>
        <v>95</v>
      </c>
      <c r="GH211" s="387">
        <f t="shared" si="152"/>
        <v>88</v>
      </c>
      <c r="GI211" s="382">
        <f t="shared" si="153"/>
        <v>0.9263157894736842</v>
      </c>
      <c r="GJ211" s="384"/>
      <c r="GK211" s="387">
        <f t="shared" si="154"/>
        <v>281</v>
      </c>
      <c r="GL211" s="387">
        <f t="shared" si="155"/>
        <v>90</v>
      </c>
      <c r="GM211" s="382">
        <f t="shared" si="156"/>
        <v>0.32028469750889682</v>
      </c>
    </row>
    <row r="212" spans="1:195" x14ac:dyDescent="0.25">
      <c r="A212" s="8">
        <f t="shared" si="157"/>
        <v>44245</v>
      </c>
      <c r="B212" s="10">
        <v>2442</v>
      </c>
      <c r="C212" s="98">
        <f t="shared" si="99"/>
        <v>7</v>
      </c>
      <c r="D212" s="10">
        <v>1</v>
      </c>
      <c r="E212" s="10">
        <v>34348</v>
      </c>
      <c r="F212" s="98">
        <f t="shared" si="124"/>
        <v>7</v>
      </c>
      <c r="G212" s="363">
        <f t="shared" si="101"/>
        <v>1</v>
      </c>
      <c r="H212" s="10">
        <v>27025</v>
      </c>
      <c r="I212" s="98">
        <f t="shared" si="125"/>
        <v>7</v>
      </c>
      <c r="J212" s="45">
        <v>6909</v>
      </c>
      <c r="K212" s="103">
        <f t="shared" si="102"/>
        <v>71</v>
      </c>
      <c r="L212" s="14">
        <v>1</v>
      </c>
      <c r="M212" s="14">
        <v>34383</v>
      </c>
      <c r="N212" s="103">
        <f t="shared" si="126"/>
        <v>42</v>
      </c>
      <c r="O212" s="362">
        <f t="shared" si="104"/>
        <v>0.59154929577464788</v>
      </c>
      <c r="P212" s="12">
        <v>22101</v>
      </c>
      <c r="Q212" s="103">
        <f t="shared" si="127"/>
        <v>42</v>
      </c>
      <c r="R212" s="147">
        <v>153</v>
      </c>
      <c r="S212" s="134">
        <f t="shared" si="162"/>
        <v>4</v>
      </c>
      <c r="T212" s="147">
        <v>1</v>
      </c>
      <c r="U212" s="147">
        <v>156</v>
      </c>
      <c r="V212" s="134">
        <f t="shared" si="163"/>
        <v>4</v>
      </c>
      <c r="W212" s="358">
        <f t="shared" si="164"/>
        <v>1</v>
      </c>
      <c r="X212" s="147">
        <v>162</v>
      </c>
      <c r="Y212" s="134">
        <f t="shared" si="165"/>
        <v>4</v>
      </c>
      <c r="Z212" s="151">
        <v>196</v>
      </c>
      <c r="AA212" s="139">
        <f t="shared" si="166"/>
        <v>4</v>
      </c>
      <c r="AB212" s="151">
        <v>3</v>
      </c>
      <c r="AC212" s="151">
        <v>197</v>
      </c>
      <c r="AD212" s="139">
        <f t="shared" si="167"/>
        <v>4</v>
      </c>
      <c r="AE212" s="353">
        <f t="shared" si="168"/>
        <v>1</v>
      </c>
      <c r="AF212" s="151">
        <v>195</v>
      </c>
      <c r="AG212" s="139">
        <f t="shared" si="169"/>
        <v>4</v>
      </c>
      <c r="AH212" s="33">
        <v>9152</v>
      </c>
      <c r="AI212" s="72">
        <f t="shared" si="170"/>
        <v>64</v>
      </c>
      <c r="AJ212" s="33">
        <v>1</v>
      </c>
      <c r="AK212" s="33">
        <v>2405</v>
      </c>
      <c r="AL212" s="72">
        <f t="shared" si="128"/>
        <v>8</v>
      </c>
      <c r="AM212" s="348">
        <f t="shared" si="107"/>
        <v>0.125</v>
      </c>
      <c r="AN212" s="33">
        <v>2403</v>
      </c>
      <c r="AO212" s="72">
        <f t="shared" si="129"/>
        <v>8</v>
      </c>
      <c r="AP212" s="66">
        <v>785</v>
      </c>
      <c r="AQ212" s="78">
        <f t="shared" si="118"/>
        <v>20</v>
      </c>
      <c r="AR212" s="66">
        <v>1</v>
      </c>
      <c r="AS212" s="66">
        <v>377</v>
      </c>
      <c r="AT212" s="78">
        <f t="shared" si="130"/>
        <v>7</v>
      </c>
      <c r="AU212" s="344">
        <f t="shared" si="120"/>
        <v>0.35</v>
      </c>
      <c r="AV212" s="66">
        <v>377</v>
      </c>
      <c r="AW212" s="78">
        <f t="shared" si="131"/>
        <v>7</v>
      </c>
      <c r="AX212" s="120">
        <v>661</v>
      </c>
      <c r="AY212" s="114">
        <f t="shared" si="138"/>
        <v>39</v>
      </c>
      <c r="AZ212" s="120">
        <v>9</v>
      </c>
      <c r="BA212" s="120">
        <v>339</v>
      </c>
      <c r="BB212" s="114">
        <f t="shared" si="139"/>
        <v>12</v>
      </c>
      <c r="BC212" s="338">
        <f t="shared" si="140"/>
        <v>0.30769230769230771</v>
      </c>
      <c r="BD212" s="120">
        <v>331</v>
      </c>
      <c r="BE212" s="114">
        <f t="shared" si="141"/>
        <v>12</v>
      </c>
      <c r="BF212" s="129">
        <v>272</v>
      </c>
      <c r="BG212" s="126">
        <f t="shared" si="158"/>
        <v>23</v>
      </c>
      <c r="BH212" s="129">
        <v>1</v>
      </c>
      <c r="BI212" s="129">
        <v>220</v>
      </c>
      <c r="BJ212" s="126">
        <f t="shared" si="160"/>
        <v>8</v>
      </c>
      <c r="BK212" s="332">
        <f t="shared" si="159"/>
        <v>0.34782608695652173</v>
      </c>
      <c r="BL212" s="126">
        <v>221</v>
      </c>
      <c r="BM212" s="126">
        <f t="shared" si="161"/>
        <v>8</v>
      </c>
      <c r="CD212" s="107">
        <v>6893</v>
      </c>
      <c r="CE212" s="84">
        <f t="shared" si="108"/>
        <v>292</v>
      </c>
      <c r="CF212" s="108">
        <v>9</v>
      </c>
      <c r="CG212" s="108">
        <v>11527</v>
      </c>
      <c r="CH212" s="109">
        <f t="shared" si="132"/>
        <v>84</v>
      </c>
      <c r="CI212" s="365">
        <f t="shared" si="110"/>
        <v>0.28767123287671231</v>
      </c>
      <c r="CJ212" s="108">
        <v>13007</v>
      </c>
      <c r="CK212" s="109">
        <f t="shared" si="133"/>
        <v>117</v>
      </c>
      <c r="CL212" s="59">
        <v>19427</v>
      </c>
      <c r="CM212" s="89">
        <f t="shared" si="177"/>
        <v>288</v>
      </c>
      <c r="CN212" s="59">
        <v>1</v>
      </c>
      <c r="CO212" s="59">
        <v>5921</v>
      </c>
      <c r="CP212" s="89">
        <f t="shared" si="134"/>
        <v>80</v>
      </c>
      <c r="CQ212" s="367">
        <f t="shared" si="178"/>
        <v>0.27777777777777779</v>
      </c>
      <c r="CR212" s="59">
        <v>5921</v>
      </c>
      <c r="CS212" s="89">
        <f t="shared" si="135"/>
        <v>80</v>
      </c>
      <c r="DB212" s="40">
        <v>9</v>
      </c>
      <c r="DC212" s="95">
        <f t="shared" si="114"/>
        <v>-17</v>
      </c>
      <c r="DD212" s="40">
        <v>1</v>
      </c>
      <c r="DE212" s="40">
        <v>5590</v>
      </c>
      <c r="DF212" s="95">
        <f t="shared" si="136"/>
        <v>30</v>
      </c>
      <c r="DG212" s="371">
        <f t="shared" si="116"/>
        <v>-1.7647058823529411</v>
      </c>
      <c r="DH212" s="40">
        <v>5010</v>
      </c>
      <c r="DI212" s="95">
        <f t="shared" si="137"/>
        <v>29</v>
      </c>
      <c r="DJ212" s="158">
        <v>171</v>
      </c>
      <c r="DK212" s="158">
        <f t="shared" si="175"/>
        <v>45</v>
      </c>
      <c r="DL212" s="163">
        <v>4</v>
      </c>
      <c r="DM212" s="163">
        <v>155</v>
      </c>
      <c r="DN212" s="158">
        <f t="shared" si="171"/>
        <v>45</v>
      </c>
      <c r="DO212" s="373">
        <f t="shared" si="176"/>
        <v>1</v>
      </c>
      <c r="DP212" s="158">
        <v>152</v>
      </c>
      <c r="DQ212" s="158">
        <f t="shared" si="172"/>
        <v>45</v>
      </c>
      <c r="FV212" s="22">
        <f t="shared" si="173"/>
        <v>363</v>
      </c>
      <c r="FW212" s="61">
        <f t="shared" si="174"/>
        <v>331</v>
      </c>
      <c r="FX212" s="61">
        <f t="shared" si="144"/>
        <v>363</v>
      </c>
      <c r="FY212" s="61">
        <f t="shared" si="145"/>
        <v>840</v>
      </c>
      <c r="FZ212" s="61">
        <f t="shared" si="146"/>
        <v>331</v>
      </c>
      <c r="GA212" s="382">
        <f t="shared" si="147"/>
        <v>0.39404761904761904</v>
      </c>
      <c r="GB212" s="384"/>
      <c r="GC212" s="387">
        <f t="shared" si="148"/>
        <v>754</v>
      </c>
      <c r="GD212" s="387">
        <f t="shared" si="149"/>
        <v>274</v>
      </c>
      <c r="GE212" s="382">
        <f t="shared" si="150"/>
        <v>0.36339522546419101</v>
      </c>
      <c r="GF212" s="384"/>
      <c r="GG212" s="387">
        <f t="shared" si="151"/>
        <v>174</v>
      </c>
      <c r="GH212" s="387">
        <f t="shared" si="152"/>
        <v>110</v>
      </c>
      <c r="GI212" s="382">
        <f t="shared" si="153"/>
        <v>0.63218390804597702</v>
      </c>
      <c r="GJ212" s="384"/>
      <c r="GK212" s="387">
        <f t="shared" si="154"/>
        <v>292</v>
      </c>
      <c r="GL212" s="387">
        <f t="shared" si="155"/>
        <v>84</v>
      </c>
      <c r="GM212" s="382">
        <f t="shared" si="156"/>
        <v>0.28767123287671231</v>
      </c>
    </row>
    <row r="213" spans="1:195" x14ac:dyDescent="0.25">
      <c r="A213" s="8">
        <f t="shared" si="157"/>
        <v>44246</v>
      </c>
      <c r="B213" s="10">
        <v>2450</v>
      </c>
      <c r="C213" s="98">
        <f t="shared" si="99"/>
        <v>8</v>
      </c>
      <c r="D213" s="10">
        <v>1</v>
      </c>
      <c r="E213" s="10">
        <v>34356</v>
      </c>
      <c r="F213" s="98">
        <f t="shared" si="124"/>
        <v>8</v>
      </c>
      <c r="G213" s="363">
        <f t="shared" si="101"/>
        <v>1</v>
      </c>
      <c r="H213" s="10">
        <v>27033</v>
      </c>
      <c r="I213" s="98">
        <f t="shared" si="125"/>
        <v>8</v>
      </c>
      <c r="J213" s="45">
        <v>7348</v>
      </c>
      <c r="K213" s="103">
        <f t="shared" si="102"/>
        <v>439</v>
      </c>
      <c r="L213" s="14">
        <v>1</v>
      </c>
      <c r="M213" s="14">
        <v>34421</v>
      </c>
      <c r="N213" s="103">
        <f t="shared" si="126"/>
        <v>38</v>
      </c>
      <c r="O213" s="362">
        <f t="shared" si="104"/>
        <v>8.656036446469248E-2</v>
      </c>
      <c r="P213" s="12">
        <v>22139</v>
      </c>
      <c r="Q213" s="103">
        <f t="shared" si="127"/>
        <v>38</v>
      </c>
      <c r="R213" s="147">
        <v>158</v>
      </c>
      <c r="S213" s="134">
        <f t="shared" si="162"/>
        <v>5</v>
      </c>
      <c r="T213" s="147">
        <v>1</v>
      </c>
      <c r="U213" s="147">
        <v>161</v>
      </c>
      <c r="V213" s="134">
        <f t="shared" si="163"/>
        <v>5</v>
      </c>
      <c r="W213" s="358">
        <f t="shared" si="164"/>
        <v>1</v>
      </c>
      <c r="X213" s="147">
        <v>168</v>
      </c>
      <c r="Y213" s="134">
        <f t="shared" si="165"/>
        <v>6</v>
      </c>
      <c r="Z213" s="151">
        <v>219</v>
      </c>
      <c r="AA213" s="139">
        <f t="shared" si="166"/>
        <v>23</v>
      </c>
      <c r="AB213" s="151">
        <v>3</v>
      </c>
      <c r="AC213" s="151">
        <v>220</v>
      </c>
      <c r="AD213" s="139">
        <f t="shared" si="167"/>
        <v>23</v>
      </c>
      <c r="AE213" s="353">
        <f t="shared" si="168"/>
        <v>1</v>
      </c>
      <c r="AF213" s="151">
        <v>218</v>
      </c>
      <c r="AG213" s="139">
        <f t="shared" si="169"/>
        <v>23</v>
      </c>
      <c r="AH213" s="33">
        <v>9207</v>
      </c>
      <c r="AI213" s="72">
        <f t="shared" si="170"/>
        <v>55</v>
      </c>
      <c r="AJ213" s="33">
        <v>1</v>
      </c>
      <c r="AK213" s="33">
        <v>2410</v>
      </c>
      <c r="AL213" s="72">
        <f t="shared" si="128"/>
        <v>5</v>
      </c>
      <c r="AM213" s="348">
        <f t="shared" si="107"/>
        <v>9.0909090909090912E-2</v>
      </c>
      <c r="AN213" s="33">
        <v>2408</v>
      </c>
      <c r="AO213" s="72">
        <f t="shared" si="129"/>
        <v>5</v>
      </c>
      <c r="AP213" s="66">
        <v>812</v>
      </c>
      <c r="AQ213" s="78">
        <f t="shared" si="118"/>
        <v>27</v>
      </c>
      <c r="AR213" s="66">
        <v>1</v>
      </c>
      <c r="AS213" s="66">
        <v>386</v>
      </c>
      <c r="AT213" s="78">
        <f t="shared" si="130"/>
        <v>9</v>
      </c>
      <c r="AU213" s="344">
        <f t="shared" si="120"/>
        <v>0.33333333333333331</v>
      </c>
      <c r="AV213" s="66">
        <v>386</v>
      </c>
      <c r="AW213" s="78">
        <f t="shared" si="131"/>
        <v>9</v>
      </c>
      <c r="AX213" s="120">
        <v>698</v>
      </c>
      <c r="AY213" s="114">
        <f t="shared" si="138"/>
        <v>37</v>
      </c>
      <c r="AZ213" s="120">
        <v>9</v>
      </c>
      <c r="BA213" s="120">
        <v>351</v>
      </c>
      <c r="BB213" s="114">
        <f t="shared" si="139"/>
        <v>12</v>
      </c>
      <c r="BC213" s="338">
        <f t="shared" si="140"/>
        <v>0.32432432432432434</v>
      </c>
      <c r="BD213" s="120">
        <v>343</v>
      </c>
      <c r="BE213" s="114">
        <f t="shared" si="141"/>
        <v>12</v>
      </c>
      <c r="BF213" s="129">
        <v>297</v>
      </c>
      <c r="BG213" s="126">
        <f t="shared" si="158"/>
        <v>25</v>
      </c>
      <c r="BH213" s="129">
        <v>1</v>
      </c>
      <c r="BI213" s="129">
        <v>227</v>
      </c>
      <c r="BJ213" s="126">
        <f t="shared" si="160"/>
        <v>7</v>
      </c>
      <c r="BK213" s="332">
        <f t="shared" si="159"/>
        <v>0.28000000000000003</v>
      </c>
      <c r="BL213" s="126">
        <v>228</v>
      </c>
      <c r="BM213" s="126">
        <f t="shared" si="161"/>
        <v>7</v>
      </c>
      <c r="CD213" s="107">
        <v>7177</v>
      </c>
      <c r="CE213" s="84">
        <f t="shared" si="108"/>
        <v>284</v>
      </c>
      <c r="CF213" s="108">
        <v>9</v>
      </c>
      <c r="CG213" s="108">
        <v>11618</v>
      </c>
      <c r="CH213" s="109">
        <f t="shared" si="132"/>
        <v>91</v>
      </c>
      <c r="CI213" s="365">
        <f t="shared" si="110"/>
        <v>0.32042253521126762</v>
      </c>
      <c r="CJ213" s="108">
        <v>13135</v>
      </c>
      <c r="CK213" s="109">
        <f t="shared" si="133"/>
        <v>128</v>
      </c>
      <c r="CL213" s="59">
        <v>19724</v>
      </c>
      <c r="CM213" s="89">
        <f t="shared" si="177"/>
        <v>297</v>
      </c>
      <c r="CN213" s="59">
        <v>1</v>
      </c>
      <c r="CO213" s="59">
        <v>6001</v>
      </c>
      <c r="CP213" s="89">
        <f t="shared" si="134"/>
        <v>80</v>
      </c>
      <c r="CQ213" s="367">
        <f t="shared" si="178"/>
        <v>0.26936026936026936</v>
      </c>
      <c r="CR213" s="59">
        <v>6001</v>
      </c>
      <c r="CS213" s="89">
        <f t="shared" si="135"/>
        <v>80</v>
      </c>
      <c r="DB213" s="40">
        <v>16</v>
      </c>
      <c r="DC213" s="95">
        <f t="shared" si="114"/>
        <v>7</v>
      </c>
      <c r="DD213" s="40">
        <v>1</v>
      </c>
      <c r="DE213" s="40">
        <v>5621</v>
      </c>
      <c r="DF213" s="95">
        <f t="shared" si="136"/>
        <v>31</v>
      </c>
      <c r="DG213" s="371">
        <f t="shared" si="116"/>
        <v>4.4285714285714288</v>
      </c>
      <c r="DH213" s="40">
        <v>5040</v>
      </c>
      <c r="DI213" s="95">
        <f t="shared" si="137"/>
        <v>30</v>
      </c>
      <c r="DJ213" s="158">
        <v>199</v>
      </c>
      <c r="DK213" s="158">
        <f t="shared" si="175"/>
        <v>28</v>
      </c>
      <c r="DL213" s="163">
        <v>4</v>
      </c>
      <c r="DM213" s="163">
        <v>183</v>
      </c>
      <c r="DN213" s="158">
        <f t="shared" si="171"/>
        <v>28</v>
      </c>
      <c r="DO213" s="373">
        <f t="shared" si="176"/>
        <v>1</v>
      </c>
      <c r="DP213" s="158">
        <v>180</v>
      </c>
      <c r="DQ213" s="158">
        <f t="shared" si="172"/>
        <v>28</v>
      </c>
      <c r="FV213" s="22">
        <f t="shared" si="173"/>
        <v>374</v>
      </c>
      <c r="FW213" s="61">
        <f t="shared" si="174"/>
        <v>337</v>
      </c>
      <c r="FX213" s="61">
        <f t="shared" si="144"/>
        <v>374</v>
      </c>
      <c r="FY213" s="61">
        <f t="shared" si="145"/>
        <v>1235</v>
      </c>
      <c r="FZ213" s="61">
        <f t="shared" si="146"/>
        <v>337</v>
      </c>
      <c r="GA213" s="382">
        <f t="shared" si="147"/>
        <v>0.27287449392712548</v>
      </c>
      <c r="GB213" s="384"/>
      <c r="GC213" s="387">
        <f t="shared" si="148"/>
        <v>760</v>
      </c>
      <c r="GD213" s="387">
        <f t="shared" si="149"/>
        <v>263</v>
      </c>
      <c r="GE213" s="382">
        <f t="shared" si="150"/>
        <v>0.34605263157894739</v>
      </c>
      <c r="GF213" s="384"/>
      <c r="GG213" s="387">
        <f t="shared" si="151"/>
        <v>179</v>
      </c>
      <c r="GH213" s="387">
        <f t="shared" si="152"/>
        <v>92</v>
      </c>
      <c r="GI213" s="382">
        <f t="shared" si="153"/>
        <v>0.51396648044692739</v>
      </c>
      <c r="GJ213" s="384"/>
      <c r="GK213" s="387">
        <f t="shared" si="154"/>
        <v>284</v>
      </c>
      <c r="GL213" s="387">
        <f t="shared" si="155"/>
        <v>91</v>
      </c>
      <c r="GM213" s="382">
        <f t="shared" si="156"/>
        <v>0.32042253521126762</v>
      </c>
    </row>
    <row r="214" spans="1:195" x14ac:dyDescent="0.25">
      <c r="A214" s="8">
        <f t="shared" si="157"/>
        <v>44247</v>
      </c>
      <c r="B214" s="10">
        <v>2765</v>
      </c>
      <c r="C214" s="98">
        <f t="shared" si="99"/>
        <v>315</v>
      </c>
      <c r="D214" s="10">
        <v>1</v>
      </c>
      <c r="E214" s="10">
        <v>34624</v>
      </c>
      <c r="F214" s="98">
        <f t="shared" si="124"/>
        <v>268</v>
      </c>
      <c r="G214" s="363">
        <f t="shared" si="101"/>
        <v>0.85079365079365077</v>
      </c>
      <c r="H214" s="10">
        <v>27301</v>
      </c>
      <c r="I214" s="98">
        <f t="shared" si="125"/>
        <v>268</v>
      </c>
      <c r="J214" s="45">
        <v>7418</v>
      </c>
      <c r="K214" s="103">
        <f t="shared" si="102"/>
        <v>70</v>
      </c>
      <c r="L214" s="14">
        <v>1</v>
      </c>
      <c r="M214" s="14">
        <v>34461</v>
      </c>
      <c r="N214" s="103">
        <f t="shared" si="126"/>
        <v>40</v>
      </c>
      <c r="O214" s="362">
        <f t="shared" si="104"/>
        <v>0.5714285714285714</v>
      </c>
      <c r="P214" s="12">
        <v>22179</v>
      </c>
      <c r="Q214" s="103">
        <f t="shared" si="127"/>
        <v>40</v>
      </c>
      <c r="R214" s="147">
        <v>163</v>
      </c>
      <c r="S214" s="134">
        <f t="shared" si="162"/>
        <v>5</v>
      </c>
      <c r="T214" s="147">
        <v>1</v>
      </c>
      <c r="U214" s="147">
        <v>166</v>
      </c>
      <c r="V214" s="134">
        <f t="shared" si="163"/>
        <v>5</v>
      </c>
      <c r="W214" s="358">
        <f t="shared" si="164"/>
        <v>1</v>
      </c>
      <c r="X214" s="147">
        <v>173</v>
      </c>
      <c r="Y214" s="134">
        <f t="shared" si="165"/>
        <v>5</v>
      </c>
      <c r="Z214" s="151">
        <v>267</v>
      </c>
      <c r="AA214" s="139">
        <f t="shared" si="166"/>
        <v>48</v>
      </c>
      <c r="AB214" s="151">
        <v>3</v>
      </c>
      <c r="AC214" s="151">
        <v>259</v>
      </c>
      <c r="AD214" s="139">
        <f t="shared" si="167"/>
        <v>39</v>
      </c>
      <c r="AE214" s="353">
        <f t="shared" si="168"/>
        <v>0.8125</v>
      </c>
      <c r="AF214" s="151">
        <v>257</v>
      </c>
      <c r="AG214" s="139">
        <f t="shared" si="169"/>
        <v>39</v>
      </c>
      <c r="AH214" s="33">
        <v>9256</v>
      </c>
      <c r="AI214" s="72">
        <f t="shared" si="170"/>
        <v>49</v>
      </c>
      <c r="AJ214" s="33">
        <v>1</v>
      </c>
      <c r="AK214" s="33">
        <v>2417</v>
      </c>
      <c r="AL214" s="72">
        <f t="shared" si="128"/>
        <v>7</v>
      </c>
      <c r="AM214" s="348">
        <f t="shared" si="107"/>
        <v>0.14285714285714285</v>
      </c>
      <c r="AN214" s="33">
        <v>2415</v>
      </c>
      <c r="AO214" s="72">
        <f t="shared" si="129"/>
        <v>7</v>
      </c>
      <c r="AP214" s="66">
        <v>837</v>
      </c>
      <c r="AQ214" s="78">
        <f t="shared" si="118"/>
        <v>25</v>
      </c>
      <c r="AR214" s="66">
        <v>1</v>
      </c>
      <c r="AS214" s="66">
        <v>395</v>
      </c>
      <c r="AT214" s="78">
        <f t="shared" si="130"/>
        <v>9</v>
      </c>
      <c r="AU214" s="344">
        <f t="shared" si="120"/>
        <v>0.36</v>
      </c>
      <c r="AV214" s="66">
        <v>395</v>
      </c>
      <c r="AW214" s="78">
        <f t="shared" si="131"/>
        <v>9</v>
      </c>
      <c r="AX214" s="120">
        <v>733</v>
      </c>
      <c r="AY214" s="114">
        <f t="shared" si="138"/>
        <v>35</v>
      </c>
      <c r="AZ214" s="120">
        <v>9</v>
      </c>
      <c r="BA214" s="120">
        <v>364</v>
      </c>
      <c r="BB214" s="114">
        <f t="shared" si="139"/>
        <v>13</v>
      </c>
      <c r="BC214" s="338">
        <f t="shared" si="140"/>
        <v>0.37142857142857144</v>
      </c>
      <c r="BD214" s="120">
        <v>356</v>
      </c>
      <c r="BE214" s="114">
        <f t="shared" si="141"/>
        <v>13</v>
      </c>
      <c r="BF214" s="129">
        <v>328</v>
      </c>
      <c r="BG214" s="126">
        <f t="shared" si="158"/>
        <v>31</v>
      </c>
      <c r="BH214" s="129">
        <v>1</v>
      </c>
      <c r="BI214" s="129">
        <v>238</v>
      </c>
      <c r="BJ214" s="126">
        <f t="shared" si="160"/>
        <v>11</v>
      </c>
      <c r="BK214" s="332">
        <f t="shared" si="159"/>
        <v>0.35483870967741937</v>
      </c>
      <c r="BL214" s="126">
        <v>239</v>
      </c>
      <c r="BM214" s="126">
        <f t="shared" si="161"/>
        <v>11</v>
      </c>
      <c r="CD214" s="107">
        <v>7484</v>
      </c>
      <c r="CE214" s="84">
        <f t="shared" si="108"/>
        <v>307</v>
      </c>
      <c r="CF214" s="108">
        <v>9</v>
      </c>
      <c r="CG214" s="108">
        <v>11713</v>
      </c>
      <c r="CH214" s="109">
        <f t="shared" si="132"/>
        <v>95</v>
      </c>
      <c r="CI214" s="365">
        <f t="shared" si="110"/>
        <v>0.30944625407166126</v>
      </c>
      <c r="CJ214" s="108">
        <v>13258</v>
      </c>
      <c r="CK214" s="109">
        <f t="shared" si="133"/>
        <v>123</v>
      </c>
      <c r="CL214" s="59">
        <v>20023</v>
      </c>
      <c r="CM214" s="89">
        <f t="shared" si="177"/>
        <v>299</v>
      </c>
      <c r="CN214" s="59">
        <v>1</v>
      </c>
      <c r="CO214" s="59">
        <v>6088</v>
      </c>
      <c r="CP214" s="89">
        <f t="shared" si="134"/>
        <v>87</v>
      </c>
      <c r="CQ214" s="367">
        <f t="shared" si="178"/>
        <v>0.29096989966555181</v>
      </c>
      <c r="CR214" s="59">
        <v>6088</v>
      </c>
      <c r="CS214" s="89">
        <f t="shared" si="135"/>
        <v>87</v>
      </c>
      <c r="DB214" s="40">
        <v>43</v>
      </c>
      <c r="DC214" s="95">
        <f t="shared" si="114"/>
        <v>27</v>
      </c>
      <c r="DD214" s="40">
        <v>3</v>
      </c>
      <c r="DE214" s="40">
        <v>5650</v>
      </c>
      <c r="DF214" s="95">
        <f t="shared" si="136"/>
        <v>29</v>
      </c>
      <c r="DG214" s="371">
        <f t="shared" si="116"/>
        <v>1.0740740740740742</v>
      </c>
      <c r="DH214" s="40">
        <v>5067</v>
      </c>
      <c r="DI214" s="95">
        <f t="shared" si="137"/>
        <v>27</v>
      </c>
      <c r="DJ214" s="158">
        <v>225</v>
      </c>
      <c r="DK214" s="158">
        <f t="shared" si="175"/>
        <v>26</v>
      </c>
      <c r="DL214" s="163">
        <v>4</v>
      </c>
      <c r="DM214" s="163">
        <v>202</v>
      </c>
      <c r="DN214" s="158">
        <f t="shared" si="171"/>
        <v>19</v>
      </c>
      <c r="DO214" s="373">
        <f t="shared" si="176"/>
        <v>0.73076923076923073</v>
      </c>
      <c r="DP214" s="158">
        <v>199</v>
      </c>
      <c r="DQ214" s="158">
        <f t="shared" si="172"/>
        <v>19</v>
      </c>
      <c r="FV214" s="22">
        <f t="shared" si="173"/>
        <v>648</v>
      </c>
      <c r="FW214" s="61">
        <f t="shared" si="174"/>
        <v>622</v>
      </c>
      <c r="FX214" s="61">
        <f t="shared" si="144"/>
        <v>648</v>
      </c>
      <c r="FY214" s="61">
        <f t="shared" si="145"/>
        <v>1237</v>
      </c>
      <c r="FZ214" s="61">
        <f t="shared" si="146"/>
        <v>622</v>
      </c>
      <c r="GA214" s="382">
        <f t="shared" si="147"/>
        <v>0.50282942603071945</v>
      </c>
      <c r="GB214" s="384"/>
      <c r="GC214" s="387">
        <f t="shared" si="148"/>
        <v>799</v>
      </c>
      <c r="GD214" s="387">
        <f t="shared" si="149"/>
        <v>270</v>
      </c>
      <c r="GE214" s="382">
        <f t="shared" si="150"/>
        <v>0.3379224030037547</v>
      </c>
      <c r="GF214" s="384"/>
      <c r="GG214" s="387">
        <f t="shared" si="151"/>
        <v>193</v>
      </c>
      <c r="GH214" s="387">
        <f t="shared" si="152"/>
        <v>88</v>
      </c>
      <c r="GI214" s="382">
        <f t="shared" si="153"/>
        <v>0.45595854922279794</v>
      </c>
      <c r="GJ214" s="384"/>
      <c r="GK214" s="387">
        <f t="shared" si="154"/>
        <v>307</v>
      </c>
      <c r="GL214" s="387">
        <f t="shared" si="155"/>
        <v>95</v>
      </c>
      <c r="GM214" s="382">
        <f t="shared" si="156"/>
        <v>0.30944625407166126</v>
      </c>
    </row>
    <row r="215" spans="1:195" x14ac:dyDescent="0.25">
      <c r="A215" s="8">
        <f t="shared" si="157"/>
        <v>44248</v>
      </c>
      <c r="B215" s="10">
        <v>2765</v>
      </c>
      <c r="C215" s="98">
        <f t="shared" si="99"/>
        <v>0</v>
      </c>
      <c r="D215" s="10">
        <v>1</v>
      </c>
      <c r="E215" s="10">
        <v>34624</v>
      </c>
      <c r="F215" s="98">
        <f t="shared" si="124"/>
        <v>0</v>
      </c>
      <c r="G215" s="363" t="e">
        <f t="shared" si="101"/>
        <v>#DIV/0!</v>
      </c>
      <c r="H215" s="10">
        <v>27301</v>
      </c>
      <c r="I215" s="98">
        <f t="shared" si="125"/>
        <v>0</v>
      </c>
      <c r="J215" s="45">
        <v>7765</v>
      </c>
      <c r="K215" s="103">
        <f t="shared" si="102"/>
        <v>347</v>
      </c>
      <c r="L215" s="14">
        <v>1</v>
      </c>
      <c r="M215" s="14">
        <v>34591</v>
      </c>
      <c r="N215" s="103">
        <f t="shared" si="126"/>
        <v>130</v>
      </c>
      <c r="O215" s="362">
        <f t="shared" si="104"/>
        <v>0.37463976945244959</v>
      </c>
      <c r="P215" s="12">
        <v>22309</v>
      </c>
      <c r="Q215" s="103">
        <f t="shared" si="127"/>
        <v>130</v>
      </c>
      <c r="R215" s="147">
        <v>168</v>
      </c>
      <c r="S215" s="134">
        <f t="shared" si="162"/>
        <v>5</v>
      </c>
      <c r="T215" s="147">
        <v>1</v>
      </c>
      <c r="U215" s="147">
        <v>171</v>
      </c>
      <c r="V215" s="134">
        <f t="shared" si="163"/>
        <v>5</v>
      </c>
      <c r="W215" s="358">
        <f t="shared" si="164"/>
        <v>1</v>
      </c>
      <c r="X215" s="147">
        <v>178</v>
      </c>
      <c r="Y215" s="134">
        <f t="shared" si="165"/>
        <v>5</v>
      </c>
      <c r="Z215" s="151">
        <v>267</v>
      </c>
      <c r="AA215" s="139">
        <f t="shared" si="166"/>
        <v>0</v>
      </c>
      <c r="AB215" s="151">
        <v>3</v>
      </c>
      <c r="AC215" s="151">
        <v>259</v>
      </c>
      <c r="AD215" s="139">
        <f t="shared" si="167"/>
        <v>0</v>
      </c>
      <c r="AE215" s="353" t="e">
        <f t="shared" si="168"/>
        <v>#DIV/0!</v>
      </c>
      <c r="AF215" s="151">
        <v>257</v>
      </c>
      <c r="AG215" s="139">
        <f t="shared" si="169"/>
        <v>0</v>
      </c>
      <c r="AH215" s="33">
        <v>9335</v>
      </c>
      <c r="AI215" s="72">
        <f t="shared" si="170"/>
        <v>79</v>
      </c>
      <c r="AJ215" s="33">
        <v>1</v>
      </c>
      <c r="AK215" s="33">
        <v>2426</v>
      </c>
      <c r="AL215" s="72">
        <f t="shared" si="128"/>
        <v>9</v>
      </c>
      <c r="AM215" s="348">
        <f t="shared" si="107"/>
        <v>0.11392405063291139</v>
      </c>
      <c r="AN215" s="33">
        <v>2424</v>
      </c>
      <c r="AO215" s="72">
        <f t="shared" si="129"/>
        <v>9</v>
      </c>
      <c r="AP215" s="66">
        <v>864</v>
      </c>
      <c r="AQ215" s="78">
        <f t="shared" si="118"/>
        <v>27</v>
      </c>
      <c r="AR215" s="66">
        <v>1</v>
      </c>
      <c r="AS215" s="66">
        <v>403</v>
      </c>
      <c r="AT215" s="78">
        <f t="shared" si="130"/>
        <v>8</v>
      </c>
      <c r="AU215" s="344">
        <f t="shared" si="120"/>
        <v>0.29629629629629628</v>
      </c>
      <c r="AV215" s="66">
        <v>403</v>
      </c>
      <c r="AW215" s="78">
        <f t="shared" si="131"/>
        <v>8</v>
      </c>
      <c r="AX215" s="120">
        <v>758</v>
      </c>
      <c r="AY215" s="114">
        <f t="shared" si="138"/>
        <v>25</v>
      </c>
      <c r="AZ215" s="120">
        <v>9</v>
      </c>
      <c r="BA215" s="120">
        <v>372</v>
      </c>
      <c r="BB215" s="114">
        <f t="shared" si="139"/>
        <v>8</v>
      </c>
      <c r="BC215" s="338">
        <f t="shared" si="140"/>
        <v>0.32</v>
      </c>
      <c r="BD215" s="120">
        <v>364</v>
      </c>
      <c r="BE215" s="114">
        <f t="shared" si="141"/>
        <v>8</v>
      </c>
      <c r="BF215" s="129">
        <v>353</v>
      </c>
      <c r="BG215" s="126">
        <f t="shared" si="158"/>
        <v>25</v>
      </c>
      <c r="BH215" s="129">
        <v>1</v>
      </c>
      <c r="BI215" s="129">
        <v>246</v>
      </c>
      <c r="BJ215" s="126">
        <f t="shared" si="160"/>
        <v>8</v>
      </c>
      <c r="BK215" s="332">
        <f t="shared" si="159"/>
        <v>0.32</v>
      </c>
      <c r="BL215" s="126">
        <v>247</v>
      </c>
      <c r="BM215" s="126">
        <f t="shared" si="161"/>
        <v>8</v>
      </c>
      <c r="CD215" s="107">
        <v>7798</v>
      </c>
      <c r="CE215" s="84">
        <f t="shared" si="108"/>
        <v>314</v>
      </c>
      <c r="CF215" s="108">
        <v>9</v>
      </c>
      <c r="CG215" s="108">
        <v>11811</v>
      </c>
      <c r="CH215" s="109">
        <f t="shared" si="132"/>
        <v>98</v>
      </c>
      <c r="CI215" s="365">
        <f t="shared" si="110"/>
        <v>0.31210191082802546</v>
      </c>
      <c r="CJ215" s="108">
        <v>13379</v>
      </c>
      <c r="CK215" s="109">
        <f t="shared" si="133"/>
        <v>121</v>
      </c>
      <c r="CL215" s="59">
        <v>20335</v>
      </c>
      <c r="CM215" s="89">
        <f t="shared" si="177"/>
        <v>312</v>
      </c>
      <c r="CN215" s="59">
        <v>1</v>
      </c>
      <c r="CO215" s="59">
        <v>6175</v>
      </c>
      <c r="CP215" s="89">
        <f t="shared" si="134"/>
        <v>87</v>
      </c>
      <c r="CQ215" s="367">
        <f t="shared" si="178"/>
        <v>0.27884615384615385</v>
      </c>
      <c r="CR215" s="59">
        <v>6175</v>
      </c>
      <c r="CS215" s="89">
        <f t="shared" si="135"/>
        <v>87</v>
      </c>
      <c r="DB215" s="40">
        <v>11</v>
      </c>
      <c r="DC215" s="95">
        <f t="shared" si="114"/>
        <v>-32</v>
      </c>
      <c r="DD215" s="40">
        <v>1</v>
      </c>
      <c r="DE215" s="40">
        <v>5683</v>
      </c>
      <c r="DF215" s="95">
        <f t="shared" si="136"/>
        <v>33</v>
      </c>
      <c r="DG215" s="371">
        <f t="shared" si="116"/>
        <v>-1.03125</v>
      </c>
      <c r="DH215" s="40">
        <v>5098</v>
      </c>
      <c r="DI215" s="95">
        <f t="shared" si="137"/>
        <v>31</v>
      </c>
      <c r="DJ215" s="158">
        <v>252</v>
      </c>
      <c r="DK215" s="158">
        <f t="shared" si="175"/>
        <v>27</v>
      </c>
      <c r="DL215" s="163">
        <v>4</v>
      </c>
      <c r="DM215" s="163">
        <v>213</v>
      </c>
      <c r="DN215" s="158">
        <f t="shared" si="171"/>
        <v>11</v>
      </c>
      <c r="DO215" s="373">
        <f t="shared" si="176"/>
        <v>0.40740740740740738</v>
      </c>
      <c r="DP215" s="158">
        <v>210</v>
      </c>
      <c r="DQ215" s="158">
        <f t="shared" si="172"/>
        <v>11</v>
      </c>
      <c r="FV215" s="22">
        <f t="shared" si="173"/>
        <v>418</v>
      </c>
      <c r="FW215" s="61">
        <f t="shared" si="174"/>
        <v>397</v>
      </c>
      <c r="FX215" s="61">
        <f t="shared" si="144"/>
        <v>418</v>
      </c>
      <c r="FY215" s="61">
        <f t="shared" si="145"/>
        <v>1129</v>
      </c>
      <c r="FZ215" s="61">
        <f t="shared" si="146"/>
        <v>397</v>
      </c>
      <c r="GA215" s="382">
        <f t="shared" si="147"/>
        <v>0.3516386182462356</v>
      </c>
      <c r="GB215" s="384"/>
      <c r="GC215" s="387">
        <f t="shared" si="148"/>
        <v>777</v>
      </c>
      <c r="GD215" s="387">
        <f t="shared" si="149"/>
        <v>262</v>
      </c>
      <c r="GE215" s="382">
        <f t="shared" si="150"/>
        <v>0.33719433719433717</v>
      </c>
      <c r="GF215" s="384"/>
      <c r="GG215" s="387">
        <f t="shared" si="151"/>
        <v>151</v>
      </c>
      <c r="GH215" s="387">
        <f t="shared" si="152"/>
        <v>77</v>
      </c>
      <c r="GI215" s="382">
        <f t="shared" si="153"/>
        <v>0.50993377483443714</v>
      </c>
      <c r="GJ215" s="384"/>
      <c r="GK215" s="387">
        <f t="shared" si="154"/>
        <v>314</v>
      </c>
      <c r="GL215" s="387">
        <f t="shared" si="155"/>
        <v>98</v>
      </c>
      <c r="GM215" s="382">
        <f t="shared" si="156"/>
        <v>0.31210191082802546</v>
      </c>
    </row>
    <row r="216" spans="1:195" x14ac:dyDescent="0.25">
      <c r="A216" s="8">
        <f t="shared" si="157"/>
        <v>44249</v>
      </c>
      <c r="B216" s="10">
        <v>2765</v>
      </c>
      <c r="C216" s="98">
        <f t="shared" si="99"/>
        <v>0</v>
      </c>
      <c r="D216" s="10">
        <v>1</v>
      </c>
      <c r="E216" s="10">
        <v>34624</v>
      </c>
      <c r="F216" s="98">
        <f t="shared" si="124"/>
        <v>0</v>
      </c>
      <c r="G216" s="363" t="e">
        <f t="shared" si="101"/>
        <v>#DIV/0!</v>
      </c>
      <c r="H216" s="10">
        <v>27301</v>
      </c>
      <c r="I216" s="98">
        <f t="shared" si="125"/>
        <v>0</v>
      </c>
      <c r="J216" s="45">
        <v>7923</v>
      </c>
      <c r="K216" s="103">
        <f t="shared" si="102"/>
        <v>158</v>
      </c>
      <c r="L216" s="14">
        <v>1</v>
      </c>
      <c r="M216" s="14">
        <v>34647</v>
      </c>
      <c r="N216" s="103">
        <f t="shared" si="126"/>
        <v>56</v>
      </c>
      <c r="O216" s="362">
        <f t="shared" si="104"/>
        <v>0.35443037974683544</v>
      </c>
      <c r="P216" s="12">
        <v>22365</v>
      </c>
      <c r="Q216" s="103">
        <f t="shared" si="127"/>
        <v>56</v>
      </c>
      <c r="R216" s="147">
        <v>172</v>
      </c>
      <c r="S216" s="134">
        <f t="shared" si="162"/>
        <v>4</v>
      </c>
      <c r="T216" s="147">
        <v>1</v>
      </c>
      <c r="U216" s="147">
        <v>175</v>
      </c>
      <c r="V216" s="134">
        <f t="shared" si="163"/>
        <v>4</v>
      </c>
      <c r="W216" s="358">
        <f t="shared" si="164"/>
        <v>1</v>
      </c>
      <c r="X216" s="147">
        <v>182</v>
      </c>
      <c r="Y216" s="134">
        <f t="shared" si="165"/>
        <v>4</v>
      </c>
      <c r="Z216" s="151">
        <v>267</v>
      </c>
      <c r="AA216" s="139">
        <f t="shared" si="166"/>
        <v>0</v>
      </c>
      <c r="AB216" s="151">
        <v>3</v>
      </c>
      <c r="AC216" s="151">
        <v>259</v>
      </c>
      <c r="AD216" s="139">
        <f t="shared" si="167"/>
        <v>0</v>
      </c>
      <c r="AE216" s="353" t="e">
        <f t="shared" si="168"/>
        <v>#DIV/0!</v>
      </c>
      <c r="AF216" s="151">
        <v>257</v>
      </c>
      <c r="AG216" s="139">
        <f t="shared" si="169"/>
        <v>0</v>
      </c>
      <c r="AH216" s="33">
        <v>9384</v>
      </c>
      <c r="AI216" s="72">
        <f t="shared" si="170"/>
        <v>49</v>
      </c>
      <c r="AJ216" s="33">
        <v>1</v>
      </c>
      <c r="AK216" s="33">
        <v>2433</v>
      </c>
      <c r="AL216" s="72">
        <f t="shared" si="128"/>
        <v>7</v>
      </c>
      <c r="AM216" s="348">
        <f t="shared" si="107"/>
        <v>0.14285714285714285</v>
      </c>
      <c r="AN216" s="33">
        <v>2431</v>
      </c>
      <c r="AO216" s="72">
        <f t="shared" si="129"/>
        <v>7</v>
      </c>
      <c r="AP216" s="66">
        <v>884</v>
      </c>
      <c r="AQ216" s="78">
        <f t="shared" si="118"/>
        <v>20</v>
      </c>
      <c r="AR216" s="66">
        <v>1</v>
      </c>
      <c r="AS216" s="66">
        <v>411</v>
      </c>
      <c r="AT216" s="78">
        <f t="shared" si="130"/>
        <v>8</v>
      </c>
      <c r="AU216" s="344">
        <f t="shared" si="120"/>
        <v>0.4</v>
      </c>
      <c r="AV216" s="66">
        <v>411</v>
      </c>
      <c r="AW216" s="78">
        <f t="shared" si="131"/>
        <v>8</v>
      </c>
      <c r="AX216" s="120">
        <v>777</v>
      </c>
      <c r="AY216" s="114">
        <f t="shared" si="138"/>
        <v>19</v>
      </c>
      <c r="AZ216" s="120">
        <v>9</v>
      </c>
      <c r="BA216" s="120">
        <v>378</v>
      </c>
      <c r="BB216" s="114">
        <f t="shared" si="139"/>
        <v>6</v>
      </c>
      <c r="BC216" s="338">
        <f t="shared" si="140"/>
        <v>0.31578947368421051</v>
      </c>
      <c r="BD216" s="120">
        <v>370</v>
      </c>
      <c r="BE216" s="114">
        <f t="shared" si="141"/>
        <v>6</v>
      </c>
      <c r="BF216" s="129">
        <v>380</v>
      </c>
      <c r="BG216" s="126">
        <f t="shared" si="158"/>
        <v>27</v>
      </c>
      <c r="BH216" s="129">
        <v>1</v>
      </c>
      <c r="BI216" s="129">
        <v>255</v>
      </c>
      <c r="BJ216" s="126">
        <f t="shared" si="160"/>
        <v>9</v>
      </c>
      <c r="BK216" s="332">
        <f t="shared" si="159"/>
        <v>0.33333333333333331</v>
      </c>
      <c r="BL216" s="126">
        <v>256</v>
      </c>
      <c r="BM216" s="126">
        <f t="shared" si="161"/>
        <v>9</v>
      </c>
      <c r="CD216" s="107">
        <v>8068</v>
      </c>
      <c r="CE216" s="84">
        <f t="shared" si="108"/>
        <v>270</v>
      </c>
      <c r="CF216" s="108">
        <v>9</v>
      </c>
      <c r="CG216" s="108">
        <v>11899</v>
      </c>
      <c r="CH216" s="109">
        <f t="shared" si="132"/>
        <v>88</v>
      </c>
      <c r="CI216" s="365">
        <f t="shared" si="110"/>
        <v>0.32592592592592595</v>
      </c>
      <c r="CJ216" s="108">
        <v>13495</v>
      </c>
      <c r="CK216" s="109">
        <f t="shared" si="133"/>
        <v>116</v>
      </c>
      <c r="CL216" s="59">
        <v>20608</v>
      </c>
      <c r="CM216" s="89">
        <f t="shared" si="177"/>
        <v>273</v>
      </c>
      <c r="CN216" s="59">
        <v>1</v>
      </c>
      <c r="CO216" s="59">
        <v>6249</v>
      </c>
      <c r="CP216" s="89">
        <f t="shared" si="134"/>
        <v>74</v>
      </c>
      <c r="CQ216" s="367">
        <f t="shared" si="178"/>
        <v>0.27106227106227104</v>
      </c>
      <c r="CR216" s="59">
        <v>6249</v>
      </c>
      <c r="CS216" s="89">
        <f t="shared" si="135"/>
        <v>74</v>
      </c>
      <c r="DB216" s="40">
        <v>15</v>
      </c>
      <c r="DC216" s="95">
        <f t="shared" si="114"/>
        <v>4</v>
      </c>
      <c r="DD216" s="40">
        <v>1</v>
      </c>
      <c r="DE216" s="40">
        <v>5712</v>
      </c>
      <c r="DF216" s="95">
        <f t="shared" si="136"/>
        <v>29</v>
      </c>
      <c r="DG216" s="371">
        <f t="shared" si="116"/>
        <v>7.25</v>
      </c>
      <c r="DH216" s="40">
        <v>5126</v>
      </c>
      <c r="DI216" s="95">
        <f t="shared" si="137"/>
        <v>28</v>
      </c>
      <c r="DJ216" s="158">
        <v>273</v>
      </c>
      <c r="DK216" s="158">
        <f t="shared" si="175"/>
        <v>21</v>
      </c>
      <c r="DL216" s="163">
        <v>4</v>
      </c>
      <c r="DM216" s="163">
        <v>215</v>
      </c>
      <c r="DN216" s="158">
        <f t="shared" si="171"/>
        <v>2</v>
      </c>
      <c r="DO216" s="373">
        <f t="shared" si="176"/>
        <v>9.5238095238095233E-2</v>
      </c>
      <c r="DP216" s="158">
        <v>212</v>
      </c>
      <c r="DQ216" s="158">
        <f t="shared" si="172"/>
        <v>2</v>
      </c>
      <c r="FV216" s="22">
        <f t="shared" si="173"/>
        <v>310</v>
      </c>
      <c r="FW216" s="61">
        <f t="shared" si="174"/>
        <v>283</v>
      </c>
      <c r="FX216" s="61">
        <f t="shared" si="144"/>
        <v>310</v>
      </c>
      <c r="FY216" s="61">
        <f t="shared" si="145"/>
        <v>845</v>
      </c>
      <c r="FZ216" s="61">
        <f t="shared" si="146"/>
        <v>283</v>
      </c>
      <c r="GA216" s="382">
        <f t="shared" si="147"/>
        <v>0.33491124260355032</v>
      </c>
      <c r="GB216" s="384"/>
      <c r="GC216" s="387">
        <f t="shared" si="148"/>
        <v>683</v>
      </c>
      <c r="GD216" s="387">
        <f t="shared" si="149"/>
        <v>223</v>
      </c>
      <c r="GE216" s="382">
        <f t="shared" si="150"/>
        <v>0.32650073206442165</v>
      </c>
      <c r="GF216" s="384"/>
      <c r="GG216" s="387">
        <f t="shared" si="151"/>
        <v>140</v>
      </c>
      <c r="GH216" s="387">
        <f t="shared" si="152"/>
        <v>61</v>
      </c>
      <c r="GI216" s="382">
        <f t="shared" si="153"/>
        <v>0.43571428571428572</v>
      </c>
      <c r="GJ216" s="384"/>
      <c r="GK216" s="387">
        <f t="shared" si="154"/>
        <v>270</v>
      </c>
      <c r="GL216" s="387">
        <f t="shared" si="155"/>
        <v>88</v>
      </c>
      <c r="GM216" s="382">
        <f t="shared" si="156"/>
        <v>0.32592592592592595</v>
      </c>
    </row>
    <row r="217" spans="1:195" x14ac:dyDescent="0.25">
      <c r="A217" s="8">
        <f t="shared" si="157"/>
        <v>44250</v>
      </c>
      <c r="B217" s="10">
        <v>2765</v>
      </c>
      <c r="C217" s="98">
        <f t="shared" si="99"/>
        <v>0</v>
      </c>
      <c r="D217" s="10">
        <v>1</v>
      </c>
      <c r="E217" s="10">
        <v>34624</v>
      </c>
      <c r="F217" s="98">
        <f t="shared" si="124"/>
        <v>0</v>
      </c>
      <c r="G217" s="363" t="e">
        <f t="shared" si="101"/>
        <v>#DIV/0!</v>
      </c>
      <c r="H217" s="10">
        <v>27301</v>
      </c>
      <c r="I217" s="98">
        <f t="shared" si="125"/>
        <v>0</v>
      </c>
      <c r="J217" s="45">
        <v>8065</v>
      </c>
      <c r="K217" s="103">
        <f t="shared" si="102"/>
        <v>142</v>
      </c>
      <c r="L217" s="14">
        <v>1</v>
      </c>
      <c r="M217" s="14">
        <v>34710</v>
      </c>
      <c r="N217" s="103">
        <f t="shared" si="126"/>
        <v>63</v>
      </c>
      <c r="O217" s="362">
        <f t="shared" si="104"/>
        <v>0.44366197183098594</v>
      </c>
      <c r="P217" s="12">
        <v>22428</v>
      </c>
      <c r="Q217" s="103">
        <f t="shared" si="127"/>
        <v>63</v>
      </c>
      <c r="R217" s="147">
        <v>177</v>
      </c>
      <c r="S217" s="134">
        <f t="shared" si="162"/>
        <v>5</v>
      </c>
      <c r="T217" s="147">
        <v>1</v>
      </c>
      <c r="U217" s="147">
        <v>180</v>
      </c>
      <c r="V217" s="134">
        <f t="shared" si="163"/>
        <v>5</v>
      </c>
      <c r="W217" s="358">
        <f t="shared" si="164"/>
        <v>1</v>
      </c>
      <c r="X217" s="147">
        <v>187</v>
      </c>
      <c r="Y217" s="134">
        <f t="shared" si="165"/>
        <v>5</v>
      </c>
      <c r="Z217" s="151">
        <v>267</v>
      </c>
      <c r="AA217" s="139">
        <f t="shared" si="166"/>
        <v>0</v>
      </c>
      <c r="AB217" s="151">
        <v>3</v>
      </c>
      <c r="AC217" s="151">
        <v>259</v>
      </c>
      <c r="AD217" s="139">
        <f t="shared" si="167"/>
        <v>0</v>
      </c>
      <c r="AE217" s="353" t="e">
        <f t="shared" si="168"/>
        <v>#DIV/0!</v>
      </c>
      <c r="AF217" s="151">
        <v>257</v>
      </c>
      <c r="AG217" s="139">
        <f t="shared" si="169"/>
        <v>0</v>
      </c>
      <c r="AH217" s="33">
        <v>9448</v>
      </c>
      <c r="AI217" s="72">
        <f t="shared" si="170"/>
        <v>64</v>
      </c>
      <c r="AJ217" s="33">
        <v>1</v>
      </c>
      <c r="AK217" s="33">
        <v>2441</v>
      </c>
      <c r="AL217" s="72">
        <f t="shared" si="128"/>
        <v>8</v>
      </c>
      <c r="AM217" s="348">
        <f t="shared" si="107"/>
        <v>0.125</v>
      </c>
      <c r="AN217" s="33">
        <v>2439</v>
      </c>
      <c r="AO217" s="72">
        <f t="shared" si="129"/>
        <v>8</v>
      </c>
      <c r="AP217" s="66">
        <v>909</v>
      </c>
      <c r="AQ217" s="78">
        <f t="shared" si="118"/>
        <v>25</v>
      </c>
      <c r="AR217" s="66">
        <v>1</v>
      </c>
      <c r="AS217" s="66">
        <v>419</v>
      </c>
      <c r="AT217" s="78">
        <f t="shared" si="130"/>
        <v>8</v>
      </c>
      <c r="AU217" s="344">
        <f t="shared" si="120"/>
        <v>0.32</v>
      </c>
      <c r="AV217" s="66">
        <v>419</v>
      </c>
      <c r="AW217" s="78">
        <f t="shared" si="131"/>
        <v>8</v>
      </c>
      <c r="AX217" s="120">
        <v>806</v>
      </c>
      <c r="AY217" s="114">
        <f t="shared" si="138"/>
        <v>29</v>
      </c>
      <c r="AZ217" s="120">
        <v>9</v>
      </c>
      <c r="BA217" s="120">
        <v>388</v>
      </c>
      <c r="BB217" s="114">
        <f t="shared" si="139"/>
        <v>10</v>
      </c>
      <c r="BC217" s="338">
        <f t="shared" si="140"/>
        <v>0.34482758620689657</v>
      </c>
      <c r="BD217" s="120">
        <v>380</v>
      </c>
      <c r="BE217" s="114">
        <f t="shared" si="141"/>
        <v>10</v>
      </c>
      <c r="BF217" s="129">
        <v>405</v>
      </c>
      <c r="BG217" s="126">
        <f t="shared" si="158"/>
        <v>25</v>
      </c>
      <c r="BH217" s="129">
        <v>1</v>
      </c>
      <c r="BI217" s="129">
        <v>264</v>
      </c>
      <c r="BJ217" s="126">
        <f t="shared" si="160"/>
        <v>9</v>
      </c>
      <c r="BK217" s="332">
        <f t="shared" si="159"/>
        <v>0.36</v>
      </c>
      <c r="BL217" s="126">
        <v>265</v>
      </c>
      <c r="BM217" s="126">
        <f t="shared" si="161"/>
        <v>9</v>
      </c>
      <c r="CD217" s="107">
        <v>8356</v>
      </c>
      <c r="CE217" s="84">
        <f t="shared" si="108"/>
        <v>288</v>
      </c>
      <c r="CF217" s="108">
        <v>9</v>
      </c>
      <c r="CG217" s="108">
        <v>11988</v>
      </c>
      <c r="CH217" s="109">
        <f t="shared" si="132"/>
        <v>89</v>
      </c>
      <c r="CI217" s="365">
        <f t="shared" si="110"/>
        <v>0.30902777777777779</v>
      </c>
      <c r="CJ217" s="108">
        <v>13601</v>
      </c>
      <c r="CK217" s="109">
        <f t="shared" si="133"/>
        <v>106</v>
      </c>
      <c r="CL217" s="59">
        <v>20899</v>
      </c>
      <c r="CM217" s="89">
        <f t="shared" si="177"/>
        <v>291</v>
      </c>
      <c r="CN217" s="59">
        <v>1</v>
      </c>
      <c r="CO217" s="59">
        <v>6327</v>
      </c>
      <c r="CP217" s="89">
        <f t="shared" si="134"/>
        <v>78</v>
      </c>
      <c r="CQ217" s="367">
        <f t="shared" si="178"/>
        <v>0.26804123711340205</v>
      </c>
      <c r="CR217" s="59">
        <v>6327</v>
      </c>
      <c r="CS217" s="89">
        <f t="shared" si="135"/>
        <v>78</v>
      </c>
      <c r="DB217" s="40">
        <v>1</v>
      </c>
      <c r="DC217" s="95">
        <f t="shared" si="114"/>
        <v>-14</v>
      </c>
      <c r="DD217" s="40">
        <v>1</v>
      </c>
      <c r="DE217" s="40">
        <v>5751</v>
      </c>
      <c r="DF217" s="95">
        <f t="shared" si="136"/>
        <v>39</v>
      </c>
      <c r="DG217" s="371">
        <f t="shared" si="116"/>
        <v>-2.7857142857142856</v>
      </c>
      <c r="DH217" s="40">
        <v>5164</v>
      </c>
      <c r="DI217" s="95">
        <f t="shared" si="137"/>
        <v>38</v>
      </c>
      <c r="DJ217" s="158">
        <v>296</v>
      </c>
      <c r="DK217" s="158">
        <f t="shared" si="175"/>
        <v>23</v>
      </c>
      <c r="DL217" s="163">
        <v>4</v>
      </c>
      <c r="DM217" s="163">
        <v>219</v>
      </c>
      <c r="DN217" s="158">
        <f t="shared" si="171"/>
        <v>4</v>
      </c>
      <c r="DO217" s="373">
        <f t="shared" si="176"/>
        <v>0.17391304347826086</v>
      </c>
      <c r="DP217" s="158">
        <v>216</v>
      </c>
      <c r="DQ217" s="158">
        <f t="shared" si="172"/>
        <v>4</v>
      </c>
      <c r="FV217" s="22">
        <f t="shared" si="173"/>
        <v>329</v>
      </c>
      <c r="FW217" s="61">
        <f t="shared" si="174"/>
        <v>313</v>
      </c>
      <c r="FX217" s="61">
        <f t="shared" si="144"/>
        <v>329</v>
      </c>
      <c r="FY217" s="61">
        <f t="shared" si="145"/>
        <v>878</v>
      </c>
      <c r="FZ217" s="61">
        <f t="shared" si="146"/>
        <v>313</v>
      </c>
      <c r="GA217" s="382">
        <f t="shared" si="147"/>
        <v>0.35649202733485191</v>
      </c>
      <c r="GB217" s="384"/>
      <c r="GC217" s="387">
        <f t="shared" si="148"/>
        <v>731</v>
      </c>
      <c r="GD217" s="387">
        <f t="shared" si="149"/>
        <v>245</v>
      </c>
      <c r="GE217" s="382">
        <f t="shared" si="150"/>
        <v>0.33515731874145005</v>
      </c>
      <c r="GF217" s="384"/>
      <c r="GG217" s="387">
        <f t="shared" si="151"/>
        <v>152</v>
      </c>
      <c r="GH217" s="387">
        <f t="shared" si="152"/>
        <v>78</v>
      </c>
      <c r="GI217" s="382">
        <f t="shared" si="153"/>
        <v>0.51315789473684215</v>
      </c>
      <c r="GJ217" s="384"/>
      <c r="GK217" s="387">
        <f t="shared" si="154"/>
        <v>288</v>
      </c>
      <c r="GL217" s="387">
        <f t="shared" si="155"/>
        <v>89</v>
      </c>
      <c r="GM217" s="382">
        <f t="shared" si="156"/>
        <v>0.30902777777777779</v>
      </c>
    </row>
    <row r="218" spans="1:195" x14ac:dyDescent="0.25">
      <c r="A218" s="8">
        <f t="shared" si="157"/>
        <v>44251</v>
      </c>
      <c r="B218" s="10">
        <v>2765</v>
      </c>
      <c r="C218" s="98">
        <f t="shared" si="99"/>
        <v>0</v>
      </c>
      <c r="D218" s="10">
        <v>1</v>
      </c>
      <c r="E218" s="10">
        <v>34624</v>
      </c>
      <c r="F218" s="98">
        <f t="shared" si="124"/>
        <v>0</v>
      </c>
      <c r="G218" s="363" t="e">
        <f t="shared" si="101"/>
        <v>#DIV/0!</v>
      </c>
      <c r="H218" s="10">
        <v>27301</v>
      </c>
      <c r="I218" s="98">
        <f t="shared" si="125"/>
        <v>0</v>
      </c>
      <c r="J218" s="45">
        <v>8246</v>
      </c>
      <c r="K218" s="103">
        <f t="shared" si="102"/>
        <v>181</v>
      </c>
      <c r="L218" s="14">
        <v>1</v>
      </c>
      <c r="M218" s="14">
        <v>34785</v>
      </c>
      <c r="N218" s="103">
        <f t="shared" si="126"/>
        <v>75</v>
      </c>
      <c r="O218" s="362">
        <f t="shared" si="104"/>
        <v>0.4143646408839779</v>
      </c>
      <c r="P218" s="12">
        <v>22503</v>
      </c>
      <c r="Q218" s="103">
        <f t="shared" si="127"/>
        <v>75</v>
      </c>
      <c r="R218" s="147">
        <v>181</v>
      </c>
      <c r="S218" s="134">
        <f t="shared" si="162"/>
        <v>4</v>
      </c>
      <c r="T218" s="147">
        <v>1</v>
      </c>
      <c r="U218" s="147">
        <v>184</v>
      </c>
      <c r="V218" s="134">
        <f t="shared" si="163"/>
        <v>4</v>
      </c>
      <c r="W218" s="358">
        <f t="shared" si="164"/>
        <v>1</v>
      </c>
      <c r="X218" s="147">
        <v>191</v>
      </c>
      <c r="Y218" s="134">
        <f t="shared" si="165"/>
        <v>4</v>
      </c>
      <c r="Z218" s="151">
        <v>267</v>
      </c>
      <c r="AA218" s="139">
        <f t="shared" si="166"/>
        <v>0</v>
      </c>
      <c r="AB218" s="151">
        <v>3</v>
      </c>
      <c r="AC218" s="151">
        <v>259</v>
      </c>
      <c r="AD218" s="139">
        <f t="shared" si="167"/>
        <v>0</v>
      </c>
      <c r="AE218" s="353" t="e">
        <f t="shared" si="168"/>
        <v>#DIV/0!</v>
      </c>
      <c r="AF218" s="151">
        <v>257</v>
      </c>
      <c r="AG218" s="139">
        <f t="shared" si="169"/>
        <v>0</v>
      </c>
      <c r="AH218" s="33">
        <v>9512</v>
      </c>
      <c r="AI218" s="72">
        <f t="shared" si="170"/>
        <v>64</v>
      </c>
      <c r="AJ218" s="33">
        <v>1</v>
      </c>
      <c r="AK218" s="33">
        <v>2449</v>
      </c>
      <c r="AL218" s="72">
        <f t="shared" si="128"/>
        <v>8</v>
      </c>
      <c r="AM218" s="348">
        <f t="shared" si="107"/>
        <v>0.125</v>
      </c>
      <c r="AN218" s="33">
        <v>2447</v>
      </c>
      <c r="AO218" s="72">
        <f t="shared" si="129"/>
        <v>8</v>
      </c>
      <c r="AP218" s="66">
        <v>935</v>
      </c>
      <c r="AQ218" s="78">
        <f t="shared" si="118"/>
        <v>26</v>
      </c>
      <c r="AR218" s="66">
        <v>1</v>
      </c>
      <c r="AS218" s="66">
        <v>426</v>
      </c>
      <c r="AT218" s="78">
        <f t="shared" si="130"/>
        <v>7</v>
      </c>
      <c r="AU218" s="344">
        <f t="shared" si="120"/>
        <v>0.26923076923076922</v>
      </c>
      <c r="AV218" s="66">
        <v>426</v>
      </c>
      <c r="AW218" s="78">
        <f t="shared" si="131"/>
        <v>7</v>
      </c>
      <c r="AX218" s="120">
        <v>826</v>
      </c>
      <c r="AY218" s="114">
        <f t="shared" si="138"/>
        <v>20</v>
      </c>
      <c r="AZ218" s="120">
        <v>9</v>
      </c>
      <c r="BA218" s="120">
        <v>394</v>
      </c>
      <c r="BB218" s="114">
        <f t="shared" si="139"/>
        <v>6</v>
      </c>
      <c r="BC218" s="338">
        <f t="shared" si="140"/>
        <v>0.3</v>
      </c>
      <c r="BD218" s="120">
        <v>386</v>
      </c>
      <c r="BE218" s="114">
        <f t="shared" si="141"/>
        <v>6</v>
      </c>
      <c r="BF218" s="129">
        <v>432</v>
      </c>
      <c r="BG218" s="126">
        <f t="shared" si="158"/>
        <v>27</v>
      </c>
      <c r="BH218" s="129">
        <v>1</v>
      </c>
      <c r="BI218" s="129">
        <v>272</v>
      </c>
      <c r="BJ218" s="126">
        <f t="shared" si="160"/>
        <v>8</v>
      </c>
      <c r="BK218" s="332">
        <f t="shared" si="159"/>
        <v>0.29629629629629628</v>
      </c>
      <c r="BL218" s="126">
        <v>273</v>
      </c>
      <c r="BM218" s="126">
        <f t="shared" si="161"/>
        <v>8</v>
      </c>
      <c r="CD218" s="107">
        <v>8644</v>
      </c>
      <c r="CE218" s="84">
        <f t="shared" si="108"/>
        <v>288</v>
      </c>
      <c r="CF218" s="108">
        <v>9</v>
      </c>
      <c r="CG218" s="108">
        <v>12077</v>
      </c>
      <c r="CH218" s="109">
        <f t="shared" si="132"/>
        <v>89</v>
      </c>
      <c r="CI218" s="365">
        <f t="shared" si="110"/>
        <v>0.30902777777777779</v>
      </c>
      <c r="CJ218" s="108">
        <v>13715</v>
      </c>
      <c r="CK218" s="109">
        <f t="shared" si="133"/>
        <v>114</v>
      </c>
      <c r="CL218" s="59">
        <v>21187</v>
      </c>
      <c r="CM218" s="89">
        <f t="shared" si="177"/>
        <v>288</v>
      </c>
      <c r="CN218" s="59">
        <v>1</v>
      </c>
      <c r="CO218" s="59">
        <v>6407</v>
      </c>
      <c r="CP218" s="89">
        <f t="shared" si="134"/>
        <v>80</v>
      </c>
      <c r="CQ218" s="367">
        <f t="shared" si="178"/>
        <v>0.27777777777777779</v>
      </c>
      <c r="CR218" s="59">
        <v>6407</v>
      </c>
      <c r="CS218" s="89">
        <f t="shared" si="135"/>
        <v>80</v>
      </c>
      <c r="DB218" s="165">
        <v>26</v>
      </c>
      <c r="DC218" s="95">
        <f t="shared" si="114"/>
        <v>25</v>
      </c>
      <c r="DD218" s="165">
        <v>2</v>
      </c>
      <c r="DE218" s="165">
        <v>5777</v>
      </c>
      <c r="DF218" s="166">
        <f t="shared" si="136"/>
        <v>26</v>
      </c>
      <c r="DG218" s="371">
        <f t="shared" si="116"/>
        <v>1.04</v>
      </c>
      <c r="DH218" s="165">
        <v>5199</v>
      </c>
      <c r="DI218" s="166">
        <f t="shared" si="137"/>
        <v>35</v>
      </c>
      <c r="DJ218" s="158">
        <v>315</v>
      </c>
      <c r="DK218" s="158">
        <f t="shared" si="175"/>
        <v>19</v>
      </c>
      <c r="DL218" s="163">
        <v>4</v>
      </c>
      <c r="DM218" s="163">
        <v>225</v>
      </c>
      <c r="DN218" s="158">
        <f t="shared" si="171"/>
        <v>6</v>
      </c>
      <c r="DO218" s="373">
        <f t="shared" si="176"/>
        <v>0.31578947368421051</v>
      </c>
      <c r="DP218" s="158">
        <v>222</v>
      </c>
      <c r="DQ218" s="158">
        <f t="shared" si="172"/>
        <v>6</v>
      </c>
      <c r="FV218" s="22">
        <f t="shared" si="173"/>
        <v>343</v>
      </c>
      <c r="FW218" s="61">
        <f t="shared" si="174"/>
        <v>309</v>
      </c>
      <c r="FX218" s="61">
        <f t="shared" si="144"/>
        <v>343</v>
      </c>
      <c r="FY218" s="61">
        <f t="shared" si="145"/>
        <v>942</v>
      </c>
      <c r="FZ218" s="61">
        <f t="shared" si="146"/>
        <v>309</v>
      </c>
      <c r="GA218" s="382">
        <f t="shared" si="147"/>
        <v>0.32802547770700635</v>
      </c>
      <c r="GB218" s="384"/>
      <c r="GC218" s="387">
        <f t="shared" si="148"/>
        <v>757</v>
      </c>
      <c r="GD218" s="387">
        <f t="shared" si="149"/>
        <v>230</v>
      </c>
      <c r="GE218" s="382">
        <f t="shared" si="150"/>
        <v>0.3038309114927345</v>
      </c>
      <c r="GF218" s="384"/>
      <c r="GG218" s="387">
        <f t="shared" si="151"/>
        <v>181</v>
      </c>
      <c r="GH218" s="387">
        <f t="shared" si="152"/>
        <v>61</v>
      </c>
      <c r="GI218" s="382">
        <f t="shared" si="153"/>
        <v>0.33701657458563539</v>
      </c>
      <c r="GJ218" s="384"/>
      <c r="GK218" s="387">
        <f t="shared" si="154"/>
        <v>288</v>
      </c>
      <c r="GL218" s="387">
        <f t="shared" si="155"/>
        <v>89</v>
      </c>
      <c r="GM218" s="382">
        <f t="shared" si="156"/>
        <v>0.30902777777777779</v>
      </c>
    </row>
    <row r="219" spans="1:195" x14ac:dyDescent="0.25">
      <c r="A219" s="8">
        <f t="shared" si="157"/>
        <v>44252</v>
      </c>
      <c r="B219" s="10">
        <v>5379</v>
      </c>
      <c r="C219" s="98">
        <f t="shared" ref="C219:C282" si="179">B219-B218</f>
        <v>2614</v>
      </c>
      <c r="D219" s="10">
        <v>1</v>
      </c>
      <c r="E219" s="10">
        <v>34685</v>
      </c>
      <c r="F219" s="98">
        <f t="shared" si="124"/>
        <v>61</v>
      </c>
      <c r="G219" s="363">
        <f t="shared" ref="G219:G282" si="180">F219/C219</f>
        <v>2.3335883703136953E-2</v>
      </c>
      <c r="H219" s="10">
        <v>27362</v>
      </c>
      <c r="I219" s="98">
        <f t="shared" si="125"/>
        <v>61</v>
      </c>
      <c r="J219" s="45">
        <v>8298</v>
      </c>
      <c r="K219" s="103">
        <f t="shared" ref="K219:K282" si="181">J219-J218</f>
        <v>52</v>
      </c>
      <c r="L219" s="14">
        <v>1</v>
      </c>
      <c r="M219" s="14">
        <v>34813</v>
      </c>
      <c r="N219" s="103">
        <f t="shared" si="126"/>
        <v>28</v>
      </c>
      <c r="O219" s="362">
        <f t="shared" ref="O219:O282" si="182">N219/K219</f>
        <v>0.53846153846153844</v>
      </c>
      <c r="P219" s="12">
        <v>22531</v>
      </c>
      <c r="Q219" s="103">
        <f t="shared" si="127"/>
        <v>28</v>
      </c>
      <c r="R219" s="147">
        <v>185</v>
      </c>
      <c r="S219" s="134">
        <f t="shared" si="162"/>
        <v>4</v>
      </c>
      <c r="T219" s="147">
        <v>1</v>
      </c>
      <c r="U219" s="147">
        <v>188</v>
      </c>
      <c r="V219" s="134">
        <f t="shared" si="163"/>
        <v>4</v>
      </c>
      <c r="W219" s="358">
        <f t="shared" si="164"/>
        <v>1</v>
      </c>
      <c r="X219" s="147">
        <v>195</v>
      </c>
      <c r="Y219" s="134">
        <f t="shared" si="165"/>
        <v>4</v>
      </c>
      <c r="Z219" s="151">
        <v>2083</v>
      </c>
      <c r="AA219" s="139">
        <f t="shared" si="166"/>
        <v>1816</v>
      </c>
      <c r="AB219" s="151">
        <v>3</v>
      </c>
      <c r="AC219" s="151">
        <v>432</v>
      </c>
      <c r="AD219" s="139">
        <f t="shared" si="167"/>
        <v>173</v>
      </c>
      <c r="AE219" s="353">
        <f t="shared" si="168"/>
        <v>9.5264317180616745E-2</v>
      </c>
      <c r="AF219" s="151">
        <v>430</v>
      </c>
      <c r="AG219" s="139">
        <f t="shared" si="169"/>
        <v>173</v>
      </c>
      <c r="AH219" s="33">
        <v>9576</v>
      </c>
      <c r="AI219" s="72">
        <f t="shared" si="170"/>
        <v>64</v>
      </c>
      <c r="AJ219" s="33">
        <v>1</v>
      </c>
      <c r="AK219" s="33">
        <v>2457</v>
      </c>
      <c r="AL219" s="72">
        <f t="shared" si="128"/>
        <v>8</v>
      </c>
      <c r="AM219" s="348">
        <f t="shared" si="107"/>
        <v>0.125</v>
      </c>
      <c r="AN219" s="33">
        <v>2455</v>
      </c>
      <c r="AO219" s="72">
        <f t="shared" si="129"/>
        <v>8</v>
      </c>
      <c r="AP219" s="66">
        <v>960</v>
      </c>
      <c r="AQ219" s="78">
        <f t="shared" si="118"/>
        <v>25</v>
      </c>
      <c r="AR219" s="66">
        <v>1</v>
      </c>
      <c r="AS219" s="66">
        <v>435</v>
      </c>
      <c r="AT219" s="78">
        <f t="shared" si="130"/>
        <v>9</v>
      </c>
      <c r="AU219" s="344">
        <f t="shared" si="120"/>
        <v>0.36</v>
      </c>
      <c r="AV219" s="66">
        <v>435</v>
      </c>
      <c r="AW219" s="78">
        <f t="shared" si="131"/>
        <v>9</v>
      </c>
      <c r="AX219" s="120">
        <v>853</v>
      </c>
      <c r="AY219" s="114">
        <f t="shared" si="138"/>
        <v>27</v>
      </c>
      <c r="AZ219" s="120">
        <v>9</v>
      </c>
      <c r="BA219" s="120">
        <v>403</v>
      </c>
      <c r="BB219" s="114">
        <f t="shared" si="139"/>
        <v>9</v>
      </c>
      <c r="BC219" s="338">
        <f t="shared" si="140"/>
        <v>0.33333333333333331</v>
      </c>
      <c r="BD219" s="120">
        <v>395</v>
      </c>
      <c r="BE219" s="114">
        <f t="shared" si="141"/>
        <v>9</v>
      </c>
      <c r="BF219" s="129">
        <v>452</v>
      </c>
      <c r="BG219" s="126">
        <f t="shared" si="158"/>
        <v>20</v>
      </c>
      <c r="BH219" s="129">
        <v>1</v>
      </c>
      <c r="BI219" s="129">
        <v>280</v>
      </c>
      <c r="BJ219" s="126">
        <f t="shared" si="160"/>
        <v>8</v>
      </c>
      <c r="BK219" s="332">
        <f t="shared" si="159"/>
        <v>0.4</v>
      </c>
      <c r="BL219" s="126">
        <v>281</v>
      </c>
      <c r="BM219" s="126">
        <f t="shared" si="161"/>
        <v>8</v>
      </c>
      <c r="CD219" s="107">
        <v>8917</v>
      </c>
      <c r="CE219" s="84">
        <f t="shared" si="108"/>
        <v>273</v>
      </c>
      <c r="CF219" s="108">
        <v>9</v>
      </c>
      <c r="CG219" s="108">
        <v>12162</v>
      </c>
      <c r="CH219" s="109">
        <f t="shared" si="132"/>
        <v>85</v>
      </c>
      <c r="CI219" s="365">
        <f t="shared" si="110"/>
        <v>0.31135531135531136</v>
      </c>
      <c r="CJ219" s="108">
        <v>13822</v>
      </c>
      <c r="CK219" s="109">
        <f t="shared" si="133"/>
        <v>107</v>
      </c>
      <c r="CL219" s="59">
        <v>21460</v>
      </c>
      <c r="CM219" s="89">
        <f t="shared" si="177"/>
        <v>273</v>
      </c>
      <c r="CN219" s="59">
        <v>1</v>
      </c>
      <c r="CO219" s="59">
        <v>6483</v>
      </c>
      <c r="CP219" s="89">
        <f t="shared" si="134"/>
        <v>76</v>
      </c>
      <c r="CQ219" s="367">
        <f t="shared" si="178"/>
        <v>0.2783882783882784</v>
      </c>
      <c r="CR219" s="59">
        <v>6483</v>
      </c>
      <c r="CS219" s="89">
        <f t="shared" si="135"/>
        <v>76</v>
      </c>
      <c r="DB219" s="165">
        <v>11</v>
      </c>
      <c r="DC219" s="95">
        <f t="shared" si="114"/>
        <v>-15</v>
      </c>
      <c r="DD219" s="165">
        <v>1</v>
      </c>
      <c r="DE219" s="165">
        <v>5814</v>
      </c>
      <c r="DF219" s="166">
        <f t="shared" si="136"/>
        <v>37</v>
      </c>
      <c r="DG219" s="371">
        <f t="shared" si="116"/>
        <v>-2.4666666666666668</v>
      </c>
      <c r="DH219" s="165">
        <v>5239</v>
      </c>
      <c r="DI219" s="166">
        <f t="shared" si="137"/>
        <v>40</v>
      </c>
      <c r="DJ219" s="158">
        <v>345</v>
      </c>
      <c r="DK219" s="158">
        <f t="shared" si="175"/>
        <v>30</v>
      </c>
      <c r="DL219" s="163">
        <v>4</v>
      </c>
      <c r="DM219" s="163">
        <v>228</v>
      </c>
      <c r="DN219" s="158">
        <f t="shared" si="171"/>
        <v>3</v>
      </c>
      <c r="DO219" s="373">
        <f t="shared" si="176"/>
        <v>0.1</v>
      </c>
      <c r="DP219" s="158">
        <v>225</v>
      </c>
      <c r="DQ219" s="158">
        <f t="shared" si="172"/>
        <v>3</v>
      </c>
      <c r="FV219" s="22">
        <f t="shared" si="173"/>
        <v>526</v>
      </c>
      <c r="FW219" s="61">
        <f t="shared" si="174"/>
        <v>501</v>
      </c>
      <c r="FX219" s="61">
        <f t="shared" si="144"/>
        <v>526</v>
      </c>
      <c r="FY219" s="61">
        <f t="shared" si="145"/>
        <v>5183</v>
      </c>
      <c r="FZ219" s="61">
        <f t="shared" si="146"/>
        <v>501</v>
      </c>
      <c r="GA219" s="382">
        <f t="shared" si="147"/>
        <v>9.6662164769438549E-2</v>
      </c>
      <c r="GB219" s="384"/>
      <c r="GC219" s="387">
        <f t="shared" si="148"/>
        <v>697</v>
      </c>
      <c r="GD219" s="387">
        <f t="shared" si="149"/>
        <v>235</v>
      </c>
      <c r="GE219" s="382">
        <f t="shared" si="150"/>
        <v>0.33715925394548063</v>
      </c>
      <c r="GF219" s="384"/>
      <c r="GG219" s="387">
        <f t="shared" si="151"/>
        <v>151</v>
      </c>
      <c r="GH219" s="387">
        <f t="shared" si="152"/>
        <v>74</v>
      </c>
      <c r="GI219" s="382">
        <f t="shared" si="153"/>
        <v>0.49006622516556292</v>
      </c>
      <c r="GJ219" s="384"/>
      <c r="GK219" s="387">
        <f t="shared" si="154"/>
        <v>273</v>
      </c>
      <c r="GL219" s="387">
        <f t="shared" si="155"/>
        <v>85</v>
      </c>
      <c r="GM219" s="382">
        <f t="shared" si="156"/>
        <v>0.31135531135531136</v>
      </c>
    </row>
    <row r="220" spans="1:195" x14ac:dyDescent="0.25">
      <c r="A220" s="8">
        <f t="shared" si="157"/>
        <v>44253</v>
      </c>
      <c r="B220" s="10">
        <v>5605</v>
      </c>
      <c r="C220" s="98">
        <f t="shared" si="179"/>
        <v>226</v>
      </c>
      <c r="D220" s="10">
        <v>1</v>
      </c>
      <c r="E220" s="10">
        <v>34911</v>
      </c>
      <c r="F220" s="98">
        <f t="shared" si="124"/>
        <v>226</v>
      </c>
      <c r="G220" s="363">
        <f t="shared" si="180"/>
        <v>1</v>
      </c>
      <c r="H220" s="10">
        <v>27588</v>
      </c>
      <c r="I220" s="98">
        <f t="shared" si="125"/>
        <v>226</v>
      </c>
      <c r="J220" s="45">
        <v>8617</v>
      </c>
      <c r="K220" s="103">
        <f t="shared" si="181"/>
        <v>319</v>
      </c>
      <c r="L220" s="14">
        <v>1</v>
      </c>
      <c r="M220" s="14">
        <v>34883</v>
      </c>
      <c r="N220" s="103">
        <f t="shared" si="126"/>
        <v>70</v>
      </c>
      <c r="O220" s="362">
        <f t="shared" si="182"/>
        <v>0.21943573667711599</v>
      </c>
      <c r="P220" s="12">
        <v>22601</v>
      </c>
      <c r="Q220" s="103">
        <f t="shared" si="127"/>
        <v>70</v>
      </c>
      <c r="R220" s="147">
        <v>190</v>
      </c>
      <c r="S220" s="134">
        <f t="shared" si="162"/>
        <v>5</v>
      </c>
      <c r="T220" s="147">
        <v>1</v>
      </c>
      <c r="U220" s="147">
        <v>193</v>
      </c>
      <c r="V220" s="134">
        <f t="shared" si="163"/>
        <v>5</v>
      </c>
      <c r="W220" s="358">
        <f t="shared" si="164"/>
        <v>1</v>
      </c>
      <c r="X220" s="147">
        <v>200</v>
      </c>
      <c r="Y220" s="134">
        <f t="shared" si="165"/>
        <v>5</v>
      </c>
      <c r="Z220" s="151">
        <v>2649</v>
      </c>
      <c r="AA220" s="139">
        <f t="shared" si="166"/>
        <v>566</v>
      </c>
      <c r="AB220" s="151">
        <v>3</v>
      </c>
      <c r="AC220" s="151">
        <v>495</v>
      </c>
      <c r="AD220" s="139">
        <f t="shared" si="167"/>
        <v>63</v>
      </c>
      <c r="AE220" s="353">
        <f t="shared" si="168"/>
        <v>0.11130742049469965</v>
      </c>
      <c r="AF220" s="151">
        <v>493</v>
      </c>
      <c r="AG220" s="139">
        <f t="shared" si="169"/>
        <v>63</v>
      </c>
      <c r="AH220" s="33">
        <v>9640</v>
      </c>
      <c r="AI220" s="72">
        <f t="shared" si="170"/>
        <v>64</v>
      </c>
      <c r="AJ220" s="33">
        <v>1</v>
      </c>
      <c r="AK220" s="33">
        <v>2465</v>
      </c>
      <c r="AL220" s="72">
        <f t="shared" si="128"/>
        <v>8</v>
      </c>
      <c r="AM220" s="348">
        <f t="shared" ref="AM220:AM283" si="183">AL220/AI220</f>
        <v>0.125</v>
      </c>
      <c r="AN220" s="33">
        <v>2463</v>
      </c>
      <c r="AO220" s="72">
        <f t="shared" si="129"/>
        <v>8</v>
      </c>
      <c r="AP220" s="66">
        <v>990</v>
      </c>
      <c r="AQ220" s="78">
        <f t="shared" si="118"/>
        <v>30</v>
      </c>
      <c r="AR220" s="66">
        <v>1</v>
      </c>
      <c r="AS220" s="66">
        <v>443</v>
      </c>
      <c r="AT220" s="78">
        <f t="shared" si="130"/>
        <v>8</v>
      </c>
      <c r="AU220" s="344">
        <f t="shared" si="120"/>
        <v>0.26666666666666666</v>
      </c>
      <c r="AV220" s="66">
        <v>443</v>
      </c>
      <c r="AW220" s="78">
        <f t="shared" si="131"/>
        <v>8</v>
      </c>
      <c r="AX220" s="120">
        <v>882</v>
      </c>
      <c r="AY220" s="114">
        <f t="shared" si="138"/>
        <v>29</v>
      </c>
      <c r="AZ220" s="120">
        <v>9</v>
      </c>
      <c r="BA220" s="120">
        <v>411</v>
      </c>
      <c r="BB220" s="114">
        <f t="shared" si="139"/>
        <v>8</v>
      </c>
      <c r="BC220" s="338">
        <f t="shared" si="140"/>
        <v>0.27586206896551724</v>
      </c>
      <c r="BD220" s="120">
        <v>403</v>
      </c>
      <c r="BE220" s="114">
        <f t="shared" si="141"/>
        <v>8</v>
      </c>
      <c r="BF220" s="129">
        <v>481</v>
      </c>
      <c r="BG220" s="126">
        <f t="shared" si="158"/>
        <v>29</v>
      </c>
      <c r="BH220" s="129">
        <v>1</v>
      </c>
      <c r="BI220" s="129">
        <v>287</v>
      </c>
      <c r="BJ220" s="126">
        <f t="shared" si="160"/>
        <v>7</v>
      </c>
      <c r="BK220" s="332">
        <f t="shared" si="159"/>
        <v>0.2413793103448276</v>
      </c>
      <c r="BL220" s="126">
        <v>288</v>
      </c>
      <c r="BM220" s="126">
        <f t="shared" si="161"/>
        <v>7</v>
      </c>
      <c r="CD220" s="107">
        <v>9200</v>
      </c>
      <c r="CE220" s="84">
        <f t="shared" si="108"/>
        <v>283</v>
      </c>
      <c r="CF220" s="108">
        <v>9</v>
      </c>
      <c r="CG220" s="108">
        <v>12252</v>
      </c>
      <c r="CH220" s="109">
        <f t="shared" si="132"/>
        <v>90</v>
      </c>
      <c r="CI220" s="365">
        <f t="shared" si="110"/>
        <v>0.31802120141342755</v>
      </c>
      <c r="CJ220" s="108">
        <v>13929</v>
      </c>
      <c r="CK220" s="109">
        <f t="shared" si="133"/>
        <v>107</v>
      </c>
      <c r="CL220" s="59">
        <v>21743</v>
      </c>
      <c r="CM220" s="89">
        <f t="shared" si="177"/>
        <v>283</v>
      </c>
      <c r="CN220" s="59">
        <v>1</v>
      </c>
      <c r="CO220" s="59">
        <v>6561</v>
      </c>
      <c r="CP220" s="89">
        <f t="shared" si="134"/>
        <v>78</v>
      </c>
      <c r="CQ220" s="367">
        <f t="shared" si="178"/>
        <v>0.2756183745583039</v>
      </c>
      <c r="CR220" s="59">
        <v>6561</v>
      </c>
      <c r="CS220" s="89">
        <f t="shared" si="135"/>
        <v>78</v>
      </c>
      <c r="DB220" s="40">
        <v>39</v>
      </c>
      <c r="DC220" s="95">
        <f t="shared" si="114"/>
        <v>28</v>
      </c>
      <c r="DD220" s="40">
        <v>2</v>
      </c>
      <c r="DE220" s="40">
        <v>5843</v>
      </c>
      <c r="DF220" s="95">
        <f t="shared" si="136"/>
        <v>29</v>
      </c>
      <c r="DG220" s="371">
        <f t="shared" si="116"/>
        <v>1.0357142857142858</v>
      </c>
      <c r="DH220" s="40">
        <v>5267</v>
      </c>
      <c r="DI220" s="95">
        <f t="shared" si="137"/>
        <v>28</v>
      </c>
      <c r="DJ220" s="158">
        <v>369</v>
      </c>
      <c r="DK220" s="158">
        <f t="shared" si="175"/>
        <v>24</v>
      </c>
      <c r="DL220" s="163">
        <v>4</v>
      </c>
      <c r="DM220" s="163">
        <v>232</v>
      </c>
      <c r="DN220" s="158">
        <f t="shared" si="171"/>
        <v>4</v>
      </c>
      <c r="DO220" s="373">
        <f t="shared" si="176"/>
        <v>0.16666666666666666</v>
      </c>
      <c r="DP220" s="158">
        <v>229</v>
      </c>
      <c r="DQ220" s="158">
        <f t="shared" si="172"/>
        <v>4</v>
      </c>
      <c r="FV220" s="22">
        <f t="shared" si="173"/>
        <v>612</v>
      </c>
      <c r="FW220" s="61">
        <f t="shared" si="174"/>
        <v>596</v>
      </c>
      <c r="FX220" s="61">
        <f t="shared" si="144"/>
        <v>612</v>
      </c>
      <c r="FY220" s="61">
        <f t="shared" si="145"/>
        <v>1886</v>
      </c>
      <c r="FZ220" s="61">
        <f t="shared" si="146"/>
        <v>596</v>
      </c>
      <c r="GA220" s="382">
        <f t="shared" si="147"/>
        <v>0.31601272534464475</v>
      </c>
      <c r="GB220" s="384"/>
      <c r="GC220" s="387">
        <f t="shared" si="148"/>
        <v>770</v>
      </c>
      <c r="GD220" s="387">
        <f t="shared" si="149"/>
        <v>232</v>
      </c>
      <c r="GE220" s="382">
        <f t="shared" si="150"/>
        <v>0.30129870129870129</v>
      </c>
      <c r="GF220" s="384"/>
      <c r="GG220" s="387">
        <f t="shared" si="151"/>
        <v>204</v>
      </c>
      <c r="GH220" s="387">
        <f t="shared" si="152"/>
        <v>64</v>
      </c>
      <c r="GI220" s="382">
        <f t="shared" si="153"/>
        <v>0.31372549019607843</v>
      </c>
      <c r="GJ220" s="384"/>
      <c r="GK220" s="387">
        <f t="shared" si="154"/>
        <v>283</v>
      </c>
      <c r="GL220" s="387">
        <f t="shared" si="155"/>
        <v>90</v>
      </c>
      <c r="GM220" s="382">
        <f t="shared" si="156"/>
        <v>0.31802120141342755</v>
      </c>
    </row>
    <row r="221" spans="1:195" x14ac:dyDescent="0.25">
      <c r="A221" s="8">
        <f t="shared" si="157"/>
        <v>44254</v>
      </c>
      <c r="B221" s="10">
        <v>5629</v>
      </c>
      <c r="C221" s="98">
        <f t="shared" si="179"/>
        <v>24</v>
      </c>
      <c r="D221" s="10">
        <v>1</v>
      </c>
      <c r="E221" s="10">
        <v>34935</v>
      </c>
      <c r="F221" s="98">
        <f t="shared" si="124"/>
        <v>24</v>
      </c>
      <c r="G221" s="363">
        <f t="shared" si="180"/>
        <v>1</v>
      </c>
      <c r="H221" s="10">
        <v>27612</v>
      </c>
      <c r="I221" s="98">
        <f t="shared" si="125"/>
        <v>24</v>
      </c>
      <c r="J221" s="45">
        <v>8621</v>
      </c>
      <c r="K221" s="103">
        <f t="shared" si="181"/>
        <v>4</v>
      </c>
      <c r="L221" s="14">
        <v>1</v>
      </c>
      <c r="M221" s="14">
        <v>34887</v>
      </c>
      <c r="N221" s="103">
        <f t="shared" si="126"/>
        <v>4</v>
      </c>
      <c r="O221" s="362">
        <f t="shared" si="182"/>
        <v>1</v>
      </c>
      <c r="P221" s="12">
        <v>22605</v>
      </c>
      <c r="Q221" s="103">
        <f t="shared" si="127"/>
        <v>4</v>
      </c>
      <c r="R221" s="147">
        <v>196</v>
      </c>
      <c r="S221" s="134">
        <f t="shared" si="162"/>
        <v>6</v>
      </c>
      <c r="T221" s="147">
        <v>1</v>
      </c>
      <c r="U221" s="147">
        <v>199</v>
      </c>
      <c r="V221" s="134">
        <f t="shared" si="163"/>
        <v>6</v>
      </c>
      <c r="W221" s="358">
        <f t="shared" si="164"/>
        <v>1</v>
      </c>
      <c r="X221" s="147">
        <v>206</v>
      </c>
      <c r="Y221" s="134">
        <f t="shared" si="165"/>
        <v>6</v>
      </c>
      <c r="Z221" s="151">
        <v>3297</v>
      </c>
      <c r="AA221" s="139">
        <f t="shared" si="166"/>
        <v>648</v>
      </c>
      <c r="AB221" s="151">
        <v>3</v>
      </c>
      <c r="AC221" s="151">
        <v>1143</v>
      </c>
      <c r="AD221" s="139">
        <f t="shared" si="167"/>
        <v>648</v>
      </c>
      <c r="AE221" s="353">
        <f t="shared" si="168"/>
        <v>1</v>
      </c>
      <c r="AF221" s="151">
        <v>1141</v>
      </c>
      <c r="AG221" s="139">
        <f t="shared" si="169"/>
        <v>648</v>
      </c>
      <c r="AH221" s="33">
        <v>9694</v>
      </c>
      <c r="AI221" s="72">
        <f t="shared" si="170"/>
        <v>54</v>
      </c>
      <c r="AJ221" s="33">
        <v>1</v>
      </c>
      <c r="AK221" s="33">
        <v>2472</v>
      </c>
      <c r="AL221" s="72">
        <f t="shared" si="128"/>
        <v>7</v>
      </c>
      <c r="AM221" s="348">
        <f t="shared" si="183"/>
        <v>0.12962962962962962</v>
      </c>
      <c r="AN221" s="33">
        <v>2470</v>
      </c>
      <c r="AO221" s="72">
        <f t="shared" si="129"/>
        <v>7</v>
      </c>
      <c r="AP221" s="66">
        <v>1012</v>
      </c>
      <c r="AQ221" s="78">
        <f t="shared" si="118"/>
        <v>22</v>
      </c>
      <c r="AR221" s="66">
        <v>1</v>
      </c>
      <c r="AS221" s="66">
        <v>451</v>
      </c>
      <c r="AT221" s="78">
        <f t="shared" si="130"/>
        <v>8</v>
      </c>
      <c r="AU221" s="344">
        <f t="shared" si="120"/>
        <v>0.36363636363636365</v>
      </c>
      <c r="AV221" s="66">
        <v>451</v>
      </c>
      <c r="AW221" s="78">
        <f t="shared" si="131"/>
        <v>8</v>
      </c>
      <c r="AX221" s="120">
        <v>905</v>
      </c>
      <c r="AY221" s="114">
        <f t="shared" si="138"/>
        <v>23</v>
      </c>
      <c r="AZ221" s="120">
        <v>9</v>
      </c>
      <c r="BA221" s="120">
        <v>418</v>
      </c>
      <c r="BB221" s="114">
        <f t="shared" si="139"/>
        <v>7</v>
      </c>
      <c r="BC221" s="338">
        <f t="shared" si="140"/>
        <v>0.30434782608695654</v>
      </c>
      <c r="BD221" s="120">
        <v>410</v>
      </c>
      <c r="BE221" s="114">
        <f t="shared" si="141"/>
        <v>7</v>
      </c>
      <c r="BF221" s="129">
        <v>508</v>
      </c>
      <c r="BG221" s="126">
        <f t="shared" si="158"/>
        <v>27</v>
      </c>
      <c r="BH221" s="129">
        <v>1</v>
      </c>
      <c r="BI221" s="129">
        <v>296</v>
      </c>
      <c r="BJ221" s="126">
        <f t="shared" si="160"/>
        <v>9</v>
      </c>
      <c r="BK221" s="332">
        <f t="shared" si="159"/>
        <v>0.33333333333333331</v>
      </c>
      <c r="BL221" s="126">
        <v>297</v>
      </c>
      <c r="BM221" s="126">
        <f t="shared" si="161"/>
        <v>9</v>
      </c>
      <c r="CD221" s="107">
        <v>9489</v>
      </c>
      <c r="CE221" s="84">
        <f t="shared" si="108"/>
        <v>289</v>
      </c>
      <c r="CF221" s="108">
        <v>9</v>
      </c>
      <c r="CG221" s="108">
        <v>12346</v>
      </c>
      <c r="CH221" s="109">
        <f t="shared" si="132"/>
        <v>94</v>
      </c>
      <c r="CI221" s="365">
        <f t="shared" si="110"/>
        <v>0.32525951557093424</v>
      </c>
      <c r="CJ221" s="108">
        <v>14044</v>
      </c>
      <c r="CK221" s="109">
        <f t="shared" si="133"/>
        <v>115</v>
      </c>
      <c r="CL221" s="59">
        <v>22028</v>
      </c>
      <c r="CM221" s="89">
        <f t="shared" si="177"/>
        <v>285</v>
      </c>
      <c r="CN221" s="59">
        <v>1</v>
      </c>
      <c r="CO221" s="59">
        <v>6639</v>
      </c>
      <c r="CP221" s="89">
        <f t="shared" si="134"/>
        <v>78</v>
      </c>
      <c r="CQ221" s="367">
        <f t="shared" si="178"/>
        <v>0.27368421052631581</v>
      </c>
      <c r="CR221" s="59">
        <v>6639</v>
      </c>
      <c r="CS221" s="89">
        <f t="shared" si="135"/>
        <v>78</v>
      </c>
      <c r="DB221" s="40">
        <v>23</v>
      </c>
      <c r="DC221" s="95">
        <f t="shared" si="114"/>
        <v>-16</v>
      </c>
      <c r="DD221" s="40">
        <v>2</v>
      </c>
      <c r="DE221" s="40">
        <v>5875</v>
      </c>
      <c r="DF221" s="95">
        <f t="shared" si="136"/>
        <v>32</v>
      </c>
      <c r="DG221" s="371">
        <f t="shared" si="116"/>
        <v>-2</v>
      </c>
      <c r="DH221" s="40">
        <v>5297</v>
      </c>
      <c r="DI221" s="95">
        <f t="shared" si="137"/>
        <v>30</v>
      </c>
      <c r="DJ221" s="158">
        <v>379</v>
      </c>
      <c r="DK221" s="158">
        <f t="shared" si="175"/>
        <v>10</v>
      </c>
      <c r="DL221" s="163">
        <v>4</v>
      </c>
      <c r="DM221" s="163">
        <v>236</v>
      </c>
      <c r="DN221" s="158">
        <f t="shared" si="171"/>
        <v>4</v>
      </c>
      <c r="DO221" s="373">
        <f t="shared" si="176"/>
        <v>0.4</v>
      </c>
      <c r="DP221" s="158">
        <v>233</v>
      </c>
      <c r="DQ221" s="158">
        <f t="shared" si="172"/>
        <v>4</v>
      </c>
      <c r="FV221" s="22">
        <f t="shared" si="173"/>
        <v>940</v>
      </c>
      <c r="FW221" s="61">
        <f t="shared" si="174"/>
        <v>921</v>
      </c>
      <c r="FX221" s="61">
        <f t="shared" si="144"/>
        <v>940</v>
      </c>
      <c r="FY221" s="61">
        <f t="shared" si="145"/>
        <v>1376</v>
      </c>
      <c r="FZ221" s="61">
        <f t="shared" si="146"/>
        <v>921</v>
      </c>
      <c r="GA221" s="382">
        <f t="shared" si="147"/>
        <v>0.66933139534883723</v>
      </c>
      <c r="GB221" s="384"/>
      <c r="GC221" s="387">
        <f t="shared" si="148"/>
        <v>694</v>
      </c>
      <c r="GD221" s="387">
        <f t="shared" si="149"/>
        <v>239</v>
      </c>
      <c r="GE221" s="382">
        <f t="shared" si="150"/>
        <v>0.34438040345821325</v>
      </c>
      <c r="GF221" s="384"/>
      <c r="GG221" s="387">
        <f t="shared" si="151"/>
        <v>120</v>
      </c>
      <c r="GH221" s="387">
        <f t="shared" si="152"/>
        <v>67</v>
      </c>
      <c r="GI221" s="382">
        <f t="shared" si="153"/>
        <v>0.55833333333333335</v>
      </c>
      <c r="GJ221" s="384"/>
      <c r="GK221" s="387">
        <f t="shared" si="154"/>
        <v>289</v>
      </c>
      <c r="GL221" s="387">
        <f t="shared" si="155"/>
        <v>94</v>
      </c>
      <c r="GM221" s="382">
        <f t="shared" si="156"/>
        <v>0.32525951557093424</v>
      </c>
    </row>
    <row r="222" spans="1:195" x14ac:dyDescent="0.25">
      <c r="A222" s="8">
        <f t="shared" si="157"/>
        <v>44255</v>
      </c>
      <c r="B222" s="10">
        <v>5752</v>
      </c>
      <c r="C222" s="98">
        <f t="shared" si="179"/>
        <v>123</v>
      </c>
      <c r="D222" s="10">
        <v>1</v>
      </c>
      <c r="E222" s="10">
        <v>35029</v>
      </c>
      <c r="F222" s="98">
        <f t="shared" si="124"/>
        <v>94</v>
      </c>
      <c r="G222" s="363">
        <f t="shared" si="180"/>
        <v>0.76422764227642281</v>
      </c>
      <c r="H222" s="10">
        <v>27706</v>
      </c>
      <c r="I222" s="98">
        <f t="shared" si="125"/>
        <v>94</v>
      </c>
      <c r="J222" s="45">
        <v>10167</v>
      </c>
      <c r="K222" s="103">
        <f t="shared" si="181"/>
        <v>1546</v>
      </c>
      <c r="L222" s="14">
        <v>1</v>
      </c>
      <c r="M222" s="14">
        <v>36425</v>
      </c>
      <c r="N222" s="103">
        <f t="shared" si="126"/>
        <v>1538</v>
      </c>
      <c r="O222" s="362">
        <f t="shared" si="182"/>
        <v>0.99482535575679176</v>
      </c>
      <c r="P222" s="12">
        <v>24143</v>
      </c>
      <c r="Q222" s="103">
        <f t="shared" si="127"/>
        <v>1538</v>
      </c>
      <c r="R222" s="147">
        <v>200</v>
      </c>
      <c r="S222" s="134">
        <f t="shared" si="162"/>
        <v>4</v>
      </c>
      <c r="T222" s="147">
        <v>1</v>
      </c>
      <c r="U222" s="147">
        <v>203</v>
      </c>
      <c r="V222" s="134">
        <f t="shared" si="163"/>
        <v>4</v>
      </c>
      <c r="W222" s="358">
        <f t="shared" si="164"/>
        <v>1</v>
      </c>
      <c r="X222" s="147">
        <v>210</v>
      </c>
      <c r="Y222" s="134">
        <f t="shared" si="165"/>
        <v>4</v>
      </c>
      <c r="Z222" s="151">
        <v>3788</v>
      </c>
      <c r="AA222" s="139">
        <f t="shared" si="166"/>
        <v>491</v>
      </c>
      <c r="AB222" s="151">
        <v>3</v>
      </c>
      <c r="AC222" s="151">
        <v>1161</v>
      </c>
      <c r="AD222" s="139">
        <f t="shared" si="167"/>
        <v>18</v>
      </c>
      <c r="AE222" s="353">
        <f t="shared" si="168"/>
        <v>3.6659877800407331E-2</v>
      </c>
      <c r="AF222" s="151">
        <v>1159</v>
      </c>
      <c r="AG222" s="139">
        <f t="shared" si="169"/>
        <v>18</v>
      </c>
      <c r="AH222" s="33">
        <v>9754</v>
      </c>
      <c r="AI222" s="72">
        <f t="shared" si="170"/>
        <v>60</v>
      </c>
      <c r="AJ222" s="33">
        <v>1</v>
      </c>
      <c r="AK222" s="33">
        <v>2479</v>
      </c>
      <c r="AL222" s="72">
        <f t="shared" si="128"/>
        <v>7</v>
      </c>
      <c r="AM222" s="348">
        <f t="shared" si="183"/>
        <v>0.11666666666666667</v>
      </c>
      <c r="AN222" s="33">
        <v>2477</v>
      </c>
      <c r="AO222" s="72">
        <f t="shared" si="129"/>
        <v>7</v>
      </c>
      <c r="AP222" s="66">
        <v>1037</v>
      </c>
      <c r="AQ222" s="78">
        <f t="shared" si="118"/>
        <v>25</v>
      </c>
      <c r="AR222" s="66">
        <v>1</v>
      </c>
      <c r="AS222" s="66">
        <v>459</v>
      </c>
      <c r="AT222" s="78">
        <f t="shared" si="130"/>
        <v>8</v>
      </c>
      <c r="AU222" s="344">
        <f t="shared" si="120"/>
        <v>0.32</v>
      </c>
      <c r="AV222" s="66">
        <v>459</v>
      </c>
      <c r="AW222" s="78">
        <f t="shared" si="131"/>
        <v>8</v>
      </c>
      <c r="AX222" s="120">
        <v>935</v>
      </c>
      <c r="AY222" s="114">
        <f t="shared" si="138"/>
        <v>30</v>
      </c>
      <c r="AZ222" s="120">
        <v>9</v>
      </c>
      <c r="BA222" s="120">
        <v>428</v>
      </c>
      <c r="BB222" s="114">
        <f t="shared" si="139"/>
        <v>10</v>
      </c>
      <c r="BC222" s="338">
        <f t="shared" si="140"/>
        <v>0.33333333333333331</v>
      </c>
      <c r="BD222" s="120">
        <v>420</v>
      </c>
      <c r="BE222" s="114">
        <f t="shared" si="141"/>
        <v>10</v>
      </c>
      <c r="BF222" s="129">
        <v>537</v>
      </c>
      <c r="BG222" s="126">
        <f t="shared" si="158"/>
        <v>29</v>
      </c>
      <c r="BH222" s="129">
        <v>1</v>
      </c>
      <c r="BI222" s="129">
        <v>306</v>
      </c>
      <c r="BJ222" s="126">
        <f t="shared" si="160"/>
        <v>10</v>
      </c>
      <c r="BK222" s="332">
        <f t="shared" si="159"/>
        <v>0.34482758620689657</v>
      </c>
      <c r="BL222" s="126">
        <v>307</v>
      </c>
      <c r="BM222" s="126">
        <f t="shared" si="161"/>
        <v>10</v>
      </c>
      <c r="CD222" s="107">
        <v>9788</v>
      </c>
      <c r="CE222" s="84">
        <f t="shared" si="108"/>
        <v>299</v>
      </c>
      <c r="CF222" s="108">
        <v>9</v>
      </c>
      <c r="CG222" s="108">
        <v>12443</v>
      </c>
      <c r="CH222" s="109">
        <f t="shared" si="132"/>
        <v>97</v>
      </c>
      <c r="CI222" s="365">
        <f t="shared" si="110"/>
        <v>0.32441471571906355</v>
      </c>
      <c r="CJ222" s="108">
        <v>14160</v>
      </c>
      <c r="CK222" s="109">
        <f t="shared" si="133"/>
        <v>116</v>
      </c>
      <c r="CL222" s="59">
        <v>22327</v>
      </c>
      <c r="CM222" s="89">
        <f t="shared" si="177"/>
        <v>299</v>
      </c>
      <c r="CN222" s="59">
        <v>1</v>
      </c>
      <c r="CO222" s="59">
        <v>6726</v>
      </c>
      <c r="CP222" s="89">
        <f t="shared" si="134"/>
        <v>87</v>
      </c>
      <c r="CQ222" s="367">
        <f t="shared" si="178"/>
        <v>0.29096989966555181</v>
      </c>
      <c r="CR222" s="59">
        <v>6726</v>
      </c>
      <c r="CS222" s="89">
        <f t="shared" si="135"/>
        <v>87</v>
      </c>
      <c r="DB222" s="40">
        <v>52</v>
      </c>
      <c r="DC222" s="95">
        <f t="shared" si="114"/>
        <v>29</v>
      </c>
      <c r="DD222" s="40">
        <v>3</v>
      </c>
      <c r="DE222" s="40">
        <v>5905</v>
      </c>
      <c r="DF222" s="95">
        <f t="shared" si="136"/>
        <v>30</v>
      </c>
      <c r="DG222" s="371">
        <f t="shared" si="116"/>
        <v>1.0344827586206897</v>
      </c>
      <c r="DH222" s="40">
        <v>5326</v>
      </c>
      <c r="DI222" s="95">
        <f t="shared" si="137"/>
        <v>29</v>
      </c>
      <c r="DJ222" s="158">
        <v>417</v>
      </c>
      <c r="DK222" s="158">
        <f t="shared" si="175"/>
        <v>38</v>
      </c>
      <c r="DL222" s="163">
        <v>4</v>
      </c>
      <c r="DM222" s="163">
        <v>242</v>
      </c>
      <c r="DN222" s="158">
        <f t="shared" si="171"/>
        <v>6</v>
      </c>
      <c r="DO222" s="373">
        <f t="shared" si="176"/>
        <v>0.15789473684210525</v>
      </c>
      <c r="DP222" s="158">
        <v>239</v>
      </c>
      <c r="DQ222" s="158">
        <f t="shared" si="172"/>
        <v>6</v>
      </c>
      <c r="FV222" s="22">
        <f t="shared" si="173"/>
        <v>1927</v>
      </c>
      <c r="FW222" s="61">
        <f t="shared" si="174"/>
        <v>1909</v>
      </c>
      <c r="FX222" s="61">
        <f t="shared" si="144"/>
        <v>1927</v>
      </c>
      <c r="FY222" s="61">
        <f t="shared" si="145"/>
        <v>2973</v>
      </c>
      <c r="FZ222" s="61">
        <f t="shared" si="146"/>
        <v>1909</v>
      </c>
      <c r="GA222" s="382">
        <f t="shared" si="147"/>
        <v>0.6421123444332324</v>
      </c>
      <c r="GB222" s="384"/>
      <c r="GC222" s="387">
        <f t="shared" si="148"/>
        <v>809</v>
      </c>
      <c r="GD222" s="387">
        <f t="shared" si="149"/>
        <v>255</v>
      </c>
      <c r="GE222" s="382">
        <f t="shared" si="150"/>
        <v>0.31520395550061803</v>
      </c>
      <c r="GF222" s="384"/>
      <c r="GG222" s="387">
        <f t="shared" si="151"/>
        <v>211</v>
      </c>
      <c r="GH222" s="387">
        <f t="shared" si="152"/>
        <v>71</v>
      </c>
      <c r="GI222" s="382">
        <f t="shared" si="153"/>
        <v>0.33649289099526064</v>
      </c>
      <c r="GJ222" s="384"/>
      <c r="GK222" s="387">
        <f t="shared" si="154"/>
        <v>299</v>
      </c>
      <c r="GL222" s="387">
        <f t="shared" si="155"/>
        <v>97</v>
      </c>
      <c r="GM222" s="382">
        <f t="shared" si="156"/>
        <v>0.32441471571906355</v>
      </c>
    </row>
    <row r="223" spans="1:195" x14ac:dyDescent="0.25">
      <c r="A223" s="8">
        <f t="shared" si="157"/>
        <v>44256</v>
      </c>
      <c r="B223" s="10">
        <v>5756</v>
      </c>
      <c r="C223" s="98">
        <f t="shared" si="179"/>
        <v>4</v>
      </c>
      <c r="D223" s="10">
        <v>1</v>
      </c>
      <c r="E223" s="10">
        <v>35033</v>
      </c>
      <c r="F223" s="98">
        <f t="shared" si="124"/>
        <v>4</v>
      </c>
      <c r="G223" s="363">
        <f t="shared" si="180"/>
        <v>1</v>
      </c>
      <c r="H223" s="10">
        <v>27710</v>
      </c>
      <c r="I223" s="98">
        <f t="shared" si="125"/>
        <v>4</v>
      </c>
      <c r="J223" s="45">
        <v>10307</v>
      </c>
      <c r="K223" s="103">
        <f t="shared" si="181"/>
        <v>140</v>
      </c>
      <c r="L223" s="14">
        <v>1</v>
      </c>
      <c r="M223" s="14">
        <v>36564</v>
      </c>
      <c r="N223" s="103">
        <f t="shared" si="126"/>
        <v>139</v>
      </c>
      <c r="O223" s="362">
        <f t="shared" si="182"/>
        <v>0.99285714285714288</v>
      </c>
      <c r="P223" s="12">
        <v>24282</v>
      </c>
      <c r="Q223" s="103">
        <f t="shared" si="127"/>
        <v>139</v>
      </c>
      <c r="R223" s="147">
        <v>205</v>
      </c>
      <c r="S223" s="134">
        <f t="shared" si="162"/>
        <v>5</v>
      </c>
      <c r="T223" s="147">
        <v>1</v>
      </c>
      <c r="U223" s="147">
        <v>208</v>
      </c>
      <c r="V223" s="134">
        <f t="shared" si="163"/>
        <v>5</v>
      </c>
      <c r="W223" s="358">
        <f t="shared" si="164"/>
        <v>1</v>
      </c>
      <c r="X223" s="147">
        <v>215</v>
      </c>
      <c r="Y223" s="134">
        <f t="shared" si="165"/>
        <v>5</v>
      </c>
      <c r="Z223" s="151">
        <v>3792</v>
      </c>
      <c r="AA223" s="139">
        <f t="shared" si="166"/>
        <v>4</v>
      </c>
      <c r="AB223" s="151">
        <v>3</v>
      </c>
      <c r="AC223" s="151">
        <v>1165</v>
      </c>
      <c r="AD223" s="139">
        <f t="shared" si="167"/>
        <v>4</v>
      </c>
      <c r="AE223" s="353">
        <f t="shared" si="168"/>
        <v>1</v>
      </c>
      <c r="AF223" s="151">
        <v>1163</v>
      </c>
      <c r="AG223" s="139">
        <f t="shared" si="169"/>
        <v>4</v>
      </c>
      <c r="AH223" s="33">
        <v>9810</v>
      </c>
      <c r="AI223" s="72">
        <f t="shared" si="170"/>
        <v>56</v>
      </c>
      <c r="AJ223" s="33">
        <v>1</v>
      </c>
      <c r="AK223" s="33">
        <v>2486</v>
      </c>
      <c r="AL223" s="72">
        <f t="shared" si="128"/>
        <v>7</v>
      </c>
      <c r="AM223" s="348">
        <f t="shared" si="183"/>
        <v>0.125</v>
      </c>
      <c r="AN223" s="33">
        <v>2484</v>
      </c>
      <c r="AO223" s="72">
        <f t="shared" si="129"/>
        <v>7</v>
      </c>
      <c r="AP223" s="66">
        <v>1066</v>
      </c>
      <c r="AQ223" s="78">
        <f t="shared" si="118"/>
        <v>29</v>
      </c>
      <c r="AR223" s="66">
        <v>1</v>
      </c>
      <c r="AS223" s="66">
        <v>468</v>
      </c>
      <c r="AT223" s="78">
        <f t="shared" si="130"/>
        <v>9</v>
      </c>
      <c r="AU223" s="344">
        <f t="shared" si="120"/>
        <v>0.31034482758620691</v>
      </c>
      <c r="AV223" s="66">
        <v>468</v>
      </c>
      <c r="AW223" s="78">
        <f t="shared" si="131"/>
        <v>9</v>
      </c>
      <c r="AX223" s="120">
        <v>954</v>
      </c>
      <c r="AY223" s="114">
        <f t="shared" si="138"/>
        <v>19</v>
      </c>
      <c r="AZ223" s="120">
        <v>9</v>
      </c>
      <c r="BA223" s="120">
        <v>433</v>
      </c>
      <c r="BB223" s="114">
        <f t="shared" si="139"/>
        <v>5</v>
      </c>
      <c r="BC223" s="338">
        <f t="shared" si="140"/>
        <v>0.26315789473684209</v>
      </c>
      <c r="BD223" s="120">
        <v>425</v>
      </c>
      <c r="BE223" s="114">
        <f t="shared" si="141"/>
        <v>5</v>
      </c>
      <c r="BF223" s="129">
        <v>560</v>
      </c>
      <c r="BG223" s="126">
        <f t="shared" si="158"/>
        <v>23</v>
      </c>
      <c r="BH223" s="129">
        <v>1</v>
      </c>
      <c r="BI223" s="129">
        <v>313</v>
      </c>
      <c r="BJ223" s="126">
        <f t="shared" si="160"/>
        <v>7</v>
      </c>
      <c r="BK223" s="332">
        <f t="shared" si="159"/>
        <v>0.30434782608695654</v>
      </c>
      <c r="BL223" s="126">
        <v>314</v>
      </c>
      <c r="BM223" s="126">
        <f t="shared" si="161"/>
        <v>7</v>
      </c>
      <c r="CD223" s="107">
        <v>10057</v>
      </c>
      <c r="CE223" s="84">
        <f t="shared" si="108"/>
        <v>269</v>
      </c>
      <c r="CF223" s="108">
        <v>9</v>
      </c>
      <c r="CG223" s="108">
        <v>12520</v>
      </c>
      <c r="CH223" s="109">
        <f t="shared" si="132"/>
        <v>77</v>
      </c>
      <c r="CI223" s="365">
        <f t="shared" si="110"/>
        <v>0.28624535315985128</v>
      </c>
      <c r="CJ223" s="108">
        <v>14252</v>
      </c>
      <c r="CK223" s="109">
        <f t="shared" si="133"/>
        <v>92</v>
      </c>
      <c r="CL223" s="59">
        <v>22600</v>
      </c>
      <c r="CM223" s="89">
        <f t="shared" si="177"/>
        <v>273</v>
      </c>
      <c r="CN223" s="59">
        <v>1</v>
      </c>
      <c r="CO223" s="59">
        <v>6800</v>
      </c>
      <c r="CP223" s="89">
        <f t="shared" si="134"/>
        <v>74</v>
      </c>
      <c r="CQ223" s="367">
        <f t="shared" si="178"/>
        <v>0.27106227106227104</v>
      </c>
      <c r="CR223" s="59">
        <v>6800</v>
      </c>
      <c r="CS223" s="89">
        <f t="shared" si="135"/>
        <v>74</v>
      </c>
      <c r="DB223" s="40">
        <v>77</v>
      </c>
      <c r="DC223" s="95">
        <f t="shared" si="114"/>
        <v>25</v>
      </c>
      <c r="DD223" s="40">
        <v>4</v>
      </c>
      <c r="DE223" s="40">
        <v>5931</v>
      </c>
      <c r="DF223" s="95">
        <f t="shared" si="136"/>
        <v>26</v>
      </c>
      <c r="DG223" s="371">
        <f t="shared" si="116"/>
        <v>1.04</v>
      </c>
      <c r="DH223" s="40">
        <v>5351</v>
      </c>
      <c r="DI223" s="95">
        <f t="shared" si="137"/>
        <v>25</v>
      </c>
      <c r="DJ223" s="158">
        <v>454</v>
      </c>
      <c r="DK223" s="158">
        <f t="shared" si="175"/>
        <v>37</v>
      </c>
      <c r="DL223" s="163">
        <v>4</v>
      </c>
      <c r="DM223" s="163">
        <v>253</v>
      </c>
      <c r="DN223" s="158">
        <f t="shared" si="171"/>
        <v>11</v>
      </c>
      <c r="DO223" s="373">
        <f t="shared" si="176"/>
        <v>0.29729729729729731</v>
      </c>
      <c r="DP223" s="158">
        <v>250</v>
      </c>
      <c r="DQ223" s="158">
        <f t="shared" si="172"/>
        <v>11</v>
      </c>
      <c r="FV223" s="22">
        <f t="shared" si="173"/>
        <v>382</v>
      </c>
      <c r="FW223" s="61">
        <f t="shared" si="174"/>
        <v>368</v>
      </c>
      <c r="FX223" s="61">
        <f t="shared" si="144"/>
        <v>382</v>
      </c>
      <c r="FY223" s="61">
        <f t="shared" si="145"/>
        <v>884</v>
      </c>
      <c r="FZ223" s="61">
        <f t="shared" si="146"/>
        <v>368</v>
      </c>
      <c r="GA223" s="382">
        <f t="shared" si="147"/>
        <v>0.41628959276018102</v>
      </c>
      <c r="GB223" s="384"/>
      <c r="GC223" s="387">
        <f t="shared" si="148"/>
        <v>731</v>
      </c>
      <c r="GD223" s="387">
        <f t="shared" si="149"/>
        <v>216</v>
      </c>
      <c r="GE223" s="382">
        <f t="shared" si="150"/>
        <v>0.29548563611491108</v>
      </c>
      <c r="GF223" s="384"/>
      <c r="GG223" s="387">
        <f t="shared" si="151"/>
        <v>189</v>
      </c>
      <c r="GH223" s="387">
        <f t="shared" si="152"/>
        <v>65</v>
      </c>
      <c r="GI223" s="382">
        <f t="shared" si="153"/>
        <v>0.3439153439153439</v>
      </c>
      <c r="GJ223" s="384"/>
      <c r="GK223" s="387">
        <f t="shared" si="154"/>
        <v>269</v>
      </c>
      <c r="GL223" s="387">
        <f t="shared" si="155"/>
        <v>77</v>
      </c>
      <c r="GM223" s="382">
        <f t="shared" si="156"/>
        <v>0.28624535315985128</v>
      </c>
    </row>
    <row r="224" spans="1:195" x14ac:dyDescent="0.25">
      <c r="A224" s="8">
        <f t="shared" si="157"/>
        <v>44257</v>
      </c>
      <c r="B224" s="10">
        <v>5775</v>
      </c>
      <c r="C224" s="98">
        <f t="shared" si="179"/>
        <v>19</v>
      </c>
      <c r="D224" s="10">
        <v>1</v>
      </c>
      <c r="E224" s="10">
        <v>35052</v>
      </c>
      <c r="F224" s="98">
        <f t="shared" si="124"/>
        <v>19</v>
      </c>
      <c r="G224" s="363">
        <f t="shared" si="180"/>
        <v>1</v>
      </c>
      <c r="H224" s="10">
        <v>27729</v>
      </c>
      <c r="I224" s="98">
        <f t="shared" si="125"/>
        <v>19</v>
      </c>
      <c r="J224" s="45">
        <v>11407</v>
      </c>
      <c r="K224" s="103">
        <f t="shared" si="181"/>
        <v>1100</v>
      </c>
      <c r="L224" s="14">
        <v>1</v>
      </c>
      <c r="M224" s="14">
        <v>36992</v>
      </c>
      <c r="N224" s="103">
        <f t="shared" si="126"/>
        <v>428</v>
      </c>
      <c r="O224" s="362">
        <f t="shared" si="182"/>
        <v>0.3890909090909091</v>
      </c>
      <c r="P224" s="12">
        <v>24710</v>
      </c>
      <c r="Q224" s="103">
        <f t="shared" si="127"/>
        <v>428</v>
      </c>
      <c r="R224" s="147">
        <v>209</v>
      </c>
      <c r="S224" s="134">
        <f t="shared" si="162"/>
        <v>4</v>
      </c>
      <c r="T224" s="147">
        <v>1</v>
      </c>
      <c r="U224" s="147">
        <v>212</v>
      </c>
      <c r="V224" s="134">
        <f t="shared" si="163"/>
        <v>4</v>
      </c>
      <c r="W224" s="358">
        <f t="shared" si="164"/>
        <v>1</v>
      </c>
      <c r="X224" s="147">
        <v>219</v>
      </c>
      <c r="Y224" s="134">
        <f t="shared" si="165"/>
        <v>4</v>
      </c>
      <c r="Z224" s="151">
        <v>3796</v>
      </c>
      <c r="AA224" s="139">
        <f t="shared" si="166"/>
        <v>4</v>
      </c>
      <c r="AB224" s="151">
        <v>3</v>
      </c>
      <c r="AC224" s="151">
        <v>1169</v>
      </c>
      <c r="AD224" s="139">
        <f t="shared" si="167"/>
        <v>4</v>
      </c>
      <c r="AE224" s="353">
        <f t="shared" si="168"/>
        <v>1</v>
      </c>
      <c r="AF224" s="151">
        <v>1167</v>
      </c>
      <c r="AG224" s="139">
        <f t="shared" si="169"/>
        <v>4</v>
      </c>
      <c r="AH224" s="33">
        <v>9856</v>
      </c>
      <c r="AI224" s="72">
        <f t="shared" si="170"/>
        <v>46</v>
      </c>
      <c r="AJ224" s="33">
        <v>1</v>
      </c>
      <c r="AK224" s="33">
        <v>2493</v>
      </c>
      <c r="AL224" s="72">
        <f t="shared" si="128"/>
        <v>7</v>
      </c>
      <c r="AM224" s="348">
        <f t="shared" si="183"/>
        <v>0.15217391304347827</v>
      </c>
      <c r="AN224" s="33">
        <v>2491</v>
      </c>
      <c r="AO224" s="72">
        <f t="shared" si="129"/>
        <v>7</v>
      </c>
      <c r="AP224" s="66">
        <v>1088</v>
      </c>
      <c r="AQ224" s="78">
        <f t="shared" si="118"/>
        <v>22</v>
      </c>
      <c r="AR224" s="66">
        <v>1</v>
      </c>
      <c r="AS224" s="66">
        <v>476</v>
      </c>
      <c r="AT224" s="78">
        <f t="shared" si="130"/>
        <v>8</v>
      </c>
      <c r="AU224" s="344">
        <f t="shared" si="120"/>
        <v>0.36363636363636365</v>
      </c>
      <c r="AV224" s="66">
        <v>476</v>
      </c>
      <c r="AW224" s="78">
        <f t="shared" si="131"/>
        <v>8</v>
      </c>
      <c r="AX224" s="120">
        <v>981</v>
      </c>
      <c r="AY224" s="114">
        <f t="shared" si="138"/>
        <v>27</v>
      </c>
      <c r="AZ224" s="120">
        <v>9</v>
      </c>
      <c r="BA224" s="120">
        <v>439</v>
      </c>
      <c r="BB224" s="114">
        <f t="shared" si="139"/>
        <v>6</v>
      </c>
      <c r="BC224" s="338">
        <f t="shared" si="140"/>
        <v>0.22222222222222221</v>
      </c>
      <c r="BD224" s="120">
        <v>431</v>
      </c>
      <c r="BE224" s="114">
        <f t="shared" si="141"/>
        <v>6</v>
      </c>
      <c r="BF224" s="129">
        <v>584</v>
      </c>
      <c r="BG224" s="126">
        <f t="shared" si="158"/>
        <v>24</v>
      </c>
      <c r="BH224" s="129">
        <v>1</v>
      </c>
      <c r="BI224" s="129">
        <v>322</v>
      </c>
      <c r="BJ224" s="126">
        <f t="shared" si="160"/>
        <v>9</v>
      </c>
      <c r="BK224" s="332">
        <f t="shared" si="159"/>
        <v>0.375</v>
      </c>
      <c r="BL224" s="126">
        <v>323</v>
      </c>
      <c r="BM224" s="126">
        <f t="shared" si="161"/>
        <v>9</v>
      </c>
      <c r="CD224" s="107">
        <v>10350</v>
      </c>
      <c r="CE224" s="84">
        <f t="shared" si="108"/>
        <v>293</v>
      </c>
      <c r="CF224" s="108">
        <v>9</v>
      </c>
      <c r="CG224" s="108">
        <v>12611</v>
      </c>
      <c r="CH224" s="109">
        <f t="shared" si="132"/>
        <v>91</v>
      </c>
      <c r="CI224" s="365">
        <f t="shared" si="110"/>
        <v>0.31058020477815701</v>
      </c>
      <c r="CJ224" s="108">
        <v>14365</v>
      </c>
      <c r="CK224" s="109">
        <f t="shared" si="133"/>
        <v>113</v>
      </c>
      <c r="CL224" s="59">
        <v>22890</v>
      </c>
      <c r="CM224" s="89">
        <f t="shared" si="177"/>
        <v>290</v>
      </c>
      <c r="CN224" s="59">
        <v>1</v>
      </c>
      <c r="CO224" s="59">
        <v>6874</v>
      </c>
      <c r="CP224" s="89">
        <f t="shared" si="134"/>
        <v>74</v>
      </c>
      <c r="CQ224" s="367">
        <f t="shared" si="178"/>
        <v>0.25517241379310346</v>
      </c>
      <c r="CR224" s="59">
        <v>6874</v>
      </c>
      <c r="CS224" s="89">
        <f t="shared" si="135"/>
        <v>74</v>
      </c>
      <c r="DB224" s="40">
        <v>4</v>
      </c>
      <c r="DC224" s="95">
        <f t="shared" si="114"/>
        <v>-73</v>
      </c>
      <c r="DD224" s="40">
        <v>1</v>
      </c>
      <c r="DE224" s="40">
        <v>5968</v>
      </c>
      <c r="DF224" s="95">
        <f t="shared" si="136"/>
        <v>37</v>
      </c>
      <c r="DG224" s="371">
        <f t="shared" si="116"/>
        <v>-0.50684931506849318</v>
      </c>
      <c r="DH224" s="40">
        <v>5386</v>
      </c>
      <c r="DI224" s="95">
        <f t="shared" si="137"/>
        <v>35</v>
      </c>
      <c r="DJ224" s="158">
        <v>473</v>
      </c>
      <c r="DK224" s="158">
        <f t="shared" si="175"/>
        <v>19</v>
      </c>
      <c r="DL224" s="163">
        <v>4</v>
      </c>
      <c r="DM224" s="163">
        <v>257</v>
      </c>
      <c r="DN224" s="158">
        <f t="shared" si="171"/>
        <v>4</v>
      </c>
      <c r="DO224" s="373">
        <f t="shared" si="176"/>
        <v>0.21052631578947367</v>
      </c>
      <c r="DP224" s="158">
        <v>254</v>
      </c>
      <c r="DQ224" s="158">
        <f t="shared" si="172"/>
        <v>4</v>
      </c>
      <c r="FV224" s="22">
        <f t="shared" si="173"/>
        <v>711</v>
      </c>
      <c r="FW224" s="61">
        <f t="shared" si="174"/>
        <v>691</v>
      </c>
      <c r="FX224" s="61">
        <f t="shared" si="144"/>
        <v>711</v>
      </c>
      <c r="FY224" s="61">
        <f t="shared" si="145"/>
        <v>1775</v>
      </c>
      <c r="FZ224" s="61">
        <f t="shared" si="146"/>
        <v>691</v>
      </c>
      <c r="GA224" s="382">
        <f t="shared" si="147"/>
        <v>0.38929577464788734</v>
      </c>
      <c r="GB224" s="384"/>
      <c r="GC224" s="387">
        <f t="shared" si="148"/>
        <v>648</v>
      </c>
      <c r="GD224" s="387">
        <f t="shared" si="149"/>
        <v>236</v>
      </c>
      <c r="GE224" s="382">
        <f t="shared" si="150"/>
        <v>0.36419753086419754</v>
      </c>
      <c r="GF224" s="384"/>
      <c r="GG224" s="387">
        <f t="shared" si="151"/>
        <v>65</v>
      </c>
      <c r="GH224" s="387">
        <f t="shared" si="152"/>
        <v>71</v>
      </c>
      <c r="GI224" s="382">
        <f t="shared" si="153"/>
        <v>1.0923076923076922</v>
      </c>
      <c r="GJ224" s="384"/>
      <c r="GK224" s="387">
        <f t="shared" si="154"/>
        <v>293</v>
      </c>
      <c r="GL224" s="387">
        <f t="shared" si="155"/>
        <v>91</v>
      </c>
      <c r="GM224" s="382">
        <f t="shared" si="156"/>
        <v>0.31058020477815701</v>
      </c>
    </row>
    <row r="225" spans="1:196" x14ac:dyDescent="0.25">
      <c r="A225" s="8">
        <f t="shared" si="157"/>
        <v>44258</v>
      </c>
      <c r="B225" s="10">
        <v>5784</v>
      </c>
      <c r="C225" s="98">
        <f t="shared" si="179"/>
        <v>9</v>
      </c>
      <c r="D225" s="10">
        <v>1</v>
      </c>
      <c r="E225" s="10">
        <v>35061</v>
      </c>
      <c r="F225" s="98">
        <f t="shared" si="124"/>
        <v>9</v>
      </c>
      <c r="G225" s="363">
        <f t="shared" si="180"/>
        <v>1</v>
      </c>
      <c r="H225" s="10">
        <v>27738</v>
      </c>
      <c r="I225" s="98">
        <f t="shared" si="125"/>
        <v>9</v>
      </c>
      <c r="J225" s="45">
        <v>11411</v>
      </c>
      <c r="K225" s="103">
        <f t="shared" si="181"/>
        <v>4</v>
      </c>
      <c r="L225" s="14">
        <v>1</v>
      </c>
      <c r="M225" s="14">
        <v>36996</v>
      </c>
      <c r="N225" s="103">
        <f t="shared" si="126"/>
        <v>4</v>
      </c>
      <c r="O225" s="362">
        <f t="shared" si="182"/>
        <v>1</v>
      </c>
      <c r="P225" s="12">
        <v>24714</v>
      </c>
      <c r="Q225" s="103">
        <f t="shared" si="127"/>
        <v>4</v>
      </c>
      <c r="R225" s="147">
        <v>217</v>
      </c>
      <c r="S225" s="134">
        <f t="shared" si="162"/>
        <v>8</v>
      </c>
      <c r="T225" s="147">
        <v>1</v>
      </c>
      <c r="U225" s="147">
        <v>220</v>
      </c>
      <c r="V225" s="134">
        <f t="shared" si="163"/>
        <v>8</v>
      </c>
      <c r="W225" s="358">
        <f t="shared" si="164"/>
        <v>1</v>
      </c>
      <c r="X225" s="147">
        <v>227</v>
      </c>
      <c r="Y225" s="134">
        <f t="shared" si="165"/>
        <v>8</v>
      </c>
      <c r="Z225" s="151">
        <v>3800</v>
      </c>
      <c r="AA225" s="139">
        <f t="shared" si="166"/>
        <v>4</v>
      </c>
      <c r="AB225" s="151">
        <v>3</v>
      </c>
      <c r="AC225" s="151">
        <v>1173</v>
      </c>
      <c r="AD225" s="139">
        <f t="shared" si="167"/>
        <v>4</v>
      </c>
      <c r="AE225" s="353">
        <f t="shared" si="168"/>
        <v>1</v>
      </c>
      <c r="AF225" s="151">
        <v>1171</v>
      </c>
      <c r="AG225" s="139">
        <f t="shared" si="169"/>
        <v>4</v>
      </c>
      <c r="AH225" s="33">
        <v>9919</v>
      </c>
      <c r="AI225" s="72">
        <f t="shared" si="170"/>
        <v>63</v>
      </c>
      <c r="AJ225" s="33">
        <v>1</v>
      </c>
      <c r="AK225" s="33">
        <v>2500</v>
      </c>
      <c r="AL225" s="72">
        <f t="shared" si="128"/>
        <v>7</v>
      </c>
      <c r="AM225" s="348">
        <f t="shared" si="183"/>
        <v>0.1111111111111111</v>
      </c>
      <c r="AN225" s="33">
        <v>2498</v>
      </c>
      <c r="AO225" s="72">
        <f t="shared" si="129"/>
        <v>7</v>
      </c>
      <c r="AP225" s="66">
        <v>1113</v>
      </c>
      <c r="AQ225" s="78">
        <f t="shared" si="118"/>
        <v>25</v>
      </c>
      <c r="AR225" s="66">
        <v>1</v>
      </c>
      <c r="AS225" s="66">
        <v>483</v>
      </c>
      <c r="AT225" s="78">
        <f t="shared" si="130"/>
        <v>7</v>
      </c>
      <c r="AU225" s="344">
        <f t="shared" si="120"/>
        <v>0.28000000000000003</v>
      </c>
      <c r="AV225" s="66">
        <v>483</v>
      </c>
      <c r="AW225" s="78">
        <f t="shared" si="131"/>
        <v>7</v>
      </c>
      <c r="AX225" s="120">
        <v>1006</v>
      </c>
      <c r="AY225" s="114">
        <f t="shared" si="138"/>
        <v>25</v>
      </c>
      <c r="AZ225" s="120">
        <v>9</v>
      </c>
      <c r="BA225" s="120">
        <v>448</v>
      </c>
      <c r="BB225" s="114">
        <f t="shared" si="139"/>
        <v>9</v>
      </c>
      <c r="BC225" s="338">
        <f t="shared" si="140"/>
        <v>0.36</v>
      </c>
      <c r="BD225" s="120">
        <v>440</v>
      </c>
      <c r="BE225" s="114">
        <f t="shared" si="141"/>
        <v>9</v>
      </c>
      <c r="BF225" s="129">
        <v>609</v>
      </c>
      <c r="BG225" s="126">
        <f t="shared" si="158"/>
        <v>25</v>
      </c>
      <c r="BH225" s="129">
        <v>1</v>
      </c>
      <c r="BI225" s="129">
        <v>330</v>
      </c>
      <c r="BJ225" s="126">
        <f t="shared" si="160"/>
        <v>8</v>
      </c>
      <c r="BK225" s="332">
        <f t="shared" si="159"/>
        <v>0.32</v>
      </c>
      <c r="BL225" s="126">
        <v>331</v>
      </c>
      <c r="BM225" s="126">
        <f t="shared" si="161"/>
        <v>8</v>
      </c>
      <c r="CD225" s="107">
        <v>10620</v>
      </c>
      <c r="CE225" s="84">
        <f t="shared" si="108"/>
        <v>270</v>
      </c>
      <c r="CF225" s="108">
        <v>9</v>
      </c>
      <c r="CG225" s="108">
        <v>12696</v>
      </c>
      <c r="CH225" s="109">
        <f t="shared" si="132"/>
        <v>85</v>
      </c>
      <c r="CI225" s="365">
        <f t="shared" si="110"/>
        <v>0.31481481481481483</v>
      </c>
      <c r="CJ225" s="108">
        <v>14479</v>
      </c>
      <c r="CK225" s="109">
        <f t="shared" si="133"/>
        <v>114</v>
      </c>
      <c r="CL225" s="59">
        <v>23159</v>
      </c>
      <c r="CM225" s="89">
        <f t="shared" si="177"/>
        <v>269</v>
      </c>
      <c r="CN225" s="59">
        <v>1</v>
      </c>
      <c r="CO225" s="59">
        <v>6948</v>
      </c>
      <c r="CP225" s="89">
        <f t="shared" si="134"/>
        <v>74</v>
      </c>
      <c r="CQ225" s="367">
        <f t="shared" si="178"/>
        <v>0.27509293680297398</v>
      </c>
      <c r="CR225" s="59">
        <v>6948</v>
      </c>
      <c r="CS225" s="89">
        <f t="shared" si="135"/>
        <v>74</v>
      </c>
      <c r="DB225" s="40">
        <v>28</v>
      </c>
      <c r="DC225" s="95">
        <f t="shared" si="114"/>
        <v>24</v>
      </c>
      <c r="DD225" s="40">
        <v>2</v>
      </c>
      <c r="DE225" s="40">
        <v>5994</v>
      </c>
      <c r="DF225" s="95">
        <f t="shared" si="136"/>
        <v>26</v>
      </c>
      <c r="DG225" s="371">
        <f t="shared" si="116"/>
        <v>1.0833333333333333</v>
      </c>
      <c r="DH225" s="40">
        <v>5411</v>
      </c>
      <c r="DI225" s="95">
        <f t="shared" si="137"/>
        <v>25</v>
      </c>
      <c r="DJ225" s="158">
        <v>508</v>
      </c>
      <c r="DK225" s="158">
        <f t="shared" si="175"/>
        <v>35</v>
      </c>
      <c r="DL225" s="163">
        <v>4</v>
      </c>
      <c r="DM225" s="163">
        <v>269</v>
      </c>
      <c r="DN225" s="158">
        <f t="shared" si="171"/>
        <v>12</v>
      </c>
      <c r="DO225" s="373">
        <f t="shared" si="176"/>
        <v>0.34285714285714286</v>
      </c>
      <c r="DP225" s="158">
        <v>266</v>
      </c>
      <c r="DQ225" s="158">
        <f t="shared" si="172"/>
        <v>12</v>
      </c>
      <c r="FV225" s="22">
        <f t="shared" si="173"/>
        <v>281</v>
      </c>
      <c r="FW225" s="61">
        <f t="shared" si="174"/>
        <v>253</v>
      </c>
      <c r="FX225" s="61">
        <f t="shared" si="144"/>
        <v>281</v>
      </c>
      <c r="FY225" s="61">
        <f t="shared" si="145"/>
        <v>761</v>
      </c>
      <c r="FZ225" s="61">
        <f t="shared" si="146"/>
        <v>253</v>
      </c>
      <c r="GA225" s="382">
        <f t="shared" si="147"/>
        <v>0.33245729303547961</v>
      </c>
      <c r="GB225" s="384"/>
      <c r="GC225" s="387">
        <f t="shared" si="148"/>
        <v>736</v>
      </c>
      <c r="GD225" s="387">
        <f t="shared" si="149"/>
        <v>228</v>
      </c>
      <c r="GE225" s="382">
        <f t="shared" si="150"/>
        <v>0.30978260869565216</v>
      </c>
      <c r="GF225" s="384"/>
      <c r="GG225" s="387">
        <f t="shared" si="151"/>
        <v>197</v>
      </c>
      <c r="GH225" s="387">
        <f t="shared" si="152"/>
        <v>69</v>
      </c>
      <c r="GI225" s="382">
        <f t="shared" si="153"/>
        <v>0.35025380710659898</v>
      </c>
      <c r="GJ225" s="384"/>
      <c r="GK225" s="387">
        <f t="shared" si="154"/>
        <v>270</v>
      </c>
      <c r="GL225" s="387">
        <f t="shared" si="155"/>
        <v>85</v>
      </c>
      <c r="GM225" s="382">
        <f t="shared" si="156"/>
        <v>0.31481481481481483</v>
      </c>
    </row>
    <row r="226" spans="1:196" ht="60" x14ac:dyDescent="0.25">
      <c r="A226" s="8">
        <f t="shared" si="157"/>
        <v>44259</v>
      </c>
      <c r="B226" s="10">
        <v>6100</v>
      </c>
      <c r="C226" s="98">
        <f t="shared" si="179"/>
        <v>316</v>
      </c>
      <c r="D226" s="10">
        <v>1</v>
      </c>
      <c r="E226" s="10">
        <v>35252</v>
      </c>
      <c r="F226" s="98">
        <f t="shared" si="124"/>
        <v>191</v>
      </c>
      <c r="G226" s="363">
        <f t="shared" si="180"/>
        <v>0.60443037974683544</v>
      </c>
      <c r="H226" s="10">
        <v>27929</v>
      </c>
      <c r="I226" s="98">
        <f t="shared" si="125"/>
        <v>191</v>
      </c>
      <c r="J226" s="45">
        <v>11632</v>
      </c>
      <c r="K226" s="103">
        <f t="shared" si="181"/>
        <v>221</v>
      </c>
      <c r="L226" s="14">
        <v>1</v>
      </c>
      <c r="M226" s="14">
        <v>37021</v>
      </c>
      <c r="N226" s="103">
        <f t="shared" si="126"/>
        <v>25</v>
      </c>
      <c r="O226" s="362">
        <f t="shared" si="182"/>
        <v>0.11312217194570136</v>
      </c>
      <c r="P226" s="12">
        <v>24739</v>
      </c>
      <c r="Q226" s="103">
        <f t="shared" si="127"/>
        <v>25</v>
      </c>
      <c r="R226" s="147">
        <v>223</v>
      </c>
      <c r="S226" s="134">
        <f t="shared" si="162"/>
        <v>6</v>
      </c>
      <c r="T226" s="147">
        <v>1</v>
      </c>
      <c r="U226" s="147">
        <v>226</v>
      </c>
      <c r="V226" s="134">
        <f t="shared" si="163"/>
        <v>6</v>
      </c>
      <c r="W226" s="358">
        <f t="shared" si="164"/>
        <v>1</v>
      </c>
      <c r="X226" s="147">
        <v>233</v>
      </c>
      <c r="Y226" s="134">
        <f t="shared" si="165"/>
        <v>6</v>
      </c>
      <c r="Z226" s="151">
        <v>3804</v>
      </c>
      <c r="AA226" s="139">
        <f t="shared" si="166"/>
        <v>4</v>
      </c>
      <c r="AB226" s="151">
        <v>3</v>
      </c>
      <c r="AC226" s="151">
        <v>1177</v>
      </c>
      <c r="AD226" s="139">
        <f t="shared" si="167"/>
        <v>4</v>
      </c>
      <c r="AE226" s="353">
        <f t="shared" si="168"/>
        <v>1</v>
      </c>
      <c r="AF226" s="151">
        <v>1175</v>
      </c>
      <c r="AG226" s="139">
        <f t="shared" si="169"/>
        <v>4</v>
      </c>
      <c r="AH226" s="33">
        <v>9960</v>
      </c>
      <c r="AI226" s="72">
        <f t="shared" si="170"/>
        <v>41</v>
      </c>
      <c r="AJ226" s="33">
        <v>1</v>
      </c>
      <c r="AK226" s="33">
        <v>2505</v>
      </c>
      <c r="AL226" s="72">
        <f t="shared" si="128"/>
        <v>5</v>
      </c>
      <c r="AM226" s="348">
        <f t="shared" si="183"/>
        <v>0.12195121951219512</v>
      </c>
      <c r="AN226" s="33">
        <v>2503</v>
      </c>
      <c r="AO226" s="72">
        <f t="shared" si="129"/>
        <v>5</v>
      </c>
      <c r="AP226" s="66">
        <v>1140</v>
      </c>
      <c r="AQ226" s="78">
        <f t="shared" si="118"/>
        <v>27</v>
      </c>
      <c r="AR226" s="66">
        <v>1</v>
      </c>
      <c r="AS226" s="66">
        <v>494</v>
      </c>
      <c r="AT226" s="78">
        <f t="shared" si="130"/>
        <v>11</v>
      </c>
      <c r="AU226" s="344">
        <f t="shared" si="120"/>
        <v>0.40740740740740738</v>
      </c>
      <c r="AV226" s="66">
        <v>494</v>
      </c>
      <c r="AW226" s="78">
        <f t="shared" si="131"/>
        <v>11</v>
      </c>
      <c r="AX226" s="120">
        <v>1028</v>
      </c>
      <c r="AY226" s="114">
        <f t="shared" si="138"/>
        <v>22</v>
      </c>
      <c r="AZ226" s="120">
        <v>9</v>
      </c>
      <c r="BA226" s="120">
        <v>452</v>
      </c>
      <c r="BB226" s="114">
        <f t="shared" si="139"/>
        <v>4</v>
      </c>
      <c r="BC226" s="338">
        <f t="shared" si="140"/>
        <v>0.18181818181818182</v>
      </c>
      <c r="BD226" s="120">
        <v>444</v>
      </c>
      <c r="BE226" s="114">
        <f t="shared" si="141"/>
        <v>4</v>
      </c>
      <c r="BF226" s="129">
        <v>636</v>
      </c>
      <c r="BG226" s="126">
        <f t="shared" si="158"/>
        <v>27</v>
      </c>
      <c r="BH226" s="129">
        <v>1</v>
      </c>
      <c r="BI226" s="129">
        <v>340</v>
      </c>
      <c r="BJ226" s="126">
        <f t="shared" si="160"/>
        <v>10</v>
      </c>
      <c r="BK226" s="332">
        <f t="shared" si="159"/>
        <v>0.37037037037037035</v>
      </c>
      <c r="BL226" s="126">
        <v>341</v>
      </c>
      <c r="BM226" s="126">
        <f t="shared" si="161"/>
        <v>10</v>
      </c>
      <c r="CD226" s="107">
        <v>10926</v>
      </c>
      <c r="CE226" s="84">
        <f t="shared" si="108"/>
        <v>306</v>
      </c>
      <c r="CF226" s="108">
        <v>9</v>
      </c>
      <c r="CG226" s="108">
        <v>12798</v>
      </c>
      <c r="CH226" s="109">
        <f t="shared" si="132"/>
        <v>102</v>
      </c>
      <c r="CI226" s="365">
        <f t="shared" si="110"/>
        <v>0.33333333333333331</v>
      </c>
      <c r="CJ226" s="108">
        <v>14606</v>
      </c>
      <c r="CK226" s="109">
        <f t="shared" si="133"/>
        <v>127</v>
      </c>
      <c r="CL226" s="59">
        <v>23459</v>
      </c>
      <c r="CM226" s="89">
        <f t="shared" si="177"/>
        <v>300</v>
      </c>
      <c r="CN226" s="59">
        <v>1</v>
      </c>
      <c r="CO226" s="59">
        <v>7023</v>
      </c>
      <c r="CP226" s="89">
        <f t="shared" si="134"/>
        <v>75</v>
      </c>
      <c r="CQ226" s="367">
        <f t="shared" si="178"/>
        <v>0.25</v>
      </c>
      <c r="CR226" s="59">
        <v>7023</v>
      </c>
      <c r="CS226" s="89">
        <f t="shared" si="135"/>
        <v>75</v>
      </c>
      <c r="DB226" s="40">
        <v>55</v>
      </c>
      <c r="DC226" s="95">
        <f t="shared" si="114"/>
        <v>27</v>
      </c>
      <c r="DD226" s="40">
        <v>3</v>
      </c>
      <c r="DE226" s="40">
        <v>6021</v>
      </c>
      <c r="DF226" s="95">
        <f t="shared" si="136"/>
        <v>27</v>
      </c>
      <c r="DG226" s="371">
        <f t="shared" si="116"/>
        <v>1</v>
      </c>
      <c r="DH226" s="40">
        <v>5437</v>
      </c>
      <c r="DI226" s="95">
        <f t="shared" si="137"/>
        <v>26</v>
      </c>
      <c r="DJ226" s="158">
        <v>533</v>
      </c>
      <c r="DK226" s="158">
        <f t="shared" si="175"/>
        <v>25</v>
      </c>
      <c r="DL226" s="163">
        <v>4</v>
      </c>
      <c r="DM226" s="163">
        <v>275</v>
      </c>
      <c r="DN226" s="158">
        <f t="shared" si="171"/>
        <v>6</v>
      </c>
      <c r="DO226" s="373">
        <f t="shared" si="176"/>
        <v>0.24</v>
      </c>
      <c r="DP226" s="158">
        <v>272</v>
      </c>
      <c r="DQ226" s="158">
        <f t="shared" si="172"/>
        <v>6</v>
      </c>
      <c r="FV226" s="22">
        <f t="shared" si="173"/>
        <v>490</v>
      </c>
      <c r="FW226" s="61">
        <f t="shared" si="174"/>
        <v>466</v>
      </c>
      <c r="FX226" s="61">
        <f t="shared" si="144"/>
        <v>490</v>
      </c>
      <c r="FY226" s="61">
        <f t="shared" si="145"/>
        <v>1322</v>
      </c>
      <c r="FZ226" s="61">
        <f t="shared" si="146"/>
        <v>466</v>
      </c>
      <c r="GA226" s="382">
        <f t="shared" si="147"/>
        <v>0.35249621785173979</v>
      </c>
      <c r="GB226" s="384"/>
      <c r="GC226" s="387">
        <f t="shared" si="148"/>
        <v>775</v>
      </c>
      <c r="GD226" s="387">
        <f t="shared" si="149"/>
        <v>240</v>
      </c>
      <c r="GE226" s="382">
        <f t="shared" si="150"/>
        <v>0.30967741935483872</v>
      </c>
      <c r="GF226" s="384"/>
      <c r="GG226" s="387">
        <f t="shared" si="151"/>
        <v>169</v>
      </c>
      <c r="GH226" s="387">
        <f t="shared" si="152"/>
        <v>63</v>
      </c>
      <c r="GI226" s="382">
        <f t="shared" si="153"/>
        <v>0.37278106508875741</v>
      </c>
      <c r="GJ226" s="384"/>
      <c r="GK226" s="387">
        <f t="shared" si="154"/>
        <v>306</v>
      </c>
      <c r="GL226" s="387">
        <f t="shared" si="155"/>
        <v>102</v>
      </c>
      <c r="GM226" s="382">
        <f t="shared" si="156"/>
        <v>0.33333333333333331</v>
      </c>
      <c r="GN226" s="167" t="s">
        <v>43</v>
      </c>
    </row>
    <row r="227" spans="1:196" x14ac:dyDescent="0.25">
      <c r="A227" s="8">
        <f t="shared" si="157"/>
        <v>44260</v>
      </c>
      <c r="B227" s="10">
        <v>6164</v>
      </c>
      <c r="C227" s="98">
        <f t="shared" si="179"/>
        <v>64</v>
      </c>
      <c r="D227" s="10">
        <v>1</v>
      </c>
      <c r="E227" s="10">
        <v>35315</v>
      </c>
      <c r="F227" s="98">
        <f t="shared" si="124"/>
        <v>63</v>
      </c>
      <c r="G227" s="363">
        <f t="shared" si="180"/>
        <v>0.984375</v>
      </c>
      <c r="H227" s="10">
        <v>27992</v>
      </c>
      <c r="I227" s="98">
        <f t="shared" si="125"/>
        <v>63</v>
      </c>
      <c r="J227" s="45">
        <v>12059</v>
      </c>
      <c r="K227" s="103">
        <f t="shared" si="181"/>
        <v>427</v>
      </c>
      <c r="L227" s="14">
        <v>1</v>
      </c>
      <c r="M227" s="14">
        <v>37132</v>
      </c>
      <c r="N227" s="103">
        <f t="shared" si="126"/>
        <v>111</v>
      </c>
      <c r="O227" s="362">
        <f t="shared" si="182"/>
        <v>0.25995316159250587</v>
      </c>
      <c r="P227" s="12">
        <v>24850</v>
      </c>
      <c r="Q227" s="103">
        <f t="shared" si="127"/>
        <v>111</v>
      </c>
      <c r="R227" s="147">
        <v>228</v>
      </c>
      <c r="S227" s="134">
        <f t="shared" si="162"/>
        <v>5</v>
      </c>
      <c r="T227" s="147">
        <v>1</v>
      </c>
      <c r="U227" s="147">
        <v>231</v>
      </c>
      <c r="V227" s="134">
        <f t="shared" si="163"/>
        <v>5</v>
      </c>
      <c r="W227" s="358">
        <f t="shared" si="164"/>
        <v>1</v>
      </c>
      <c r="X227" s="147">
        <v>238</v>
      </c>
      <c r="Y227" s="134">
        <f t="shared" si="165"/>
        <v>5</v>
      </c>
      <c r="Z227" s="151">
        <v>3969</v>
      </c>
      <c r="AA227" s="139">
        <f t="shared" si="166"/>
        <v>165</v>
      </c>
      <c r="AB227" s="151">
        <v>3</v>
      </c>
      <c r="AC227" s="151">
        <v>1233</v>
      </c>
      <c r="AD227" s="139">
        <f t="shared" si="167"/>
        <v>56</v>
      </c>
      <c r="AE227" s="353">
        <f t="shared" si="168"/>
        <v>0.33939393939393941</v>
      </c>
      <c r="AF227" s="151">
        <v>1231</v>
      </c>
      <c r="AG227" s="139">
        <f t="shared" si="169"/>
        <v>56</v>
      </c>
      <c r="AH227" s="33">
        <v>10014</v>
      </c>
      <c r="AI227" s="72">
        <f t="shared" si="170"/>
        <v>54</v>
      </c>
      <c r="AJ227" s="33">
        <v>1</v>
      </c>
      <c r="AK227" s="33">
        <v>2512</v>
      </c>
      <c r="AL227" s="72">
        <f t="shared" si="128"/>
        <v>7</v>
      </c>
      <c r="AM227" s="348">
        <f t="shared" si="183"/>
        <v>0.12962962962962962</v>
      </c>
      <c r="AN227" s="33">
        <v>2510</v>
      </c>
      <c r="AO227" s="72">
        <f t="shared" si="129"/>
        <v>7</v>
      </c>
      <c r="AP227" s="66">
        <v>1169</v>
      </c>
      <c r="AQ227" s="78">
        <f t="shared" si="118"/>
        <v>29</v>
      </c>
      <c r="AR227" s="66">
        <v>1</v>
      </c>
      <c r="AS227" s="66">
        <v>502</v>
      </c>
      <c r="AT227" s="78">
        <f t="shared" si="130"/>
        <v>8</v>
      </c>
      <c r="AU227" s="344">
        <f t="shared" si="120"/>
        <v>0.27586206896551724</v>
      </c>
      <c r="AV227" s="66">
        <v>502</v>
      </c>
      <c r="AW227" s="78">
        <f t="shared" si="131"/>
        <v>8</v>
      </c>
      <c r="AX227" s="120">
        <v>1053</v>
      </c>
      <c r="AY227" s="114">
        <f t="shared" si="138"/>
        <v>25</v>
      </c>
      <c r="AZ227" s="120">
        <v>9</v>
      </c>
      <c r="BA227" s="120">
        <v>459</v>
      </c>
      <c r="BB227" s="114">
        <f t="shared" si="139"/>
        <v>7</v>
      </c>
      <c r="BC227" s="338">
        <f t="shared" si="140"/>
        <v>0.28000000000000003</v>
      </c>
      <c r="BD227" s="120">
        <v>451</v>
      </c>
      <c r="BE227" s="114">
        <f t="shared" si="141"/>
        <v>7</v>
      </c>
      <c r="BF227" s="129">
        <v>661</v>
      </c>
      <c r="BG227" s="126">
        <f t="shared" si="158"/>
        <v>25</v>
      </c>
      <c r="BH227" s="129">
        <v>1</v>
      </c>
      <c r="BI227" s="129">
        <v>348</v>
      </c>
      <c r="BJ227" s="126">
        <f t="shared" si="160"/>
        <v>8</v>
      </c>
      <c r="BK227" s="332">
        <f t="shared" si="159"/>
        <v>0.32</v>
      </c>
      <c r="BL227" s="126">
        <v>349</v>
      </c>
      <c r="BM227" s="126">
        <f t="shared" si="161"/>
        <v>8</v>
      </c>
      <c r="CD227" s="107">
        <v>11221</v>
      </c>
      <c r="CE227" s="84">
        <f t="shared" si="108"/>
        <v>295</v>
      </c>
      <c r="CF227" s="108">
        <v>9</v>
      </c>
      <c r="CG227" s="108">
        <v>12888</v>
      </c>
      <c r="CH227" s="109">
        <f t="shared" si="132"/>
        <v>90</v>
      </c>
      <c r="CI227" s="365">
        <f t="shared" si="110"/>
        <v>0.30508474576271188</v>
      </c>
      <c r="CJ227" s="108">
        <v>14721</v>
      </c>
      <c r="CK227" s="109">
        <f t="shared" si="133"/>
        <v>115</v>
      </c>
      <c r="CL227" s="59">
        <v>23764</v>
      </c>
      <c r="CM227" s="89">
        <f t="shared" si="177"/>
        <v>305</v>
      </c>
      <c r="CN227" s="59">
        <v>1</v>
      </c>
      <c r="CO227" s="59">
        <v>7111</v>
      </c>
      <c r="CP227" s="89">
        <f t="shared" si="134"/>
        <v>88</v>
      </c>
      <c r="CQ227" s="367">
        <f t="shared" si="178"/>
        <v>0.28852459016393445</v>
      </c>
      <c r="CR227" s="59">
        <v>7111</v>
      </c>
      <c r="CS227" s="89">
        <f t="shared" si="135"/>
        <v>88</v>
      </c>
      <c r="DB227" s="40">
        <v>83</v>
      </c>
      <c r="DC227" s="95">
        <f t="shared" si="114"/>
        <v>28</v>
      </c>
      <c r="DD227" s="40">
        <v>5</v>
      </c>
      <c r="DE227" s="40">
        <v>6051</v>
      </c>
      <c r="DF227" s="95">
        <f t="shared" si="136"/>
        <v>30</v>
      </c>
      <c r="DG227" s="371">
        <f t="shared" si="116"/>
        <v>1.0714285714285714</v>
      </c>
      <c r="DH227" s="40">
        <v>5465</v>
      </c>
      <c r="DI227" s="95">
        <f t="shared" si="137"/>
        <v>28</v>
      </c>
      <c r="DJ227" s="158">
        <v>552</v>
      </c>
      <c r="DK227" s="158">
        <f t="shared" si="175"/>
        <v>19</v>
      </c>
      <c r="DL227" s="163">
        <v>4</v>
      </c>
      <c r="DM227" s="163">
        <v>281</v>
      </c>
      <c r="DN227" s="158">
        <f t="shared" si="171"/>
        <v>6</v>
      </c>
      <c r="DO227" s="373">
        <f t="shared" si="176"/>
        <v>0.31578947368421051</v>
      </c>
      <c r="DP227" s="158">
        <v>278</v>
      </c>
      <c r="DQ227" s="158">
        <f t="shared" si="172"/>
        <v>6</v>
      </c>
      <c r="FV227" s="22">
        <f t="shared" si="173"/>
        <v>502</v>
      </c>
      <c r="FW227" s="61">
        <f t="shared" si="174"/>
        <v>479</v>
      </c>
      <c r="FX227" s="61">
        <f t="shared" si="144"/>
        <v>502</v>
      </c>
      <c r="FY227" s="61">
        <f t="shared" si="145"/>
        <v>1441</v>
      </c>
      <c r="FZ227" s="61">
        <f t="shared" si="146"/>
        <v>479</v>
      </c>
      <c r="GA227" s="382">
        <f t="shared" si="147"/>
        <v>0.33240804996530188</v>
      </c>
      <c r="GB227" s="384"/>
      <c r="GC227" s="387">
        <f t="shared" si="148"/>
        <v>780</v>
      </c>
      <c r="GD227" s="387">
        <f t="shared" si="149"/>
        <v>244</v>
      </c>
      <c r="GE227" s="382">
        <f t="shared" si="150"/>
        <v>0.31282051282051282</v>
      </c>
      <c r="GF227" s="384"/>
      <c r="GG227" s="387">
        <f t="shared" si="151"/>
        <v>180</v>
      </c>
      <c r="GH227" s="387">
        <f t="shared" si="152"/>
        <v>66</v>
      </c>
      <c r="GI227" s="382">
        <f t="shared" si="153"/>
        <v>0.36666666666666664</v>
      </c>
      <c r="GJ227" s="384"/>
      <c r="GK227" s="387">
        <f t="shared" si="154"/>
        <v>295</v>
      </c>
      <c r="GL227" s="387">
        <f t="shared" si="155"/>
        <v>90</v>
      </c>
      <c r="GM227" s="382">
        <f t="shared" si="156"/>
        <v>0.30508474576271188</v>
      </c>
    </row>
    <row r="228" spans="1:196" x14ac:dyDescent="0.25">
      <c r="A228" s="8">
        <f t="shared" si="157"/>
        <v>44261</v>
      </c>
      <c r="B228" s="10">
        <v>6306</v>
      </c>
      <c r="C228" s="98">
        <f t="shared" si="179"/>
        <v>142</v>
      </c>
      <c r="D228" s="10">
        <v>1</v>
      </c>
      <c r="E228" s="10">
        <v>35435</v>
      </c>
      <c r="F228" s="98">
        <f t="shared" si="124"/>
        <v>120</v>
      </c>
      <c r="G228" s="363">
        <f t="shared" si="180"/>
        <v>0.84507042253521125</v>
      </c>
      <c r="H228" s="10">
        <v>28112</v>
      </c>
      <c r="I228" s="98">
        <f t="shared" si="125"/>
        <v>120</v>
      </c>
      <c r="J228" s="45">
        <v>12508</v>
      </c>
      <c r="K228" s="103">
        <f t="shared" si="181"/>
        <v>449</v>
      </c>
      <c r="L228" s="14">
        <v>1</v>
      </c>
      <c r="M228" s="14">
        <v>37227</v>
      </c>
      <c r="N228" s="103">
        <f t="shared" si="126"/>
        <v>95</v>
      </c>
      <c r="O228" s="362">
        <f t="shared" si="182"/>
        <v>0.21158129175946547</v>
      </c>
      <c r="P228" s="12">
        <v>24945</v>
      </c>
      <c r="Q228" s="103">
        <f t="shared" si="127"/>
        <v>95</v>
      </c>
      <c r="R228" s="147">
        <v>233</v>
      </c>
      <c r="S228" s="134">
        <f t="shared" si="162"/>
        <v>5</v>
      </c>
      <c r="T228" s="147">
        <v>1</v>
      </c>
      <c r="U228" s="147">
        <v>236</v>
      </c>
      <c r="V228" s="134">
        <f t="shared" si="163"/>
        <v>5</v>
      </c>
      <c r="W228" s="358">
        <f t="shared" si="164"/>
        <v>1</v>
      </c>
      <c r="X228" s="147">
        <v>243</v>
      </c>
      <c r="Y228" s="134">
        <f t="shared" si="165"/>
        <v>5</v>
      </c>
      <c r="Z228" s="151">
        <v>3974</v>
      </c>
      <c r="AA228" s="139">
        <f t="shared" si="166"/>
        <v>5</v>
      </c>
      <c r="AB228" s="151">
        <v>3</v>
      </c>
      <c r="AC228" s="151">
        <v>1238</v>
      </c>
      <c r="AD228" s="139">
        <f t="shared" si="167"/>
        <v>5</v>
      </c>
      <c r="AE228" s="353">
        <f t="shared" si="168"/>
        <v>1</v>
      </c>
      <c r="AF228" s="151">
        <v>1236</v>
      </c>
      <c r="AG228" s="139">
        <f t="shared" si="169"/>
        <v>5</v>
      </c>
      <c r="AH228" s="33">
        <v>10074</v>
      </c>
      <c r="AI228" s="72">
        <f t="shared" si="170"/>
        <v>60</v>
      </c>
      <c r="AJ228" s="33">
        <v>1</v>
      </c>
      <c r="AK228" s="33">
        <v>2519</v>
      </c>
      <c r="AL228" s="72">
        <f t="shared" si="128"/>
        <v>7</v>
      </c>
      <c r="AM228" s="348">
        <f t="shared" si="183"/>
        <v>0.11666666666666667</v>
      </c>
      <c r="AN228" s="33">
        <v>2517</v>
      </c>
      <c r="AO228" s="72">
        <f t="shared" si="129"/>
        <v>7</v>
      </c>
      <c r="AP228" s="66">
        <v>1196</v>
      </c>
      <c r="AQ228" s="78">
        <f t="shared" si="118"/>
        <v>27</v>
      </c>
      <c r="AR228" s="66">
        <v>1</v>
      </c>
      <c r="AS228" s="66">
        <v>512</v>
      </c>
      <c r="AT228" s="78">
        <f t="shared" si="130"/>
        <v>10</v>
      </c>
      <c r="AU228" s="344">
        <f t="shared" si="120"/>
        <v>0.37037037037037035</v>
      </c>
      <c r="AV228" s="66">
        <v>512</v>
      </c>
      <c r="AW228" s="78">
        <f t="shared" si="131"/>
        <v>10</v>
      </c>
      <c r="AX228" s="120">
        <v>1078</v>
      </c>
      <c r="AY228" s="114">
        <f t="shared" si="138"/>
        <v>25</v>
      </c>
      <c r="AZ228" s="120">
        <v>9</v>
      </c>
      <c r="BA228" s="120">
        <v>467</v>
      </c>
      <c r="BB228" s="114">
        <f t="shared" si="139"/>
        <v>8</v>
      </c>
      <c r="BC228" s="338">
        <f t="shared" si="140"/>
        <v>0.32</v>
      </c>
      <c r="BD228" s="120">
        <v>459</v>
      </c>
      <c r="BE228" s="114">
        <f t="shared" si="141"/>
        <v>8</v>
      </c>
      <c r="BF228" s="129">
        <v>688</v>
      </c>
      <c r="BG228" s="126">
        <f t="shared" si="158"/>
        <v>27</v>
      </c>
      <c r="BH228" s="129">
        <v>1</v>
      </c>
      <c r="BI228" s="129">
        <v>356</v>
      </c>
      <c r="BJ228" s="126">
        <f t="shared" si="160"/>
        <v>8</v>
      </c>
      <c r="BK228" s="332">
        <f t="shared" si="159"/>
        <v>0.29629629629629628</v>
      </c>
      <c r="BL228" s="126">
        <v>357</v>
      </c>
      <c r="BM228" s="126">
        <f t="shared" si="161"/>
        <v>8</v>
      </c>
      <c r="CD228" s="107">
        <v>11510</v>
      </c>
      <c r="CE228" s="84">
        <f t="shared" si="108"/>
        <v>289</v>
      </c>
      <c r="CF228" s="108">
        <v>9</v>
      </c>
      <c r="CG228" s="108">
        <v>12959</v>
      </c>
      <c r="CH228" s="109">
        <f t="shared" si="132"/>
        <v>71</v>
      </c>
      <c r="CI228" s="365">
        <f t="shared" si="110"/>
        <v>0.24567474048442905</v>
      </c>
      <c r="CJ228" s="108">
        <v>14805</v>
      </c>
      <c r="CK228" s="109">
        <f t="shared" si="133"/>
        <v>84</v>
      </c>
      <c r="CL228" s="59">
        <v>24047</v>
      </c>
      <c r="CM228" s="89">
        <f t="shared" si="177"/>
        <v>283</v>
      </c>
      <c r="CN228" s="59">
        <v>1</v>
      </c>
      <c r="CO228" s="59">
        <v>7201</v>
      </c>
      <c r="CP228" s="89">
        <f t="shared" si="134"/>
        <v>90</v>
      </c>
      <c r="CQ228" s="367">
        <f t="shared" si="178"/>
        <v>0.31802120141342755</v>
      </c>
      <c r="CR228" s="59">
        <v>7201</v>
      </c>
      <c r="CS228" s="89">
        <f t="shared" si="135"/>
        <v>90</v>
      </c>
      <c r="DB228" s="40">
        <v>108</v>
      </c>
      <c r="DC228" s="95">
        <f t="shared" si="114"/>
        <v>25</v>
      </c>
      <c r="DD228" s="40">
        <v>6</v>
      </c>
      <c r="DE228" s="40">
        <v>6077</v>
      </c>
      <c r="DF228" s="95">
        <f t="shared" si="136"/>
        <v>26</v>
      </c>
      <c r="DG228" s="371">
        <f t="shared" si="116"/>
        <v>1.04</v>
      </c>
      <c r="DH228" s="40">
        <v>5490</v>
      </c>
      <c r="DI228" s="95">
        <f t="shared" si="137"/>
        <v>25</v>
      </c>
      <c r="DJ228" s="158">
        <v>582</v>
      </c>
      <c r="DK228" s="158">
        <f t="shared" si="175"/>
        <v>30</v>
      </c>
      <c r="DL228" s="163">
        <v>4</v>
      </c>
      <c r="DM228" s="163">
        <v>290</v>
      </c>
      <c r="DN228" s="158">
        <f t="shared" si="171"/>
        <v>9</v>
      </c>
      <c r="DO228" s="373">
        <f t="shared" si="176"/>
        <v>0.3</v>
      </c>
      <c r="DP228" s="158">
        <v>287</v>
      </c>
      <c r="DQ228" s="158">
        <f t="shared" si="172"/>
        <v>9</v>
      </c>
      <c r="FV228" s="22">
        <f t="shared" si="173"/>
        <v>466</v>
      </c>
      <c r="FW228" s="61">
        <f t="shared" si="174"/>
        <v>454</v>
      </c>
      <c r="FX228" s="61">
        <f t="shared" si="144"/>
        <v>466</v>
      </c>
      <c r="FY228" s="61">
        <f t="shared" si="145"/>
        <v>1367</v>
      </c>
      <c r="FZ228" s="61">
        <f t="shared" si="146"/>
        <v>454</v>
      </c>
      <c r="GA228" s="382">
        <f t="shared" si="147"/>
        <v>0.33211411850768108</v>
      </c>
      <c r="GB228" s="384"/>
      <c r="GC228" s="387">
        <f t="shared" si="148"/>
        <v>766</v>
      </c>
      <c r="GD228" s="387">
        <f t="shared" si="149"/>
        <v>229</v>
      </c>
      <c r="GE228" s="382">
        <f t="shared" si="150"/>
        <v>0.29895561357702349</v>
      </c>
      <c r="GF228" s="384"/>
      <c r="GG228" s="387">
        <f t="shared" si="151"/>
        <v>194</v>
      </c>
      <c r="GH228" s="387">
        <f t="shared" si="152"/>
        <v>68</v>
      </c>
      <c r="GI228" s="382">
        <f t="shared" si="153"/>
        <v>0.35051546391752575</v>
      </c>
      <c r="GJ228" s="384"/>
      <c r="GK228" s="387">
        <f t="shared" si="154"/>
        <v>289</v>
      </c>
      <c r="GL228" s="387">
        <f t="shared" si="155"/>
        <v>71</v>
      </c>
      <c r="GM228" s="382">
        <f t="shared" si="156"/>
        <v>0.24567474048442905</v>
      </c>
    </row>
    <row r="229" spans="1:196" x14ac:dyDescent="0.25">
      <c r="A229" s="8">
        <f t="shared" si="157"/>
        <v>44262</v>
      </c>
      <c r="B229" s="10">
        <v>7674</v>
      </c>
      <c r="C229" s="98">
        <f t="shared" si="179"/>
        <v>1368</v>
      </c>
      <c r="D229" s="10">
        <v>1</v>
      </c>
      <c r="E229" s="10">
        <v>35502</v>
      </c>
      <c r="F229" s="98">
        <f t="shared" si="124"/>
        <v>67</v>
      </c>
      <c r="G229" s="363">
        <f t="shared" si="180"/>
        <v>4.89766081871345E-2</v>
      </c>
      <c r="H229" s="10">
        <v>28179</v>
      </c>
      <c r="I229" s="98">
        <f t="shared" si="125"/>
        <v>67</v>
      </c>
      <c r="J229" s="45">
        <v>12639</v>
      </c>
      <c r="K229" s="103">
        <f t="shared" si="181"/>
        <v>131</v>
      </c>
      <c r="L229" s="14">
        <v>1</v>
      </c>
      <c r="M229" s="14">
        <v>37314</v>
      </c>
      <c r="N229" s="103">
        <f t="shared" si="126"/>
        <v>87</v>
      </c>
      <c r="O229" s="362">
        <f t="shared" si="182"/>
        <v>0.66412213740458015</v>
      </c>
      <c r="P229" s="12">
        <v>25032</v>
      </c>
      <c r="Q229" s="103">
        <f t="shared" si="127"/>
        <v>87</v>
      </c>
      <c r="R229" s="147">
        <v>237</v>
      </c>
      <c r="S229" s="134">
        <f t="shared" si="162"/>
        <v>4</v>
      </c>
      <c r="T229" s="147">
        <v>1</v>
      </c>
      <c r="U229" s="147">
        <v>240</v>
      </c>
      <c r="V229" s="134">
        <f t="shared" si="163"/>
        <v>4</v>
      </c>
      <c r="W229" s="358">
        <f t="shared" si="164"/>
        <v>1</v>
      </c>
      <c r="X229" s="147">
        <v>247</v>
      </c>
      <c r="Y229" s="134">
        <f t="shared" si="165"/>
        <v>4</v>
      </c>
      <c r="Z229" s="151">
        <v>3978</v>
      </c>
      <c r="AA229" s="139">
        <f t="shared" si="166"/>
        <v>4</v>
      </c>
      <c r="AB229" s="151">
        <v>3</v>
      </c>
      <c r="AC229" s="151">
        <v>1243</v>
      </c>
      <c r="AD229" s="139">
        <f t="shared" si="167"/>
        <v>5</v>
      </c>
      <c r="AE229" s="353">
        <f t="shared" si="168"/>
        <v>1.25</v>
      </c>
      <c r="AF229" s="151">
        <v>1240</v>
      </c>
      <c r="AG229" s="139">
        <f t="shared" si="169"/>
        <v>4</v>
      </c>
      <c r="AH229" s="33">
        <v>10112</v>
      </c>
      <c r="AI229" s="72">
        <f t="shared" si="170"/>
        <v>38</v>
      </c>
      <c r="AJ229" s="33">
        <v>1</v>
      </c>
      <c r="AK229" s="33">
        <v>2525</v>
      </c>
      <c r="AL229" s="72">
        <f t="shared" si="128"/>
        <v>6</v>
      </c>
      <c r="AM229" s="348">
        <f t="shared" si="183"/>
        <v>0.15789473684210525</v>
      </c>
      <c r="AN229" s="33">
        <v>2523</v>
      </c>
      <c r="AO229" s="72">
        <f t="shared" si="129"/>
        <v>6</v>
      </c>
      <c r="AP229" s="66">
        <v>1225</v>
      </c>
      <c r="AQ229" s="78">
        <f t="shared" si="118"/>
        <v>29</v>
      </c>
      <c r="AR229" s="66">
        <v>1</v>
      </c>
      <c r="AS229" s="66">
        <v>522</v>
      </c>
      <c r="AT229" s="78">
        <f t="shared" si="130"/>
        <v>10</v>
      </c>
      <c r="AU229" s="344">
        <f t="shared" si="120"/>
        <v>0.34482758620689657</v>
      </c>
      <c r="AV229" s="66">
        <v>522</v>
      </c>
      <c r="AW229" s="78">
        <f t="shared" si="131"/>
        <v>10</v>
      </c>
      <c r="AX229" s="120">
        <v>1104</v>
      </c>
      <c r="AY229" s="114">
        <f t="shared" si="138"/>
        <v>26</v>
      </c>
      <c r="AZ229" s="120">
        <v>9</v>
      </c>
      <c r="BA229" s="120">
        <v>473</v>
      </c>
      <c r="BB229" s="114">
        <f t="shared" si="139"/>
        <v>6</v>
      </c>
      <c r="BC229" s="338">
        <f t="shared" si="140"/>
        <v>0.23076923076923078</v>
      </c>
      <c r="BD229" s="120">
        <v>465</v>
      </c>
      <c r="BE229" s="114">
        <f t="shared" si="141"/>
        <v>6</v>
      </c>
      <c r="BF229" s="129">
        <v>718</v>
      </c>
      <c r="BG229" s="126">
        <f t="shared" si="158"/>
        <v>30</v>
      </c>
      <c r="BH229" s="129">
        <v>1</v>
      </c>
      <c r="BI229" s="129">
        <v>367</v>
      </c>
      <c r="BJ229" s="126">
        <f t="shared" si="160"/>
        <v>11</v>
      </c>
      <c r="BK229" s="332">
        <f t="shared" si="159"/>
        <v>0.36666666666666664</v>
      </c>
      <c r="BL229" s="126">
        <v>368</v>
      </c>
      <c r="BM229" s="126">
        <f t="shared" si="161"/>
        <v>11</v>
      </c>
      <c r="CD229" s="107">
        <v>11797</v>
      </c>
      <c r="CE229" s="84">
        <f t="shared" ref="CE229:CE292" si="184">CD229-CD228</f>
        <v>287</v>
      </c>
      <c r="CF229" s="108">
        <v>9</v>
      </c>
      <c r="CG229" s="108">
        <v>13041</v>
      </c>
      <c r="CH229" s="109">
        <f t="shared" si="132"/>
        <v>82</v>
      </c>
      <c r="CI229" s="365">
        <f t="shared" ref="CI229:CI292" si="185">CH229/CE229</f>
        <v>0.2857142857142857</v>
      </c>
      <c r="CJ229" s="108">
        <v>14898</v>
      </c>
      <c r="CK229" s="109">
        <f t="shared" si="133"/>
        <v>93</v>
      </c>
      <c r="CL229" s="59">
        <v>24340</v>
      </c>
      <c r="CM229" s="89">
        <f t="shared" si="177"/>
        <v>293</v>
      </c>
      <c r="CN229" s="59">
        <v>1</v>
      </c>
      <c r="CO229" s="59">
        <v>7286</v>
      </c>
      <c r="CP229" s="89">
        <f t="shared" si="134"/>
        <v>85</v>
      </c>
      <c r="CQ229" s="367">
        <f t="shared" si="178"/>
        <v>0.29010238907849828</v>
      </c>
      <c r="CR229" s="59">
        <v>7286</v>
      </c>
      <c r="CS229" s="89">
        <f t="shared" si="135"/>
        <v>85</v>
      </c>
      <c r="DB229" s="40">
        <v>134</v>
      </c>
      <c r="DC229" s="95">
        <f t="shared" si="114"/>
        <v>26</v>
      </c>
      <c r="DD229" s="40">
        <v>7</v>
      </c>
      <c r="DE229" s="40">
        <v>6104</v>
      </c>
      <c r="DF229" s="95">
        <f t="shared" si="136"/>
        <v>27</v>
      </c>
      <c r="DG229" s="371">
        <f t="shared" si="116"/>
        <v>1.0384615384615385</v>
      </c>
      <c r="DH229" s="40">
        <v>5516</v>
      </c>
      <c r="DI229" s="95">
        <f t="shared" si="137"/>
        <v>26</v>
      </c>
      <c r="DJ229" s="158">
        <v>601</v>
      </c>
      <c r="DK229" s="158">
        <f t="shared" si="175"/>
        <v>19</v>
      </c>
      <c r="DL229" s="163">
        <v>4</v>
      </c>
      <c r="DM229" s="163">
        <v>295</v>
      </c>
      <c r="DN229" s="158">
        <f t="shared" si="171"/>
        <v>5</v>
      </c>
      <c r="DO229" s="373">
        <f t="shared" si="176"/>
        <v>0.26315789473684209</v>
      </c>
      <c r="DP229" s="158">
        <v>292</v>
      </c>
      <c r="DQ229" s="158">
        <f t="shared" si="172"/>
        <v>5</v>
      </c>
      <c r="FV229" s="22">
        <f t="shared" si="173"/>
        <v>404</v>
      </c>
      <c r="FW229" s="61">
        <f t="shared" si="174"/>
        <v>395</v>
      </c>
      <c r="FX229" s="61">
        <f t="shared" si="144"/>
        <v>404</v>
      </c>
      <c r="FY229" s="61">
        <f t="shared" si="145"/>
        <v>2255</v>
      </c>
      <c r="FZ229" s="61">
        <f t="shared" si="146"/>
        <v>395</v>
      </c>
      <c r="GA229" s="382">
        <f t="shared" si="147"/>
        <v>0.17516629711751663</v>
      </c>
      <c r="GB229" s="384"/>
      <c r="GC229" s="387">
        <f t="shared" si="148"/>
        <v>748</v>
      </c>
      <c r="GD229" s="387">
        <f t="shared" si="149"/>
        <v>232</v>
      </c>
      <c r="GE229" s="382">
        <f t="shared" si="150"/>
        <v>0.31016042780748665</v>
      </c>
      <c r="GF229" s="384"/>
      <c r="GG229" s="387">
        <f t="shared" si="151"/>
        <v>168</v>
      </c>
      <c r="GH229" s="387">
        <f t="shared" si="152"/>
        <v>65</v>
      </c>
      <c r="GI229" s="382">
        <f t="shared" si="153"/>
        <v>0.38690476190476192</v>
      </c>
      <c r="GJ229" s="384"/>
      <c r="GK229" s="387">
        <f t="shared" si="154"/>
        <v>287</v>
      </c>
      <c r="GL229" s="387">
        <f t="shared" si="155"/>
        <v>82</v>
      </c>
      <c r="GM229" s="382">
        <f t="shared" si="156"/>
        <v>0.2857142857142857</v>
      </c>
    </row>
    <row r="230" spans="1:196" x14ac:dyDescent="0.25">
      <c r="A230" s="8">
        <f t="shared" si="157"/>
        <v>44263</v>
      </c>
      <c r="B230" s="10">
        <v>7971</v>
      </c>
      <c r="C230" s="98">
        <f t="shared" si="179"/>
        <v>297</v>
      </c>
      <c r="D230" s="10">
        <v>1</v>
      </c>
      <c r="E230" s="10">
        <v>35794</v>
      </c>
      <c r="F230" s="98">
        <f t="shared" si="124"/>
        <v>292</v>
      </c>
      <c r="G230" s="363">
        <f t="shared" si="180"/>
        <v>0.98316498316498313</v>
      </c>
      <c r="H230" s="10">
        <v>28471</v>
      </c>
      <c r="I230" s="98">
        <f t="shared" si="125"/>
        <v>292</v>
      </c>
      <c r="J230" s="45">
        <v>12957</v>
      </c>
      <c r="K230" s="103">
        <f t="shared" si="181"/>
        <v>318</v>
      </c>
      <c r="L230" s="14">
        <v>1</v>
      </c>
      <c r="M230" s="14">
        <v>37440</v>
      </c>
      <c r="N230" s="103">
        <f t="shared" si="126"/>
        <v>126</v>
      </c>
      <c r="O230" s="362">
        <f t="shared" si="182"/>
        <v>0.39622641509433965</v>
      </c>
      <c r="P230" s="12">
        <v>25158</v>
      </c>
      <c r="Q230" s="103">
        <f t="shared" si="127"/>
        <v>126</v>
      </c>
      <c r="R230" s="147">
        <v>245</v>
      </c>
      <c r="S230" s="134">
        <f t="shared" si="162"/>
        <v>8</v>
      </c>
      <c r="T230" s="147">
        <v>1</v>
      </c>
      <c r="U230" s="147">
        <v>248</v>
      </c>
      <c r="V230" s="134">
        <f t="shared" si="163"/>
        <v>8</v>
      </c>
      <c r="W230" s="358">
        <f t="shared" si="164"/>
        <v>1</v>
      </c>
      <c r="X230" s="147">
        <v>255</v>
      </c>
      <c r="Y230" s="134">
        <f t="shared" si="165"/>
        <v>8</v>
      </c>
      <c r="Z230" s="151">
        <v>4166</v>
      </c>
      <c r="AA230" s="139">
        <f t="shared" si="166"/>
        <v>188</v>
      </c>
      <c r="AB230" s="151">
        <v>3</v>
      </c>
      <c r="AC230" s="151">
        <v>1333</v>
      </c>
      <c r="AD230" s="139">
        <f t="shared" si="167"/>
        <v>90</v>
      </c>
      <c r="AE230" s="353">
        <f t="shared" si="168"/>
        <v>0.47872340425531917</v>
      </c>
      <c r="AF230" s="151">
        <v>1331</v>
      </c>
      <c r="AG230" s="139">
        <f t="shared" si="169"/>
        <v>91</v>
      </c>
      <c r="AH230" s="33">
        <v>10176</v>
      </c>
      <c r="AI230" s="72">
        <f t="shared" si="170"/>
        <v>64</v>
      </c>
      <c r="AJ230" s="33">
        <v>1</v>
      </c>
      <c r="AK230" s="33">
        <v>2533</v>
      </c>
      <c r="AL230" s="72">
        <f t="shared" si="128"/>
        <v>8</v>
      </c>
      <c r="AM230" s="348">
        <f t="shared" si="183"/>
        <v>0.125</v>
      </c>
      <c r="AN230" s="33">
        <v>2531</v>
      </c>
      <c r="AO230" s="72">
        <f t="shared" si="129"/>
        <v>8</v>
      </c>
      <c r="AP230" s="66">
        <v>1248</v>
      </c>
      <c r="AQ230" s="78">
        <f t="shared" si="118"/>
        <v>23</v>
      </c>
      <c r="AR230" s="66">
        <v>1</v>
      </c>
      <c r="AS230" s="66">
        <v>528</v>
      </c>
      <c r="AT230" s="78">
        <f t="shared" si="130"/>
        <v>6</v>
      </c>
      <c r="AU230" s="344">
        <f t="shared" si="120"/>
        <v>0.2608695652173913</v>
      </c>
      <c r="AV230" s="66">
        <v>528</v>
      </c>
      <c r="AW230" s="78">
        <f t="shared" si="131"/>
        <v>6</v>
      </c>
      <c r="AX230" s="120">
        <v>1126</v>
      </c>
      <c r="AY230" s="114">
        <f t="shared" si="138"/>
        <v>22</v>
      </c>
      <c r="AZ230" s="120">
        <v>9</v>
      </c>
      <c r="BA230" s="120">
        <v>480</v>
      </c>
      <c r="BB230" s="114">
        <f t="shared" si="139"/>
        <v>7</v>
      </c>
      <c r="BC230" s="338">
        <f t="shared" si="140"/>
        <v>0.31818181818181818</v>
      </c>
      <c r="BD230" s="120">
        <v>472</v>
      </c>
      <c r="BE230" s="114">
        <f t="shared" si="141"/>
        <v>7</v>
      </c>
      <c r="BF230" s="129">
        <v>745</v>
      </c>
      <c r="BG230" s="126">
        <f t="shared" si="158"/>
        <v>27</v>
      </c>
      <c r="BH230" s="129">
        <v>1</v>
      </c>
      <c r="BI230" s="129">
        <v>375</v>
      </c>
      <c r="BJ230" s="126">
        <f t="shared" si="160"/>
        <v>8</v>
      </c>
      <c r="BK230" s="332">
        <f t="shared" si="159"/>
        <v>0.29629629629629628</v>
      </c>
      <c r="BL230" s="126">
        <v>376</v>
      </c>
      <c r="BM230" s="126">
        <f t="shared" si="161"/>
        <v>8</v>
      </c>
      <c r="CD230" s="107">
        <v>12068</v>
      </c>
      <c r="CE230" s="84">
        <f t="shared" si="184"/>
        <v>271</v>
      </c>
      <c r="CF230" s="108">
        <v>9</v>
      </c>
      <c r="CG230" s="108">
        <v>13116</v>
      </c>
      <c r="CH230" s="109">
        <f t="shared" si="132"/>
        <v>75</v>
      </c>
      <c r="CI230" s="365">
        <f t="shared" si="185"/>
        <v>0.2767527675276753</v>
      </c>
      <c r="CJ230" s="108">
        <v>14988</v>
      </c>
      <c r="CK230" s="109">
        <f t="shared" si="133"/>
        <v>90</v>
      </c>
      <c r="CL230" s="59">
        <v>24611</v>
      </c>
      <c r="CM230" s="89">
        <f t="shared" si="177"/>
        <v>271</v>
      </c>
      <c r="CN230" s="59">
        <v>1</v>
      </c>
      <c r="CO230" s="59">
        <v>7366</v>
      </c>
      <c r="CP230" s="89">
        <f t="shared" si="134"/>
        <v>80</v>
      </c>
      <c r="CQ230" s="367">
        <f t="shared" si="178"/>
        <v>0.29520295202952029</v>
      </c>
      <c r="CR230" s="59">
        <v>7366</v>
      </c>
      <c r="CS230" s="89">
        <f t="shared" si="135"/>
        <v>80</v>
      </c>
      <c r="DB230" s="40">
        <v>159</v>
      </c>
      <c r="DC230" s="95">
        <f t="shared" si="114"/>
        <v>25</v>
      </c>
      <c r="DD230" s="40">
        <v>8</v>
      </c>
      <c r="DE230" s="40">
        <v>6129</v>
      </c>
      <c r="DF230" s="95">
        <f t="shared" si="136"/>
        <v>25</v>
      </c>
      <c r="DG230" s="371">
        <f t="shared" si="116"/>
        <v>1</v>
      </c>
      <c r="DH230" s="40">
        <v>5540</v>
      </c>
      <c r="DI230" s="95">
        <f t="shared" si="137"/>
        <v>24</v>
      </c>
      <c r="DJ230" s="158">
        <v>628</v>
      </c>
      <c r="DK230" s="158">
        <f t="shared" si="175"/>
        <v>27</v>
      </c>
      <c r="DL230" s="163">
        <v>4</v>
      </c>
      <c r="DM230" s="163">
        <v>304</v>
      </c>
      <c r="DN230" s="158">
        <f t="shared" si="171"/>
        <v>9</v>
      </c>
      <c r="DO230" s="373">
        <f t="shared" si="176"/>
        <v>0.33333333333333331</v>
      </c>
      <c r="DP230" s="158">
        <v>301</v>
      </c>
      <c r="DQ230" s="158">
        <f t="shared" si="172"/>
        <v>9</v>
      </c>
      <c r="FV230" s="22">
        <f t="shared" si="173"/>
        <v>749</v>
      </c>
      <c r="FW230" s="61">
        <f t="shared" si="174"/>
        <v>734</v>
      </c>
      <c r="FX230" s="61">
        <f t="shared" si="144"/>
        <v>749</v>
      </c>
      <c r="FY230" s="61">
        <f t="shared" si="145"/>
        <v>1541</v>
      </c>
      <c r="FZ230" s="61">
        <f t="shared" si="146"/>
        <v>734</v>
      </c>
      <c r="GA230" s="382">
        <f t="shared" si="147"/>
        <v>0.4763140817650876</v>
      </c>
      <c r="GB230" s="384"/>
      <c r="GC230" s="387">
        <f t="shared" si="148"/>
        <v>730</v>
      </c>
      <c r="GD230" s="387">
        <f t="shared" si="149"/>
        <v>218</v>
      </c>
      <c r="GE230" s="382">
        <f t="shared" si="150"/>
        <v>0.29863013698630136</v>
      </c>
      <c r="GF230" s="384"/>
      <c r="GG230" s="387">
        <f t="shared" si="151"/>
        <v>188</v>
      </c>
      <c r="GH230" s="387">
        <f t="shared" si="152"/>
        <v>63</v>
      </c>
      <c r="GI230" s="382">
        <f t="shared" si="153"/>
        <v>0.33510638297872342</v>
      </c>
      <c r="GJ230" s="384"/>
      <c r="GK230" s="387">
        <f t="shared" si="154"/>
        <v>271</v>
      </c>
      <c r="GL230" s="387">
        <f t="shared" si="155"/>
        <v>75</v>
      </c>
      <c r="GM230" s="382">
        <f t="shared" si="156"/>
        <v>0.2767527675276753</v>
      </c>
    </row>
    <row r="231" spans="1:196" x14ac:dyDescent="0.25">
      <c r="A231" s="8">
        <f t="shared" si="157"/>
        <v>44264</v>
      </c>
      <c r="B231" s="10">
        <v>7976</v>
      </c>
      <c r="C231" s="98">
        <f t="shared" si="179"/>
        <v>5</v>
      </c>
      <c r="D231" s="10">
        <v>1</v>
      </c>
      <c r="E231" s="10">
        <v>35800</v>
      </c>
      <c r="F231" s="98">
        <f t="shared" si="124"/>
        <v>6</v>
      </c>
      <c r="G231" s="363">
        <f t="shared" si="180"/>
        <v>1.2</v>
      </c>
      <c r="H231" s="10">
        <v>28477</v>
      </c>
      <c r="I231" s="98">
        <f t="shared" si="125"/>
        <v>6</v>
      </c>
      <c r="J231" s="45">
        <v>13175</v>
      </c>
      <c r="K231" s="103">
        <f t="shared" si="181"/>
        <v>218</v>
      </c>
      <c r="L231" s="14">
        <v>1</v>
      </c>
      <c r="M231" s="14">
        <v>37494</v>
      </c>
      <c r="N231" s="103">
        <f t="shared" si="126"/>
        <v>54</v>
      </c>
      <c r="O231" s="362">
        <f t="shared" si="182"/>
        <v>0.24770642201834864</v>
      </c>
      <c r="P231" s="12">
        <v>25212</v>
      </c>
      <c r="Q231" s="103">
        <f t="shared" si="127"/>
        <v>54</v>
      </c>
      <c r="R231" s="147">
        <v>249</v>
      </c>
      <c r="S231" s="134">
        <f t="shared" si="162"/>
        <v>4</v>
      </c>
      <c r="T231" s="147">
        <v>1</v>
      </c>
      <c r="U231" s="147">
        <v>252</v>
      </c>
      <c r="V231" s="134">
        <f t="shared" si="163"/>
        <v>4</v>
      </c>
      <c r="W231" s="358">
        <f t="shared" si="164"/>
        <v>1</v>
      </c>
      <c r="X231" s="147">
        <v>259</v>
      </c>
      <c r="Y231" s="134">
        <f t="shared" si="165"/>
        <v>4</v>
      </c>
      <c r="Z231" s="151">
        <v>4171</v>
      </c>
      <c r="AA231" s="139">
        <f t="shared" si="166"/>
        <v>5</v>
      </c>
      <c r="AB231" s="151">
        <v>3</v>
      </c>
      <c r="AC231" s="151">
        <v>1338</v>
      </c>
      <c r="AD231" s="139">
        <f t="shared" si="167"/>
        <v>5</v>
      </c>
      <c r="AE231" s="353">
        <f t="shared" si="168"/>
        <v>1</v>
      </c>
      <c r="AF231" s="151">
        <v>1336</v>
      </c>
      <c r="AG231" s="139">
        <f t="shared" si="169"/>
        <v>5</v>
      </c>
      <c r="AH231" s="33">
        <v>10231</v>
      </c>
      <c r="AI231" s="72">
        <f t="shared" si="170"/>
        <v>55</v>
      </c>
      <c r="AJ231" s="33">
        <v>1</v>
      </c>
      <c r="AK231" s="33">
        <v>2538</v>
      </c>
      <c r="AL231" s="72">
        <f t="shared" si="128"/>
        <v>5</v>
      </c>
      <c r="AM231" s="348">
        <f t="shared" si="183"/>
        <v>9.0909090909090912E-2</v>
      </c>
      <c r="AN231" s="33">
        <v>2536</v>
      </c>
      <c r="AO231" s="72">
        <f t="shared" si="129"/>
        <v>5</v>
      </c>
      <c r="AP231" s="66">
        <v>1272</v>
      </c>
      <c r="AQ231" s="78">
        <f t="shared" si="118"/>
        <v>24</v>
      </c>
      <c r="AR231" s="66">
        <v>1</v>
      </c>
      <c r="AS231" s="66">
        <v>537</v>
      </c>
      <c r="AT231" s="78">
        <f t="shared" si="130"/>
        <v>9</v>
      </c>
      <c r="AU231" s="344">
        <f t="shared" si="120"/>
        <v>0.375</v>
      </c>
      <c r="AV231" s="66">
        <v>537</v>
      </c>
      <c r="AW231" s="78">
        <f t="shared" si="131"/>
        <v>9</v>
      </c>
      <c r="AX231" s="120">
        <v>1146</v>
      </c>
      <c r="AY231" s="114">
        <f t="shared" si="138"/>
        <v>20</v>
      </c>
      <c r="AZ231" s="120">
        <v>9</v>
      </c>
      <c r="BA231" s="120">
        <v>484</v>
      </c>
      <c r="BB231" s="114">
        <f t="shared" si="139"/>
        <v>4</v>
      </c>
      <c r="BC231" s="338">
        <f t="shared" si="140"/>
        <v>0.2</v>
      </c>
      <c r="BD231" s="120">
        <v>476</v>
      </c>
      <c r="BE231" s="114">
        <f t="shared" si="141"/>
        <v>4</v>
      </c>
      <c r="BF231" s="129">
        <v>771</v>
      </c>
      <c r="BG231" s="126">
        <f t="shared" si="158"/>
        <v>26</v>
      </c>
      <c r="BH231" s="129">
        <v>1</v>
      </c>
      <c r="BI231" s="129">
        <v>385</v>
      </c>
      <c r="BJ231" s="126">
        <f t="shared" si="160"/>
        <v>10</v>
      </c>
      <c r="BK231" s="332">
        <f t="shared" si="159"/>
        <v>0.38461538461538464</v>
      </c>
      <c r="BL231" s="126">
        <v>386</v>
      </c>
      <c r="BM231" s="126">
        <f t="shared" si="161"/>
        <v>10</v>
      </c>
      <c r="CD231" s="107">
        <v>12361</v>
      </c>
      <c r="CE231" s="84">
        <f t="shared" si="184"/>
        <v>293</v>
      </c>
      <c r="CF231" s="108">
        <v>9</v>
      </c>
      <c r="CG231" s="108">
        <v>13190</v>
      </c>
      <c r="CH231" s="109">
        <f t="shared" si="132"/>
        <v>74</v>
      </c>
      <c r="CI231" s="365">
        <f t="shared" si="185"/>
        <v>0.25255972696245732</v>
      </c>
      <c r="CJ231" s="108">
        <v>15081</v>
      </c>
      <c r="CK231" s="109">
        <f t="shared" si="133"/>
        <v>93</v>
      </c>
      <c r="CL231" s="59">
        <v>24899</v>
      </c>
      <c r="CM231" s="89">
        <f t="shared" si="177"/>
        <v>288</v>
      </c>
      <c r="CN231" s="59">
        <v>1</v>
      </c>
      <c r="CO231" s="59">
        <v>7445</v>
      </c>
      <c r="CP231" s="89">
        <f t="shared" si="134"/>
        <v>79</v>
      </c>
      <c r="CQ231" s="367">
        <f t="shared" si="178"/>
        <v>0.27430555555555558</v>
      </c>
      <c r="CR231" s="59">
        <v>7445</v>
      </c>
      <c r="CS231" s="89">
        <f t="shared" si="135"/>
        <v>79</v>
      </c>
      <c r="DB231" s="40">
        <v>189</v>
      </c>
      <c r="DC231" s="95">
        <f t="shared" si="114"/>
        <v>30</v>
      </c>
      <c r="DD231" s="40">
        <v>10</v>
      </c>
      <c r="DE231" s="40">
        <v>6160</v>
      </c>
      <c r="DF231" s="95">
        <f t="shared" si="136"/>
        <v>31</v>
      </c>
      <c r="DG231" s="371">
        <f t="shared" si="116"/>
        <v>1.0333333333333334</v>
      </c>
      <c r="DH231" s="40">
        <v>5569</v>
      </c>
      <c r="DI231" s="95">
        <f t="shared" si="137"/>
        <v>29</v>
      </c>
      <c r="DJ231" s="158">
        <v>653</v>
      </c>
      <c r="DK231" s="158">
        <f t="shared" si="175"/>
        <v>25</v>
      </c>
      <c r="DL231" s="163">
        <v>4</v>
      </c>
      <c r="DM231" s="163">
        <v>309</v>
      </c>
      <c r="DN231" s="158">
        <f t="shared" si="171"/>
        <v>5</v>
      </c>
      <c r="DO231" s="373">
        <f t="shared" si="176"/>
        <v>0.2</v>
      </c>
      <c r="DP231" s="158">
        <v>306</v>
      </c>
      <c r="DQ231" s="158">
        <f t="shared" si="172"/>
        <v>5</v>
      </c>
      <c r="DR231" s="290">
        <v>27</v>
      </c>
      <c r="DS231" s="172">
        <f t="shared" ref="DS231:DS294" si="186">DR231-DR230</f>
        <v>27</v>
      </c>
      <c r="DT231" s="290">
        <v>1</v>
      </c>
      <c r="DU231" s="290">
        <v>26</v>
      </c>
      <c r="DV231" s="172">
        <f t="shared" ref="DV231" si="187">DU231-DU230</f>
        <v>26</v>
      </c>
      <c r="DW231" s="374">
        <f t="shared" ref="DW231:DW294" si="188">DV231/DS231</f>
        <v>0.96296296296296291</v>
      </c>
      <c r="DX231" s="290">
        <v>26</v>
      </c>
      <c r="DY231" s="172">
        <f t="shared" ref="DY231:DY294" si="189">DX231-DX230</f>
        <v>26</v>
      </c>
      <c r="FV231" s="22">
        <f t="shared" ref="FV231:FV255" si="190">(H231-H230) +(P231-P230)+(X231-X230)+(AF231-AF230)+(AN231-AN230)+(AV231-AV230)+(BD231-BD230)+(BL231-BL230)+(CJ231-CJ230)+(CR231-CR230)+(DH231-DH230)+DQ231+DY231</f>
        <v>329</v>
      </c>
      <c r="FW231" s="61">
        <f t="shared" ref="FW231:FW255" si="191">F231+N231+V231+AD231+AL231+AT231+BB231+BJ231+CH231+CP231+DF231+DN231+DV231</f>
        <v>312</v>
      </c>
      <c r="FX231" s="61">
        <f t="shared" si="144"/>
        <v>329</v>
      </c>
      <c r="FY231" s="61">
        <f t="shared" si="145"/>
        <v>1020</v>
      </c>
      <c r="FZ231" s="61">
        <f t="shared" si="146"/>
        <v>312</v>
      </c>
      <c r="GA231" s="382">
        <f t="shared" si="147"/>
        <v>0.30588235294117649</v>
      </c>
      <c r="GB231" s="384"/>
      <c r="GC231" s="387">
        <f t="shared" si="148"/>
        <v>788</v>
      </c>
      <c r="GD231" s="387">
        <f t="shared" si="149"/>
        <v>243</v>
      </c>
      <c r="GE231" s="382">
        <f t="shared" si="150"/>
        <v>0.30837563451776651</v>
      </c>
      <c r="GF231" s="384"/>
      <c r="GG231" s="387">
        <f t="shared" si="151"/>
        <v>207</v>
      </c>
      <c r="GH231" s="387">
        <f t="shared" si="152"/>
        <v>90</v>
      </c>
      <c r="GI231" s="382">
        <f t="shared" si="153"/>
        <v>0.43478260869565216</v>
      </c>
      <c r="GJ231" s="384"/>
      <c r="GK231" s="387">
        <f t="shared" si="154"/>
        <v>293</v>
      </c>
      <c r="GL231" s="387">
        <f t="shared" si="155"/>
        <v>74</v>
      </c>
      <c r="GM231" s="382">
        <f t="shared" si="156"/>
        <v>0.25255972696245732</v>
      </c>
    </row>
    <row r="232" spans="1:196" x14ac:dyDescent="0.25">
      <c r="A232" s="8">
        <f t="shared" si="157"/>
        <v>44265</v>
      </c>
      <c r="B232" s="10">
        <v>8007</v>
      </c>
      <c r="C232" s="98">
        <f t="shared" si="179"/>
        <v>31</v>
      </c>
      <c r="D232" s="10">
        <v>1</v>
      </c>
      <c r="E232" s="10">
        <v>35830</v>
      </c>
      <c r="F232" s="98">
        <f t="shared" si="124"/>
        <v>30</v>
      </c>
      <c r="G232" s="363">
        <f t="shared" si="180"/>
        <v>0.967741935483871</v>
      </c>
      <c r="H232" s="10">
        <v>28507</v>
      </c>
      <c r="I232" s="98">
        <f t="shared" si="125"/>
        <v>30</v>
      </c>
      <c r="J232" s="45">
        <v>13321</v>
      </c>
      <c r="K232" s="103">
        <f t="shared" si="181"/>
        <v>146</v>
      </c>
      <c r="L232" s="14">
        <v>1</v>
      </c>
      <c r="M232" s="14">
        <v>37581</v>
      </c>
      <c r="N232" s="103">
        <f t="shared" si="126"/>
        <v>87</v>
      </c>
      <c r="O232" s="362">
        <f t="shared" si="182"/>
        <v>0.59589041095890416</v>
      </c>
      <c r="P232" s="12">
        <v>25299</v>
      </c>
      <c r="Q232" s="103">
        <f t="shared" si="127"/>
        <v>87</v>
      </c>
      <c r="R232" s="147">
        <v>254</v>
      </c>
      <c r="S232" s="134">
        <f t="shared" si="162"/>
        <v>5</v>
      </c>
      <c r="T232" s="147">
        <v>1</v>
      </c>
      <c r="U232" s="147">
        <v>257</v>
      </c>
      <c r="V232" s="134">
        <f t="shared" si="163"/>
        <v>5</v>
      </c>
      <c r="W232" s="358">
        <f t="shared" si="164"/>
        <v>1</v>
      </c>
      <c r="X232" s="147">
        <v>264</v>
      </c>
      <c r="Y232" s="134">
        <f t="shared" si="165"/>
        <v>5</v>
      </c>
      <c r="Z232" s="151">
        <v>4175</v>
      </c>
      <c r="AA232" s="139">
        <f t="shared" si="166"/>
        <v>4</v>
      </c>
      <c r="AB232" s="151">
        <v>3</v>
      </c>
      <c r="AC232" s="151">
        <v>1342</v>
      </c>
      <c r="AD232" s="139">
        <f t="shared" si="167"/>
        <v>4</v>
      </c>
      <c r="AE232" s="353">
        <f t="shared" si="168"/>
        <v>1</v>
      </c>
      <c r="AF232" s="151">
        <v>1340</v>
      </c>
      <c r="AG232" s="139">
        <f t="shared" si="169"/>
        <v>4</v>
      </c>
      <c r="AH232" s="33">
        <v>10280</v>
      </c>
      <c r="AI232" s="72">
        <f t="shared" si="170"/>
        <v>49</v>
      </c>
      <c r="AJ232" s="33">
        <v>1</v>
      </c>
      <c r="AK232" s="33">
        <v>2545</v>
      </c>
      <c r="AL232" s="72">
        <f t="shared" si="128"/>
        <v>7</v>
      </c>
      <c r="AM232" s="348">
        <f t="shared" si="183"/>
        <v>0.14285714285714285</v>
      </c>
      <c r="AN232" s="33">
        <v>2543</v>
      </c>
      <c r="AO232" s="72">
        <f t="shared" si="129"/>
        <v>7</v>
      </c>
      <c r="AP232" s="66">
        <v>1297</v>
      </c>
      <c r="AQ232" s="78">
        <f t="shared" si="118"/>
        <v>25</v>
      </c>
      <c r="AR232" s="66">
        <v>1</v>
      </c>
      <c r="AS232" s="66">
        <v>545</v>
      </c>
      <c r="AT232" s="78">
        <f t="shared" si="130"/>
        <v>8</v>
      </c>
      <c r="AU232" s="344">
        <f t="shared" si="120"/>
        <v>0.32</v>
      </c>
      <c r="AV232" s="66">
        <v>545</v>
      </c>
      <c r="AW232" s="78">
        <f t="shared" si="131"/>
        <v>8</v>
      </c>
      <c r="AX232" s="120">
        <v>1181</v>
      </c>
      <c r="AY232" s="114">
        <f t="shared" si="138"/>
        <v>35</v>
      </c>
      <c r="AZ232" s="120">
        <v>9</v>
      </c>
      <c r="BA232" s="120">
        <v>495</v>
      </c>
      <c r="BB232" s="114">
        <f t="shared" si="139"/>
        <v>11</v>
      </c>
      <c r="BC232" s="338">
        <f t="shared" si="140"/>
        <v>0.31428571428571428</v>
      </c>
      <c r="BD232" s="120">
        <v>487</v>
      </c>
      <c r="BE232" s="114">
        <f t="shared" si="141"/>
        <v>11</v>
      </c>
      <c r="BF232" s="129">
        <v>793</v>
      </c>
      <c r="BG232" s="126">
        <f t="shared" si="158"/>
        <v>22</v>
      </c>
      <c r="BH232" s="129">
        <v>1</v>
      </c>
      <c r="BI232" s="129">
        <v>391</v>
      </c>
      <c r="BJ232" s="126">
        <f t="shared" si="160"/>
        <v>6</v>
      </c>
      <c r="BK232" s="332">
        <f t="shared" si="159"/>
        <v>0.27272727272727271</v>
      </c>
      <c r="BL232" s="126">
        <v>392</v>
      </c>
      <c r="BM232" s="126">
        <f t="shared" si="161"/>
        <v>6</v>
      </c>
      <c r="CD232" s="107">
        <v>12644</v>
      </c>
      <c r="CE232" s="84">
        <f t="shared" si="184"/>
        <v>283</v>
      </c>
      <c r="CF232" s="108">
        <v>9</v>
      </c>
      <c r="CG232" s="108">
        <v>13279</v>
      </c>
      <c r="CH232" s="109">
        <f t="shared" si="132"/>
        <v>89</v>
      </c>
      <c r="CI232" s="365">
        <f t="shared" si="185"/>
        <v>0.31448763250883394</v>
      </c>
      <c r="CJ232" s="108">
        <v>15182</v>
      </c>
      <c r="CK232" s="109">
        <f t="shared" si="133"/>
        <v>101</v>
      </c>
      <c r="CL232" s="59">
        <v>25187</v>
      </c>
      <c r="CM232" s="89">
        <f t="shared" si="177"/>
        <v>288</v>
      </c>
      <c r="CN232" s="59">
        <v>1</v>
      </c>
      <c r="CO232" s="59">
        <v>7533</v>
      </c>
      <c r="CP232" s="89">
        <f t="shared" si="134"/>
        <v>88</v>
      </c>
      <c r="CQ232" s="367">
        <f t="shared" si="178"/>
        <v>0.30555555555555558</v>
      </c>
      <c r="CR232" s="59">
        <v>7533</v>
      </c>
      <c r="CS232" s="89">
        <f t="shared" si="135"/>
        <v>88</v>
      </c>
      <c r="DB232" s="40">
        <v>218</v>
      </c>
      <c r="DC232" s="95">
        <f t="shared" si="114"/>
        <v>29</v>
      </c>
      <c r="DD232" s="40">
        <v>11</v>
      </c>
      <c r="DE232" s="40">
        <v>6190</v>
      </c>
      <c r="DF232" s="95">
        <f t="shared" si="136"/>
        <v>30</v>
      </c>
      <c r="DG232" s="371">
        <f t="shared" si="116"/>
        <v>1.0344827586206897</v>
      </c>
      <c r="DH232" s="40">
        <v>5598</v>
      </c>
      <c r="DI232" s="95">
        <f t="shared" si="137"/>
        <v>29</v>
      </c>
      <c r="DJ232" s="158">
        <v>675</v>
      </c>
      <c r="DK232" s="158">
        <f t="shared" si="175"/>
        <v>22</v>
      </c>
      <c r="DL232" s="163">
        <v>4</v>
      </c>
      <c r="DM232" s="163">
        <v>315</v>
      </c>
      <c r="DN232" s="158">
        <f t="shared" si="171"/>
        <v>6</v>
      </c>
      <c r="DO232" s="373">
        <f t="shared" si="176"/>
        <v>0.27272727272727271</v>
      </c>
      <c r="DP232" s="158">
        <v>312</v>
      </c>
      <c r="DQ232" s="158">
        <f t="shared" si="172"/>
        <v>6</v>
      </c>
      <c r="DR232" s="290">
        <v>51</v>
      </c>
      <c r="DS232" s="172">
        <f t="shared" si="186"/>
        <v>24</v>
      </c>
      <c r="DT232" s="290">
        <v>1</v>
      </c>
      <c r="DU232" s="290">
        <v>50</v>
      </c>
      <c r="DV232" s="172">
        <f t="shared" ref="DV232:DV294" si="192">DU232-DU231</f>
        <v>24</v>
      </c>
      <c r="DW232" s="374">
        <f t="shared" si="188"/>
        <v>1</v>
      </c>
      <c r="DX232" s="290">
        <v>50</v>
      </c>
      <c r="DY232" s="172">
        <f t="shared" si="189"/>
        <v>24</v>
      </c>
      <c r="FV232" s="22">
        <f t="shared" si="190"/>
        <v>406</v>
      </c>
      <c r="FW232" s="61">
        <f t="shared" si="191"/>
        <v>395</v>
      </c>
      <c r="FX232" s="61">
        <f t="shared" si="144"/>
        <v>406</v>
      </c>
      <c r="FY232" s="61">
        <f t="shared" si="145"/>
        <v>963</v>
      </c>
      <c r="FZ232" s="61">
        <f t="shared" si="146"/>
        <v>395</v>
      </c>
      <c r="GA232" s="382">
        <f t="shared" si="147"/>
        <v>0.4101765316718588</v>
      </c>
      <c r="GB232" s="384"/>
      <c r="GC232" s="387">
        <f t="shared" si="148"/>
        <v>777</v>
      </c>
      <c r="GD232" s="387">
        <f t="shared" si="149"/>
        <v>269</v>
      </c>
      <c r="GE232" s="382">
        <f t="shared" si="150"/>
        <v>0.3462033462033462</v>
      </c>
      <c r="GF232" s="384"/>
      <c r="GG232" s="387">
        <f t="shared" si="151"/>
        <v>206</v>
      </c>
      <c r="GH232" s="387">
        <f t="shared" si="152"/>
        <v>92</v>
      </c>
      <c r="GI232" s="382">
        <f t="shared" si="153"/>
        <v>0.44660194174757284</v>
      </c>
      <c r="GJ232" s="384"/>
      <c r="GK232" s="387">
        <f t="shared" si="154"/>
        <v>283</v>
      </c>
      <c r="GL232" s="387">
        <f t="shared" si="155"/>
        <v>89</v>
      </c>
      <c r="GM232" s="382">
        <f t="shared" si="156"/>
        <v>0.31448763250883394</v>
      </c>
    </row>
    <row r="233" spans="1:196" x14ac:dyDescent="0.25">
      <c r="A233" s="8">
        <f t="shared" si="157"/>
        <v>44266</v>
      </c>
      <c r="B233" s="10">
        <v>8028</v>
      </c>
      <c r="C233" s="98">
        <f t="shared" si="179"/>
        <v>21</v>
      </c>
      <c r="D233" s="10">
        <v>1</v>
      </c>
      <c r="E233" s="10">
        <v>35851</v>
      </c>
      <c r="F233" s="98">
        <f t="shared" si="124"/>
        <v>21</v>
      </c>
      <c r="G233" s="363">
        <f t="shared" si="180"/>
        <v>1</v>
      </c>
      <c r="H233" s="10">
        <v>28528</v>
      </c>
      <c r="I233" s="98">
        <f t="shared" si="125"/>
        <v>21</v>
      </c>
      <c r="J233" s="45">
        <v>13378</v>
      </c>
      <c r="K233" s="103">
        <f t="shared" si="181"/>
        <v>57</v>
      </c>
      <c r="L233" s="14">
        <v>1</v>
      </c>
      <c r="M233" s="14">
        <v>37615</v>
      </c>
      <c r="N233" s="103">
        <f t="shared" si="126"/>
        <v>34</v>
      </c>
      <c r="O233" s="362">
        <f t="shared" si="182"/>
        <v>0.59649122807017541</v>
      </c>
      <c r="P233" s="12">
        <v>25333</v>
      </c>
      <c r="Q233" s="103">
        <f t="shared" si="127"/>
        <v>34</v>
      </c>
      <c r="R233" s="147">
        <v>258</v>
      </c>
      <c r="S233" s="134">
        <f t="shared" si="162"/>
        <v>4</v>
      </c>
      <c r="T233" s="147">
        <v>1</v>
      </c>
      <c r="U233" s="147">
        <v>261</v>
      </c>
      <c r="V233" s="134">
        <f t="shared" si="163"/>
        <v>4</v>
      </c>
      <c r="W233" s="358">
        <f t="shared" si="164"/>
        <v>1</v>
      </c>
      <c r="X233" s="147">
        <v>268</v>
      </c>
      <c r="Y233" s="134">
        <f t="shared" si="165"/>
        <v>4</v>
      </c>
      <c r="Z233" s="151">
        <v>4179</v>
      </c>
      <c r="AA233" s="139">
        <f t="shared" si="166"/>
        <v>4</v>
      </c>
      <c r="AB233" s="151">
        <v>3</v>
      </c>
      <c r="AC233" s="151">
        <v>1346</v>
      </c>
      <c r="AD233" s="139">
        <f t="shared" si="167"/>
        <v>4</v>
      </c>
      <c r="AE233" s="353">
        <f t="shared" si="168"/>
        <v>1</v>
      </c>
      <c r="AF233" s="151">
        <v>1344</v>
      </c>
      <c r="AG233" s="139">
        <f t="shared" si="169"/>
        <v>4</v>
      </c>
      <c r="AH233" s="33">
        <v>10334</v>
      </c>
      <c r="AI233" s="72">
        <f t="shared" si="170"/>
        <v>54</v>
      </c>
      <c r="AJ233" s="33">
        <v>1</v>
      </c>
      <c r="AK233" s="33">
        <v>2552</v>
      </c>
      <c r="AL233" s="72">
        <f t="shared" si="128"/>
        <v>7</v>
      </c>
      <c r="AM233" s="348">
        <f t="shared" si="183"/>
        <v>0.12962962962962962</v>
      </c>
      <c r="AN233" s="33">
        <v>2550</v>
      </c>
      <c r="AO233" s="72">
        <f t="shared" si="129"/>
        <v>7</v>
      </c>
      <c r="AP233" s="66">
        <v>1324</v>
      </c>
      <c r="AQ233" s="78">
        <f t="shared" si="118"/>
        <v>27</v>
      </c>
      <c r="AR233" s="66">
        <v>1</v>
      </c>
      <c r="AS233" s="66">
        <v>554</v>
      </c>
      <c r="AT233" s="78">
        <f t="shared" si="130"/>
        <v>9</v>
      </c>
      <c r="AU233" s="344">
        <f t="shared" si="120"/>
        <v>0.33333333333333331</v>
      </c>
      <c r="AV233" s="66">
        <v>554</v>
      </c>
      <c r="AW233" s="78">
        <f t="shared" si="131"/>
        <v>9</v>
      </c>
      <c r="AX233" s="120">
        <v>1206</v>
      </c>
      <c r="AY233" s="114">
        <f t="shared" si="138"/>
        <v>25</v>
      </c>
      <c r="AZ233" s="120">
        <v>9</v>
      </c>
      <c r="BA233" s="120">
        <v>502</v>
      </c>
      <c r="BB233" s="114">
        <f t="shared" si="139"/>
        <v>7</v>
      </c>
      <c r="BC233" s="338">
        <f t="shared" si="140"/>
        <v>0.28000000000000003</v>
      </c>
      <c r="BD233" s="120">
        <v>494</v>
      </c>
      <c r="BE233" s="114">
        <f t="shared" si="141"/>
        <v>7</v>
      </c>
      <c r="BF233" s="129">
        <v>816</v>
      </c>
      <c r="BG233" s="126">
        <f t="shared" si="158"/>
        <v>23</v>
      </c>
      <c r="BH233" s="129">
        <v>1</v>
      </c>
      <c r="BI233" s="129">
        <v>398</v>
      </c>
      <c r="BJ233" s="126">
        <f t="shared" si="160"/>
        <v>7</v>
      </c>
      <c r="BK233" s="332">
        <f t="shared" si="159"/>
        <v>0.30434782608695654</v>
      </c>
      <c r="BL233" s="126">
        <v>399</v>
      </c>
      <c r="BM233" s="126">
        <f t="shared" si="161"/>
        <v>7</v>
      </c>
      <c r="CD233" s="107">
        <v>12937</v>
      </c>
      <c r="CE233" s="84">
        <f t="shared" si="184"/>
        <v>293</v>
      </c>
      <c r="CF233" s="108">
        <v>9</v>
      </c>
      <c r="CG233" s="108">
        <v>13369</v>
      </c>
      <c r="CH233" s="109">
        <f t="shared" si="132"/>
        <v>90</v>
      </c>
      <c r="CI233" s="365">
        <f t="shared" si="185"/>
        <v>0.30716723549488056</v>
      </c>
      <c r="CJ233" s="108">
        <v>15277</v>
      </c>
      <c r="CK233" s="109">
        <f t="shared" si="133"/>
        <v>95</v>
      </c>
      <c r="CL233" s="59">
        <v>25480</v>
      </c>
      <c r="CM233" s="89">
        <f t="shared" si="177"/>
        <v>293</v>
      </c>
      <c r="CN233" s="59">
        <v>1</v>
      </c>
      <c r="CO233" s="59">
        <v>7632</v>
      </c>
      <c r="CP233" s="89">
        <f t="shared" si="134"/>
        <v>99</v>
      </c>
      <c r="CQ233" s="367">
        <f t="shared" si="178"/>
        <v>0.33788395904436858</v>
      </c>
      <c r="CR233" s="59">
        <v>7632</v>
      </c>
      <c r="CS233" s="89">
        <f t="shared" si="135"/>
        <v>99</v>
      </c>
      <c r="DB233" s="40">
        <v>244</v>
      </c>
      <c r="DC233" s="95">
        <f t="shared" si="114"/>
        <v>26</v>
      </c>
      <c r="DD233" s="40">
        <v>12</v>
      </c>
      <c r="DE233" s="40">
        <v>6217</v>
      </c>
      <c r="DF233" s="95">
        <f t="shared" si="136"/>
        <v>27</v>
      </c>
      <c r="DG233" s="371">
        <f t="shared" si="116"/>
        <v>1.0384615384615385</v>
      </c>
      <c r="DH233" s="40">
        <v>5624</v>
      </c>
      <c r="DI233" s="95">
        <f t="shared" si="137"/>
        <v>26</v>
      </c>
      <c r="DJ233" s="158">
        <v>700</v>
      </c>
      <c r="DK233" s="158">
        <f t="shared" si="175"/>
        <v>25</v>
      </c>
      <c r="DL233" s="163">
        <v>4</v>
      </c>
      <c r="DM233" s="163">
        <v>324</v>
      </c>
      <c r="DN233" s="158">
        <f t="shared" si="171"/>
        <v>9</v>
      </c>
      <c r="DO233" s="373">
        <f t="shared" si="176"/>
        <v>0.36</v>
      </c>
      <c r="DP233" s="158">
        <v>321</v>
      </c>
      <c r="DQ233" s="158">
        <f t="shared" si="172"/>
        <v>9</v>
      </c>
      <c r="DR233" s="292">
        <v>80</v>
      </c>
      <c r="DS233" s="172">
        <f t="shared" si="186"/>
        <v>29</v>
      </c>
      <c r="DT233" s="292">
        <v>1</v>
      </c>
      <c r="DU233" s="292">
        <v>79</v>
      </c>
      <c r="DV233" s="176">
        <f t="shared" si="192"/>
        <v>29</v>
      </c>
      <c r="DW233" s="374">
        <f t="shared" si="188"/>
        <v>1</v>
      </c>
      <c r="DX233" s="292">
        <v>81</v>
      </c>
      <c r="DY233" s="176">
        <f t="shared" si="189"/>
        <v>31</v>
      </c>
      <c r="DZ233" s="297"/>
      <c r="EA233" s="248"/>
      <c r="EB233" s="297"/>
      <c r="EC233" s="297"/>
      <c r="ED233" s="248"/>
      <c r="EE233" s="248"/>
      <c r="EF233" s="297"/>
      <c r="EG233" s="248"/>
      <c r="EH233" s="50"/>
      <c r="EI233" s="253"/>
      <c r="EJ233" s="50"/>
      <c r="EK233" s="50"/>
      <c r="EL233" s="253"/>
      <c r="EM233" s="253"/>
      <c r="EN233" s="50"/>
      <c r="EO233" s="253"/>
      <c r="EP233" s="267"/>
      <c r="EQ233" s="239"/>
      <c r="ER233" s="267"/>
      <c r="ES233" s="267"/>
      <c r="ET233" s="239"/>
      <c r="EU233" s="239"/>
      <c r="EV233" s="267"/>
      <c r="EW233" s="239"/>
      <c r="EX233" s="177"/>
      <c r="EY233" s="178"/>
      <c r="EZ233" s="177"/>
      <c r="FA233" s="177"/>
      <c r="FB233" s="178"/>
      <c r="FC233" s="178"/>
      <c r="FD233" s="177"/>
      <c r="FE233" s="178"/>
      <c r="FF233" s="194"/>
      <c r="FG233" s="187"/>
      <c r="FH233" s="194"/>
      <c r="FI233" s="194"/>
      <c r="FJ233" s="187"/>
      <c r="FK233" s="187"/>
      <c r="FL233" s="194"/>
      <c r="FM233" s="187"/>
      <c r="FN233" s="108"/>
      <c r="FO233" s="108"/>
      <c r="FP233" s="108"/>
      <c r="FQ233" s="108"/>
      <c r="FR233" s="108"/>
      <c r="FS233" s="108"/>
      <c r="FT233" s="108"/>
      <c r="FU233" s="108"/>
      <c r="FV233" s="22">
        <f t="shared" si="190"/>
        <v>353</v>
      </c>
      <c r="FW233" s="61">
        <f t="shared" si="191"/>
        <v>347</v>
      </c>
      <c r="FX233" s="61">
        <f t="shared" si="144"/>
        <v>353</v>
      </c>
      <c r="FY233" s="61">
        <f t="shared" si="145"/>
        <v>881</v>
      </c>
      <c r="FZ233" s="61">
        <f t="shared" si="146"/>
        <v>347</v>
      </c>
      <c r="GA233" s="382">
        <f t="shared" si="147"/>
        <v>0.39387060158910331</v>
      </c>
      <c r="GB233" s="384"/>
      <c r="GC233" s="387">
        <f t="shared" si="148"/>
        <v>795</v>
      </c>
      <c r="GD233" s="387">
        <f t="shared" si="149"/>
        <v>284</v>
      </c>
      <c r="GE233" s="382">
        <f t="shared" si="150"/>
        <v>0.3572327044025157</v>
      </c>
      <c r="GF233" s="384"/>
      <c r="GG233" s="387">
        <f t="shared" si="151"/>
        <v>209</v>
      </c>
      <c r="GH233" s="387">
        <f t="shared" si="152"/>
        <v>95</v>
      </c>
      <c r="GI233" s="382">
        <f t="shared" si="153"/>
        <v>0.45454545454545453</v>
      </c>
      <c r="GJ233" s="384"/>
      <c r="GK233" s="387">
        <f t="shared" si="154"/>
        <v>293</v>
      </c>
      <c r="GL233" s="387">
        <f t="shared" si="155"/>
        <v>90</v>
      </c>
      <c r="GM233" s="382">
        <f t="shared" si="156"/>
        <v>0.30716723549488056</v>
      </c>
    </row>
    <row r="234" spans="1:196" x14ac:dyDescent="0.25">
      <c r="A234" s="8">
        <f t="shared" si="157"/>
        <v>44267</v>
      </c>
      <c r="B234" s="10">
        <v>8158</v>
      </c>
      <c r="C234" s="98">
        <f t="shared" si="179"/>
        <v>130</v>
      </c>
      <c r="D234" s="10">
        <v>1</v>
      </c>
      <c r="E234" s="10">
        <v>35940</v>
      </c>
      <c r="F234" s="98">
        <f t="shared" si="124"/>
        <v>89</v>
      </c>
      <c r="G234" s="363">
        <f t="shared" si="180"/>
        <v>0.68461538461538463</v>
      </c>
      <c r="H234" s="10">
        <v>28617</v>
      </c>
      <c r="I234" s="98">
        <f t="shared" si="125"/>
        <v>89</v>
      </c>
      <c r="J234" s="45">
        <v>13564</v>
      </c>
      <c r="K234" s="103">
        <f t="shared" si="181"/>
        <v>186</v>
      </c>
      <c r="L234" s="14">
        <v>1</v>
      </c>
      <c r="M234" s="14">
        <v>37687</v>
      </c>
      <c r="N234" s="103">
        <f t="shared" si="126"/>
        <v>72</v>
      </c>
      <c r="O234" s="362">
        <f t="shared" si="182"/>
        <v>0.38709677419354838</v>
      </c>
      <c r="P234" s="12">
        <v>25405</v>
      </c>
      <c r="Q234" s="103">
        <f t="shared" si="127"/>
        <v>72</v>
      </c>
      <c r="R234" s="147">
        <v>263</v>
      </c>
      <c r="S234" s="134">
        <f t="shared" si="162"/>
        <v>5</v>
      </c>
      <c r="T234" s="147">
        <v>1</v>
      </c>
      <c r="U234" s="147">
        <v>266</v>
      </c>
      <c r="V234" s="134">
        <f t="shared" si="163"/>
        <v>5</v>
      </c>
      <c r="W234" s="358">
        <f t="shared" si="164"/>
        <v>1</v>
      </c>
      <c r="X234" s="147">
        <v>273</v>
      </c>
      <c r="Y234" s="134">
        <f t="shared" si="165"/>
        <v>5</v>
      </c>
      <c r="Z234" s="151">
        <v>4383</v>
      </c>
      <c r="AA234" s="139">
        <f t="shared" si="166"/>
        <v>204</v>
      </c>
      <c r="AB234" s="151">
        <v>3</v>
      </c>
      <c r="AC234" s="151">
        <v>1369</v>
      </c>
      <c r="AD234" s="139">
        <f t="shared" si="167"/>
        <v>23</v>
      </c>
      <c r="AE234" s="353">
        <f t="shared" si="168"/>
        <v>0.11274509803921569</v>
      </c>
      <c r="AF234" s="151">
        <v>1367</v>
      </c>
      <c r="AG234" s="139">
        <f t="shared" si="169"/>
        <v>23</v>
      </c>
      <c r="AH234" s="33">
        <v>10394</v>
      </c>
      <c r="AI234" s="72">
        <f t="shared" si="170"/>
        <v>60</v>
      </c>
      <c r="AJ234" s="33">
        <v>1</v>
      </c>
      <c r="AK234" s="33">
        <v>2559</v>
      </c>
      <c r="AL234" s="72">
        <f t="shared" si="128"/>
        <v>7</v>
      </c>
      <c r="AM234" s="348">
        <f t="shared" si="183"/>
        <v>0.11666666666666667</v>
      </c>
      <c r="AN234" s="33">
        <v>2557</v>
      </c>
      <c r="AO234" s="72">
        <f t="shared" si="129"/>
        <v>7</v>
      </c>
      <c r="AP234" s="66">
        <v>1349</v>
      </c>
      <c r="AQ234" s="78">
        <f t="shared" si="118"/>
        <v>25</v>
      </c>
      <c r="AR234" s="66">
        <v>1</v>
      </c>
      <c r="AS234" s="66">
        <v>562</v>
      </c>
      <c r="AT234" s="78">
        <f t="shared" si="130"/>
        <v>8</v>
      </c>
      <c r="AU234" s="344">
        <f t="shared" si="120"/>
        <v>0.32</v>
      </c>
      <c r="AV234" s="66">
        <v>562</v>
      </c>
      <c r="AW234" s="78">
        <f t="shared" si="131"/>
        <v>8</v>
      </c>
      <c r="AX234" s="120">
        <v>1237</v>
      </c>
      <c r="AY234" s="114">
        <f t="shared" si="138"/>
        <v>31</v>
      </c>
      <c r="AZ234" s="120">
        <v>9</v>
      </c>
      <c r="BA234" s="120">
        <v>513</v>
      </c>
      <c r="BB234" s="114">
        <f t="shared" si="139"/>
        <v>11</v>
      </c>
      <c r="BC234" s="338">
        <f t="shared" si="140"/>
        <v>0.35483870967741937</v>
      </c>
      <c r="BD234" s="120">
        <v>505</v>
      </c>
      <c r="BE234" s="114">
        <f t="shared" si="141"/>
        <v>11</v>
      </c>
      <c r="BF234" s="129">
        <v>846</v>
      </c>
      <c r="BG234" s="126">
        <f t="shared" si="158"/>
        <v>30</v>
      </c>
      <c r="BH234" s="129">
        <v>1</v>
      </c>
      <c r="BI234" s="129">
        <v>409</v>
      </c>
      <c r="BJ234" s="126">
        <f t="shared" si="160"/>
        <v>11</v>
      </c>
      <c r="BK234" s="332">
        <f t="shared" si="159"/>
        <v>0.36666666666666664</v>
      </c>
      <c r="BL234" s="126">
        <v>410</v>
      </c>
      <c r="BM234" s="126">
        <f t="shared" si="161"/>
        <v>11</v>
      </c>
      <c r="CD234" s="107">
        <v>13227</v>
      </c>
      <c r="CE234" s="84">
        <f t="shared" si="184"/>
        <v>290</v>
      </c>
      <c r="CF234" s="108">
        <v>9</v>
      </c>
      <c r="CG234" s="108">
        <v>13450</v>
      </c>
      <c r="CH234" s="109">
        <f t="shared" si="132"/>
        <v>81</v>
      </c>
      <c r="CI234" s="365">
        <f t="shared" si="185"/>
        <v>0.27931034482758621</v>
      </c>
      <c r="CJ234" s="108">
        <v>15366</v>
      </c>
      <c r="CK234" s="109">
        <f t="shared" si="133"/>
        <v>89</v>
      </c>
      <c r="CL234" s="59">
        <v>25770</v>
      </c>
      <c r="CM234" s="89">
        <f t="shared" si="177"/>
        <v>290</v>
      </c>
      <c r="CN234" s="59">
        <v>1</v>
      </c>
      <c r="CO234" s="59">
        <v>7704</v>
      </c>
      <c r="CP234" s="89">
        <f t="shared" si="134"/>
        <v>72</v>
      </c>
      <c r="CQ234" s="367">
        <f t="shared" si="178"/>
        <v>0.24827586206896551</v>
      </c>
      <c r="CR234" s="59">
        <v>7704</v>
      </c>
      <c r="CS234" s="89">
        <f t="shared" si="135"/>
        <v>72</v>
      </c>
      <c r="DB234" s="40">
        <v>272</v>
      </c>
      <c r="DC234" s="95">
        <f t="shared" si="114"/>
        <v>28</v>
      </c>
      <c r="DD234" s="40">
        <v>14</v>
      </c>
      <c r="DE234" s="40">
        <v>6247</v>
      </c>
      <c r="DF234" s="95">
        <f t="shared" si="136"/>
        <v>30</v>
      </c>
      <c r="DG234" s="371">
        <f t="shared" si="116"/>
        <v>1.0714285714285714</v>
      </c>
      <c r="DH234" s="40">
        <v>5652</v>
      </c>
      <c r="DI234" s="95">
        <f t="shared" si="137"/>
        <v>28</v>
      </c>
      <c r="DJ234" s="158">
        <v>725</v>
      </c>
      <c r="DK234" s="158">
        <f t="shared" si="175"/>
        <v>25</v>
      </c>
      <c r="DL234" s="163">
        <v>4</v>
      </c>
      <c r="DM234" s="163">
        <v>331</v>
      </c>
      <c r="DN234" s="158">
        <f t="shared" si="171"/>
        <v>7</v>
      </c>
      <c r="DO234" s="373">
        <f t="shared" si="176"/>
        <v>0.28000000000000003</v>
      </c>
      <c r="DP234" s="158">
        <v>328</v>
      </c>
      <c r="DQ234" s="158">
        <f t="shared" si="172"/>
        <v>7</v>
      </c>
      <c r="DR234" s="290">
        <v>104</v>
      </c>
      <c r="DS234" s="172">
        <f t="shared" si="186"/>
        <v>24</v>
      </c>
      <c r="DT234" s="290">
        <v>1</v>
      </c>
      <c r="DU234" s="290">
        <v>103</v>
      </c>
      <c r="DV234" s="172">
        <f t="shared" si="192"/>
        <v>24</v>
      </c>
      <c r="DW234" s="374">
        <f t="shared" si="188"/>
        <v>1</v>
      </c>
      <c r="DX234" s="290">
        <v>105</v>
      </c>
      <c r="DY234" s="172">
        <f t="shared" si="189"/>
        <v>24</v>
      </c>
      <c r="FV234" s="22">
        <f t="shared" si="190"/>
        <v>446</v>
      </c>
      <c r="FW234" s="61">
        <f t="shared" si="191"/>
        <v>440</v>
      </c>
      <c r="FX234" s="61">
        <f t="shared" si="144"/>
        <v>446</v>
      </c>
      <c r="FY234" s="61">
        <f t="shared" si="145"/>
        <v>1328</v>
      </c>
      <c r="FZ234" s="61">
        <f t="shared" si="146"/>
        <v>440</v>
      </c>
      <c r="GA234" s="382">
        <f t="shared" si="147"/>
        <v>0.33132530120481929</v>
      </c>
      <c r="GB234" s="384"/>
      <c r="GC234" s="387">
        <f t="shared" si="148"/>
        <v>803</v>
      </c>
      <c r="GD234" s="387">
        <f t="shared" si="149"/>
        <v>251</v>
      </c>
      <c r="GE234" s="382">
        <f t="shared" si="150"/>
        <v>0.3125778331257783</v>
      </c>
      <c r="GF234" s="384"/>
      <c r="GG234" s="387">
        <f t="shared" si="151"/>
        <v>223</v>
      </c>
      <c r="GH234" s="387">
        <f t="shared" si="152"/>
        <v>98</v>
      </c>
      <c r="GI234" s="382">
        <f t="shared" si="153"/>
        <v>0.43946188340807174</v>
      </c>
      <c r="GJ234" s="384"/>
      <c r="GK234" s="387">
        <f t="shared" si="154"/>
        <v>290</v>
      </c>
      <c r="GL234" s="387">
        <f t="shared" si="155"/>
        <v>81</v>
      </c>
      <c r="GM234" s="382">
        <f t="shared" si="156"/>
        <v>0.27931034482758621</v>
      </c>
    </row>
    <row r="235" spans="1:196" x14ac:dyDescent="0.25">
      <c r="A235" s="8">
        <f t="shared" si="157"/>
        <v>44268</v>
      </c>
      <c r="B235" s="10">
        <v>8318</v>
      </c>
      <c r="C235" s="98">
        <f t="shared" si="179"/>
        <v>160</v>
      </c>
      <c r="D235" s="10">
        <v>1</v>
      </c>
      <c r="E235" s="10">
        <v>36046</v>
      </c>
      <c r="F235" s="98">
        <f t="shared" si="124"/>
        <v>106</v>
      </c>
      <c r="G235" s="363">
        <f t="shared" si="180"/>
        <v>0.66249999999999998</v>
      </c>
      <c r="H235" s="10">
        <v>28723</v>
      </c>
      <c r="I235" s="98">
        <f t="shared" si="125"/>
        <v>106</v>
      </c>
      <c r="J235" s="45">
        <v>15210</v>
      </c>
      <c r="K235" s="103">
        <f t="shared" si="181"/>
        <v>1646</v>
      </c>
      <c r="L235" s="14">
        <v>1</v>
      </c>
      <c r="M235" s="14">
        <v>39315</v>
      </c>
      <c r="N235" s="103">
        <f t="shared" si="126"/>
        <v>1628</v>
      </c>
      <c r="O235" s="362">
        <f t="shared" si="182"/>
        <v>0.98906439854191985</v>
      </c>
      <c r="P235" s="12">
        <v>27033</v>
      </c>
      <c r="Q235" s="103">
        <f t="shared" si="127"/>
        <v>1628</v>
      </c>
      <c r="R235" s="147">
        <v>268</v>
      </c>
      <c r="S235" s="134">
        <f t="shared" si="162"/>
        <v>5</v>
      </c>
      <c r="T235" s="147">
        <v>1</v>
      </c>
      <c r="U235" s="147">
        <v>271</v>
      </c>
      <c r="V235" s="134">
        <f t="shared" si="163"/>
        <v>5</v>
      </c>
      <c r="W235" s="358">
        <f t="shared" si="164"/>
        <v>1</v>
      </c>
      <c r="X235" s="147">
        <v>278</v>
      </c>
      <c r="Y235" s="134">
        <f t="shared" si="165"/>
        <v>5</v>
      </c>
      <c r="Z235" s="151">
        <v>4388</v>
      </c>
      <c r="AA235" s="139">
        <f t="shared" si="166"/>
        <v>5</v>
      </c>
      <c r="AB235" s="151">
        <v>3</v>
      </c>
      <c r="AC235" s="151">
        <v>1374</v>
      </c>
      <c r="AD235" s="139">
        <f t="shared" si="167"/>
        <v>5</v>
      </c>
      <c r="AE235" s="353">
        <f t="shared" si="168"/>
        <v>1</v>
      </c>
      <c r="AF235" s="151">
        <v>1372</v>
      </c>
      <c r="AG235" s="139">
        <f t="shared" si="169"/>
        <v>5</v>
      </c>
      <c r="AH235" s="33">
        <v>10458</v>
      </c>
      <c r="AI235" s="72">
        <f t="shared" si="170"/>
        <v>64</v>
      </c>
      <c r="AJ235" s="33">
        <v>1</v>
      </c>
      <c r="AK235" s="33">
        <v>2567</v>
      </c>
      <c r="AL235" s="72">
        <f t="shared" si="128"/>
        <v>8</v>
      </c>
      <c r="AM235" s="348">
        <f t="shared" si="183"/>
        <v>0.125</v>
      </c>
      <c r="AN235" s="33">
        <v>2565</v>
      </c>
      <c r="AO235" s="72">
        <f t="shared" si="129"/>
        <v>8</v>
      </c>
      <c r="AP235" s="66">
        <v>1386</v>
      </c>
      <c r="AQ235" s="78">
        <f t="shared" si="118"/>
        <v>37</v>
      </c>
      <c r="AR235" s="66">
        <v>1</v>
      </c>
      <c r="AS235" s="66">
        <v>572</v>
      </c>
      <c r="AT235" s="78">
        <f t="shared" si="130"/>
        <v>10</v>
      </c>
      <c r="AU235" s="344">
        <f t="shared" si="120"/>
        <v>0.27027027027027029</v>
      </c>
      <c r="AV235" s="66">
        <v>572</v>
      </c>
      <c r="AW235" s="78">
        <f t="shared" si="131"/>
        <v>10</v>
      </c>
      <c r="AX235" s="120">
        <v>1262</v>
      </c>
      <c r="AY235" s="114">
        <f t="shared" si="138"/>
        <v>25</v>
      </c>
      <c r="AZ235" s="120">
        <v>9</v>
      </c>
      <c r="BA235" s="120">
        <v>521</v>
      </c>
      <c r="BB235" s="114">
        <f t="shared" si="139"/>
        <v>8</v>
      </c>
      <c r="BC235" s="338">
        <f t="shared" si="140"/>
        <v>0.32</v>
      </c>
      <c r="BD235" s="120">
        <v>513</v>
      </c>
      <c r="BE235" s="114">
        <f t="shared" si="141"/>
        <v>8</v>
      </c>
      <c r="BF235" s="129">
        <v>873</v>
      </c>
      <c r="BG235" s="126">
        <f t="shared" si="158"/>
        <v>27</v>
      </c>
      <c r="BH235" s="129">
        <v>1</v>
      </c>
      <c r="BI235" s="129">
        <v>417</v>
      </c>
      <c r="BJ235" s="126">
        <f t="shared" si="160"/>
        <v>8</v>
      </c>
      <c r="BK235" s="332">
        <f t="shared" si="159"/>
        <v>0.29629629629629628</v>
      </c>
      <c r="BL235" s="126">
        <v>418</v>
      </c>
      <c r="BM235" s="126">
        <f t="shared" si="161"/>
        <v>8</v>
      </c>
      <c r="CD235" s="107">
        <v>13535</v>
      </c>
      <c r="CE235" s="84">
        <f t="shared" si="184"/>
        <v>308</v>
      </c>
      <c r="CF235" s="108">
        <v>9</v>
      </c>
      <c r="CG235" s="108">
        <v>13543</v>
      </c>
      <c r="CH235" s="109">
        <f t="shared" si="132"/>
        <v>93</v>
      </c>
      <c r="CI235" s="365">
        <f t="shared" si="185"/>
        <v>0.30194805194805197</v>
      </c>
      <c r="CJ235" s="108">
        <v>15468</v>
      </c>
      <c r="CK235" s="109">
        <f t="shared" si="133"/>
        <v>102</v>
      </c>
      <c r="CL235" s="59">
        <v>26076</v>
      </c>
      <c r="CM235" s="89">
        <f t="shared" si="177"/>
        <v>306</v>
      </c>
      <c r="CN235" s="59">
        <v>1</v>
      </c>
      <c r="CO235" s="59">
        <v>7776</v>
      </c>
      <c r="CP235" s="89">
        <f t="shared" si="134"/>
        <v>72</v>
      </c>
      <c r="CQ235" s="367">
        <f t="shared" si="178"/>
        <v>0.23529411764705882</v>
      </c>
      <c r="CR235" s="59">
        <v>7776</v>
      </c>
      <c r="CS235" s="89">
        <f t="shared" si="135"/>
        <v>72</v>
      </c>
      <c r="DB235" s="40">
        <v>302</v>
      </c>
      <c r="DC235" s="95">
        <f t="shared" si="114"/>
        <v>30</v>
      </c>
      <c r="DD235" s="40">
        <v>15</v>
      </c>
      <c r="DE235" s="40">
        <v>6278</v>
      </c>
      <c r="DF235" s="95">
        <f t="shared" si="136"/>
        <v>31</v>
      </c>
      <c r="DG235" s="371">
        <f t="shared" si="116"/>
        <v>1.0333333333333334</v>
      </c>
      <c r="DH235" s="40">
        <v>5682</v>
      </c>
      <c r="DI235" s="95">
        <f t="shared" si="137"/>
        <v>30</v>
      </c>
      <c r="DJ235" s="158">
        <v>751</v>
      </c>
      <c r="DK235" s="158">
        <f t="shared" si="175"/>
        <v>26</v>
      </c>
      <c r="DL235" s="163">
        <v>4</v>
      </c>
      <c r="DM235" s="163">
        <v>338</v>
      </c>
      <c r="DN235" s="158">
        <f t="shared" si="171"/>
        <v>7</v>
      </c>
      <c r="DO235" s="373">
        <f t="shared" si="176"/>
        <v>0.26923076923076922</v>
      </c>
      <c r="DP235" s="158">
        <v>335</v>
      </c>
      <c r="DQ235" s="158">
        <f t="shared" si="172"/>
        <v>7</v>
      </c>
      <c r="DR235" s="290">
        <v>130</v>
      </c>
      <c r="DS235" s="172">
        <f t="shared" si="186"/>
        <v>26</v>
      </c>
      <c r="DT235" s="290">
        <v>1</v>
      </c>
      <c r="DU235" s="290">
        <v>129</v>
      </c>
      <c r="DV235" s="172">
        <f t="shared" si="192"/>
        <v>26</v>
      </c>
      <c r="DW235" s="374">
        <f t="shared" si="188"/>
        <v>1</v>
      </c>
      <c r="DX235" s="290">
        <v>131</v>
      </c>
      <c r="DY235" s="172">
        <f t="shared" si="189"/>
        <v>26</v>
      </c>
      <c r="FV235" s="22">
        <f t="shared" si="190"/>
        <v>2015</v>
      </c>
      <c r="FW235" s="61">
        <f t="shared" si="191"/>
        <v>2007</v>
      </c>
      <c r="FX235" s="61">
        <f t="shared" si="144"/>
        <v>2015</v>
      </c>
      <c r="FY235" s="61">
        <f t="shared" si="145"/>
        <v>2665</v>
      </c>
      <c r="FZ235" s="61">
        <f t="shared" si="146"/>
        <v>2007</v>
      </c>
      <c r="GA235" s="382">
        <f t="shared" si="147"/>
        <v>0.75309568480300193</v>
      </c>
      <c r="GB235" s="384"/>
      <c r="GC235" s="387">
        <f t="shared" si="148"/>
        <v>849</v>
      </c>
      <c r="GD235" s="387">
        <f t="shared" si="149"/>
        <v>263</v>
      </c>
      <c r="GE235" s="382">
        <f t="shared" si="150"/>
        <v>0.30977620730270905</v>
      </c>
      <c r="GF235" s="384"/>
      <c r="GG235" s="387">
        <f t="shared" si="151"/>
        <v>235</v>
      </c>
      <c r="GH235" s="387">
        <f t="shared" si="152"/>
        <v>98</v>
      </c>
      <c r="GI235" s="382">
        <f t="shared" si="153"/>
        <v>0.41702127659574467</v>
      </c>
      <c r="GJ235" s="384"/>
      <c r="GK235" s="387">
        <f t="shared" si="154"/>
        <v>308</v>
      </c>
      <c r="GL235" s="387">
        <f t="shared" si="155"/>
        <v>93</v>
      </c>
      <c r="GM235" s="382">
        <f t="shared" si="156"/>
        <v>0.30194805194805197</v>
      </c>
    </row>
    <row r="236" spans="1:196" x14ac:dyDescent="0.25">
      <c r="A236" s="8">
        <f t="shared" si="157"/>
        <v>44269</v>
      </c>
      <c r="B236" s="10">
        <v>9503</v>
      </c>
      <c r="C236" s="98">
        <f t="shared" si="179"/>
        <v>1185</v>
      </c>
      <c r="D236" s="10">
        <v>1</v>
      </c>
      <c r="E236" s="10">
        <v>37229</v>
      </c>
      <c r="F236" s="98">
        <f t="shared" si="124"/>
        <v>1183</v>
      </c>
      <c r="G236" s="363">
        <f t="shared" si="180"/>
        <v>0.99831223628691979</v>
      </c>
      <c r="H236" s="10">
        <v>29906</v>
      </c>
      <c r="I236" s="98">
        <f t="shared" si="125"/>
        <v>1183</v>
      </c>
      <c r="J236" s="45">
        <v>15240</v>
      </c>
      <c r="K236" s="103">
        <f t="shared" si="181"/>
        <v>30</v>
      </c>
      <c r="L236" s="14">
        <v>1</v>
      </c>
      <c r="M236" s="14">
        <v>39345</v>
      </c>
      <c r="N236" s="103">
        <f t="shared" si="126"/>
        <v>30</v>
      </c>
      <c r="O236" s="362">
        <f t="shared" si="182"/>
        <v>1</v>
      </c>
      <c r="P236" s="12">
        <v>27063</v>
      </c>
      <c r="Q236" s="103">
        <f t="shared" si="127"/>
        <v>30</v>
      </c>
      <c r="R236" s="147">
        <v>273</v>
      </c>
      <c r="S236" s="134">
        <f t="shared" si="162"/>
        <v>5</v>
      </c>
      <c r="T236" s="147">
        <v>1</v>
      </c>
      <c r="U236" s="147">
        <v>276</v>
      </c>
      <c r="V236" s="134">
        <f t="shared" si="163"/>
        <v>5</v>
      </c>
      <c r="W236" s="358">
        <f t="shared" si="164"/>
        <v>1</v>
      </c>
      <c r="X236" s="147">
        <v>283</v>
      </c>
      <c r="Y236" s="134">
        <f t="shared" si="165"/>
        <v>5</v>
      </c>
      <c r="Z236" s="151">
        <v>4515</v>
      </c>
      <c r="AA236" s="139">
        <f t="shared" si="166"/>
        <v>127</v>
      </c>
      <c r="AB236" s="151">
        <v>3</v>
      </c>
      <c r="AC236" s="151">
        <v>1397</v>
      </c>
      <c r="AD236" s="139">
        <f t="shared" si="167"/>
        <v>23</v>
      </c>
      <c r="AE236" s="353">
        <f t="shared" si="168"/>
        <v>0.18110236220472442</v>
      </c>
      <c r="AF236" s="151">
        <v>1395</v>
      </c>
      <c r="AG236" s="139">
        <f t="shared" si="169"/>
        <v>23</v>
      </c>
      <c r="AH236" s="33">
        <v>10600</v>
      </c>
      <c r="AI236" s="72">
        <f t="shared" si="170"/>
        <v>142</v>
      </c>
      <c r="AJ236" s="33">
        <v>1</v>
      </c>
      <c r="AK236" s="33">
        <v>2585</v>
      </c>
      <c r="AL236" s="72">
        <f t="shared" si="128"/>
        <v>18</v>
      </c>
      <c r="AM236" s="348">
        <f t="shared" si="183"/>
        <v>0.12676056338028169</v>
      </c>
      <c r="AN236" s="33">
        <v>2583</v>
      </c>
      <c r="AO236" s="72">
        <f t="shared" si="129"/>
        <v>18</v>
      </c>
      <c r="AP236" s="66">
        <v>1413</v>
      </c>
      <c r="AQ236" s="78">
        <f t="shared" si="118"/>
        <v>27</v>
      </c>
      <c r="AR236" s="66">
        <v>1</v>
      </c>
      <c r="AS236" s="66">
        <v>581</v>
      </c>
      <c r="AT236" s="78">
        <f t="shared" si="130"/>
        <v>9</v>
      </c>
      <c r="AU236" s="344">
        <f t="shared" si="120"/>
        <v>0.33333333333333331</v>
      </c>
      <c r="AV236" s="66">
        <v>581</v>
      </c>
      <c r="AW236" s="78">
        <f t="shared" si="131"/>
        <v>9</v>
      </c>
      <c r="AX236" s="120">
        <v>1289</v>
      </c>
      <c r="AY236" s="114">
        <f t="shared" si="138"/>
        <v>27</v>
      </c>
      <c r="AZ236" s="120">
        <v>9</v>
      </c>
      <c r="BA236" s="120">
        <v>529</v>
      </c>
      <c r="BB236" s="114">
        <f t="shared" si="139"/>
        <v>8</v>
      </c>
      <c r="BC236" s="338">
        <f t="shared" si="140"/>
        <v>0.29629629629629628</v>
      </c>
      <c r="BD236" s="120">
        <v>521</v>
      </c>
      <c r="BE236" s="114">
        <f t="shared" si="141"/>
        <v>8</v>
      </c>
      <c r="BF236" s="129">
        <v>900</v>
      </c>
      <c r="BG236" s="126">
        <f t="shared" si="158"/>
        <v>27</v>
      </c>
      <c r="BH236" s="129">
        <v>1</v>
      </c>
      <c r="BI236" s="129">
        <v>428</v>
      </c>
      <c r="BJ236" s="126">
        <f t="shared" si="160"/>
        <v>11</v>
      </c>
      <c r="BK236" s="332">
        <f t="shared" si="159"/>
        <v>0.40740740740740738</v>
      </c>
      <c r="BL236" s="126">
        <v>429</v>
      </c>
      <c r="BM236" s="126">
        <f t="shared" si="161"/>
        <v>11</v>
      </c>
      <c r="CD236" s="107">
        <v>13828</v>
      </c>
      <c r="CE236" s="84">
        <f t="shared" si="184"/>
        <v>293</v>
      </c>
      <c r="CF236" s="108">
        <v>9</v>
      </c>
      <c r="CG236" s="108">
        <v>13634</v>
      </c>
      <c r="CH236" s="109">
        <f t="shared" si="132"/>
        <v>91</v>
      </c>
      <c r="CI236" s="365">
        <f t="shared" si="185"/>
        <v>0.31058020477815701</v>
      </c>
      <c r="CJ236" s="108">
        <v>15564</v>
      </c>
      <c r="CK236" s="109">
        <f t="shared" si="133"/>
        <v>96</v>
      </c>
      <c r="CL236" s="59">
        <v>26371</v>
      </c>
      <c r="CM236" s="89">
        <f t="shared" si="177"/>
        <v>295</v>
      </c>
      <c r="CN236" s="59">
        <v>1</v>
      </c>
      <c r="CO236" s="59">
        <v>7848</v>
      </c>
      <c r="CP236" s="89">
        <f t="shared" si="134"/>
        <v>72</v>
      </c>
      <c r="CQ236" s="367">
        <f t="shared" si="178"/>
        <v>0.2440677966101695</v>
      </c>
      <c r="CR236" s="59">
        <v>7848</v>
      </c>
      <c r="CS236" s="89">
        <f t="shared" si="135"/>
        <v>72</v>
      </c>
      <c r="DB236" s="40">
        <v>330</v>
      </c>
      <c r="DC236" s="95">
        <f t="shared" si="114"/>
        <v>28</v>
      </c>
      <c r="DD236" s="40">
        <v>16</v>
      </c>
      <c r="DE236" s="40">
        <v>6307</v>
      </c>
      <c r="DF236" s="95">
        <f t="shared" si="136"/>
        <v>29</v>
      </c>
      <c r="DG236" s="371">
        <f t="shared" si="116"/>
        <v>1.0357142857142858</v>
      </c>
      <c r="DH236" s="40">
        <v>5710</v>
      </c>
      <c r="DI236" s="95">
        <f t="shared" si="137"/>
        <v>28</v>
      </c>
      <c r="DJ236" s="158">
        <v>776</v>
      </c>
      <c r="DK236" s="158">
        <f t="shared" si="175"/>
        <v>25</v>
      </c>
      <c r="DL236" s="163">
        <v>4</v>
      </c>
      <c r="DM236" s="163">
        <v>348</v>
      </c>
      <c r="DN236" s="158">
        <f t="shared" si="171"/>
        <v>10</v>
      </c>
      <c r="DO236" s="373">
        <f t="shared" si="176"/>
        <v>0.4</v>
      </c>
      <c r="DP236" s="158">
        <v>345</v>
      </c>
      <c r="DQ236" s="158">
        <f t="shared" si="172"/>
        <v>10</v>
      </c>
      <c r="DR236" s="290">
        <v>154</v>
      </c>
      <c r="DS236" s="172">
        <f t="shared" si="186"/>
        <v>24</v>
      </c>
      <c r="DT236" s="290">
        <v>1</v>
      </c>
      <c r="DU236" s="290">
        <v>153</v>
      </c>
      <c r="DV236" s="172">
        <f t="shared" si="192"/>
        <v>24</v>
      </c>
      <c r="DW236" s="374">
        <f t="shared" si="188"/>
        <v>1</v>
      </c>
      <c r="DX236" s="290">
        <v>155</v>
      </c>
      <c r="DY236" s="172">
        <f t="shared" si="189"/>
        <v>24</v>
      </c>
      <c r="FV236" s="22">
        <f t="shared" si="190"/>
        <v>1517</v>
      </c>
      <c r="FW236" s="61">
        <f t="shared" si="191"/>
        <v>1513</v>
      </c>
      <c r="FX236" s="61">
        <f t="shared" si="144"/>
        <v>1517</v>
      </c>
      <c r="FY236" s="61">
        <f t="shared" si="145"/>
        <v>2235</v>
      </c>
      <c r="FZ236" s="61">
        <f t="shared" si="146"/>
        <v>1513</v>
      </c>
      <c r="GA236" s="382">
        <f t="shared" si="147"/>
        <v>0.6769574944071588</v>
      </c>
      <c r="GB236" s="384"/>
      <c r="GC236" s="387">
        <f t="shared" si="148"/>
        <v>888</v>
      </c>
      <c r="GD236" s="387">
        <f t="shared" si="149"/>
        <v>272</v>
      </c>
      <c r="GE236" s="382">
        <f t="shared" si="150"/>
        <v>0.30630630630630629</v>
      </c>
      <c r="GF236" s="384"/>
      <c r="GG236" s="387">
        <f t="shared" si="151"/>
        <v>300</v>
      </c>
      <c r="GH236" s="387">
        <f t="shared" si="152"/>
        <v>109</v>
      </c>
      <c r="GI236" s="382">
        <f t="shared" si="153"/>
        <v>0.36333333333333334</v>
      </c>
      <c r="GJ236" s="384"/>
      <c r="GK236" s="387">
        <f t="shared" si="154"/>
        <v>293</v>
      </c>
      <c r="GL236" s="387">
        <f t="shared" si="155"/>
        <v>91</v>
      </c>
      <c r="GM236" s="382">
        <f t="shared" si="156"/>
        <v>0.31058020477815701</v>
      </c>
    </row>
    <row r="237" spans="1:196" x14ac:dyDescent="0.25">
      <c r="A237" s="8">
        <f t="shared" si="157"/>
        <v>44270</v>
      </c>
      <c r="B237" s="10">
        <v>9515</v>
      </c>
      <c r="C237" s="98">
        <f t="shared" si="179"/>
        <v>12</v>
      </c>
      <c r="D237" s="10">
        <v>1</v>
      </c>
      <c r="E237" s="10">
        <v>37241</v>
      </c>
      <c r="F237" s="98">
        <f t="shared" si="124"/>
        <v>12</v>
      </c>
      <c r="G237" s="363">
        <f t="shared" si="180"/>
        <v>1</v>
      </c>
      <c r="H237" s="10">
        <v>29918</v>
      </c>
      <c r="I237" s="98">
        <f t="shared" si="125"/>
        <v>12</v>
      </c>
      <c r="J237" s="45">
        <v>15248</v>
      </c>
      <c r="K237" s="103">
        <f t="shared" si="181"/>
        <v>8</v>
      </c>
      <c r="L237" s="14">
        <v>1</v>
      </c>
      <c r="M237" s="14">
        <v>39353</v>
      </c>
      <c r="N237" s="103">
        <f t="shared" si="126"/>
        <v>8</v>
      </c>
      <c r="O237" s="362">
        <f t="shared" si="182"/>
        <v>1</v>
      </c>
      <c r="P237" s="12">
        <v>27071</v>
      </c>
      <c r="Q237" s="103">
        <f t="shared" si="127"/>
        <v>8</v>
      </c>
      <c r="R237" s="147">
        <v>276</v>
      </c>
      <c r="S237" s="134">
        <f t="shared" si="162"/>
        <v>3</v>
      </c>
      <c r="T237" s="147">
        <v>1</v>
      </c>
      <c r="U237" s="147">
        <v>279</v>
      </c>
      <c r="V237" s="134">
        <f t="shared" si="163"/>
        <v>3</v>
      </c>
      <c r="W237" s="358">
        <f t="shared" si="164"/>
        <v>1</v>
      </c>
      <c r="X237" s="147">
        <v>286</v>
      </c>
      <c r="Y237" s="134">
        <f t="shared" si="165"/>
        <v>3</v>
      </c>
      <c r="Z237" s="151">
        <v>4518</v>
      </c>
      <c r="AA237" s="139">
        <f t="shared" si="166"/>
        <v>3</v>
      </c>
      <c r="AB237" s="151">
        <v>3</v>
      </c>
      <c r="AC237" s="151">
        <v>1400</v>
      </c>
      <c r="AD237" s="139">
        <f t="shared" si="167"/>
        <v>3</v>
      </c>
      <c r="AE237" s="353">
        <f t="shared" si="168"/>
        <v>1</v>
      </c>
      <c r="AF237" s="151">
        <v>1398</v>
      </c>
      <c r="AG237" s="139">
        <f t="shared" si="169"/>
        <v>3</v>
      </c>
      <c r="AH237" s="33">
        <v>10770</v>
      </c>
      <c r="AI237" s="72">
        <f t="shared" si="170"/>
        <v>170</v>
      </c>
      <c r="AJ237" s="33">
        <v>1</v>
      </c>
      <c r="AK237" s="33">
        <v>2606</v>
      </c>
      <c r="AL237" s="72">
        <f t="shared" si="128"/>
        <v>21</v>
      </c>
      <c r="AM237" s="348">
        <f t="shared" si="183"/>
        <v>0.12352941176470589</v>
      </c>
      <c r="AN237" s="33">
        <v>2604</v>
      </c>
      <c r="AO237" s="72">
        <f t="shared" si="129"/>
        <v>21</v>
      </c>
      <c r="AP237" s="66">
        <v>1458</v>
      </c>
      <c r="AQ237" s="78">
        <f t="shared" si="118"/>
        <v>45</v>
      </c>
      <c r="AR237" s="66">
        <v>1</v>
      </c>
      <c r="AS237" s="66">
        <v>594</v>
      </c>
      <c r="AT237" s="78">
        <f t="shared" si="130"/>
        <v>13</v>
      </c>
      <c r="AU237" s="344">
        <f t="shared" si="120"/>
        <v>0.28888888888888886</v>
      </c>
      <c r="AV237" s="66">
        <v>594</v>
      </c>
      <c r="AW237" s="78">
        <f t="shared" si="131"/>
        <v>13</v>
      </c>
      <c r="AX237" s="120">
        <v>1309</v>
      </c>
      <c r="AY237" s="114">
        <f t="shared" si="138"/>
        <v>20</v>
      </c>
      <c r="AZ237" s="120">
        <v>9</v>
      </c>
      <c r="BA237" s="120">
        <v>536</v>
      </c>
      <c r="BB237" s="114">
        <f t="shared" si="139"/>
        <v>7</v>
      </c>
      <c r="BC237" s="338">
        <f t="shared" si="140"/>
        <v>0.35</v>
      </c>
      <c r="BD237" s="120">
        <v>528</v>
      </c>
      <c r="BE237" s="114">
        <f t="shared" si="141"/>
        <v>7</v>
      </c>
      <c r="BF237" s="129">
        <v>921</v>
      </c>
      <c r="BG237" s="126">
        <f t="shared" si="158"/>
        <v>21</v>
      </c>
      <c r="BH237" s="129">
        <v>1</v>
      </c>
      <c r="BI237" s="129">
        <v>433</v>
      </c>
      <c r="BJ237" s="126">
        <f t="shared" si="160"/>
        <v>5</v>
      </c>
      <c r="BK237" s="332">
        <f t="shared" si="159"/>
        <v>0.23809523809523808</v>
      </c>
      <c r="BL237" s="126">
        <v>434</v>
      </c>
      <c r="BM237" s="126">
        <f t="shared" si="161"/>
        <v>5</v>
      </c>
      <c r="CD237" s="107">
        <v>14076</v>
      </c>
      <c r="CE237" s="84">
        <f t="shared" si="184"/>
        <v>248</v>
      </c>
      <c r="CF237" s="108">
        <v>9</v>
      </c>
      <c r="CG237" s="108">
        <v>13714</v>
      </c>
      <c r="CH237" s="109">
        <f t="shared" si="132"/>
        <v>80</v>
      </c>
      <c r="CI237" s="365">
        <f t="shared" si="185"/>
        <v>0.32258064516129031</v>
      </c>
      <c r="CJ237" s="108">
        <v>15657</v>
      </c>
      <c r="CK237" s="109">
        <f t="shared" si="133"/>
        <v>93</v>
      </c>
      <c r="CL237" s="177">
        <v>26615</v>
      </c>
      <c r="CM237" s="89">
        <f t="shared" si="177"/>
        <v>244</v>
      </c>
      <c r="CN237" s="177">
        <v>1</v>
      </c>
      <c r="CO237" s="177">
        <v>7905</v>
      </c>
      <c r="CP237" s="178">
        <f t="shared" si="134"/>
        <v>57</v>
      </c>
      <c r="CQ237" s="367">
        <f t="shared" si="178"/>
        <v>0.23360655737704919</v>
      </c>
      <c r="CR237" s="177">
        <v>7912</v>
      </c>
      <c r="CS237" s="178">
        <f t="shared" si="135"/>
        <v>64</v>
      </c>
      <c r="CT237" s="205"/>
      <c r="CU237" s="205"/>
      <c r="CV237" s="205"/>
      <c r="CW237" s="286"/>
      <c r="CX237" s="205"/>
      <c r="CY237" s="205"/>
      <c r="CZ237" s="205"/>
      <c r="DA237" s="205"/>
      <c r="DB237" s="40">
        <v>353</v>
      </c>
      <c r="DC237" s="95">
        <f t="shared" si="114"/>
        <v>23</v>
      </c>
      <c r="DD237" s="40">
        <v>17</v>
      </c>
      <c r="DE237" s="40">
        <v>6331</v>
      </c>
      <c r="DF237" s="95">
        <f t="shared" si="136"/>
        <v>24</v>
      </c>
      <c r="DG237" s="371">
        <f t="shared" si="116"/>
        <v>1.0434782608695652</v>
      </c>
      <c r="DH237" s="40">
        <v>5733</v>
      </c>
      <c r="DI237" s="95">
        <f t="shared" si="137"/>
        <v>23</v>
      </c>
      <c r="DJ237" s="158">
        <v>793</v>
      </c>
      <c r="DK237" s="158">
        <f t="shared" si="175"/>
        <v>17</v>
      </c>
      <c r="DL237" s="163">
        <v>4</v>
      </c>
      <c r="DM237" s="163">
        <v>352</v>
      </c>
      <c r="DN237" s="158">
        <f t="shared" si="171"/>
        <v>4</v>
      </c>
      <c r="DO237" s="373">
        <f t="shared" si="176"/>
        <v>0.23529411764705882</v>
      </c>
      <c r="DP237" s="158">
        <v>349</v>
      </c>
      <c r="DQ237" s="158">
        <f t="shared" si="172"/>
        <v>4</v>
      </c>
      <c r="DR237" s="290">
        <v>175</v>
      </c>
      <c r="DS237" s="172">
        <f t="shared" si="186"/>
        <v>21</v>
      </c>
      <c r="DT237" s="290">
        <v>1</v>
      </c>
      <c r="DU237" s="290">
        <v>174</v>
      </c>
      <c r="DV237" s="172">
        <f t="shared" si="192"/>
        <v>21</v>
      </c>
      <c r="DW237" s="374">
        <f t="shared" si="188"/>
        <v>1</v>
      </c>
      <c r="DX237" s="290">
        <v>176</v>
      </c>
      <c r="DY237" s="172">
        <f t="shared" si="189"/>
        <v>21</v>
      </c>
      <c r="FV237" s="22">
        <f t="shared" si="190"/>
        <v>277</v>
      </c>
      <c r="FW237" s="61">
        <f t="shared" si="191"/>
        <v>258</v>
      </c>
      <c r="FX237" s="61">
        <f t="shared" si="144"/>
        <v>277</v>
      </c>
      <c r="FY237" s="61">
        <f t="shared" si="145"/>
        <v>835</v>
      </c>
      <c r="FZ237" s="61">
        <f t="shared" si="146"/>
        <v>258</v>
      </c>
      <c r="GA237" s="382">
        <f t="shared" si="147"/>
        <v>0.30898203592814372</v>
      </c>
      <c r="GB237" s="384"/>
      <c r="GC237" s="387">
        <f t="shared" si="148"/>
        <v>809</v>
      </c>
      <c r="GD237" s="387">
        <f t="shared" si="149"/>
        <v>232</v>
      </c>
      <c r="GE237" s="382">
        <f t="shared" si="150"/>
        <v>0.28677379480840542</v>
      </c>
      <c r="GF237" s="384"/>
      <c r="GG237" s="387">
        <f t="shared" si="151"/>
        <v>317</v>
      </c>
      <c r="GH237" s="387">
        <f t="shared" si="152"/>
        <v>95</v>
      </c>
      <c r="GI237" s="382">
        <f t="shared" si="153"/>
        <v>0.29968454258675081</v>
      </c>
      <c r="GJ237" s="384"/>
      <c r="GK237" s="387">
        <f t="shared" si="154"/>
        <v>248</v>
      </c>
      <c r="GL237" s="387">
        <f t="shared" si="155"/>
        <v>80</v>
      </c>
      <c r="GM237" s="382">
        <f t="shared" si="156"/>
        <v>0.32258064516129031</v>
      </c>
    </row>
    <row r="238" spans="1:196" x14ac:dyDescent="0.25">
      <c r="A238" s="8">
        <f t="shared" si="157"/>
        <v>44271</v>
      </c>
      <c r="B238" s="10">
        <v>9527</v>
      </c>
      <c r="C238" s="98">
        <f t="shared" si="179"/>
        <v>12</v>
      </c>
      <c r="D238" s="10">
        <v>1</v>
      </c>
      <c r="E238" s="10">
        <v>37253</v>
      </c>
      <c r="F238" s="98">
        <f t="shared" si="124"/>
        <v>12</v>
      </c>
      <c r="G238" s="363">
        <f t="shared" si="180"/>
        <v>1</v>
      </c>
      <c r="H238" s="10">
        <v>29930</v>
      </c>
      <c r="I238" s="98">
        <f t="shared" si="125"/>
        <v>12</v>
      </c>
      <c r="J238" s="45">
        <v>15255</v>
      </c>
      <c r="K238" s="103">
        <f t="shared" si="181"/>
        <v>7</v>
      </c>
      <c r="L238" s="14">
        <v>1</v>
      </c>
      <c r="M238" s="14">
        <v>39360</v>
      </c>
      <c r="N238" s="103">
        <f t="shared" si="126"/>
        <v>7</v>
      </c>
      <c r="O238" s="362">
        <f t="shared" si="182"/>
        <v>1</v>
      </c>
      <c r="P238" s="12">
        <v>27078</v>
      </c>
      <c r="Q238" s="103">
        <f t="shared" si="127"/>
        <v>7</v>
      </c>
      <c r="R238" s="147">
        <v>281</v>
      </c>
      <c r="S238" s="134">
        <f t="shared" si="162"/>
        <v>5</v>
      </c>
      <c r="T238" s="147">
        <v>1</v>
      </c>
      <c r="U238" s="147">
        <v>284</v>
      </c>
      <c r="V238" s="134">
        <f t="shared" si="163"/>
        <v>5</v>
      </c>
      <c r="W238" s="358">
        <f t="shared" si="164"/>
        <v>1</v>
      </c>
      <c r="X238" s="147">
        <v>291</v>
      </c>
      <c r="Y238" s="134">
        <f t="shared" si="165"/>
        <v>5</v>
      </c>
      <c r="Z238" s="151">
        <v>4526</v>
      </c>
      <c r="AA238" s="139">
        <f t="shared" si="166"/>
        <v>8</v>
      </c>
      <c r="AB238" s="151">
        <v>3</v>
      </c>
      <c r="AC238" s="151">
        <v>1408</v>
      </c>
      <c r="AD238" s="139">
        <f t="shared" si="167"/>
        <v>8</v>
      </c>
      <c r="AE238" s="353">
        <f t="shared" si="168"/>
        <v>1</v>
      </c>
      <c r="AF238" s="151">
        <v>1406</v>
      </c>
      <c r="AG238" s="139">
        <f t="shared" si="169"/>
        <v>8</v>
      </c>
      <c r="AH238" s="33">
        <v>10906</v>
      </c>
      <c r="AI238" s="72">
        <f t="shared" si="170"/>
        <v>136</v>
      </c>
      <c r="AJ238" s="33">
        <v>1</v>
      </c>
      <c r="AK238" s="33">
        <v>2623</v>
      </c>
      <c r="AL238" s="72">
        <f t="shared" si="128"/>
        <v>17</v>
      </c>
      <c r="AM238" s="348">
        <f t="shared" si="183"/>
        <v>0.125</v>
      </c>
      <c r="AN238" s="33">
        <v>2621</v>
      </c>
      <c r="AO238" s="72">
        <f t="shared" si="129"/>
        <v>17</v>
      </c>
      <c r="AP238" s="66">
        <v>1481</v>
      </c>
      <c r="AQ238" s="78">
        <f t="shared" si="118"/>
        <v>23</v>
      </c>
      <c r="AR238" s="66">
        <v>1</v>
      </c>
      <c r="AS238" s="66">
        <v>602</v>
      </c>
      <c r="AT238" s="78">
        <f t="shared" si="130"/>
        <v>8</v>
      </c>
      <c r="AU238" s="344">
        <f t="shared" si="120"/>
        <v>0.34782608695652173</v>
      </c>
      <c r="AV238" s="66">
        <v>602</v>
      </c>
      <c r="AW238" s="78">
        <f t="shared" si="131"/>
        <v>8</v>
      </c>
      <c r="AX238" s="120">
        <v>1346</v>
      </c>
      <c r="AY238" s="114">
        <f t="shared" si="138"/>
        <v>37</v>
      </c>
      <c r="AZ238" s="120">
        <v>9</v>
      </c>
      <c r="BA238" s="120">
        <v>544</v>
      </c>
      <c r="BB238" s="114">
        <f t="shared" si="139"/>
        <v>8</v>
      </c>
      <c r="BC238" s="338">
        <f t="shared" si="140"/>
        <v>0.21621621621621623</v>
      </c>
      <c r="BD238" s="120">
        <v>536</v>
      </c>
      <c r="BE238" s="114">
        <f t="shared" si="141"/>
        <v>8</v>
      </c>
      <c r="BF238" s="129">
        <v>944</v>
      </c>
      <c r="BG238" s="126">
        <f t="shared" si="158"/>
        <v>23</v>
      </c>
      <c r="BH238" s="129">
        <v>1</v>
      </c>
      <c r="BI238" s="129">
        <v>440</v>
      </c>
      <c r="BJ238" s="126">
        <f t="shared" si="160"/>
        <v>7</v>
      </c>
      <c r="BK238" s="332">
        <f t="shared" si="159"/>
        <v>0.30434782608695654</v>
      </c>
      <c r="BL238" s="126">
        <v>441</v>
      </c>
      <c r="BM238" s="126">
        <f t="shared" si="161"/>
        <v>7</v>
      </c>
      <c r="CD238" s="107">
        <v>14367</v>
      </c>
      <c r="CE238" s="84">
        <f t="shared" si="184"/>
        <v>291</v>
      </c>
      <c r="CF238" s="108">
        <v>9</v>
      </c>
      <c r="CG238" s="108">
        <v>13806</v>
      </c>
      <c r="CH238" s="109">
        <f t="shared" si="132"/>
        <v>92</v>
      </c>
      <c r="CI238" s="365">
        <f t="shared" si="185"/>
        <v>0.31615120274914088</v>
      </c>
      <c r="CJ238" s="108">
        <v>15752</v>
      </c>
      <c r="CK238" s="109">
        <f t="shared" si="133"/>
        <v>95</v>
      </c>
      <c r="CL238" s="177">
        <v>26900</v>
      </c>
      <c r="CM238" s="89">
        <f t="shared" si="177"/>
        <v>285</v>
      </c>
      <c r="CN238" s="177">
        <v>1</v>
      </c>
      <c r="CO238" s="177">
        <v>7953</v>
      </c>
      <c r="CP238" s="178">
        <f t="shared" si="134"/>
        <v>48</v>
      </c>
      <c r="CQ238" s="367">
        <f t="shared" si="178"/>
        <v>0.16842105263157894</v>
      </c>
      <c r="CR238" s="177">
        <v>7962</v>
      </c>
      <c r="CS238" s="178">
        <f t="shared" si="135"/>
        <v>50</v>
      </c>
      <c r="CT238" s="205"/>
      <c r="CU238" s="205"/>
      <c r="CV238" s="205"/>
      <c r="CW238" s="286"/>
      <c r="CX238" s="205"/>
      <c r="CY238" s="205"/>
      <c r="CZ238" s="205"/>
      <c r="DA238" s="205"/>
      <c r="DB238" s="40">
        <v>24</v>
      </c>
      <c r="DC238" s="95">
        <f t="shared" si="114"/>
        <v>-329</v>
      </c>
      <c r="DD238" s="40">
        <v>2</v>
      </c>
      <c r="DE238" s="40">
        <v>6368</v>
      </c>
      <c r="DF238" s="95">
        <f t="shared" si="136"/>
        <v>37</v>
      </c>
      <c r="DG238" s="371">
        <f t="shared" si="116"/>
        <v>-0.11246200607902736</v>
      </c>
      <c r="DH238" s="40">
        <v>5768</v>
      </c>
      <c r="DI238" s="95">
        <f t="shared" si="137"/>
        <v>35</v>
      </c>
      <c r="DJ238" s="158">
        <v>820</v>
      </c>
      <c r="DK238" s="158">
        <f t="shared" si="175"/>
        <v>27</v>
      </c>
      <c r="DL238" s="163">
        <v>4</v>
      </c>
      <c r="DM238" s="163">
        <v>362</v>
      </c>
      <c r="DN238" s="158">
        <f t="shared" si="171"/>
        <v>10</v>
      </c>
      <c r="DO238" s="373">
        <f t="shared" si="176"/>
        <v>0.37037037037037035</v>
      </c>
      <c r="DP238" s="158">
        <v>359</v>
      </c>
      <c r="DQ238" s="158">
        <f t="shared" si="172"/>
        <v>10</v>
      </c>
      <c r="DR238" s="290">
        <v>193</v>
      </c>
      <c r="DS238" s="172">
        <f t="shared" si="186"/>
        <v>18</v>
      </c>
      <c r="DT238" s="290">
        <v>1</v>
      </c>
      <c r="DU238" s="290">
        <v>192</v>
      </c>
      <c r="DV238" s="172">
        <f t="shared" si="192"/>
        <v>18</v>
      </c>
      <c r="DW238" s="374">
        <f t="shared" si="188"/>
        <v>1</v>
      </c>
      <c r="DX238" s="290">
        <v>194</v>
      </c>
      <c r="DY238" s="172">
        <f t="shared" si="189"/>
        <v>18</v>
      </c>
      <c r="FV238" s="22">
        <f t="shared" si="190"/>
        <v>280</v>
      </c>
      <c r="FW238" s="61">
        <f t="shared" si="191"/>
        <v>277</v>
      </c>
      <c r="FX238" s="61">
        <f t="shared" si="144"/>
        <v>280</v>
      </c>
      <c r="FY238" s="61">
        <f t="shared" si="145"/>
        <v>543</v>
      </c>
      <c r="FZ238" s="61">
        <f t="shared" si="146"/>
        <v>277</v>
      </c>
      <c r="GA238" s="382">
        <f t="shared" si="147"/>
        <v>0.5101289134438306</v>
      </c>
      <c r="GB238" s="384"/>
      <c r="GC238" s="387">
        <f t="shared" si="148"/>
        <v>511</v>
      </c>
      <c r="GD238" s="387">
        <f t="shared" si="149"/>
        <v>245</v>
      </c>
      <c r="GE238" s="382">
        <f t="shared" si="150"/>
        <v>0.47945205479452052</v>
      </c>
      <c r="GF238" s="384"/>
      <c r="GG238" s="387">
        <f t="shared" si="151"/>
        <v>-65</v>
      </c>
      <c r="GH238" s="387">
        <f t="shared" si="152"/>
        <v>105</v>
      </c>
      <c r="GI238" s="382">
        <f t="shared" si="153"/>
        <v>-1.6153846153846154</v>
      </c>
      <c r="GJ238" s="384"/>
      <c r="GK238" s="387">
        <f t="shared" si="154"/>
        <v>291</v>
      </c>
      <c r="GL238" s="387">
        <f t="shared" si="155"/>
        <v>92</v>
      </c>
      <c r="GM238" s="382">
        <f t="shared" si="156"/>
        <v>0.31615120274914088</v>
      </c>
    </row>
    <row r="239" spans="1:196" x14ac:dyDescent="0.25">
      <c r="A239" s="8">
        <f t="shared" si="157"/>
        <v>44272</v>
      </c>
      <c r="B239" s="10">
        <v>9536</v>
      </c>
      <c r="C239" s="98">
        <f t="shared" si="179"/>
        <v>9</v>
      </c>
      <c r="D239" s="10">
        <v>1</v>
      </c>
      <c r="E239" s="10">
        <v>37262</v>
      </c>
      <c r="F239" s="98">
        <f t="shared" si="124"/>
        <v>9</v>
      </c>
      <c r="G239" s="363">
        <f t="shared" si="180"/>
        <v>1</v>
      </c>
      <c r="H239" s="10">
        <v>29939</v>
      </c>
      <c r="I239" s="98">
        <f t="shared" si="125"/>
        <v>9</v>
      </c>
      <c r="J239" s="45">
        <v>15259</v>
      </c>
      <c r="K239" s="103">
        <f t="shared" si="181"/>
        <v>4</v>
      </c>
      <c r="L239" s="14">
        <v>1</v>
      </c>
      <c r="M239" s="14">
        <v>39364</v>
      </c>
      <c r="N239" s="103">
        <f t="shared" si="126"/>
        <v>4</v>
      </c>
      <c r="O239" s="362">
        <f t="shared" si="182"/>
        <v>1</v>
      </c>
      <c r="P239" s="12">
        <v>27082</v>
      </c>
      <c r="Q239" s="103">
        <f t="shared" si="127"/>
        <v>4</v>
      </c>
      <c r="R239" s="147">
        <v>286</v>
      </c>
      <c r="S239" s="134">
        <f t="shared" si="162"/>
        <v>5</v>
      </c>
      <c r="T239" s="147">
        <v>1</v>
      </c>
      <c r="U239" s="147">
        <v>289</v>
      </c>
      <c r="V239" s="134">
        <f t="shared" si="163"/>
        <v>5</v>
      </c>
      <c r="W239" s="358">
        <f t="shared" si="164"/>
        <v>1</v>
      </c>
      <c r="X239" s="147">
        <v>296</v>
      </c>
      <c r="Y239" s="134">
        <f t="shared" si="165"/>
        <v>5</v>
      </c>
      <c r="Z239" s="151">
        <v>4531</v>
      </c>
      <c r="AA239" s="139">
        <f t="shared" si="166"/>
        <v>5</v>
      </c>
      <c r="AB239" s="151">
        <v>3</v>
      </c>
      <c r="AC239" s="151">
        <v>1413</v>
      </c>
      <c r="AD239" s="139">
        <f t="shared" si="167"/>
        <v>5</v>
      </c>
      <c r="AE239" s="353">
        <f t="shared" si="168"/>
        <v>1</v>
      </c>
      <c r="AF239" s="151">
        <v>1411</v>
      </c>
      <c r="AG239" s="139">
        <f t="shared" si="169"/>
        <v>5</v>
      </c>
      <c r="AH239" s="33">
        <v>11065</v>
      </c>
      <c r="AI239" s="72">
        <f t="shared" si="170"/>
        <v>159</v>
      </c>
      <c r="AJ239" s="33">
        <v>1</v>
      </c>
      <c r="AK239" s="33">
        <v>2643</v>
      </c>
      <c r="AL239" s="72">
        <f t="shared" si="128"/>
        <v>20</v>
      </c>
      <c r="AM239" s="348">
        <f t="shared" si="183"/>
        <v>0.12578616352201258</v>
      </c>
      <c r="AN239" s="33">
        <v>2641</v>
      </c>
      <c r="AO239" s="72">
        <f t="shared" si="129"/>
        <v>20</v>
      </c>
      <c r="AP239" s="66">
        <v>1504</v>
      </c>
      <c r="AQ239" s="78">
        <f t="shared" si="118"/>
        <v>23</v>
      </c>
      <c r="AR239" s="66">
        <v>1</v>
      </c>
      <c r="AS239" s="66">
        <v>609</v>
      </c>
      <c r="AT239" s="78">
        <f t="shared" si="130"/>
        <v>7</v>
      </c>
      <c r="AU239" s="344">
        <f t="shared" si="120"/>
        <v>0.30434782608695654</v>
      </c>
      <c r="AV239" s="66">
        <v>609</v>
      </c>
      <c r="AW239" s="78">
        <f t="shared" si="131"/>
        <v>7</v>
      </c>
      <c r="AX239" s="120">
        <v>1373</v>
      </c>
      <c r="AY239" s="114">
        <f t="shared" si="138"/>
        <v>27</v>
      </c>
      <c r="AZ239" s="120">
        <v>9</v>
      </c>
      <c r="BA239" s="120">
        <v>554</v>
      </c>
      <c r="BB239" s="114">
        <f t="shared" si="139"/>
        <v>10</v>
      </c>
      <c r="BC239" s="338">
        <f t="shared" si="140"/>
        <v>0.37037037037037035</v>
      </c>
      <c r="BD239" s="120">
        <v>546</v>
      </c>
      <c r="BE239" s="114">
        <f t="shared" si="141"/>
        <v>10</v>
      </c>
      <c r="BF239" s="129">
        <v>968</v>
      </c>
      <c r="BG239" s="126">
        <f t="shared" si="158"/>
        <v>24</v>
      </c>
      <c r="BH239" s="129">
        <v>1</v>
      </c>
      <c r="BI239" s="129">
        <v>449</v>
      </c>
      <c r="BJ239" s="126">
        <f t="shared" si="160"/>
        <v>9</v>
      </c>
      <c r="BK239" s="332">
        <f t="shared" si="159"/>
        <v>0.375</v>
      </c>
      <c r="BL239" s="126">
        <v>450</v>
      </c>
      <c r="BM239" s="126">
        <f t="shared" si="161"/>
        <v>9</v>
      </c>
      <c r="CD239" s="107">
        <v>14652</v>
      </c>
      <c r="CE239" s="84">
        <f t="shared" si="184"/>
        <v>285</v>
      </c>
      <c r="CF239" s="108">
        <v>9</v>
      </c>
      <c r="CG239" s="108">
        <v>13894</v>
      </c>
      <c r="CH239" s="109">
        <f t="shared" si="132"/>
        <v>88</v>
      </c>
      <c r="CI239" s="365">
        <f t="shared" si="185"/>
        <v>0.30877192982456142</v>
      </c>
      <c r="CJ239" s="108">
        <v>15843</v>
      </c>
      <c r="CK239" s="109">
        <f t="shared" si="133"/>
        <v>91</v>
      </c>
      <c r="CL239" s="59">
        <v>27191</v>
      </c>
      <c r="CM239" s="89">
        <f t="shared" si="177"/>
        <v>291</v>
      </c>
      <c r="CN239" s="59">
        <v>1</v>
      </c>
      <c r="CO239" s="59">
        <v>8012</v>
      </c>
      <c r="CP239" s="89">
        <f t="shared" si="134"/>
        <v>59</v>
      </c>
      <c r="CQ239" s="367">
        <f t="shared" si="178"/>
        <v>0.20274914089347079</v>
      </c>
      <c r="CR239" s="59">
        <v>8021</v>
      </c>
      <c r="CS239" s="89">
        <f t="shared" si="135"/>
        <v>59</v>
      </c>
      <c r="DB239" s="40">
        <v>51</v>
      </c>
      <c r="DC239" s="95">
        <f t="shared" si="114"/>
        <v>27</v>
      </c>
      <c r="DD239" s="40">
        <v>3</v>
      </c>
      <c r="DE239" s="40">
        <v>6396</v>
      </c>
      <c r="DF239" s="95">
        <f t="shared" si="136"/>
        <v>28</v>
      </c>
      <c r="DG239" s="371">
        <f t="shared" si="116"/>
        <v>1.037037037037037</v>
      </c>
      <c r="DH239" s="40">
        <v>5795</v>
      </c>
      <c r="DI239" s="95">
        <f t="shared" si="137"/>
        <v>27</v>
      </c>
      <c r="DJ239" s="158">
        <v>840</v>
      </c>
      <c r="DK239" s="158">
        <f t="shared" si="175"/>
        <v>20</v>
      </c>
      <c r="DL239" s="163">
        <v>4</v>
      </c>
      <c r="DM239" s="163">
        <v>369</v>
      </c>
      <c r="DN239" s="158">
        <f t="shared" si="171"/>
        <v>7</v>
      </c>
      <c r="DO239" s="373">
        <f t="shared" si="176"/>
        <v>0.35</v>
      </c>
      <c r="DP239" s="158">
        <v>366</v>
      </c>
      <c r="DQ239" s="158">
        <f t="shared" si="172"/>
        <v>7</v>
      </c>
      <c r="DR239" s="290">
        <v>222</v>
      </c>
      <c r="DS239" s="172">
        <f t="shared" si="186"/>
        <v>29</v>
      </c>
      <c r="DT239" s="290">
        <v>1</v>
      </c>
      <c r="DU239" s="290">
        <v>198</v>
      </c>
      <c r="DV239" s="172">
        <f t="shared" si="192"/>
        <v>6</v>
      </c>
      <c r="DW239" s="374">
        <f t="shared" si="188"/>
        <v>0.20689655172413793</v>
      </c>
      <c r="DX239" s="290">
        <v>200</v>
      </c>
      <c r="DY239" s="172">
        <f t="shared" si="189"/>
        <v>6</v>
      </c>
      <c r="FV239" s="22">
        <f t="shared" si="190"/>
        <v>259</v>
      </c>
      <c r="FW239" s="61">
        <f t="shared" si="191"/>
        <v>257</v>
      </c>
      <c r="FX239" s="61">
        <f t="shared" si="144"/>
        <v>259</v>
      </c>
      <c r="FY239" s="61">
        <f t="shared" si="145"/>
        <v>908</v>
      </c>
      <c r="FZ239" s="61">
        <f t="shared" si="146"/>
        <v>257</v>
      </c>
      <c r="GA239" s="382">
        <f t="shared" si="147"/>
        <v>0.28303964757709249</v>
      </c>
      <c r="GB239" s="384"/>
      <c r="GC239" s="387">
        <f t="shared" si="148"/>
        <v>885</v>
      </c>
      <c r="GD239" s="387">
        <f t="shared" si="149"/>
        <v>234</v>
      </c>
      <c r="GE239" s="382">
        <f t="shared" si="150"/>
        <v>0.26440677966101694</v>
      </c>
      <c r="GF239" s="384"/>
      <c r="GG239" s="387">
        <f t="shared" si="151"/>
        <v>309</v>
      </c>
      <c r="GH239" s="387">
        <f t="shared" si="152"/>
        <v>87</v>
      </c>
      <c r="GI239" s="382">
        <f t="shared" si="153"/>
        <v>0.28155339805825241</v>
      </c>
      <c r="GJ239" s="384"/>
      <c r="GK239" s="387">
        <f t="shared" si="154"/>
        <v>285</v>
      </c>
      <c r="GL239" s="387">
        <f t="shared" si="155"/>
        <v>88</v>
      </c>
      <c r="GM239" s="382">
        <f t="shared" si="156"/>
        <v>0.30877192982456142</v>
      </c>
    </row>
    <row r="240" spans="1:196" x14ac:dyDescent="0.25">
      <c r="A240" s="8">
        <f t="shared" si="157"/>
        <v>44273</v>
      </c>
      <c r="B240" s="10">
        <v>9572</v>
      </c>
      <c r="C240" s="98">
        <f t="shared" si="179"/>
        <v>36</v>
      </c>
      <c r="D240" s="10">
        <v>1</v>
      </c>
      <c r="E240" s="10">
        <v>37298</v>
      </c>
      <c r="F240" s="98">
        <f t="shared" si="124"/>
        <v>36</v>
      </c>
      <c r="G240" s="363">
        <f t="shared" si="180"/>
        <v>1</v>
      </c>
      <c r="H240" s="10">
        <v>29975</v>
      </c>
      <c r="I240" s="98">
        <f t="shared" si="125"/>
        <v>36</v>
      </c>
      <c r="J240" s="45">
        <v>15270</v>
      </c>
      <c r="K240" s="103">
        <f t="shared" si="181"/>
        <v>11</v>
      </c>
      <c r="L240" s="14">
        <v>1</v>
      </c>
      <c r="M240" s="14">
        <v>39375</v>
      </c>
      <c r="N240" s="103">
        <f t="shared" si="126"/>
        <v>11</v>
      </c>
      <c r="O240" s="362">
        <f t="shared" si="182"/>
        <v>1</v>
      </c>
      <c r="P240" s="12">
        <v>27093</v>
      </c>
      <c r="Q240" s="103">
        <f t="shared" si="127"/>
        <v>11</v>
      </c>
      <c r="R240" s="147">
        <v>290</v>
      </c>
      <c r="S240" s="134">
        <f t="shared" si="162"/>
        <v>4</v>
      </c>
      <c r="T240" s="147">
        <v>1</v>
      </c>
      <c r="U240" s="147">
        <v>293</v>
      </c>
      <c r="V240" s="134">
        <f t="shared" si="163"/>
        <v>4</v>
      </c>
      <c r="W240" s="358">
        <f t="shared" si="164"/>
        <v>1</v>
      </c>
      <c r="X240" s="147">
        <v>300</v>
      </c>
      <c r="Y240" s="134">
        <f t="shared" si="165"/>
        <v>4</v>
      </c>
      <c r="Z240" s="151">
        <v>4535</v>
      </c>
      <c r="AA240" s="139">
        <f t="shared" si="166"/>
        <v>4</v>
      </c>
      <c r="AB240" s="151">
        <v>3</v>
      </c>
      <c r="AC240" s="151">
        <v>1417</v>
      </c>
      <c r="AD240" s="139">
        <f t="shared" si="167"/>
        <v>4</v>
      </c>
      <c r="AE240" s="353">
        <f t="shared" si="168"/>
        <v>1</v>
      </c>
      <c r="AF240" s="151">
        <v>1415</v>
      </c>
      <c r="AG240" s="139">
        <f t="shared" si="169"/>
        <v>4</v>
      </c>
      <c r="AH240" s="33">
        <v>11218</v>
      </c>
      <c r="AI240" s="72">
        <f t="shared" si="170"/>
        <v>153</v>
      </c>
      <c r="AJ240" s="33">
        <v>1</v>
      </c>
      <c r="AK240" s="33">
        <v>2662</v>
      </c>
      <c r="AL240" s="72">
        <f t="shared" si="128"/>
        <v>19</v>
      </c>
      <c r="AM240" s="348">
        <f t="shared" si="183"/>
        <v>0.12418300653594772</v>
      </c>
      <c r="AN240" s="33">
        <v>2660</v>
      </c>
      <c r="AO240" s="72">
        <f t="shared" si="129"/>
        <v>19</v>
      </c>
      <c r="AP240" s="66">
        <v>1528</v>
      </c>
      <c r="AQ240" s="78">
        <f t="shared" si="118"/>
        <v>24</v>
      </c>
      <c r="AR240" s="66">
        <v>1</v>
      </c>
      <c r="AS240" s="66">
        <v>618</v>
      </c>
      <c r="AT240" s="78">
        <f t="shared" si="130"/>
        <v>9</v>
      </c>
      <c r="AU240" s="344">
        <f t="shared" si="120"/>
        <v>0.375</v>
      </c>
      <c r="AV240" s="66">
        <v>618</v>
      </c>
      <c r="AW240" s="78">
        <f t="shared" si="131"/>
        <v>9</v>
      </c>
      <c r="AX240" s="120">
        <v>1402</v>
      </c>
      <c r="AY240" s="114">
        <f t="shared" si="138"/>
        <v>29</v>
      </c>
      <c r="AZ240" s="120">
        <v>9</v>
      </c>
      <c r="BA240" s="120">
        <v>560</v>
      </c>
      <c r="BB240" s="114">
        <f t="shared" si="139"/>
        <v>6</v>
      </c>
      <c r="BC240" s="338">
        <f t="shared" si="140"/>
        <v>0.20689655172413793</v>
      </c>
      <c r="BD240" s="120">
        <v>552</v>
      </c>
      <c r="BE240" s="114">
        <f t="shared" si="141"/>
        <v>6</v>
      </c>
      <c r="BF240" s="129">
        <v>993</v>
      </c>
      <c r="BG240" s="126">
        <f t="shared" si="158"/>
        <v>25</v>
      </c>
      <c r="BH240" s="129">
        <v>1</v>
      </c>
      <c r="BI240" s="129">
        <v>455</v>
      </c>
      <c r="BJ240" s="126">
        <f t="shared" si="160"/>
        <v>6</v>
      </c>
      <c r="BK240" s="332">
        <f t="shared" si="159"/>
        <v>0.24</v>
      </c>
      <c r="BL240" s="126">
        <v>456</v>
      </c>
      <c r="BM240" s="126">
        <f t="shared" si="161"/>
        <v>6</v>
      </c>
      <c r="CD240" s="107">
        <v>14941</v>
      </c>
      <c r="CE240" s="84">
        <f t="shared" si="184"/>
        <v>289</v>
      </c>
      <c r="CF240" s="108">
        <v>9</v>
      </c>
      <c r="CG240" s="108">
        <v>13986</v>
      </c>
      <c r="CH240" s="109">
        <f t="shared" si="132"/>
        <v>92</v>
      </c>
      <c r="CI240" s="365">
        <f t="shared" si="185"/>
        <v>0.31833910034602075</v>
      </c>
      <c r="CJ240" s="108">
        <v>15936</v>
      </c>
      <c r="CK240" s="109">
        <f t="shared" si="133"/>
        <v>93</v>
      </c>
      <c r="CL240" s="59">
        <v>27476</v>
      </c>
      <c r="CM240" s="89">
        <f t="shared" si="177"/>
        <v>285</v>
      </c>
      <c r="CN240" s="59">
        <v>1</v>
      </c>
      <c r="CO240" s="59">
        <v>8065</v>
      </c>
      <c r="CP240" s="89">
        <f t="shared" si="134"/>
        <v>53</v>
      </c>
      <c r="CQ240" s="367">
        <f t="shared" si="178"/>
        <v>0.18596491228070175</v>
      </c>
      <c r="CR240" s="59">
        <v>8074</v>
      </c>
      <c r="CS240" s="89">
        <f t="shared" si="135"/>
        <v>53</v>
      </c>
      <c r="DB240" s="40">
        <v>77</v>
      </c>
      <c r="DC240" s="95">
        <f t="shared" si="114"/>
        <v>26</v>
      </c>
      <c r="DD240" s="40">
        <v>4</v>
      </c>
      <c r="DE240" s="40">
        <v>6423</v>
      </c>
      <c r="DF240" s="95">
        <f t="shared" si="136"/>
        <v>27</v>
      </c>
      <c r="DG240" s="371">
        <f t="shared" si="116"/>
        <v>1.0384615384615385</v>
      </c>
      <c r="DH240" s="40">
        <v>5821</v>
      </c>
      <c r="DI240" s="95">
        <f t="shared" si="137"/>
        <v>26</v>
      </c>
      <c r="DJ240" s="158">
        <v>867</v>
      </c>
      <c r="DK240" s="158">
        <f t="shared" si="175"/>
        <v>27</v>
      </c>
      <c r="DL240" s="163">
        <v>4</v>
      </c>
      <c r="DM240" s="163">
        <v>376</v>
      </c>
      <c r="DN240" s="158">
        <f t="shared" si="171"/>
        <v>7</v>
      </c>
      <c r="DO240" s="373">
        <f t="shared" si="176"/>
        <v>0.25925925925925924</v>
      </c>
      <c r="DP240" s="158">
        <v>373</v>
      </c>
      <c r="DQ240" s="158">
        <f t="shared" si="172"/>
        <v>7</v>
      </c>
      <c r="DR240" s="290">
        <v>247</v>
      </c>
      <c r="DS240" s="172">
        <f t="shared" si="186"/>
        <v>25</v>
      </c>
      <c r="DT240" s="290">
        <v>1</v>
      </c>
      <c r="DU240" s="290">
        <v>206</v>
      </c>
      <c r="DV240" s="172">
        <f t="shared" si="192"/>
        <v>8</v>
      </c>
      <c r="DW240" s="374">
        <f t="shared" si="188"/>
        <v>0.32</v>
      </c>
      <c r="DX240" s="290">
        <v>208</v>
      </c>
      <c r="DY240" s="172">
        <f t="shared" si="189"/>
        <v>8</v>
      </c>
      <c r="FV240" s="22">
        <f t="shared" si="190"/>
        <v>282</v>
      </c>
      <c r="FW240" s="61">
        <f t="shared" si="191"/>
        <v>282</v>
      </c>
      <c r="FX240" s="61">
        <f t="shared" si="144"/>
        <v>282</v>
      </c>
      <c r="FY240" s="61">
        <f t="shared" si="145"/>
        <v>938</v>
      </c>
      <c r="FZ240" s="61">
        <f t="shared" si="146"/>
        <v>282</v>
      </c>
      <c r="GA240" s="382">
        <f t="shared" si="147"/>
        <v>0.3006396588486141</v>
      </c>
      <c r="GB240" s="384"/>
      <c r="GC240" s="387">
        <f t="shared" si="148"/>
        <v>883</v>
      </c>
      <c r="GD240" s="387">
        <f t="shared" si="149"/>
        <v>227</v>
      </c>
      <c r="GE240" s="382">
        <f t="shared" si="150"/>
        <v>0.25707814269535673</v>
      </c>
      <c r="GF240" s="384"/>
      <c r="GG240" s="387">
        <f t="shared" si="151"/>
        <v>309</v>
      </c>
      <c r="GH240" s="387">
        <f t="shared" si="152"/>
        <v>82</v>
      </c>
      <c r="GI240" s="382">
        <f t="shared" si="153"/>
        <v>0.26537216828478966</v>
      </c>
      <c r="GJ240" s="384"/>
      <c r="GK240" s="387">
        <f t="shared" si="154"/>
        <v>289</v>
      </c>
      <c r="GL240" s="387">
        <f t="shared" si="155"/>
        <v>92</v>
      </c>
      <c r="GM240" s="382">
        <f t="shared" si="156"/>
        <v>0.31833910034602075</v>
      </c>
    </row>
    <row r="241" spans="1:196" x14ac:dyDescent="0.25">
      <c r="A241" s="8">
        <f t="shared" si="157"/>
        <v>44274</v>
      </c>
      <c r="B241" s="10">
        <v>9683</v>
      </c>
      <c r="C241" s="98">
        <f t="shared" si="179"/>
        <v>111</v>
      </c>
      <c r="D241" s="10">
        <v>1</v>
      </c>
      <c r="E241" s="10">
        <v>37360</v>
      </c>
      <c r="F241" s="98">
        <f t="shared" si="124"/>
        <v>62</v>
      </c>
      <c r="G241" s="363">
        <f t="shared" si="180"/>
        <v>0.55855855855855852</v>
      </c>
      <c r="H241" s="10">
        <v>30037</v>
      </c>
      <c r="I241" s="98">
        <f t="shared" si="125"/>
        <v>62</v>
      </c>
      <c r="J241" s="45">
        <v>15274</v>
      </c>
      <c r="K241" s="103">
        <f t="shared" si="181"/>
        <v>4</v>
      </c>
      <c r="L241" s="14">
        <v>1</v>
      </c>
      <c r="M241" s="14">
        <v>39379</v>
      </c>
      <c r="N241" s="103">
        <f t="shared" si="126"/>
        <v>4</v>
      </c>
      <c r="O241" s="362">
        <f t="shared" si="182"/>
        <v>1</v>
      </c>
      <c r="P241" s="12">
        <v>27097</v>
      </c>
      <c r="Q241" s="103">
        <f t="shared" si="127"/>
        <v>4</v>
      </c>
      <c r="R241" s="147">
        <v>295</v>
      </c>
      <c r="S241" s="134">
        <f t="shared" si="162"/>
        <v>5</v>
      </c>
      <c r="T241" s="147">
        <v>1</v>
      </c>
      <c r="U241" s="147">
        <v>298</v>
      </c>
      <c r="V241" s="134">
        <f t="shared" si="163"/>
        <v>5</v>
      </c>
      <c r="W241" s="358">
        <f t="shared" si="164"/>
        <v>1</v>
      </c>
      <c r="X241" s="147">
        <v>305</v>
      </c>
      <c r="Y241" s="134">
        <f t="shared" si="165"/>
        <v>5</v>
      </c>
      <c r="Z241" s="151">
        <v>4679</v>
      </c>
      <c r="AA241" s="139">
        <f t="shared" si="166"/>
        <v>144</v>
      </c>
      <c r="AB241" s="151">
        <v>3</v>
      </c>
      <c r="AC241" s="151">
        <v>1474</v>
      </c>
      <c r="AD241" s="139">
        <f t="shared" si="167"/>
        <v>57</v>
      </c>
      <c r="AE241" s="353">
        <f t="shared" si="168"/>
        <v>0.39583333333333331</v>
      </c>
      <c r="AF241" s="151">
        <v>1472</v>
      </c>
      <c r="AG241" s="139">
        <f t="shared" si="169"/>
        <v>57</v>
      </c>
      <c r="AH241" s="33">
        <v>11410</v>
      </c>
      <c r="AI241" s="72">
        <f t="shared" si="170"/>
        <v>192</v>
      </c>
      <c r="AJ241" s="33">
        <v>1</v>
      </c>
      <c r="AK241" s="33">
        <v>2686</v>
      </c>
      <c r="AL241" s="72">
        <f t="shared" si="128"/>
        <v>24</v>
      </c>
      <c r="AM241" s="348">
        <f t="shared" si="183"/>
        <v>0.125</v>
      </c>
      <c r="AN241" s="33">
        <v>2684</v>
      </c>
      <c r="AO241" s="72">
        <f t="shared" si="129"/>
        <v>24</v>
      </c>
      <c r="AP241" s="66">
        <v>1553</v>
      </c>
      <c r="AQ241" s="78">
        <f t="shared" si="118"/>
        <v>25</v>
      </c>
      <c r="AR241" s="66">
        <v>1</v>
      </c>
      <c r="AS241" s="66">
        <v>624</v>
      </c>
      <c r="AT241" s="78">
        <f t="shared" si="130"/>
        <v>6</v>
      </c>
      <c r="AU241" s="344">
        <f t="shared" si="120"/>
        <v>0.24</v>
      </c>
      <c r="AV241" s="66">
        <v>624</v>
      </c>
      <c r="AW241" s="78">
        <f t="shared" si="131"/>
        <v>6</v>
      </c>
      <c r="AX241" s="120">
        <v>1437</v>
      </c>
      <c r="AY241" s="114">
        <f t="shared" si="138"/>
        <v>35</v>
      </c>
      <c r="AZ241" s="120">
        <v>9</v>
      </c>
      <c r="BA241" s="120">
        <v>572</v>
      </c>
      <c r="BB241" s="114">
        <f t="shared" si="139"/>
        <v>12</v>
      </c>
      <c r="BC241" s="338">
        <f t="shared" si="140"/>
        <v>0.34285714285714286</v>
      </c>
      <c r="BD241" s="120">
        <v>564</v>
      </c>
      <c r="BE241" s="114">
        <f t="shared" si="141"/>
        <v>12</v>
      </c>
      <c r="BF241" s="129">
        <v>1020</v>
      </c>
      <c r="BG241" s="126">
        <f t="shared" si="158"/>
        <v>27</v>
      </c>
      <c r="BH241" s="129">
        <v>1</v>
      </c>
      <c r="BI241" s="129">
        <v>464</v>
      </c>
      <c r="BJ241" s="126">
        <f t="shared" si="160"/>
        <v>9</v>
      </c>
      <c r="BK241" s="332">
        <f t="shared" si="159"/>
        <v>0.33333333333333331</v>
      </c>
      <c r="BL241" s="126">
        <v>465</v>
      </c>
      <c r="BM241" s="126">
        <f t="shared" si="161"/>
        <v>9</v>
      </c>
      <c r="CD241" s="28">
        <v>15241</v>
      </c>
      <c r="CE241" s="84">
        <f t="shared" si="184"/>
        <v>300</v>
      </c>
      <c r="CF241" s="34">
        <v>9</v>
      </c>
      <c r="CG241" s="34">
        <v>14087</v>
      </c>
      <c r="CH241" s="84">
        <f t="shared" si="132"/>
        <v>101</v>
      </c>
      <c r="CI241" s="365">
        <f t="shared" si="185"/>
        <v>0.33666666666666667</v>
      </c>
      <c r="CJ241" s="34">
        <v>16037</v>
      </c>
      <c r="CK241" s="84">
        <f t="shared" si="133"/>
        <v>101</v>
      </c>
      <c r="CL241" s="59">
        <v>27779</v>
      </c>
      <c r="CM241" s="89">
        <f t="shared" si="177"/>
        <v>303</v>
      </c>
      <c r="CN241" s="59">
        <v>1</v>
      </c>
      <c r="CO241" s="59">
        <v>8126</v>
      </c>
      <c r="CP241" s="89">
        <f t="shared" si="134"/>
        <v>61</v>
      </c>
      <c r="CQ241" s="367">
        <f t="shared" si="178"/>
        <v>0.20132013201320131</v>
      </c>
      <c r="CR241" s="59">
        <v>8135</v>
      </c>
      <c r="CS241" s="89">
        <f t="shared" si="135"/>
        <v>61</v>
      </c>
      <c r="DB241" s="40">
        <v>2</v>
      </c>
      <c r="DC241" s="95">
        <f t="shared" si="114"/>
        <v>-75</v>
      </c>
      <c r="DD241" s="40">
        <v>1</v>
      </c>
      <c r="DE241" s="40">
        <v>6458</v>
      </c>
      <c r="DF241" s="95">
        <f t="shared" si="136"/>
        <v>35</v>
      </c>
      <c r="DG241" s="371">
        <f t="shared" si="116"/>
        <v>-0.46666666666666667</v>
      </c>
      <c r="DH241" s="40">
        <v>5855</v>
      </c>
      <c r="DI241" s="95">
        <f t="shared" si="137"/>
        <v>34</v>
      </c>
      <c r="DJ241" s="158">
        <v>892</v>
      </c>
      <c r="DK241" s="158">
        <f t="shared" si="175"/>
        <v>25</v>
      </c>
      <c r="DL241" s="163">
        <v>4</v>
      </c>
      <c r="DM241" s="163">
        <v>385</v>
      </c>
      <c r="DN241" s="158">
        <f t="shared" si="171"/>
        <v>9</v>
      </c>
      <c r="DO241" s="373">
        <f t="shared" si="176"/>
        <v>0.36</v>
      </c>
      <c r="DP241" s="158">
        <v>382</v>
      </c>
      <c r="DQ241" s="158">
        <f t="shared" si="172"/>
        <v>9</v>
      </c>
      <c r="DR241" s="290">
        <v>269</v>
      </c>
      <c r="DS241" s="172">
        <f t="shared" si="186"/>
        <v>22</v>
      </c>
      <c r="DT241" s="290">
        <v>1</v>
      </c>
      <c r="DU241" s="290">
        <v>212</v>
      </c>
      <c r="DV241" s="172">
        <f t="shared" si="192"/>
        <v>6</v>
      </c>
      <c r="DW241" s="374">
        <f t="shared" si="188"/>
        <v>0.27272727272727271</v>
      </c>
      <c r="DX241" s="290">
        <v>214</v>
      </c>
      <c r="DY241" s="172">
        <f t="shared" si="189"/>
        <v>6</v>
      </c>
      <c r="FV241" s="22">
        <f t="shared" si="190"/>
        <v>390</v>
      </c>
      <c r="FW241" s="61">
        <f t="shared" si="191"/>
        <v>391</v>
      </c>
      <c r="FX241" s="61">
        <f t="shared" si="144"/>
        <v>390</v>
      </c>
      <c r="FY241" s="61">
        <f t="shared" si="145"/>
        <v>1118</v>
      </c>
      <c r="FZ241" s="61">
        <f t="shared" si="146"/>
        <v>391</v>
      </c>
      <c r="GA241" s="382">
        <f t="shared" si="147"/>
        <v>0.34973166368515207</v>
      </c>
      <c r="GB241" s="384"/>
      <c r="GC241" s="387">
        <f t="shared" si="148"/>
        <v>854</v>
      </c>
      <c r="GD241" s="387">
        <f t="shared" si="149"/>
        <v>263</v>
      </c>
      <c r="GE241" s="382">
        <f t="shared" si="150"/>
        <v>0.30796252927400469</v>
      </c>
      <c r="GF241" s="384"/>
      <c r="GG241" s="387">
        <f t="shared" si="151"/>
        <v>251</v>
      </c>
      <c r="GH241" s="387">
        <f t="shared" si="152"/>
        <v>101</v>
      </c>
      <c r="GI241" s="382">
        <f t="shared" si="153"/>
        <v>0.40239043824701193</v>
      </c>
      <c r="GJ241" s="384"/>
      <c r="GK241" s="387">
        <f t="shared" si="154"/>
        <v>300</v>
      </c>
      <c r="GL241" s="387">
        <f t="shared" si="155"/>
        <v>101</v>
      </c>
      <c r="GM241" s="382">
        <f t="shared" si="156"/>
        <v>0.33666666666666667</v>
      </c>
    </row>
    <row r="242" spans="1:196" x14ac:dyDescent="0.25">
      <c r="A242" s="8">
        <f t="shared" si="157"/>
        <v>44275</v>
      </c>
      <c r="B242" s="10">
        <v>9695</v>
      </c>
      <c r="C242" s="98">
        <f t="shared" si="179"/>
        <v>12</v>
      </c>
      <c r="D242" s="10">
        <v>1</v>
      </c>
      <c r="E242" s="10">
        <v>37372</v>
      </c>
      <c r="F242" s="98">
        <f t="shared" si="124"/>
        <v>12</v>
      </c>
      <c r="G242" s="363">
        <f t="shared" si="180"/>
        <v>1</v>
      </c>
      <c r="H242" s="10">
        <v>30049</v>
      </c>
      <c r="I242" s="98">
        <f t="shared" si="125"/>
        <v>12</v>
      </c>
      <c r="J242" s="45">
        <v>15279</v>
      </c>
      <c r="K242" s="103">
        <f t="shared" si="181"/>
        <v>5</v>
      </c>
      <c r="L242" s="14">
        <v>1</v>
      </c>
      <c r="M242" s="14">
        <v>39384</v>
      </c>
      <c r="N242" s="103">
        <f t="shared" si="126"/>
        <v>5</v>
      </c>
      <c r="O242" s="362">
        <f t="shared" si="182"/>
        <v>1</v>
      </c>
      <c r="P242" s="12">
        <v>27102</v>
      </c>
      <c r="Q242" s="103">
        <f t="shared" si="127"/>
        <v>5</v>
      </c>
      <c r="R242" s="147">
        <v>300</v>
      </c>
      <c r="S242" s="134">
        <f t="shared" si="162"/>
        <v>5</v>
      </c>
      <c r="T242" s="147">
        <v>1</v>
      </c>
      <c r="U242" s="147">
        <v>302</v>
      </c>
      <c r="V242" s="134">
        <f t="shared" si="163"/>
        <v>4</v>
      </c>
      <c r="W242" s="358">
        <f t="shared" si="164"/>
        <v>0.8</v>
      </c>
      <c r="X242" s="147">
        <v>309</v>
      </c>
      <c r="Y242" s="134">
        <f t="shared" si="165"/>
        <v>4</v>
      </c>
      <c r="Z242" s="151">
        <v>4777</v>
      </c>
      <c r="AA242" s="139">
        <f t="shared" si="166"/>
        <v>98</v>
      </c>
      <c r="AB242" s="151">
        <v>3</v>
      </c>
      <c r="AC242" s="151">
        <v>1497</v>
      </c>
      <c r="AD242" s="139">
        <f t="shared" si="167"/>
        <v>23</v>
      </c>
      <c r="AE242" s="353">
        <f t="shared" si="168"/>
        <v>0.23469387755102042</v>
      </c>
      <c r="AF242" s="151">
        <v>1495</v>
      </c>
      <c r="AG242" s="139">
        <f t="shared" si="169"/>
        <v>23</v>
      </c>
      <c r="AH242" s="33">
        <v>11584</v>
      </c>
      <c r="AI242" s="72">
        <f t="shared" si="170"/>
        <v>174</v>
      </c>
      <c r="AJ242" s="33">
        <v>1</v>
      </c>
      <c r="AK242" s="33">
        <v>2709</v>
      </c>
      <c r="AL242" s="72">
        <f t="shared" si="128"/>
        <v>23</v>
      </c>
      <c r="AM242" s="348">
        <f t="shared" si="183"/>
        <v>0.13218390804597702</v>
      </c>
      <c r="AN242" s="33">
        <v>2707</v>
      </c>
      <c r="AO242" s="72">
        <f t="shared" si="129"/>
        <v>23</v>
      </c>
      <c r="AP242" s="66">
        <v>1580</v>
      </c>
      <c r="AQ242" s="78">
        <f t="shared" si="118"/>
        <v>27</v>
      </c>
      <c r="AR242" s="66">
        <v>1</v>
      </c>
      <c r="AS242" s="66">
        <v>633</v>
      </c>
      <c r="AT242" s="78">
        <f t="shared" si="130"/>
        <v>9</v>
      </c>
      <c r="AU242" s="344">
        <f t="shared" si="120"/>
        <v>0.33333333333333331</v>
      </c>
      <c r="AV242" s="66">
        <v>633</v>
      </c>
      <c r="AW242" s="78">
        <f t="shared" si="131"/>
        <v>9</v>
      </c>
      <c r="AX242" s="120">
        <v>1462</v>
      </c>
      <c r="AY242" s="114">
        <f t="shared" si="138"/>
        <v>25</v>
      </c>
      <c r="AZ242" s="120">
        <v>9</v>
      </c>
      <c r="BA242" s="120">
        <v>579</v>
      </c>
      <c r="BB242" s="114">
        <f t="shared" si="139"/>
        <v>7</v>
      </c>
      <c r="BC242" s="338">
        <f t="shared" si="140"/>
        <v>0.28000000000000003</v>
      </c>
      <c r="BD242" s="120">
        <v>571</v>
      </c>
      <c r="BE242" s="114">
        <f t="shared" si="141"/>
        <v>7</v>
      </c>
      <c r="BF242" s="129">
        <v>1049</v>
      </c>
      <c r="BG242" s="126">
        <f t="shared" si="158"/>
        <v>29</v>
      </c>
      <c r="BH242" s="129">
        <v>1</v>
      </c>
      <c r="BI242" s="129">
        <v>474</v>
      </c>
      <c r="BJ242" s="126">
        <f t="shared" si="160"/>
        <v>10</v>
      </c>
      <c r="BK242" s="332">
        <f t="shared" si="159"/>
        <v>0.34482758620689657</v>
      </c>
      <c r="BL242" s="126">
        <v>475</v>
      </c>
      <c r="BM242" s="126">
        <f t="shared" si="161"/>
        <v>10</v>
      </c>
      <c r="CD242" s="28">
        <v>15542</v>
      </c>
      <c r="CE242" s="84">
        <f t="shared" si="184"/>
        <v>301</v>
      </c>
      <c r="CF242" s="34">
        <v>9</v>
      </c>
      <c r="CG242" s="34">
        <v>14194</v>
      </c>
      <c r="CH242" s="84">
        <f t="shared" si="132"/>
        <v>107</v>
      </c>
      <c r="CI242" s="365">
        <f t="shared" si="185"/>
        <v>0.35548172757475083</v>
      </c>
      <c r="CJ242" s="34">
        <v>16144</v>
      </c>
      <c r="CK242" s="84">
        <f t="shared" si="133"/>
        <v>107</v>
      </c>
      <c r="CL242" s="59">
        <v>28079</v>
      </c>
      <c r="CM242" s="89">
        <f t="shared" si="177"/>
        <v>300</v>
      </c>
      <c r="CN242" s="59">
        <v>1</v>
      </c>
      <c r="CO242" s="59">
        <v>8182</v>
      </c>
      <c r="CP242" s="89">
        <f t="shared" si="134"/>
        <v>56</v>
      </c>
      <c r="CQ242" s="367">
        <f t="shared" si="178"/>
        <v>0.18666666666666668</v>
      </c>
      <c r="CR242" s="59">
        <v>8191</v>
      </c>
      <c r="CS242" s="89">
        <f t="shared" si="135"/>
        <v>56</v>
      </c>
      <c r="DB242" s="40">
        <v>30</v>
      </c>
      <c r="DC242" s="95">
        <f t="shared" si="114"/>
        <v>28</v>
      </c>
      <c r="DD242" s="40">
        <v>2</v>
      </c>
      <c r="DE242" s="40">
        <v>6486</v>
      </c>
      <c r="DF242" s="95">
        <f t="shared" si="136"/>
        <v>28</v>
      </c>
      <c r="DG242" s="371">
        <f t="shared" si="116"/>
        <v>1</v>
      </c>
      <c r="DH242" s="40">
        <v>5883</v>
      </c>
      <c r="DI242" s="95">
        <f t="shared" si="137"/>
        <v>28</v>
      </c>
      <c r="DJ242" s="158">
        <v>917</v>
      </c>
      <c r="DK242" s="158">
        <f t="shared" si="175"/>
        <v>25</v>
      </c>
      <c r="DL242" s="163">
        <v>4</v>
      </c>
      <c r="DM242" s="163">
        <v>392</v>
      </c>
      <c r="DN242" s="158">
        <f t="shared" si="171"/>
        <v>7</v>
      </c>
      <c r="DO242" s="373">
        <f t="shared" si="176"/>
        <v>0.28000000000000003</v>
      </c>
      <c r="DP242" s="158">
        <v>389</v>
      </c>
      <c r="DQ242" s="158">
        <f t="shared" si="172"/>
        <v>7</v>
      </c>
      <c r="DR242" s="290">
        <v>296</v>
      </c>
      <c r="DS242" s="172">
        <f t="shared" si="186"/>
        <v>27</v>
      </c>
      <c r="DT242" s="290">
        <v>1</v>
      </c>
      <c r="DU242" s="290">
        <v>220</v>
      </c>
      <c r="DV242" s="172">
        <f t="shared" si="192"/>
        <v>8</v>
      </c>
      <c r="DW242" s="374">
        <f t="shared" si="188"/>
        <v>0.29629629629629628</v>
      </c>
      <c r="DX242" s="290">
        <v>222</v>
      </c>
      <c r="DY242" s="172">
        <f t="shared" si="189"/>
        <v>8</v>
      </c>
      <c r="FV242" s="22">
        <f t="shared" si="190"/>
        <v>299</v>
      </c>
      <c r="FW242" s="61">
        <f t="shared" si="191"/>
        <v>299</v>
      </c>
      <c r="FX242" s="61">
        <f t="shared" si="144"/>
        <v>299</v>
      </c>
      <c r="FY242" s="61">
        <f t="shared" si="145"/>
        <v>1056</v>
      </c>
      <c r="FZ242" s="61">
        <f t="shared" si="146"/>
        <v>299</v>
      </c>
      <c r="GA242" s="382">
        <f t="shared" si="147"/>
        <v>0.28314393939393939</v>
      </c>
      <c r="GB242" s="384"/>
      <c r="GC242" s="387">
        <f t="shared" si="148"/>
        <v>936</v>
      </c>
      <c r="GD242" s="387">
        <f t="shared" si="149"/>
        <v>255</v>
      </c>
      <c r="GE242" s="382">
        <f t="shared" si="150"/>
        <v>0.27243589743589741</v>
      </c>
      <c r="GF242" s="384"/>
      <c r="GG242" s="387">
        <f t="shared" si="151"/>
        <v>335</v>
      </c>
      <c r="GH242" s="387">
        <f t="shared" si="152"/>
        <v>92</v>
      </c>
      <c r="GI242" s="382">
        <f t="shared" si="153"/>
        <v>0.2746268656716418</v>
      </c>
      <c r="GJ242" s="384"/>
      <c r="GK242" s="387">
        <f t="shared" si="154"/>
        <v>301</v>
      </c>
      <c r="GL242" s="387">
        <f t="shared" si="155"/>
        <v>107</v>
      </c>
      <c r="GM242" s="382">
        <f t="shared" si="156"/>
        <v>0.35548172757475083</v>
      </c>
    </row>
    <row r="243" spans="1:196" x14ac:dyDescent="0.25">
      <c r="A243" s="8">
        <f t="shared" si="157"/>
        <v>44276</v>
      </c>
      <c r="B243" s="10">
        <v>9815</v>
      </c>
      <c r="C243" s="98">
        <f t="shared" si="179"/>
        <v>120</v>
      </c>
      <c r="D243" s="10">
        <v>1</v>
      </c>
      <c r="E243" s="10">
        <v>37469</v>
      </c>
      <c r="F243" s="98">
        <f t="shared" si="124"/>
        <v>97</v>
      </c>
      <c r="G243" s="363">
        <f t="shared" si="180"/>
        <v>0.80833333333333335</v>
      </c>
      <c r="H243" s="10">
        <v>30146</v>
      </c>
      <c r="I243" s="98">
        <f t="shared" si="125"/>
        <v>97</v>
      </c>
      <c r="J243" s="45">
        <v>15290</v>
      </c>
      <c r="K243" s="103">
        <f t="shared" si="181"/>
        <v>11</v>
      </c>
      <c r="L243" s="14">
        <v>1</v>
      </c>
      <c r="M243" s="14">
        <v>39395</v>
      </c>
      <c r="N243" s="103">
        <f t="shared" si="126"/>
        <v>11</v>
      </c>
      <c r="O243" s="362">
        <f t="shared" si="182"/>
        <v>1</v>
      </c>
      <c r="P243" s="12">
        <v>27113</v>
      </c>
      <c r="Q243" s="103">
        <f t="shared" si="127"/>
        <v>11</v>
      </c>
      <c r="R243" s="147">
        <v>305</v>
      </c>
      <c r="S243" s="134">
        <f t="shared" si="162"/>
        <v>5</v>
      </c>
      <c r="T243" s="147">
        <v>1</v>
      </c>
      <c r="U243" s="147">
        <v>307</v>
      </c>
      <c r="V243" s="134">
        <f t="shared" si="163"/>
        <v>5</v>
      </c>
      <c r="W243" s="358">
        <f t="shared" si="164"/>
        <v>1</v>
      </c>
      <c r="X243" s="147">
        <v>314</v>
      </c>
      <c r="Y243" s="134">
        <f t="shared" si="165"/>
        <v>5</v>
      </c>
      <c r="Z243" s="151">
        <v>4782</v>
      </c>
      <c r="AA243" s="139">
        <f t="shared" si="166"/>
        <v>5</v>
      </c>
      <c r="AB243" s="151">
        <v>3</v>
      </c>
      <c r="AC243" s="151">
        <v>1502</v>
      </c>
      <c r="AD243" s="139">
        <f t="shared" si="167"/>
        <v>5</v>
      </c>
      <c r="AE243" s="353">
        <f t="shared" si="168"/>
        <v>1</v>
      </c>
      <c r="AF243" s="151">
        <v>1500</v>
      </c>
      <c r="AG243" s="139">
        <f t="shared" si="169"/>
        <v>5</v>
      </c>
      <c r="AH243" s="33">
        <v>11802</v>
      </c>
      <c r="AI243" s="72">
        <f t="shared" si="170"/>
        <v>218</v>
      </c>
      <c r="AJ243" s="33">
        <v>1</v>
      </c>
      <c r="AK243" s="33">
        <v>2736</v>
      </c>
      <c r="AL243" s="72">
        <f t="shared" si="128"/>
        <v>27</v>
      </c>
      <c r="AM243" s="348">
        <f t="shared" si="183"/>
        <v>0.12385321100917432</v>
      </c>
      <c r="AN243" s="33">
        <v>2734</v>
      </c>
      <c r="AO243" s="72">
        <f t="shared" si="129"/>
        <v>27</v>
      </c>
      <c r="AP243" s="66">
        <v>1605</v>
      </c>
      <c r="AQ243" s="78">
        <f t="shared" si="118"/>
        <v>25</v>
      </c>
      <c r="AR243" s="66">
        <v>1</v>
      </c>
      <c r="AS243" s="66">
        <v>639</v>
      </c>
      <c r="AT243" s="78">
        <f t="shared" si="130"/>
        <v>6</v>
      </c>
      <c r="AU243" s="344">
        <f t="shared" si="120"/>
        <v>0.24</v>
      </c>
      <c r="AV243" s="66">
        <v>639</v>
      </c>
      <c r="AW243" s="78">
        <f t="shared" si="131"/>
        <v>6</v>
      </c>
      <c r="AX243" s="120">
        <v>1493</v>
      </c>
      <c r="AY243" s="114">
        <f t="shared" si="138"/>
        <v>31</v>
      </c>
      <c r="AZ243" s="120">
        <v>9</v>
      </c>
      <c r="BA243" s="120">
        <v>588</v>
      </c>
      <c r="BB243" s="114">
        <f t="shared" si="139"/>
        <v>9</v>
      </c>
      <c r="BC243" s="338">
        <f t="shared" si="140"/>
        <v>0.29032258064516131</v>
      </c>
      <c r="BD243" s="120">
        <v>580</v>
      </c>
      <c r="BE243" s="114">
        <f t="shared" si="141"/>
        <v>9</v>
      </c>
      <c r="BF243" s="129">
        <v>1079</v>
      </c>
      <c r="BG243" s="126">
        <f t="shared" si="158"/>
        <v>30</v>
      </c>
      <c r="BH243" s="129">
        <v>1</v>
      </c>
      <c r="BI243" s="129">
        <v>482</v>
      </c>
      <c r="BJ243" s="126">
        <f t="shared" si="160"/>
        <v>8</v>
      </c>
      <c r="BK243" s="332">
        <f t="shared" si="159"/>
        <v>0.26666666666666666</v>
      </c>
      <c r="BL243" s="126">
        <v>483</v>
      </c>
      <c r="BM243" s="126">
        <f t="shared" si="161"/>
        <v>8</v>
      </c>
      <c r="CD243" s="28">
        <v>15844</v>
      </c>
      <c r="CE243" s="84">
        <f t="shared" si="184"/>
        <v>302</v>
      </c>
      <c r="CF243" s="34">
        <v>9</v>
      </c>
      <c r="CG243" s="34">
        <v>14293</v>
      </c>
      <c r="CH243" s="84">
        <f t="shared" si="132"/>
        <v>99</v>
      </c>
      <c r="CI243" s="365">
        <f t="shared" si="185"/>
        <v>0.32781456953642385</v>
      </c>
      <c r="CJ243" s="34">
        <v>16243</v>
      </c>
      <c r="CK243" s="84">
        <f t="shared" si="133"/>
        <v>99</v>
      </c>
      <c r="CL243" s="59">
        <v>28385</v>
      </c>
      <c r="CM243" s="89">
        <f t="shared" si="177"/>
        <v>306</v>
      </c>
      <c r="CN243" s="59">
        <v>1</v>
      </c>
      <c r="CO243" s="59">
        <v>8235</v>
      </c>
      <c r="CP243" s="89">
        <f t="shared" si="134"/>
        <v>53</v>
      </c>
      <c r="CQ243" s="367">
        <f t="shared" si="178"/>
        <v>0.17320261437908496</v>
      </c>
      <c r="CR243" s="59">
        <v>8244</v>
      </c>
      <c r="CS243" s="89">
        <f t="shared" si="135"/>
        <v>53</v>
      </c>
      <c r="DB243" s="40">
        <v>79</v>
      </c>
      <c r="DC243" s="95">
        <f t="shared" si="114"/>
        <v>49</v>
      </c>
      <c r="DD243" s="40">
        <v>3</v>
      </c>
      <c r="DE243" s="40">
        <v>6535</v>
      </c>
      <c r="DF243" s="95">
        <f t="shared" si="136"/>
        <v>49</v>
      </c>
      <c r="DG243" s="371">
        <f t="shared" si="116"/>
        <v>1</v>
      </c>
      <c r="DH243" s="40">
        <v>5932</v>
      </c>
      <c r="DI243" s="95">
        <f t="shared" si="137"/>
        <v>49</v>
      </c>
      <c r="DJ243" s="158">
        <v>943</v>
      </c>
      <c r="DK243" s="158">
        <f t="shared" si="175"/>
        <v>26</v>
      </c>
      <c r="DL243" s="163">
        <v>4</v>
      </c>
      <c r="DM243" s="163">
        <v>399</v>
      </c>
      <c r="DN243" s="158">
        <f t="shared" si="171"/>
        <v>7</v>
      </c>
      <c r="DO243" s="373">
        <f t="shared" si="176"/>
        <v>0.26923076923076922</v>
      </c>
      <c r="DP243" s="158">
        <v>396</v>
      </c>
      <c r="DQ243" s="158">
        <f t="shared" si="172"/>
        <v>7</v>
      </c>
      <c r="DR243" s="290">
        <v>321</v>
      </c>
      <c r="DS243" s="172">
        <f t="shared" si="186"/>
        <v>25</v>
      </c>
      <c r="DT243" s="290">
        <v>1</v>
      </c>
      <c r="DU243" s="290">
        <v>230</v>
      </c>
      <c r="DV243" s="172">
        <f t="shared" si="192"/>
        <v>10</v>
      </c>
      <c r="DW243" s="374">
        <f t="shared" si="188"/>
        <v>0.4</v>
      </c>
      <c r="DX243" s="290">
        <v>232</v>
      </c>
      <c r="DY243" s="172">
        <f t="shared" si="189"/>
        <v>10</v>
      </c>
      <c r="FV243" s="22">
        <f t="shared" si="190"/>
        <v>386</v>
      </c>
      <c r="FW243" s="61">
        <f t="shared" si="191"/>
        <v>386</v>
      </c>
      <c r="FX243" s="61">
        <f t="shared" si="144"/>
        <v>386</v>
      </c>
      <c r="FY243" s="61">
        <f t="shared" si="145"/>
        <v>1153</v>
      </c>
      <c r="FZ243" s="61">
        <f t="shared" si="146"/>
        <v>386</v>
      </c>
      <c r="GA243" s="382">
        <f t="shared" si="147"/>
        <v>0.33477883781439721</v>
      </c>
      <c r="GB243" s="384"/>
      <c r="GC243" s="387">
        <f t="shared" si="148"/>
        <v>1012</v>
      </c>
      <c r="GD243" s="387">
        <f t="shared" si="149"/>
        <v>268</v>
      </c>
      <c r="GE243" s="382">
        <f t="shared" si="150"/>
        <v>0.2648221343873518</v>
      </c>
      <c r="GF243" s="384"/>
      <c r="GG243" s="387">
        <f t="shared" si="151"/>
        <v>404</v>
      </c>
      <c r="GH243" s="387">
        <f t="shared" si="152"/>
        <v>116</v>
      </c>
      <c r="GI243" s="382">
        <f t="shared" si="153"/>
        <v>0.28712871287128711</v>
      </c>
      <c r="GJ243" s="384"/>
      <c r="GK243" s="387">
        <f t="shared" si="154"/>
        <v>302</v>
      </c>
      <c r="GL243" s="387">
        <f t="shared" si="155"/>
        <v>99</v>
      </c>
      <c r="GM243" s="382">
        <f t="shared" si="156"/>
        <v>0.32781456953642385</v>
      </c>
    </row>
    <row r="244" spans="1:196" x14ac:dyDescent="0.25">
      <c r="A244" s="8">
        <f t="shared" si="157"/>
        <v>44277</v>
      </c>
      <c r="B244" s="10">
        <v>10203</v>
      </c>
      <c r="C244" s="98">
        <f t="shared" si="179"/>
        <v>388</v>
      </c>
      <c r="D244" s="10">
        <v>1</v>
      </c>
      <c r="E244" s="10">
        <v>37747</v>
      </c>
      <c r="F244" s="98">
        <f t="shared" si="124"/>
        <v>278</v>
      </c>
      <c r="G244" s="363">
        <f t="shared" si="180"/>
        <v>0.71649484536082475</v>
      </c>
      <c r="H244" s="10">
        <v>30424</v>
      </c>
      <c r="I244" s="98">
        <f t="shared" si="125"/>
        <v>278</v>
      </c>
      <c r="J244" s="45">
        <v>15293</v>
      </c>
      <c r="K244" s="103">
        <f t="shared" si="181"/>
        <v>3</v>
      </c>
      <c r="L244" s="14">
        <v>1</v>
      </c>
      <c r="M244" s="14">
        <v>39398</v>
      </c>
      <c r="N244" s="103">
        <f t="shared" si="126"/>
        <v>3</v>
      </c>
      <c r="O244" s="362">
        <f t="shared" si="182"/>
        <v>1</v>
      </c>
      <c r="P244" s="12">
        <v>27116</v>
      </c>
      <c r="Q244" s="103">
        <f t="shared" si="127"/>
        <v>3</v>
      </c>
      <c r="R244" s="147">
        <v>310</v>
      </c>
      <c r="S244" s="134">
        <f t="shared" si="162"/>
        <v>5</v>
      </c>
      <c r="T244" s="147">
        <v>1</v>
      </c>
      <c r="U244" s="147">
        <v>312</v>
      </c>
      <c r="V244" s="134">
        <f t="shared" si="163"/>
        <v>5</v>
      </c>
      <c r="W244" s="358">
        <f t="shared" si="164"/>
        <v>1</v>
      </c>
      <c r="X244" s="147">
        <v>319</v>
      </c>
      <c r="Y244" s="134">
        <f t="shared" si="165"/>
        <v>5</v>
      </c>
      <c r="Z244" s="151">
        <v>4785</v>
      </c>
      <c r="AA244" s="139">
        <f t="shared" si="166"/>
        <v>3</v>
      </c>
      <c r="AB244" s="151">
        <v>3</v>
      </c>
      <c r="AC244" s="151">
        <v>1505</v>
      </c>
      <c r="AD244" s="139">
        <f t="shared" si="167"/>
        <v>3</v>
      </c>
      <c r="AE244" s="353">
        <f t="shared" si="168"/>
        <v>1</v>
      </c>
      <c r="AF244" s="151">
        <v>1503</v>
      </c>
      <c r="AG244" s="139">
        <f t="shared" si="169"/>
        <v>3</v>
      </c>
      <c r="AH244" s="33">
        <v>11944</v>
      </c>
      <c r="AI244" s="72">
        <f t="shared" si="170"/>
        <v>142</v>
      </c>
      <c r="AJ244" s="33">
        <v>1</v>
      </c>
      <c r="AK244" s="33">
        <v>2754</v>
      </c>
      <c r="AL244" s="72">
        <f t="shared" si="128"/>
        <v>18</v>
      </c>
      <c r="AM244" s="348">
        <f t="shared" si="183"/>
        <v>0.12676056338028169</v>
      </c>
      <c r="AN244" s="33">
        <v>2752</v>
      </c>
      <c r="AO244" s="72">
        <f t="shared" si="129"/>
        <v>18</v>
      </c>
      <c r="AP244" s="66">
        <v>1625</v>
      </c>
      <c r="AQ244" s="78">
        <f t="shared" si="118"/>
        <v>20</v>
      </c>
      <c r="AR244" s="66">
        <v>1</v>
      </c>
      <c r="AS244" s="66">
        <v>644</v>
      </c>
      <c r="AT244" s="78">
        <f t="shared" si="130"/>
        <v>5</v>
      </c>
      <c r="AU244" s="344">
        <f t="shared" si="120"/>
        <v>0.25</v>
      </c>
      <c r="AV244" s="66">
        <v>644</v>
      </c>
      <c r="AW244" s="78">
        <f t="shared" si="131"/>
        <v>5</v>
      </c>
      <c r="AX244" s="120">
        <v>1513</v>
      </c>
      <c r="AY244" s="114">
        <f t="shared" si="138"/>
        <v>20</v>
      </c>
      <c r="AZ244" s="120">
        <v>9</v>
      </c>
      <c r="BA244" s="120">
        <v>593</v>
      </c>
      <c r="BB244" s="114">
        <f t="shared" si="139"/>
        <v>5</v>
      </c>
      <c r="BC244" s="338">
        <f t="shared" si="140"/>
        <v>0.25</v>
      </c>
      <c r="BD244" s="120">
        <v>585</v>
      </c>
      <c r="BE244" s="114">
        <f t="shared" si="141"/>
        <v>5</v>
      </c>
      <c r="BF244" s="129">
        <v>1096</v>
      </c>
      <c r="BG244" s="126">
        <f t="shared" si="158"/>
        <v>17</v>
      </c>
      <c r="BH244" s="129">
        <v>1</v>
      </c>
      <c r="BI244" s="129">
        <v>489</v>
      </c>
      <c r="BJ244" s="126">
        <f t="shared" si="160"/>
        <v>7</v>
      </c>
      <c r="BK244" s="332">
        <f t="shared" si="159"/>
        <v>0.41176470588235292</v>
      </c>
      <c r="BL244" s="126">
        <v>490</v>
      </c>
      <c r="BM244" s="126">
        <f t="shared" si="161"/>
        <v>7</v>
      </c>
      <c r="CD244" s="28">
        <v>16085</v>
      </c>
      <c r="CE244" s="84">
        <f t="shared" si="184"/>
        <v>241</v>
      </c>
      <c r="CF244" s="34">
        <v>9</v>
      </c>
      <c r="CG244" s="34">
        <v>14364</v>
      </c>
      <c r="CH244" s="84">
        <f t="shared" si="132"/>
        <v>71</v>
      </c>
      <c r="CI244" s="365">
        <f t="shared" si="185"/>
        <v>0.29460580912863071</v>
      </c>
      <c r="CJ244" s="34">
        <v>16314</v>
      </c>
      <c r="CK244" s="84">
        <f t="shared" si="133"/>
        <v>71</v>
      </c>
      <c r="CL244" s="59">
        <v>28628</v>
      </c>
      <c r="CM244" s="89">
        <f t="shared" si="177"/>
        <v>243</v>
      </c>
      <c r="CN244" s="59">
        <v>1</v>
      </c>
      <c r="CO244" s="59">
        <v>8268</v>
      </c>
      <c r="CP244" s="89">
        <f t="shared" si="134"/>
        <v>33</v>
      </c>
      <c r="CQ244" s="367">
        <f t="shared" si="178"/>
        <v>0.13580246913580246</v>
      </c>
      <c r="CR244" s="59">
        <v>8277</v>
      </c>
      <c r="CS244" s="89">
        <f t="shared" si="135"/>
        <v>33</v>
      </c>
      <c r="DB244" s="40">
        <v>104</v>
      </c>
      <c r="DC244" s="95">
        <f t="shared" si="114"/>
        <v>25</v>
      </c>
      <c r="DD244" s="40">
        <v>4</v>
      </c>
      <c r="DE244" s="40">
        <v>6560</v>
      </c>
      <c r="DF244" s="95">
        <f t="shared" si="136"/>
        <v>25</v>
      </c>
      <c r="DG244" s="371">
        <f t="shared" si="116"/>
        <v>1</v>
      </c>
      <c r="DH244" s="40">
        <v>5957</v>
      </c>
      <c r="DI244" s="95">
        <f t="shared" si="137"/>
        <v>25</v>
      </c>
      <c r="DJ244" s="158">
        <v>955</v>
      </c>
      <c r="DK244" s="158">
        <f t="shared" si="175"/>
        <v>12</v>
      </c>
      <c r="DL244" s="163">
        <v>4</v>
      </c>
      <c r="DM244" s="163">
        <v>404</v>
      </c>
      <c r="DN244" s="158">
        <f t="shared" si="171"/>
        <v>5</v>
      </c>
      <c r="DO244" s="373">
        <f t="shared" si="176"/>
        <v>0.41666666666666669</v>
      </c>
      <c r="DP244" s="158">
        <v>401</v>
      </c>
      <c r="DQ244" s="158">
        <f t="shared" si="172"/>
        <v>5</v>
      </c>
      <c r="DR244" s="290">
        <v>342</v>
      </c>
      <c r="DS244" s="172">
        <f t="shared" si="186"/>
        <v>21</v>
      </c>
      <c r="DT244" s="290">
        <v>1</v>
      </c>
      <c r="DU244" s="290">
        <v>234</v>
      </c>
      <c r="DV244" s="172">
        <f t="shared" si="192"/>
        <v>4</v>
      </c>
      <c r="DW244" s="374">
        <f t="shared" si="188"/>
        <v>0.19047619047619047</v>
      </c>
      <c r="DX244" s="290">
        <v>236</v>
      </c>
      <c r="DY244" s="172">
        <f t="shared" si="189"/>
        <v>4</v>
      </c>
      <c r="FV244" s="22">
        <f t="shared" si="190"/>
        <v>462</v>
      </c>
      <c r="FW244" s="61">
        <f t="shared" si="191"/>
        <v>462</v>
      </c>
      <c r="FX244" s="61">
        <f t="shared" si="144"/>
        <v>462</v>
      </c>
      <c r="FY244" s="61">
        <f t="shared" si="145"/>
        <v>1140</v>
      </c>
      <c r="FZ244" s="61">
        <f t="shared" si="146"/>
        <v>462</v>
      </c>
      <c r="GA244" s="382">
        <f t="shared" si="147"/>
        <v>0.40526315789473683</v>
      </c>
      <c r="GB244" s="384"/>
      <c r="GC244" s="387">
        <f t="shared" si="148"/>
        <v>741</v>
      </c>
      <c r="GD244" s="387">
        <f t="shared" si="149"/>
        <v>173</v>
      </c>
      <c r="GE244" s="382">
        <f t="shared" si="150"/>
        <v>0.23346828609986506</v>
      </c>
      <c r="GF244" s="384"/>
      <c r="GG244" s="387">
        <f t="shared" si="151"/>
        <v>257</v>
      </c>
      <c r="GH244" s="387">
        <f t="shared" si="152"/>
        <v>69</v>
      </c>
      <c r="GI244" s="382">
        <f t="shared" si="153"/>
        <v>0.26848249027237353</v>
      </c>
      <c r="GJ244" s="384"/>
      <c r="GK244" s="387">
        <f t="shared" si="154"/>
        <v>241</v>
      </c>
      <c r="GL244" s="387">
        <f t="shared" si="155"/>
        <v>71</v>
      </c>
      <c r="GM244" s="382">
        <f t="shared" si="156"/>
        <v>0.29460580912863071</v>
      </c>
    </row>
    <row r="245" spans="1:196" x14ac:dyDescent="0.25">
      <c r="A245" s="8">
        <f t="shared" si="157"/>
        <v>44278</v>
      </c>
      <c r="B245" s="10">
        <v>10208</v>
      </c>
      <c r="C245" s="98">
        <f t="shared" si="179"/>
        <v>5</v>
      </c>
      <c r="D245" s="10">
        <v>1</v>
      </c>
      <c r="E245" s="10">
        <v>37752</v>
      </c>
      <c r="F245" s="98">
        <f t="shared" si="124"/>
        <v>5</v>
      </c>
      <c r="G245" s="363">
        <f t="shared" si="180"/>
        <v>1</v>
      </c>
      <c r="H245" s="10">
        <v>30429</v>
      </c>
      <c r="I245" s="98">
        <f t="shared" si="125"/>
        <v>5</v>
      </c>
      <c r="J245" s="45">
        <v>15300</v>
      </c>
      <c r="K245" s="103">
        <f t="shared" si="181"/>
        <v>7</v>
      </c>
      <c r="L245" s="14">
        <v>1</v>
      </c>
      <c r="M245" s="14">
        <v>39405</v>
      </c>
      <c r="N245" s="103">
        <f t="shared" si="126"/>
        <v>7</v>
      </c>
      <c r="O245" s="362">
        <f t="shared" si="182"/>
        <v>1</v>
      </c>
      <c r="P245" s="12">
        <v>27123</v>
      </c>
      <c r="Q245" s="103">
        <f t="shared" si="127"/>
        <v>7</v>
      </c>
      <c r="R245" s="147">
        <v>315</v>
      </c>
      <c r="S245" s="134">
        <f t="shared" si="162"/>
        <v>5</v>
      </c>
      <c r="T245" s="147">
        <v>1</v>
      </c>
      <c r="U245" s="147">
        <v>317</v>
      </c>
      <c r="V245" s="134">
        <f t="shared" si="163"/>
        <v>5</v>
      </c>
      <c r="W245" s="358">
        <f t="shared" si="164"/>
        <v>1</v>
      </c>
      <c r="X245" s="147">
        <v>324</v>
      </c>
      <c r="Y245" s="134">
        <f t="shared" si="165"/>
        <v>5</v>
      </c>
      <c r="Z245" s="151">
        <v>4790</v>
      </c>
      <c r="AA245" s="139">
        <f t="shared" si="166"/>
        <v>5</v>
      </c>
      <c r="AB245" s="151">
        <v>3</v>
      </c>
      <c r="AC245" s="151">
        <v>1510</v>
      </c>
      <c r="AD245" s="139">
        <f t="shared" si="167"/>
        <v>5</v>
      </c>
      <c r="AE245" s="353">
        <f t="shared" si="168"/>
        <v>1</v>
      </c>
      <c r="AF245" s="151">
        <v>1508</v>
      </c>
      <c r="AG245" s="139">
        <f t="shared" si="169"/>
        <v>5</v>
      </c>
      <c r="AH245" s="33">
        <v>12114</v>
      </c>
      <c r="AI245" s="72">
        <f t="shared" si="170"/>
        <v>170</v>
      </c>
      <c r="AJ245" s="33">
        <v>1</v>
      </c>
      <c r="AK245" s="33">
        <v>2775</v>
      </c>
      <c r="AL245" s="72">
        <f t="shared" si="128"/>
        <v>21</v>
      </c>
      <c r="AM245" s="348">
        <f t="shared" si="183"/>
        <v>0.12352941176470589</v>
      </c>
      <c r="AN245" s="33">
        <v>2773</v>
      </c>
      <c r="AO245" s="72">
        <f t="shared" si="129"/>
        <v>21</v>
      </c>
      <c r="AP245" s="66">
        <v>1652</v>
      </c>
      <c r="AQ245" s="78">
        <f t="shared" si="118"/>
        <v>27</v>
      </c>
      <c r="AR245" s="66">
        <v>1</v>
      </c>
      <c r="AS245" s="66">
        <v>655</v>
      </c>
      <c r="AT245" s="78">
        <f t="shared" si="130"/>
        <v>11</v>
      </c>
      <c r="AU245" s="344">
        <f t="shared" si="120"/>
        <v>0.40740740740740738</v>
      </c>
      <c r="AV245" s="66">
        <v>655</v>
      </c>
      <c r="AW245" s="78">
        <f t="shared" si="131"/>
        <v>11</v>
      </c>
      <c r="AX245" s="120">
        <v>1540</v>
      </c>
      <c r="AY245" s="114">
        <f t="shared" si="138"/>
        <v>27</v>
      </c>
      <c r="AZ245" s="120">
        <v>9</v>
      </c>
      <c r="BA245" s="120">
        <v>601</v>
      </c>
      <c r="BB245" s="114">
        <f t="shared" si="139"/>
        <v>8</v>
      </c>
      <c r="BC245" s="338">
        <f t="shared" si="140"/>
        <v>0.29629629629629628</v>
      </c>
      <c r="BD245" s="120">
        <v>593</v>
      </c>
      <c r="BE245" s="114">
        <f t="shared" si="141"/>
        <v>8</v>
      </c>
      <c r="BF245" s="129">
        <v>1121</v>
      </c>
      <c r="BG245" s="126">
        <f t="shared" si="158"/>
        <v>25</v>
      </c>
      <c r="BH245" s="129">
        <v>1</v>
      </c>
      <c r="BI245" s="129">
        <v>496</v>
      </c>
      <c r="BJ245" s="126">
        <f t="shared" si="160"/>
        <v>7</v>
      </c>
      <c r="BK245" s="332">
        <f t="shared" si="159"/>
        <v>0.28000000000000003</v>
      </c>
      <c r="BL245" s="126">
        <v>497</v>
      </c>
      <c r="BM245" s="126">
        <f t="shared" si="161"/>
        <v>7</v>
      </c>
      <c r="CD245" s="28">
        <v>16376</v>
      </c>
      <c r="CE245" s="84">
        <f t="shared" si="184"/>
        <v>291</v>
      </c>
      <c r="CF245" s="34">
        <v>9</v>
      </c>
      <c r="CG245" s="34">
        <v>14464</v>
      </c>
      <c r="CH245" s="84">
        <f t="shared" si="132"/>
        <v>100</v>
      </c>
      <c r="CI245" s="365">
        <f t="shared" si="185"/>
        <v>0.3436426116838488</v>
      </c>
      <c r="CJ245" s="34">
        <v>16414</v>
      </c>
      <c r="CK245" s="84">
        <f t="shared" si="133"/>
        <v>100</v>
      </c>
      <c r="CL245" s="59">
        <v>28918</v>
      </c>
      <c r="CM245" s="89">
        <f t="shared" si="177"/>
        <v>290</v>
      </c>
      <c r="CN245" s="59">
        <v>1</v>
      </c>
      <c r="CO245" s="59">
        <v>8306</v>
      </c>
      <c r="CP245" s="89">
        <f t="shared" si="134"/>
        <v>38</v>
      </c>
      <c r="CQ245" s="367">
        <f t="shared" si="178"/>
        <v>0.1310344827586207</v>
      </c>
      <c r="CR245" s="59">
        <v>8315</v>
      </c>
      <c r="CS245" s="89">
        <f t="shared" si="135"/>
        <v>38</v>
      </c>
      <c r="DB245" s="40">
        <v>3</v>
      </c>
      <c r="DC245" s="95">
        <f t="shared" si="114"/>
        <v>-101</v>
      </c>
      <c r="DD245" s="40">
        <v>1</v>
      </c>
      <c r="DE245" s="40">
        <v>6591</v>
      </c>
      <c r="DF245" s="95">
        <f t="shared" si="136"/>
        <v>31</v>
      </c>
      <c r="DG245" s="371">
        <f t="shared" si="116"/>
        <v>-0.30693069306930693</v>
      </c>
      <c r="DH245" s="40">
        <v>5988</v>
      </c>
      <c r="DI245" s="95">
        <f t="shared" si="137"/>
        <v>31</v>
      </c>
      <c r="DJ245" s="158">
        <v>985</v>
      </c>
      <c r="DK245" s="158">
        <f t="shared" si="175"/>
        <v>30</v>
      </c>
      <c r="DL245" s="163">
        <v>4</v>
      </c>
      <c r="DM245" s="163">
        <v>409</v>
      </c>
      <c r="DN245" s="158">
        <f t="shared" si="171"/>
        <v>5</v>
      </c>
      <c r="DO245" s="373">
        <f t="shared" si="176"/>
        <v>0.16666666666666666</v>
      </c>
      <c r="DP245" s="158">
        <v>406</v>
      </c>
      <c r="DQ245" s="158">
        <f t="shared" si="172"/>
        <v>5</v>
      </c>
      <c r="DR245" s="290">
        <v>365</v>
      </c>
      <c r="DS245" s="172">
        <f t="shared" si="186"/>
        <v>23</v>
      </c>
      <c r="DT245" s="290">
        <v>1</v>
      </c>
      <c r="DU245" s="290">
        <v>241</v>
      </c>
      <c r="DV245" s="172">
        <f t="shared" si="192"/>
        <v>7</v>
      </c>
      <c r="DW245" s="374">
        <f t="shared" si="188"/>
        <v>0.30434782608695654</v>
      </c>
      <c r="DX245" s="290">
        <v>243</v>
      </c>
      <c r="DY245" s="172">
        <f t="shared" si="189"/>
        <v>7</v>
      </c>
      <c r="FV245" s="22">
        <f t="shared" si="190"/>
        <v>250</v>
      </c>
      <c r="FW245" s="61">
        <f t="shared" si="191"/>
        <v>250</v>
      </c>
      <c r="FX245" s="61">
        <f t="shared" si="144"/>
        <v>250</v>
      </c>
      <c r="FY245" s="61">
        <f t="shared" si="145"/>
        <v>804</v>
      </c>
      <c r="FZ245" s="61">
        <f t="shared" si="146"/>
        <v>250</v>
      </c>
      <c r="GA245" s="382">
        <f t="shared" si="147"/>
        <v>0.31094527363184077</v>
      </c>
      <c r="GB245" s="384"/>
      <c r="GC245" s="387">
        <f t="shared" si="148"/>
        <v>782</v>
      </c>
      <c r="GD245" s="387">
        <f t="shared" si="149"/>
        <v>228</v>
      </c>
      <c r="GE245" s="382">
        <f t="shared" si="150"/>
        <v>0.2915601023017903</v>
      </c>
      <c r="GF245" s="384"/>
      <c r="GG245" s="387">
        <f t="shared" si="151"/>
        <v>201</v>
      </c>
      <c r="GH245" s="387">
        <f t="shared" si="152"/>
        <v>90</v>
      </c>
      <c r="GI245" s="382">
        <f t="shared" si="153"/>
        <v>0.44776119402985076</v>
      </c>
      <c r="GJ245" s="384"/>
      <c r="GK245" s="387">
        <f t="shared" si="154"/>
        <v>291</v>
      </c>
      <c r="GL245" s="387">
        <f t="shared" si="155"/>
        <v>100</v>
      </c>
      <c r="GM245" s="382">
        <f t="shared" si="156"/>
        <v>0.3436426116838488</v>
      </c>
    </row>
    <row r="246" spans="1:196" x14ac:dyDescent="0.25">
      <c r="A246" s="8">
        <f t="shared" si="157"/>
        <v>44279</v>
      </c>
      <c r="B246" s="10">
        <v>10355</v>
      </c>
      <c r="C246" s="98">
        <f t="shared" si="179"/>
        <v>147</v>
      </c>
      <c r="D246" s="10">
        <v>1</v>
      </c>
      <c r="E246" s="10">
        <v>37869</v>
      </c>
      <c r="F246" s="98">
        <f t="shared" si="124"/>
        <v>117</v>
      </c>
      <c r="G246" s="363">
        <f t="shared" si="180"/>
        <v>0.79591836734693877</v>
      </c>
      <c r="H246" s="10">
        <v>30546</v>
      </c>
      <c r="I246" s="98">
        <f t="shared" si="125"/>
        <v>117</v>
      </c>
      <c r="J246" s="45">
        <v>15306</v>
      </c>
      <c r="K246" s="103">
        <f t="shared" si="181"/>
        <v>6</v>
      </c>
      <c r="L246" s="14">
        <v>1</v>
      </c>
      <c r="M246" s="14">
        <v>39411</v>
      </c>
      <c r="N246" s="103">
        <f t="shared" si="126"/>
        <v>6</v>
      </c>
      <c r="O246" s="362">
        <f t="shared" si="182"/>
        <v>1</v>
      </c>
      <c r="P246" s="12">
        <v>27129</v>
      </c>
      <c r="Q246" s="103">
        <f t="shared" si="127"/>
        <v>6</v>
      </c>
      <c r="R246" s="147">
        <v>319</v>
      </c>
      <c r="S246" s="134">
        <f t="shared" si="162"/>
        <v>4</v>
      </c>
      <c r="T246" s="147">
        <v>1</v>
      </c>
      <c r="U246" s="147">
        <v>321</v>
      </c>
      <c r="V246" s="134">
        <f t="shared" si="163"/>
        <v>4</v>
      </c>
      <c r="W246" s="358">
        <f t="shared" si="164"/>
        <v>1</v>
      </c>
      <c r="X246" s="147">
        <v>328</v>
      </c>
      <c r="Y246" s="134">
        <f t="shared" si="165"/>
        <v>4</v>
      </c>
      <c r="Z246" s="151">
        <v>4794</v>
      </c>
      <c r="AA246" s="139">
        <f t="shared" si="166"/>
        <v>4</v>
      </c>
      <c r="AB246" s="151">
        <v>3</v>
      </c>
      <c r="AC246" s="151">
        <v>1514</v>
      </c>
      <c r="AD246" s="139">
        <f t="shared" si="167"/>
        <v>4</v>
      </c>
      <c r="AE246" s="353">
        <f t="shared" si="168"/>
        <v>1</v>
      </c>
      <c r="AF246" s="151">
        <v>1512</v>
      </c>
      <c r="AG246" s="139">
        <f t="shared" si="169"/>
        <v>4</v>
      </c>
      <c r="AH246" s="33">
        <v>12288</v>
      </c>
      <c r="AI246" s="72">
        <f t="shared" si="170"/>
        <v>174</v>
      </c>
      <c r="AJ246" s="33">
        <v>1</v>
      </c>
      <c r="AK246" s="33">
        <v>2798</v>
      </c>
      <c r="AL246" s="72">
        <f t="shared" si="128"/>
        <v>23</v>
      </c>
      <c r="AM246" s="348">
        <f t="shared" si="183"/>
        <v>0.13218390804597702</v>
      </c>
      <c r="AN246" s="33">
        <v>2796</v>
      </c>
      <c r="AO246" s="72">
        <f t="shared" si="129"/>
        <v>23</v>
      </c>
      <c r="AP246" s="66">
        <v>1673</v>
      </c>
      <c r="AQ246" s="78">
        <f t="shared" si="118"/>
        <v>21</v>
      </c>
      <c r="AR246" s="66">
        <v>1</v>
      </c>
      <c r="AS246" s="66">
        <v>661</v>
      </c>
      <c r="AT246" s="78">
        <f t="shared" si="130"/>
        <v>6</v>
      </c>
      <c r="AU246" s="344">
        <f t="shared" si="120"/>
        <v>0.2857142857142857</v>
      </c>
      <c r="AV246" s="66">
        <v>661</v>
      </c>
      <c r="AW246" s="78">
        <f t="shared" si="131"/>
        <v>6</v>
      </c>
      <c r="AX246" s="120">
        <v>1569</v>
      </c>
      <c r="AY246" s="114">
        <f t="shared" si="138"/>
        <v>29</v>
      </c>
      <c r="AZ246" s="120">
        <v>9</v>
      </c>
      <c r="BA246" s="120">
        <v>612</v>
      </c>
      <c r="BB246" s="114">
        <f t="shared" si="139"/>
        <v>11</v>
      </c>
      <c r="BC246" s="338">
        <f t="shared" si="140"/>
        <v>0.37931034482758619</v>
      </c>
      <c r="BD246" s="120">
        <v>604</v>
      </c>
      <c r="BE246" s="114">
        <f t="shared" si="141"/>
        <v>11</v>
      </c>
      <c r="BF246" s="129">
        <v>1146</v>
      </c>
      <c r="BG246" s="126">
        <f t="shared" si="158"/>
        <v>25</v>
      </c>
      <c r="BH246" s="129">
        <v>1</v>
      </c>
      <c r="BI246" s="129">
        <v>504</v>
      </c>
      <c r="BJ246" s="126">
        <f t="shared" si="160"/>
        <v>8</v>
      </c>
      <c r="BK246" s="332">
        <f t="shared" si="159"/>
        <v>0.32</v>
      </c>
      <c r="BL246" s="126">
        <v>505</v>
      </c>
      <c r="BM246" s="126">
        <f t="shared" si="161"/>
        <v>8</v>
      </c>
      <c r="CD246" s="28">
        <v>16653</v>
      </c>
      <c r="CE246" s="84">
        <f t="shared" si="184"/>
        <v>277</v>
      </c>
      <c r="CF246" s="34">
        <v>9</v>
      </c>
      <c r="CG246" s="34">
        <v>14546</v>
      </c>
      <c r="CH246" s="84">
        <f t="shared" si="132"/>
        <v>82</v>
      </c>
      <c r="CI246" s="365">
        <f t="shared" si="185"/>
        <v>0.29602888086642598</v>
      </c>
      <c r="CJ246" s="34">
        <v>16496</v>
      </c>
      <c r="CK246" s="84">
        <f t="shared" si="133"/>
        <v>82</v>
      </c>
      <c r="CL246" s="59">
        <v>29192</v>
      </c>
      <c r="CM246" s="89">
        <f t="shared" si="177"/>
        <v>274</v>
      </c>
      <c r="CN246" s="59">
        <v>1</v>
      </c>
      <c r="CO246" s="59">
        <v>8338</v>
      </c>
      <c r="CP246" s="89">
        <f t="shared" si="134"/>
        <v>32</v>
      </c>
      <c r="CQ246" s="367">
        <f t="shared" si="178"/>
        <v>0.11678832116788321</v>
      </c>
      <c r="CR246" s="59">
        <v>8347</v>
      </c>
      <c r="CS246" s="89">
        <f t="shared" si="135"/>
        <v>32</v>
      </c>
      <c r="DB246" s="40">
        <v>34</v>
      </c>
      <c r="DC246" s="95">
        <f t="shared" ref="DC246:DC309" si="193">DB246-DB245</f>
        <v>31</v>
      </c>
      <c r="DD246" s="40">
        <v>2</v>
      </c>
      <c r="DE246" s="40">
        <v>6622</v>
      </c>
      <c r="DF246" s="95">
        <f t="shared" si="136"/>
        <v>31</v>
      </c>
      <c r="DG246" s="371">
        <f t="shared" ref="DG246:DG309" si="194">DF246/DC246</f>
        <v>1</v>
      </c>
      <c r="DH246" s="40">
        <v>6019</v>
      </c>
      <c r="DI246" s="95">
        <f t="shared" si="137"/>
        <v>31</v>
      </c>
      <c r="DJ246" s="158">
        <v>1010</v>
      </c>
      <c r="DK246" s="158">
        <f t="shared" si="175"/>
        <v>25</v>
      </c>
      <c r="DL246" s="163">
        <v>4</v>
      </c>
      <c r="DM246" s="163">
        <v>418</v>
      </c>
      <c r="DN246" s="158">
        <f t="shared" si="171"/>
        <v>9</v>
      </c>
      <c r="DO246" s="373">
        <f t="shared" si="176"/>
        <v>0.36</v>
      </c>
      <c r="DP246" s="158">
        <v>415</v>
      </c>
      <c r="DQ246" s="158">
        <f t="shared" si="172"/>
        <v>9</v>
      </c>
      <c r="DR246" s="290">
        <v>385</v>
      </c>
      <c r="DS246" s="172">
        <f t="shared" si="186"/>
        <v>20</v>
      </c>
      <c r="DT246" s="290">
        <v>1</v>
      </c>
      <c r="DU246" s="290">
        <v>250</v>
      </c>
      <c r="DV246" s="172">
        <f t="shared" si="192"/>
        <v>9</v>
      </c>
      <c r="DW246" s="374">
        <f t="shared" si="188"/>
        <v>0.45</v>
      </c>
      <c r="DX246" s="290">
        <v>252</v>
      </c>
      <c r="DY246" s="172">
        <f t="shared" si="189"/>
        <v>9</v>
      </c>
      <c r="FV246" s="22">
        <f t="shared" si="190"/>
        <v>342</v>
      </c>
      <c r="FW246" s="61">
        <f t="shared" si="191"/>
        <v>342</v>
      </c>
      <c r="FX246" s="61">
        <f t="shared" si="144"/>
        <v>342</v>
      </c>
      <c r="FY246" s="61">
        <f t="shared" si="145"/>
        <v>1037</v>
      </c>
      <c r="FZ246" s="61">
        <f t="shared" si="146"/>
        <v>342</v>
      </c>
      <c r="GA246" s="382">
        <f t="shared" si="147"/>
        <v>0.32979749276759884</v>
      </c>
      <c r="GB246" s="384"/>
      <c r="GC246" s="387">
        <f t="shared" si="148"/>
        <v>876</v>
      </c>
      <c r="GD246" s="387">
        <f t="shared" si="149"/>
        <v>211</v>
      </c>
      <c r="GE246" s="382">
        <f t="shared" si="150"/>
        <v>0.2408675799086758</v>
      </c>
      <c r="GF246" s="384"/>
      <c r="GG246" s="387">
        <f t="shared" si="151"/>
        <v>325</v>
      </c>
      <c r="GH246" s="387">
        <f t="shared" si="152"/>
        <v>97</v>
      </c>
      <c r="GI246" s="382">
        <f t="shared" si="153"/>
        <v>0.29846153846153844</v>
      </c>
      <c r="GJ246" s="384"/>
      <c r="GK246" s="387">
        <f t="shared" si="154"/>
        <v>277</v>
      </c>
      <c r="GL246" s="387">
        <f t="shared" si="155"/>
        <v>82</v>
      </c>
      <c r="GM246" s="382">
        <f t="shared" si="156"/>
        <v>0.29602888086642598</v>
      </c>
    </row>
    <row r="247" spans="1:196" x14ac:dyDescent="0.25">
      <c r="A247" s="8">
        <f t="shared" si="157"/>
        <v>44280</v>
      </c>
      <c r="B247" s="10">
        <v>10659</v>
      </c>
      <c r="C247" s="98">
        <f t="shared" si="179"/>
        <v>304</v>
      </c>
      <c r="D247" s="10">
        <v>1</v>
      </c>
      <c r="E247" s="10">
        <v>38071</v>
      </c>
      <c r="F247" s="98">
        <f t="shared" si="124"/>
        <v>202</v>
      </c>
      <c r="G247" s="363">
        <f t="shared" si="180"/>
        <v>0.66447368421052633</v>
      </c>
      <c r="H247" s="10">
        <v>30748</v>
      </c>
      <c r="I247" s="98">
        <f t="shared" si="125"/>
        <v>202</v>
      </c>
      <c r="J247" s="45">
        <v>15317</v>
      </c>
      <c r="K247" s="103">
        <f t="shared" si="181"/>
        <v>11</v>
      </c>
      <c r="L247" s="14">
        <v>1</v>
      </c>
      <c r="M247" s="14">
        <v>39422</v>
      </c>
      <c r="N247" s="103">
        <f t="shared" si="126"/>
        <v>11</v>
      </c>
      <c r="O247" s="362">
        <f t="shared" si="182"/>
        <v>1</v>
      </c>
      <c r="P247" s="12">
        <v>27140</v>
      </c>
      <c r="Q247" s="103">
        <f t="shared" si="127"/>
        <v>11</v>
      </c>
      <c r="R247" s="147">
        <v>332</v>
      </c>
      <c r="S247" s="134">
        <f t="shared" si="162"/>
        <v>13</v>
      </c>
      <c r="T247" s="147">
        <v>1</v>
      </c>
      <c r="U247" s="147">
        <v>334</v>
      </c>
      <c r="V247" s="134">
        <f t="shared" si="163"/>
        <v>13</v>
      </c>
      <c r="W247" s="358">
        <f t="shared" si="164"/>
        <v>1</v>
      </c>
      <c r="X247" s="147">
        <v>341</v>
      </c>
      <c r="Y247" s="134">
        <f t="shared" si="165"/>
        <v>13</v>
      </c>
      <c r="Z247" s="151">
        <v>4885</v>
      </c>
      <c r="AA247" s="139">
        <f t="shared" si="166"/>
        <v>91</v>
      </c>
      <c r="AB247" s="151">
        <v>3</v>
      </c>
      <c r="AC247" s="151">
        <v>1536</v>
      </c>
      <c r="AD247" s="139">
        <f t="shared" si="167"/>
        <v>22</v>
      </c>
      <c r="AE247" s="353">
        <f t="shared" si="168"/>
        <v>0.24175824175824176</v>
      </c>
      <c r="AF247" s="151">
        <v>1534</v>
      </c>
      <c r="AG247" s="139">
        <f t="shared" si="169"/>
        <v>22</v>
      </c>
      <c r="AH247" s="33">
        <v>12510</v>
      </c>
      <c r="AI247" s="72">
        <f t="shared" si="170"/>
        <v>222</v>
      </c>
      <c r="AJ247" s="33">
        <v>1</v>
      </c>
      <c r="AK247" s="33">
        <v>2825</v>
      </c>
      <c r="AL247" s="72">
        <f t="shared" si="128"/>
        <v>27</v>
      </c>
      <c r="AM247" s="348">
        <f t="shared" si="183"/>
        <v>0.12162162162162163</v>
      </c>
      <c r="AN247" s="33">
        <v>2823</v>
      </c>
      <c r="AO247" s="72">
        <f t="shared" si="129"/>
        <v>27</v>
      </c>
      <c r="AP247" s="66">
        <v>1703</v>
      </c>
      <c r="AQ247" s="78">
        <f t="shared" ref="AQ247:AQ310" si="195">AP247-AP246</f>
        <v>30</v>
      </c>
      <c r="AR247" s="66">
        <v>1</v>
      </c>
      <c r="AS247" s="66">
        <v>669</v>
      </c>
      <c r="AT247" s="78">
        <f t="shared" si="130"/>
        <v>8</v>
      </c>
      <c r="AU247" s="344">
        <f t="shared" ref="AU247:AU310" si="196">AT247/AQ247</f>
        <v>0.26666666666666666</v>
      </c>
      <c r="AV247" s="66">
        <v>669</v>
      </c>
      <c r="AW247" s="78">
        <f t="shared" si="131"/>
        <v>8</v>
      </c>
      <c r="AX247" s="120">
        <v>1594</v>
      </c>
      <c r="AY247" s="114">
        <f t="shared" si="138"/>
        <v>25</v>
      </c>
      <c r="AZ247" s="120">
        <v>9</v>
      </c>
      <c r="BA247" s="120">
        <v>619</v>
      </c>
      <c r="BB247" s="114">
        <f t="shared" si="139"/>
        <v>7</v>
      </c>
      <c r="BC247" s="338">
        <f t="shared" si="140"/>
        <v>0.28000000000000003</v>
      </c>
      <c r="BD247" s="120">
        <v>611</v>
      </c>
      <c r="BE247" s="114">
        <f t="shared" si="141"/>
        <v>7</v>
      </c>
      <c r="BF247" s="129">
        <v>1173</v>
      </c>
      <c r="BG247" s="126">
        <f t="shared" si="158"/>
        <v>27</v>
      </c>
      <c r="BH247" s="129">
        <v>1</v>
      </c>
      <c r="BI247" s="129">
        <v>513</v>
      </c>
      <c r="BJ247" s="126">
        <f t="shared" si="160"/>
        <v>9</v>
      </c>
      <c r="BK247" s="332">
        <f t="shared" si="159"/>
        <v>0.33333333333333331</v>
      </c>
      <c r="BL247" s="126">
        <v>514</v>
      </c>
      <c r="BM247" s="126">
        <f t="shared" si="161"/>
        <v>9</v>
      </c>
      <c r="CD247" s="28">
        <v>16952</v>
      </c>
      <c r="CE247" s="84">
        <f t="shared" si="184"/>
        <v>299</v>
      </c>
      <c r="CF247" s="34">
        <v>9</v>
      </c>
      <c r="CG247" s="34">
        <v>14640</v>
      </c>
      <c r="CH247" s="84">
        <f t="shared" si="132"/>
        <v>94</v>
      </c>
      <c r="CI247" s="365">
        <f t="shared" si="185"/>
        <v>0.31438127090301005</v>
      </c>
      <c r="CJ247" s="34">
        <v>16590</v>
      </c>
      <c r="CK247" s="84">
        <f t="shared" si="133"/>
        <v>94</v>
      </c>
      <c r="CL247" s="59">
        <v>29494</v>
      </c>
      <c r="CM247" s="89">
        <f t="shared" si="177"/>
        <v>302</v>
      </c>
      <c r="CN247" s="59">
        <v>1</v>
      </c>
      <c r="CO247" s="59">
        <v>8377</v>
      </c>
      <c r="CP247" s="89">
        <f t="shared" si="134"/>
        <v>39</v>
      </c>
      <c r="CQ247" s="367">
        <f t="shared" si="178"/>
        <v>0.12913907284768211</v>
      </c>
      <c r="CR247" s="59">
        <v>8386</v>
      </c>
      <c r="CS247" s="89">
        <f t="shared" si="135"/>
        <v>39</v>
      </c>
      <c r="DB247" s="40">
        <v>62</v>
      </c>
      <c r="DC247" s="95">
        <f t="shared" si="193"/>
        <v>28</v>
      </c>
      <c r="DD247" s="40">
        <v>3</v>
      </c>
      <c r="DE247" s="40">
        <v>6650</v>
      </c>
      <c r="DF247" s="95">
        <f t="shared" si="136"/>
        <v>28</v>
      </c>
      <c r="DG247" s="371">
        <f t="shared" si="194"/>
        <v>1</v>
      </c>
      <c r="DH247" s="40">
        <v>6047</v>
      </c>
      <c r="DI247" s="95">
        <f t="shared" si="137"/>
        <v>28</v>
      </c>
      <c r="DJ247" s="158">
        <v>1037</v>
      </c>
      <c r="DK247" s="158">
        <f t="shared" si="175"/>
        <v>27</v>
      </c>
      <c r="DL247" s="163">
        <v>4</v>
      </c>
      <c r="DM247" s="163">
        <v>427</v>
      </c>
      <c r="DN247" s="158">
        <f t="shared" si="171"/>
        <v>9</v>
      </c>
      <c r="DO247" s="373">
        <f t="shared" si="176"/>
        <v>0.33333333333333331</v>
      </c>
      <c r="DP247" s="158">
        <v>424</v>
      </c>
      <c r="DQ247" s="158">
        <f t="shared" si="172"/>
        <v>9</v>
      </c>
      <c r="DR247" s="290">
        <v>414</v>
      </c>
      <c r="DS247" s="172">
        <f t="shared" si="186"/>
        <v>29</v>
      </c>
      <c r="DT247" s="290">
        <v>1</v>
      </c>
      <c r="DU247" s="290">
        <v>255</v>
      </c>
      <c r="DV247" s="172">
        <f t="shared" si="192"/>
        <v>5</v>
      </c>
      <c r="DW247" s="374">
        <f t="shared" si="188"/>
        <v>0.17241379310344829</v>
      </c>
      <c r="DX247" s="290">
        <v>257</v>
      </c>
      <c r="DY247" s="172">
        <f t="shared" si="189"/>
        <v>5</v>
      </c>
      <c r="FV247" s="22">
        <f t="shared" si="190"/>
        <v>474</v>
      </c>
      <c r="FW247" s="61">
        <f t="shared" si="191"/>
        <v>474</v>
      </c>
      <c r="FX247" s="61">
        <f t="shared" si="144"/>
        <v>474</v>
      </c>
      <c r="FY247" s="61">
        <f t="shared" si="145"/>
        <v>1408</v>
      </c>
      <c r="FZ247" s="61">
        <f t="shared" si="146"/>
        <v>474</v>
      </c>
      <c r="GA247" s="382">
        <f t="shared" si="147"/>
        <v>0.33664772727272729</v>
      </c>
      <c r="GB247" s="384"/>
      <c r="GC247" s="387">
        <f t="shared" si="148"/>
        <v>989</v>
      </c>
      <c r="GD247" s="387">
        <f t="shared" si="149"/>
        <v>226</v>
      </c>
      <c r="GE247" s="382">
        <f t="shared" si="150"/>
        <v>0.22851365015166836</v>
      </c>
      <c r="GF247" s="384"/>
      <c r="GG247" s="387">
        <f t="shared" si="151"/>
        <v>388</v>
      </c>
      <c r="GH247" s="387">
        <f t="shared" si="152"/>
        <v>93</v>
      </c>
      <c r="GI247" s="382">
        <f t="shared" si="153"/>
        <v>0.23969072164948454</v>
      </c>
      <c r="GJ247" s="384"/>
      <c r="GK247" s="387">
        <f t="shared" si="154"/>
        <v>299</v>
      </c>
      <c r="GL247" s="387">
        <f t="shared" si="155"/>
        <v>94</v>
      </c>
      <c r="GM247" s="382">
        <f t="shared" si="156"/>
        <v>0.31438127090301005</v>
      </c>
    </row>
    <row r="248" spans="1:196" x14ac:dyDescent="0.25">
      <c r="A248" s="8">
        <f t="shared" si="157"/>
        <v>44281</v>
      </c>
      <c r="B248" s="10">
        <v>11206</v>
      </c>
      <c r="C248" s="98">
        <f t="shared" si="179"/>
        <v>547</v>
      </c>
      <c r="D248" s="10">
        <v>1</v>
      </c>
      <c r="E248" s="10">
        <v>38612</v>
      </c>
      <c r="F248" s="98">
        <f t="shared" si="124"/>
        <v>541</v>
      </c>
      <c r="G248" s="363">
        <f t="shared" si="180"/>
        <v>0.98903107861060324</v>
      </c>
      <c r="H248" s="10">
        <v>31289</v>
      </c>
      <c r="I248" s="98">
        <f t="shared" si="125"/>
        <v>541</v>
      </c>
      <c r="J248" s="45">
        <v>15355</v>
      </c>
      <c r="K248" s="103">
        <f t="shared" si="181"/>
        <v>38</v>
      </c>
      <c r="L248" s="14">
        <v>1</v>
      </c>
      <c r="M248" s="14">
        <v>39440</v>
      </c>
      <c r="N248" s="103">
        <f t="shared" si="126"/>
        <v>18</v>
      </c>
      <c r="O248" s="362">
        <f t="shared" si="182"/>
        <v>0.47368421052631576</v>
      </c>
      <c r="P248" s="12">
        <v>27158</v>
      </c>
      <c r="Q248" s="103">
        <f t="shared" si="127"/>
        <v>18</v>
      </c>
      <c r="R248" s="147">
        <v>336</v>
      </c>
      <c r="S248" s="134">
        <f t="shared" si="162"/>
        <v>4</v>
      </c>
      <c r="T248" s="147">
        <v>1</v>
      </c>
      <c r="U248" s="147">
        <v>338</v>
      </c>
      <c r="V248" s="134">
        <f t="shared" si="163"/>
        <v>4</v>
      </c>
      <c r="W248" s="358">
        <f t="shared" si="164"/>
        <v>1</v>
      </c>
      <c r="X248" s="147">
        <v>345</v>
      </c>
      <c r="Y248" s="134">
        <f t="shared" si="165"/>
        <v>4</v>
      </c>
      <c r="Z248" s="151">
        <v>5260</v>
      </c>
      <c r="AA248" s="139">
        <f t="shared" si="166"/>
        <v>375</v>
      </c>
      <c r="AB248" s="151">
        <v>3</v>
      </c>
      <c r="AC248" s="151">
        <v>1599</v>
      </c>
      <c r="AD248" s="139">
        <f t="shared" si="167"/>
        <v>63</v>
      </c>
      <c r="AE248" s="353">
        <f t="shared" si="168"/>
        <v>0.16800000000000001</v>
      </c>
      <c r="AF248" s="151">
        <v>1597</v>
      </c>
      <c r="AG248" s="139">
        <f t="shared" si="169"/>
        <v>63</v>
      </c>
      <c r="AH248" s="33">
        <v>12712</v>
      </c>
      <c r="AI248" s="72">
        <f t="shared" si="170"/>
        <v>202</v>
      </c>
      <c r="AJ248" s="33">
        <v>1</v>
      </c>
      <c r="AK248" s="33">
        <v>2850</v>
      </c>
      <c r="AL248" s="72">
        <f t="shared" si="128"/>
        <v>25</v>
      </c>
      <c r="AM248" s="348">
        <f t="shared" si="183"/>
        <v>0.12376237623762376</v>
      </c>
      <c r="AN248" s="33">
        <v>2848</v>
      </c>
      <c r="AO248" s="72">
        <f t="shared" si="129"/>
        <v>25</v>
      </c>
      <c r="AP248" s="66">
        <v>1726</v>
      </c>
      <c r="AQ248" s="78">
        <f t="shared" si="195"/>
        <v>23</v>
      </c>
      <c r="AR248" s="66">
        <v>1</v>
      </c>
      <c r="AS248" s="66">
        <v>678</v>
      </c>
      <c r="AT248" s="78">
        <f t="shared" si="130"/>
        <v>9</v>
      </c>
      <c r="AU248" s="344">
        <f t="shared" si="196"/>
        <v>0.39130434782608697</v>
      </c>
      <c r="AV248" s="66">
        <v>678</v>
      </c>
      <c r="AW248" s="78">
        <f t="shared" si="131"/>
        <v>9</v>
      </c>
      <c r="AX248" s="120">
        <v>1629</v>
      </c>
      <c r="AY248" s="114">
        <f t="shared" si="138"/>
        <v>35</v>
      </c>
      <c r="AZ248" s="120">
        <v>9</v>
      </c>
      <c r="BA248" s="120">
        <v>631</v>
      </c>
      <c r="BB248" s="114">
        <f t="shared" si="139"/>
        <v>12</v>
      </c>
      <c r="BC248" s="338">
        <f t="shared" si="140"/>
        <v>0.34285714285714286</v>
      </c>
      <c r="BD248" s="120">
        <v>623</v>
      </c>
      <c r="BE248" s="114">
        <f t="shared" si="141"/>
        <v>12</v>
      </c>
      <c r="BF248" s="129">
        <v>1195</v>
      </c>
      <c r="BG248" s="126">
        <f t="shared" si="158"/>
        <v>22</v>
      </c>
      <c r="BH248" s="129">
        <v>1</v>
      </c>
      <c r="BI248" s="129">
        <v>519</v>
      </c>
      <c r="BJ248" s="126">
        <f t="shared" si="160"/>
        <v>6</v>
      </c>
      <c r="BK248" s="332">
        <f t="shared" si="159"/>
        <v>0.27272727272727271</v>
      </c>
      <c r="BL248" s="126">
        <v>520</v>
      </c>
      <c r="BM248" s="126">
        <f t="shared" si="161"/>
        <v>6</v>
      </c>
      <c r="CD248" s="28">
        <v>17237</v>
      </c>
      <c r="CE248" s="84">
        <f t="shared" si="184"/>
        <v>285</v>
      </c>
      <c r="CF248" s="34">
        <v>9</v>
      </c>
      <c r="CG248" s="34">
        <v>14716</v>
      </c>
      <c r="CH248" s="84">
        <f t="shared" si="132"/>
        <v>76</v>
      </c>
      <c r="CI248" s="365">
        <f t="shared" si="185"/>
        <v>0.26666666666666666</v>
      </c>
      <c r="CJ248" s="34">
        <v>16666</v>
      </c>
      <c r="CK248" s="84">
        <f t="shared" si="133"/>
        <v>76</v>
      </c>
      <c r="CL248" s="59">
        <v>29780</v>
      </c>
      <c r="CM248" s="89">
        <f t="shared" si="177"/>
        <v>286</v>
      </c>
      <c r="CN248" s="59">
        <v>1</v>
      </c>
      <c r="CO248" s="59">
        <v>8417</v>
      </c>
      <c r="CP248" s="89">
        <f t="shared" si="134"/>
        <v>40</v>
      </c>
      <c r="CQ248" s="367">
        <f t="shared" si="178"/>
        <v>0.13986013986013987</v>
      </c>
      <c r="CR248" s="59">
        <v>8426</v>
      </c>
      <c r="CS248" s="89">
        <f t="shared" si="135"/>
        <v>40</v>
      </c>
      <c r="DB248" s="40">
        <v>0</v>
      </c>
      <c r="DC248" s="95">
        <f t="shared" si="193"/>
        <v>-62</v>
      </c>
      <c r="DD248" s="40">
        <v>1</v>
      </c>
      <c r="DE248" s="40">
        <v>6680</v>
      </c>
      <c r="DF248" s="95">
        <f t="shared" si="136"/>
        <v>30</v>
      </c>
      <c r="DG248" s="371">
        <f t="shared" si="194"/>
        <v>-0.4838709677419355</v>
      </c>
      <c r="DH248" s="40">
        <v>6077</v>
      </c>
      <c r="DI248" s="95">
        <f t="shared" si="137"/>
        <v>30</v>
      </c>
      <c r="DJ248" s="158">
        <v>1059</v>
      </c>
      <c r="DK248" s="158">
        <f t="shared" si="175"/>
        <v>22</v>
      </c>
      <c r="DL248" s="163">
        <v>4</v>
      </c>
      <c r="DM248" s="163">
        <v>433</v>
      </c>
      <c r="DN248" s="158">
        <f t="shared" si="171"/>
        <v>6</v>
      </c>
      <c r="DO248" s="373">
        <f t="shared" si="176"/>
        <v>0.27272727272727271</v>
      </c>
      <c r="DP248" s="158">
        <v>430</v>
      </c>
      <c r="DQ248" s="158">
        <f t="shared" si="172"/>
        <v>6</v>
      </c>
      <c r="DR248" s="290">
        <v>439</v>
      </c>
      <c r="DS248" s="172">
        <f t="shared" si="186"/>
        <v>25</v>
      </c>
      <c r="DT248" s="290">
        <v>1</v>
      </c>
      <c r="DU248" s="290">
        <v>263</v>
      </c>
      <c r="DV248" s="172">
        <f t="shared" si="192"/>
        <v>8</v>
      </c>
      <c r="DW248" s="374">
        <f t="shared" si="188"/>
        <v>0.32</v>
      </c>
      <c r="DX248" s="290">
        <v>265</v>
      </c>
      <c r="DY248" s="172">
        <f t="shared" si="189"/>
        <v>8</v>
      </c>
      <c r="FV248" s="22">
        <f t="shared" si="190"/>
        <v>838</v>
      </c>
      <c r="FW248" s="61">
        <f t="shared" si="191"/>
        <v>838</v>
      </c>
      <c r="FX248" s="61">
        <f t="shared" si="144"/>
        <v>838</v>
      </c>
      <c r="FY248" s="61">
        <f t="shared" si="145"/>
        <v>1802</v>
      </c>
      <c r="FZ248" s="61">
        <f t="shared" si="146"/>
        <v>838</v>
      </c>
      <c r="GA248" s="382">
        <f t="shared" si="147"/>
        <v>0.46503884572697002</v>
      </c>
      <c r="GB248" s="384"/>
      <c r="GC248" s="387">
        <f t="shared" si="148"/>
        <v>838</v>
      </c>
      <c r="GD248" s="387">
        <f t="shared" si="149"/>
        <v>212</v>
      </c>
      <c r="GE248" s="382">
        <f t="shared" si="150"/>
        <v>0.2529832935560859</v>
      </c>
      <c r="GF248" s="384"/>
      <c r="GG248" s="387">
        <f t="shared" si="151"/>
        <v>267</v>
      </c>
      <c r="GH248" s="387">
        <f t="shared" si="152"/>
        <v>96</v>
      </c>
      <c r="GI248" s="382">
        <f t="shared" si="153"/>
        <v>0.3595505617977528</v>
      </c>
      <c r="GJ248" s="384"/>
      <c r="GK248" s="387">
        <f t="shared" si="154"/>
        <v>285</v>
      </c>
      <c r="GL248" s="387">
        <f t="shared" si="155"/>
        <v>76</v>
      </c>
      <c r="GM248" s="382">
        <f t="shared" si="156"/>
        <v>0.26666666666666666</v>
      </c>
    </row>
    <row r="249" spans="1:196" x14ac:dyDescent="0.25">
      <c r="A249" s="8">
        <f t="shared" si="157"/>
        <v>44282</v>
      </c>
      <c r="B249" s="10">
        <v>11675</v>
      </c>
      <c r="C249" s="98">
        <f t="shared" si="179"/>
        <v>469</v>
      </c>
      <c r="D249" s="10">
        <v>1</v>
      </c>
      <c r="E249" s="10">
        <v>38681</v>
      </c>
      <c r="F249" s="98">
        <f t="shared" si="124"/>
        <v>69</v>
      </c>
      <c r="G249" s="363">
        <f t="shared" si="180"/>
        <v>0.14712153518123666</v>
      </c>
      <c r="H249" s="10">
        <v>31358</v>
      </c>
      <c r="I249" s="98">
        <f t="shared" si="125"/>
        <v>69</v>
      </c>
      <c r="J249" s="45">
        <v>15344</v>
      </c>
      <c r="K249" s="103">
        <f t="shared" si="181"/>
        <v>-11</v>
      </c>
      <c r="L249" s="14">
        <v>1</v>
      </c>
      <c r="M249" s="14">
        <v>39449</v>
      </c>
      <c r="N249" s="103">
        <f t="shared" si="126"/>
        <v>9</v>
      </c>
      <c r="O249" s="362">
        <f t="shared" si="182"/>
        <v>-0.81818181818181823</v>
      </c>
      <c r="P249" s="12">
        <v>27167</v>
      </c>
      <c r="Q249" s="103">
        <f t="shared" si="127"/>
        <v>9</v>
      </c>
      <c r="R249" s="147">
        <v>342</v>
      </c>
      <c r="S249" s="134">
        <f t="shared" si="162"/>
        <v>6</v>
      </c>
      <c r="T249" s="147">
        <v>1</v>
      </c>
      <c r="U249" s="147">
        <v>344</v>
      </c>
      <c r="V249" s="134">
        <f t="shared" si="163"/>
        <v>6</v>
      </c>
      <c r="W249" s="358">
        <f t="shared" si="164"/>
        <v>1</v>
      </c>
      <c r="X249" s="147">
        <v>351</v>
      </c>
      <c r="Y249" s="134">
        <f t="shared" si="165"/>
        <v>6</v>
      </c>
      <c r="Z249" s="151">
        <v>5265</v>
      </c>
      <c r="AA249" s="139">
        <f t="shared" si="166"/>
        <v>5</v>
      </c>
      <c r="AB249" s="151">
        <v>3</v>
      </c>
      <c r="AC249" s="151">
        <v>1604</v>
      </c>
      <c r="AD249" s="139">
        <f t="shared" si="167"/>
        <v>5</v>
      </c>
      <c r="AE249" s="353">
        <f t="shared" si="168"/>
        <v>1</v>
      </c>
      <c r="AF249" s="151">
        <v>1602</v>
      </c>
      <c r="AG249" s="139">
        <f t="shared" si="169"/>
        <v>5</v>
      </c>
      <c r="AH249" s="33">
        <v>12946</v>
      </c>
      <c r="AI249" s="72">
        <f t="shared" si="170"/>
        <v>234</v>
      </c>
      <c r="AJ249" s="33">
        <v>1</v>
      </c>
      <c r="AK249" s="33">
        <v>2879</v>
      </c>
      <c r="AL249" s="72">
        <f t="shared" si="128"/>
        <v>29</v>
      </c>
      <c r="AM249" s="348">
        <f t="shared" si="183"/>
        <v>0.12393162393162394</v>
      </c>
      <c r="AN249" s="33">
        <v>2877</v>
      </c>
      <c r="AO249" s="72">
        <f t="shared" si="129"/>
        <v>29</v>
      </c>
      <c r="AP249" s="66">
        <v>1767</v>
      </c>
      <c r="AQ249" s="78">
        <f t="shared" si="195"/>
        <v>41</v>
      </c>
      <c r="AR249" s="66">
        <v>1</v>
      </c>
      <c r="AS249" s="66">
        <v>689</v>
      </c>
      <c r="AT249" s="78">
        <f t="shared" si="130"/>
        <v>11</v>
      </c>
      <c r="AU249" s="344">
        <f t="shared" si="196"/>
        <v>0.26829268292682928</v>
      </c>
      <c r="AV249" s="66">
        <v>689</v>
      </c>
      <c r="AW249" s="78">
        <f t="shared" si="131"/>
        <v>11</v>
      </c>
      <c r="AX249" s="120">
        <v>1668</v>
      </c>
      <c r="AY249" s="114">
        <f t="shared" si="138"/>
        <v>39</v>
      </c>
      <c r="AZ249" s="120">
        <v>9</v>
      </c>
      <c r="BA249" s="120">
        <v>641</v>
      </c>
      <c r="BB249" s="114">
        <f t="shared" si="139"/>
        <v>10</v>
      </c>
      <c r="BC249" s="338">
        <f t="shared" si="140"/>
        <v>0.25641025641025639</v>
      </c>
      <c r="BD249" s="120">
        <v>633</v>
      </c>
      <c r="BE249" s="114">
        <f t="shared" si="141"/>
        <v>10</v>
      </c>
      <c r="BF249" s="129">
        <v>1230</v>
      </c>
      <c r="BG249" s="126">
        <f t="shared" si="158"/>
        <v>35</v>
      </c>
      <c r="BH249" s="129">
        <v>1</v>
      </c>
      <c r="BI249" s="129">
        <v>532</v>
      </c>
      <c r="BJ249" s="126">
        <f t="shared" si="160"/>
        <v>13</v>
      </c>
      <c r="BK249" s="332">
        <f t="shared" si="159"/>
        <v>0.37142857142857144</v>
      </c>
      <c r="BL249" s="126">
        <v>533</v>
      </c>
      <c r="BM249" s="126">
        <f t="shared" si="161"/>
        <v>13</v>
      </c>
      <c r="CD249" s="28">
        <v>17591</v>
      </c>
      <c r="CE249" s="84">
        <f t="shared" si="184"/>
        <v>354</v>
      </c>
      <c r="CF249" s="34">
        <v>9</v>
      </c>
      <c r="CG249" s="34">
        <v>14783</v>
      </c>
      <c r="CH249" s="84">
        <f t="shared" si="132"/>
        <v>67</v>
      </c>
      <c r="CI249" s="365">
        <f t="shared" si="185"/>
        <v>0.18926553672316385</v>
      </c>
      <c r="CJ249" s="34">
        <v>16733</v>
      </c>
      <c r="CK249" s="84">
        <f t="shared" si="133"/>
        <v>67</v>
      </c>
      <c r="CL249" s="59">
        <v>30144</v>
      </c>
      <c r="CM249" s="89">
        <f t="shared" si="177"/>
        <v>364</v>
      </c>
      <c r="CN249" s="59">
        <v>1</v>
      </c>
      <c r="CO249" s="59">
        <v>8480</v>
      </c>
      <c r="CP249" s="89">
        <f t="shared" si="134"/>
        <v>63</v>
      </c>
      <c r="CQ249" s="367">
        <f t="shared" si="178"/>
        <v>0.17307692307692307</v>
      </c>
      <c r="CR249" s="59">
        <v>8489</v>
      </c>
      <c r="CS249" s="89">
        <f t="shared" si="135"/>
        <v>63</v>
      </c>
      <c r="DB249" s="40">
        <v>11</v>
      </c>
      <c r="DC249" s="95">
        <f t="shared" si="193"/>
        <v>11</v>
      </c>
      <c r="DD249" s="40">
        <v>1</v>
      </c>
      <c r="DE249" s="40">
        <v>6712</v>
      </c>
      <c r="DF249" s="95">
        <f t="shared" si="136"/>
        <v>32</v>
      </c>
      <c r="DG249" s="371">
        <f t="shared" si="194"/>
        <v>2.9090909090909092</v>
      </c>
      <c r="DH249" s="40">
        <v>6109</v>
      </c>
      <c r="DI249" s="95">
        <f t="shared" si="137"/>
        <v>32</v>
      </c>
      <c r="DJ249" s="158">
        <v>1084</v>
      </c>
      <c r="DK249" s="158">
        <f t="shared" si="175"/>
        <v>25</v>
      </c>
      <c r="DL249" s="163">
        <v>4</v>
      </c>
      <c r="DM249" s="163">
        <v>441</v>
      </c>
      <c r="DN249" s="158">
        <f t="shared" si="171"/>
        <v>8</v>
      </c>
      <c r="DO249" s="373">
        <f t="shared" si="176"/>
        <v>0.32</v>
      </c>
      <c r="DP249" s="158">
        <v>438</v>
      </c>
      <c r="DQ249" s="158">
        <f t="shared" si="172"/>
        <v>8</v>
      </c>
      <c r="DR249" s="290">
        <v>466</v>
      </c>
      <c r="DS249" s="172">
        <f t="shared" si="186"/>
        <v>27</v>
      </c>
      <c r="DT249" s="290">
        <v>1</v>
      </c>
      <c r="DU249" s="290">
        <v>270</v>
      </c>
      <c r="DV249" s="172">
        <f t="shared" si="192"/>
        <v>7</v>
      </c>
      <c r="DW249" s="374">
        <f t="shared" si="188"/>
        <v>0.25925925925925924</v>
      </c>
      <c r="DX249" s="290">
        <v>272</v>
      </c>
      <c r="DY249" s="172">
        <f t="shared" si="189"/>
        <v>7</v>
      </c>
      <c r="FV249" s="22">
        <f t="shared" si="190"/>
        <v>329</v>
      </c>
      <c r="FW249" s="61">
        <f t="shared" si="191"/>
        <v>329</v>
      </c>
      <c r="FX249" s="61">
        <f t="shared" si="144"/>
        <v>329</v>
      </c>
      <c r="FY249" s="61">
        <f t="shared" si="145"/>
        <v>1599</v>
      </c>
      <c r="FZ249" s="61">
        <f t="shared" si="146"/>
        <v>329</v>
      </c>
      <c r="GA249" s="382">
        <f t="shared" si="147"/>
        <v>0.20575359599749843</v>
      </c>
      <c r="GB249" s="384"/>
      <c r="GC249" s="387">
        <f t="shared" si="148"/>
        <v>1130</v>
      </c>
      <c r="GD249" s="387">
        <f t="shared" si="149"/>
        <v>240</v>
      </c>
      <c r="GE249" s="382">
        <f t="shared" si="150"/>
        <v>0.21238938053097345</v>
      </c>
      <c r="GF249" s="384"/>
      <c r="GG249" s="387">
        <f t="shared" si="151"/>
        <v>412</v>
      </c>
      <c r="GH249" s="387">
        <f t="shared" si="152"/>
        <v>110</v>
      </c>
      <c r="GI249" s="382">
        <f t="shared" si="153"/>
        <v>0.26699029126213591</v>
      </c>
      <c r="GJ249" s="384"/>
      <c r="GK249" s="387">
        <f t="shared" si="154"/>
        <v>354</v>
      </c>
      <c r="GL249" s="387">
        <f t="shared" si="155"/>
        <v>67</v>
      </c>
      <c r="GM249" s="382">
        <f t="shared" si="156"/>
        <v>0.18926553672316385</v>
      </c>
    </row>
    <row r="250" spans="1:196" x14ac:dyDescent="0.25">
      <c r="A250" s="8">
        <f t="shared" si="157"/>
        <v>44283</v>
      </c>
      <c r="B250" s="10">
        <v>12205</v>
      </c>
      <c r="C250" s="98">
        <f t="shared" si="179"/>
        <v>530</v>
      </c>
      <c r="D250" s="10">
        <v>1</v>
      </c>
      <c r="E250" s="10">
        <v>38802</v>
      </c>
      <c r="F250" s="98">
        <f t="shared" si="124"/>
        <v>121</v>
      </c>
      <c r="G250" s="363">
        <f t="shared" si="180"/>
        <v>0.22830188679245284</v>
      </c>
      <c r="H250" s="10">
        <v>31479</v>
      </c>
      <c r="I250" s="98">
        <f t="shared" si="125"/>
        <v>121</v>
      </c>
      <c r="J250" s="45">
        <v>15350</v>
      </c>
      <c r="K250" s="103">
        <f t="shared" si="181"/>
        <v>6</v>
      </c>
      <c r="L250" s="14">
        <v>1</v>
      </c>
      <c r="M250" s="14">
        <v>39455</v>
      </c>
      <c r="N250" s="103">
        <f t="shared" si="126"/>
        <v>6</v>
      </c>
      <c r="O250" s="362">
        <f t="shared" si="182"/>
        <v>1</v>
      </c>
      <c r="P250" s="12">
        <v>27173</v>
      </c>
      <c r="Q250" s="103">
        <f t="shared" si="127"/>
        <v>6</v>
      </c>
      <c r="R250" s="147">
        <v>346</v>
      </c>
      <c r="S250" s="134">
        <f t="shared" si="162"/>
        <v>4</v>
      </c>
      <c r="T250" s="147">
        <v>1</v>
      </c>
      <c r="U250" s="147">
        <v>348</v>
      </c>
      <c r="V250" s="134">
        <f t="shared" si="163"/>
        <v>4</v>
      </c>
      <c r="W250" s="358">
        <f t="shared" si="164"/>
        <v>1</v>
      </c>
      <c r="X250" s="147">
        <v>355</v>
      </c>
      <c r="Y250" s="134">
        <f t="shared" si="165"/>
        <v>4</v>
      </c>
      <c r="Z250" s="151">
        <v>5269</v>
      </c>
      <c r="AA250" s="139">
        <f t="shared" si="166"/>
        <v>4</v>
      </c>
      <c r="AB250" s="151">
        <v>3</v>
      </c>
      <c r="AC250" s="151">
        <v>1608</v>
      </c>
      <c r="AD250" s="139">
        <f t="shared" si="167"/>
        <v>4</v>
      </c>
      <c r="AE250" s="353">
        <f t="shared" si="168"/>
        <v>1</v>
      </c>
      <c r="AF250" s="151">
        <v>1606</v>
      </c>
      <c r="AG250" s="139">
        <f t="shared" si="169"/>
        <v>4</v>
      </c>
      <c r="AH250" s="33">
        <v>13120</v>
      </c>
      <c r="AI250" s="72">
        <f t="shared" si="170"/>
        <v>174</v>
      </c>
      <c r="AJ250" s="33">
        <v>1</v>
      </c>
      <c r="AK250" s="33">
        <v>2902</v>
      </c>
      <c r="AL250" s="72">
        <f t="shared" si="128"/>
        <v>23</v>
      </c>
      <c r="AM250" s="348">
        <f t="shared" si="183"/>
        <v>0.13218390804597702</v>
      </c>
      <c r="AN250" s="33">
        <v>2900</v>
      </c>
      <c r="AO250" s="72">
        <f t="shared" si="129"/>
        <v>23</v>
      </c>
      <c r="AP250" s="66">
        <v>1805</v>
      </c>
      <c r="AQ250" s="78">
        <f t="shared" si="195"/>
        <v>38</v>
      </c>
      <c r="AR250" s="66">
        <v>1</v>
      </c>
      <c r="AS250" s="66">
        <v>700</v>
      </c>
      <c r="AT250" s="78">
        <f t="shared" si="130"/>
        <v>11</v>
      </c>
      <c r="AU250" s="344">
        <f t="shared" si="196"/>
        <v>0.28947368421052633</v>
      </c>
      <c r="AV250" s="66">
        <v>700</v>
      </c>
      <c r="AW250" s="78">
        <f t="shared" si="131"/>
        <v>11</v>
      </c>
      <c r="AX250" s="120">
        <v>1693</v>
      </c>
      <c r="AY250" s="114">
        <f t="shared" si="138"/>
        <v>25</v>
      </c>
      <c r="AZ250" s="120">
        <v>9</v>
      </c>
      <c r="BA250" s="120">
        <v>650</v>
      </c>
      <c r="BB250" s="114">
        <f t="shared" si="139"/>
        <v>9</v>
      </c>
      <c r="BC250" s="338">
        <f t="shared" si="140"/>
        <v>0.36</v>
      </c>
      <c r="BD250" s="120">
        <v>642</v>
      </c>
      <c r="BE250" s="114">
        <f t="shared" si="141"/>
        <v>9</v>
      </c>
      <c r="BF250" s="129">
        <v>1249</v>
      </c>
      <c r="BG250" s="126">
        <f t="shared" si="158"/>
        <v>19</v>
      </c>
      <c r="BH250" s="129">
        <v>1</v>
      </c>
      <c r="BI250" s="129">
        <v>538</v>
      </c>
      <c r="BJ250" s="126">
        <f t="shared" si="160"/>
        <v>6</v>
      </c>
      <c r="BK250" s="332">
        <f t="shared" si="159"/>
        <v>0.31578947368421051</v>
      </c>
      <c r="BL250" s="126">
        <v>539</v>
      </c>
      <c r="BM250" s="126">
        <f t="shared" si="161"/>
        <v>6</v>
      </c>
      <c r="CD250" s="28">
        <v>17857</v>
      </c>
      <c r="CE250" s="84">
        <f t="shared" si="184"/>
        <v>266</v>
      </c>
      <c r="CF250" s="34">
        <v>9</v>
      </c>
      <c r="CG250" s="34">
        <v>14836</v>
      </c>
      <c r="CH250" s="84">
        <f t="shared" si="132"/>
        <v>53</v>
      </c>
      <c r="CI250" s="365">
        <f t="shared" si="185"/>
        <v>0.19924812030075187</v>
      </c>
      <c r="CJ250" s="34">
        <v>16786</v>
      </c>
      <c r="CK250" s="84">
        <f t="shared" si="133"/>
        <v>53</v>
      </c>
      <c r="CL250" s="59">
        <v>30403</v>
      </c>
      <c r="CM250" s="89">
        <f t="shared" si="177"/>
        <v>259</v>
      </c>
      <c r="CN250" s="59">
        <v>1</v>
      </c>
      <c r="CO250" s="59">
        <v>8533</v>
      </c>
      <c r="CP250" s="89">
        <f t="shared" si="134"/>
        <v>53</v>
      </c>
      <c r="CQ250" s="367">
        <f t="shared" si="178"/>
        <v>0.20463320463320464</v>
      </c>
      <c r="CR250" s="59">
        <v>8542</v>
      </c>
      <c r="CS250" s="89">
        <f t="shared" si="135"/>
        <v>53</v>
      </c>
      <c r="DB250" s="40">
        <v>14</v>
      </c>
      <c r="DC250" s="95">
        <f t="shared" si="193"/>
        <v>3</v>
      </c>
      <c r="DD250" s="40">
        <v>1</v>
      </c>
      <c r="DE250" s="40">
        <v>6742</v>
      </c>
      <c r="DF250" s="95">
        <f t="shared" si="136"/>
        <v>30</v>
      </c>
      <c r="DG250" s="371">
        <f t="shared" si="194"/>
        <v>10</v>
      </c>
      <c r="DH250" s="40">
        <v>6139</v>
      </c>
      <c r="DI250" s="95">
        <f t="shared" si="137"/>
        <v>30</v>
      </c>
      <c r="DJ250" s="158">
        <v>1109</v>
      </c>
      <c r="DK250" s="158">
        <f t="shared" si="175"/>
        <v>25</v>
      </c>
      <c r="DL250" s="163">
        <v>4</v>
      </c>
      <c r="DM250" s="163">
        <v>444</v>
      </c>
      <c r="DN250" s="158">
        <f t="shared" si="171"/>
        <v>3</v>
      </c>
      <c r="DO250" s="373">
        <f t="shared" si="176"/>
        <v>0.12</v>
      </c>
      <c r="DP250" s="158">
        <v>441</v>
      </c>
      <c r="DQ250" s="158">
        <f t="shared" si="172"/>
        <v>3</v>
      </c>
      <c r="DR250" s="290">
        <v>488</v>
      </c>
      <c r="DS250" s="172">
        <f t="shared" si="186"/>
        <v>22</v>
      </c>
      <c r="DT250" s="290">
        <v>1</v>
      </c>
      <c r="DU250" s="290">
        <v>276</v>
      </c>
      <c r="DV250" s="172">
        <f t="shared" si="192"/>
        <v>6</v>
      </c>
      <c r="DW250" s="374">
        <f t="shared" si="188"/>
        <v>0.27272727272727271</v>
      </c>
      <c r="DX250" s="290">
        <v>278</v>
      </c>
      <c r="DY250" s="172">
        <f t="shared" si="189"/>
        <v>6</v>
      </c>
      <c r="FV250" s="22">
        <f t="shared" si="190"/>
        <v>329</v>
      </c>
      <c r="FW250" s="61">
        <f t="shared" si="191"/>
        <v>329</v>
      </c>
      <c r="FX250" s="61">
        <f t="shared" si="144"/>
        <v>329</v>
      </c>
      <c r="FY250" s="61">
        <f t="shared" si="145"/>
        <v>1375</v>
      </c>
      <c r="FZ250" s="61">
        <f t="shared" si="146"/>
        <v>329</v>
      </c>
      <c r="GA250" s="382">
        <f t="shared" si="147"/>
        <v>0.23927272727272728</v>
      </c>
      <c r="GB250" s="384"/>
      <c r="GC250" s="387">
        <f t="shared" si="148"/>
        <v>831</v>
      </c>
      <c r="GD250" s="387">
        <f t="shared" si="149"/>
        <v>194</v>
      </c>
      <c r="GE250" s="382">
        <f t="shared" si="150"/>
        <v>0.23345367027677497</v>
      </c>
      <c r="GF250" s="384"/>
      <c r="GG250" s="387">
        <f t="shared" si="151"/>
        <v>306</v>
      </c>
      <c r="GH250" s="387">
        <f t="shared" si="152"/>
        <v>88</v>
      </c>
      <c r="GI250" s="382">
        <f t="shared" si="153"/>
        <v>0.28758169934640521</v>
      </c>
      <c r="GJ250" s="384"/>
      <c r="GK250" s="387">
        <f t="shared" si="154"/>
        <v>266</v>
      </c>
      <c r="GL250" s="387">
        <f t="shared" si="155"/>
        <v>53</v>
      </c>
      <c r="GM250" s="382">
        <f t="shared" si="156"/>
        <v>0.19924812030075187</v>
      </c>
    </row>
    <row r="251" spans="1:196" x14ac:dyDescent="0.25">
      <c r="A251" s="8">
        <f t="shared" si="157"/>
        <v>44284</v>
      </c>
      <c r="B251" s="10">
        <v>12401</v>
      </c>
      <c r="C251" s="98">
        <f t="shared" si="179"/>
        <v>196</v>
      </c>
      <c r="D251" s="10">
        <v>1</v>
      </c>
      <c r="E251" s="10">
        <v>38876</v>
      </c>
      <c r="F251" s="98">
        <f t="shared" si="124"/>
        <v>74</v>
      </c>
      <c r="G251" s="363">
        <f t="shared" si="180"/>
        <v>0.37755102040816324</v>
      </c>
      <c r="H251" s="10">
        <v>31553</v>
      </c>
      <c r="I251" s="98">
        <f t="shared" si="125"/>
        <v>74</v>
      </c>
      <c r="J251" s="45">
        <v>15357</v>
      </c>
      <c r="K251" s="103">
        <f t="shared" si="181"/>
        <v>7</v>
      </c>
      <c r="L251" s="14">
        <v>1</v>
      </c>
      <c r="M251" s="14">
        <v>39462</v>
      </c>
      <c r="N251" s="103">
        <f t="shared" si="126"/>
        <v>7</v>
      </c>
      <c r="O251" s="362">
        <f t="shared" si="182"/>
        <v>1</v>
      </c>
      <c r="P251" s="12">
        <v>27180</v>
      </c>
      <c r="Q251" s="103">
        <f t="shared" si="127"/>
        <v>7</v>
      </c>
      <c r="R251" s="147">
        <v>352</v>
      </c>
      <c r="S251" s="134">
        <f t="shared" si="162"/>
        <v>6</v>
      </c>
      <c r="T251" s="147">
        <v>1</v>
      </c>
      <c r="U251" s="147">
        <v>354</v>
      </c>
      <c r="V251" s="134">
        <f t="shared" si="163"/>
        <v>6</v>
      </c>
      <c r="W251" s="358">
        <f t="shared" si="164"/>
        <v>1</v>
      </c>
      <c r="X251" s="147">
        <v>361</v>
      </c>
      <c r="Y251" s="134">
        <f t="shared" si="165"/>
        <v>6</v>
      </c>
      <c r="Z251" s="151">
        <v>5272</v>
      </c>
      <c r="AA251" s="139">
        <f t="shared" si="166"/>
        <v>3</v>
      </c>
      <c r="AB251" s="151">
        <v>3</v>
      </c>
      <c r="AC251" s="151">
        <v>1611</v>
      </c>
      <c r="AD251" s="139">
        <f t="shared" si="167"/>
        <v>3</v>
      </c>
      <c r="AE251" s="353">
        <f t="shared" si="168"/>
        <v>1</v>
      </c>
      <c r="AF251" s="151">
        <v>1609</v>
      </c>
      <c r="AG251" s="139">
        <f t="shared" si="169"/>
        <v>3</v>
      </c>
      <c r="AH251" s="33">
        <v>13311</v>
      </c>
      <c r="AI251" s="72">
        <f t="shared" si="170"/>
        <v>191</v>
      </c>
      <c r="AJ251" s="33">
        <v>1</v>
      </c>
      <c r="AK251" s="33">
        <v>2925</v>
      </c>
      <c r="AL251" s="72">
        <f t="shared" si="128"/>
        <v>23</v>
      </c>
      <c r="AM251" s="348">
        <f t="shared" si="183"/>
        <v>0.12041884816753927</v>
      </c>
      <c r="AN251" s="33">
        <v>2923</v>
      </c>
      <c r="AO251" s="72">
        <f t="shared" si="129"/>
        <v>23</v>
      </c>
      <c r="AP251" s="66">
        <v>1822</v>
      </c>
      <c r="AQ251" s="78">
        <f t="shared" si="195"/>
        <v>17</v>
      </c>
      <c r="AR251" s="66">
        <v>1</v>
      </c>
      <c r="AS251" s="66">
        <v>705</v>
      </c>
      <c r="AT251" s="78">
        <f t="shared" si="130"/>
        <v>5</v>
      </c>
      <c r="AU251" s="344">
        <f t="shared" si="196"/>
        <v>0.29411764705882354</v>
      </c>
      <c r="AV251" s="66">
        <v>705</v>
      </c>
      <c r="AW251" s="78">
        <f t="shared" si="131"/>
        <v>5</v>
      </c>
      <c r="AX251" s="120">
        <v>1714</v>
      </c>
      <c r="AY251" s="114">
        <f t="shared" si="138"/>
        <v>21</v>
      </c>
      <c r="AZ251" s="120">
        <v>9</v>
      </c>
      <c r="BA251" s="120">
        <v>655</v>
      </c>
      <c r="BB251" s="114">
        <f t="shared" si="139"/>
        <v>5</v>
      </c>
      <c r="BC251" s="338">
        <f t="shared" si="140"/>
        <v>0.23809523809523808</v>
      </c>
      <c r="BD251" s="120">
        <v>647</v>
      </c>
      <c r="BE251" s="114">
        <f t="shared" si="141"/>
        <v>5</v>
      </c>
      <c r="BF251" s="129">
        <v>1273</v>
      </c>
      <c r="BG251" s="126">
        <f t="shared" si="158"/>
        <v>24</v>
      </c>
      <c r="BH251" s="129">
        <v>1</v>
      </c>
      <c r="BI251" s="129">
        <v>544</v>
      </c>
      <c r="BJ251" s="126">
        <f t="shared" si="160"/>
        <v>6</v>
      </c>
      <c r="BK251" s="332">
        <f t="shared" si="159"/>
        <v>0.25</v>
      </c>
      <c r="BL251" s="126">
        <v>545</v>
      </c>
      <c r="BM251" s="126">
        <f t="shared" si="161"/>
        <v>6</v>
      </c>
      <c r="CD251" s="28">
        <v>18104</v>
      </c>
      <c r="CE251" s="84">
        <f t="shared" si="184"/>
        <v>247</v>
      </c>
      <c r="CF251" s="34">
        <v>9</v>
      </c>
      <c r="CG251" s="34">
        <v>14887</v>
      </c>
      <c r="CH251" s="84">
        <f t="shared" si="132"/>
        <v>51</v>
      </c>
      <c r="CI251" s="365">
        <f t="shared" si="185"/>
        <v>0.20647773279352227</v>
      </c>
      <c r="CJ251" s="34">
        <v>16837</v>
      </c>
      <c r="CK251" s="84">
        <f t="shared" si="133"/>
        <v>51</v>
      </c>
      <c r="CL251" s="179">
        <v>30647</v>
      </c>
      <c r="CM251" s="89">
        <f t="shared" si="177"/>
        <v>244</v>
      </c>
      <c r="CN251" s="179">
        <v>1</v>
      </c>
      <c r="CO251" s="179">
        <v>8590</v>
      </c>
      <c r="CP251" s="180">
        <f t="shared" si="134"/>
        <v>57</v>
      </c>
      <c r="CQ251" s="367">
        <f t="shared" si="178"/>
        <v>0.23360655737704919</v>
      </c>
      <c r="CR251" s="179">
        <v>8599</v>
      </c>
      <c r="CS251" s="180">
        <f t="shared" si="135"/>
        <v>57</v>
      </c>
      <c r="CT251" s="206"/>
      <c r="CU251" s="206"/>
      <c r="CV251" s="206"/>
      <c r="CW251" s="287"/>
      <c r="CX251" s="206"/>
      <c r="CY251" s="206"/>
      <c r="CZ251" s="206"/>
      <c r="DA251" s="206"/>
      <c r="DB251" s="40">
        <v>17</v>
      </c>
      <c r="DC251" s="95">
        <f t="shared" si="193"/>
        <v>3</v>
      </c>
      <c r="DD251" s="40">
        <v>1</v>
      </c>
      <c r="DE251" s="40">
        <v>6769</v>
      </c>
      <c r="DF251" s="95">
        <f t="shared" si="136"/>
        <v>27</v>
      </c>
      <c r="DG251" s="371">
        <f t="shared" si="194"/>
        <v>9</v>
      </c>
      <c r="DH251" s="40">
        <v>6166</v>
      </c>
      <c r="DI251" s="95">
        <f t="shared" si="137"/>
        <v>27</v>
      </c>
      <c r="DJ251" s="158">
        <v>1126</v>
      </c>
      <c r="DK251" s="158">
        <f t="shared" si="175"/>
        <v>17</v>
      </c>
      <c r="DL251" s="163">
        <v>4</v>
      </c>
      <c r="DM251" s="163">
        <v>448</v>
      </c>
      <c r="DN251" s="158">
        <f t="shared" si="171"/>
        <v>4</v>
      </c>
      <c r="DO251" s="373">
        <f t="shared" si="176"/>
        <v>0.23529411764705882</v>
      </c>
      <c r="DP251" s="158">
        <v>445</v>
      </c>
      <c r="DQ251" s="158">
        <f t="shared" si="172"/>
        <v>4</v>
      </c>
      <c r="DR251" s="290">
        <v>511</v>
      </c>
      <c r="DS251" s="172">
        <f t="shared" si="186"/>
        <v>23</v>
      </c>
      <c r="DT251" s="290">
        <v>1</v>
      </c>
      <c r="DU251" s="290">
        <v>284</v>
      </c>
      <c r="DV251" s="172">
        <f t="shared" si="192"/>
        <v>8</v>
      </c>
      <c r="DW251" s="374">
        <f t="shared" si="188"/>
        <v>0.34782608695652173</v>
      </c>
      <c r="DX251" s="290">
        <v>286</v>
      </c>
      <c r="DY251" s="172">
        <f t="shared" si="189"/>
        <v>8</v>
      </c>
      <c r="FV251" s="22">
        <f t="shared" si="190"/>
        <v>276</v>
      </c>
      <c r="FW251" s="61">
        <f t="shared" si="191"/>
        <v>276</v>
      </c>
      <c r="FX251" s="61">
        <f t="shared" si="144"/>
        <v>276</v>
      </c>
      <c r="FY251" s="61">
        <f t="shared" si="145"/>
        <v>999</v>
      </c>
      <c r="FZ251" s="61">
        <f t="shared" si="146"/>
        <v>276</v>
      </c>
      <c r="GA251" s="382">
        <f t="shared" si="147"/>
        <v>0.27627627627627627</v>
      </c>
      <c r="GB251" s="384"/>
      <c r="GC251" s="387">
        <f t="shared" si="148"/>
        <v>787</v>
      </c>
      <c r="GD251" s="387">
        <f t="shared" si="149"/>
        <v>186</v>
      </c>
      <c r="GE251" s="382">
        <f t="shared" si="150"/>
        <v>0.23634053367217281</v>
      </c>
      <c r="GF251" s="384"/>
      <c r="GG251" s="387">
        <f t="shared" si="151"/>
        <v>296</v>
      </c>
      <c r="GH251" s="387">
        <f t="shared" si="152"/>
        <v>78</v>
      </c>
      <c r="GI251" s="382">
        <f t="shared" si="153"/>
        <v>0.26351351351351349</v>
      </c>
      <c r="GJ251" s="384"/>
      <c r="GK251" s="387">
        <f t="shared" si="154"/>
        <v>247</v>
      </c>
      <c r="GL251" s="387">
        <f t="shared" si="155"/>
        <v>51</v>
      </c>
      <c r="GM251" s="382">
        <f t="shared" si="156"/>
        <v>0.20647773279352227</v>
      </c>
      <c r="GN251" s="3" t="s">
        <v>99</v>
      </c>
    </row>
    <row r="252" spans="1:196" x14ac:dyDescent="0.25">
      <c r="A252" s="8">
        <f t="shared" si="157"/>
        <v>44285</v>
      </c>
      <c r="B252" s="10">
        <v>12411</v>
      </c>
      <c r="C252" s="98">
        <f t="shared" si="179"/>
        <v>10</v>
      </c>
      <c r="D252" s="10">
        <v>1</v>
      </c>
      <c r="E252" s="10">
        <v>38886</v>
      </c>
      <c r="F252" s="98">
        <f t="shared" si="124"/>
        <v>10</v>
      </c>
      <c r="G252" s="363">
        <f t="shared" si="180"/>
        <v>1</v>
      </c>
      <c r="H252" s="10">
        <v>31563</v>
      </c>
      <c r="I252" s="98">
        <f t="shared" si="125"/>
        <v>10</v>
      </c>
      <c r="J252" s="45">
        <v>15372</v>
      </c>
      <c r="K252" s="103">
        <f t="shared" si="181"/>
        <v>15</v>
      </c>
      <c r="L252" s="14">
        <v>1</v>
      </c>
      <c r="M252" s="14">
        <v>39477</v>
      </c>
      <c r="N252" s="103">
        <f t="shared" si="126"/>
        <v>15</v>
      </c>
      <c r="O252" s="362">
        <f t="shared" si="182"/>
        <v>1</v>
      </c>
      <c r="P252" s="12">
        <v>27195</v>
      </c>
      <c r="Q252" s="103">
        <f t="shared" si="127"/>
        <v>15</v>
      </c>
      <c r="R252" s="147">
        <v>356</v>
      </c>
      <c r="S252" s="134">
        <f t="shared" si="162"/>
        <v>4</v>
      </c>
      <c r="T252" s="147">
        <v>1</v>
      </c>
      <c r="U252" s="147">
        <v>358</v>
      </c>
      <c r="V252" s="134">
        <f t="shared" si="163"/>
        <v>4</v>
      </c>
      <c r="W252" s="358">
        <f t="shared" si="164"/>
        <v>1</v>
      </c>
      <c r="X252" s="147">
        <v>365</v>
      </c>
      <c r="Y252" s="134">
        <f t="shared" si="165"/>
        <v>4</v>
      </c>
      <c r="Z252" s="151">
        <v>5277</v>
      </c>
      <c r="AA252" s="139">
        <f t="shared" si="166"/>
        <v>5</v>
      </c>
      <c r="AB252" s="151">
        <v>3</v>
      </c>
      <c r="AC252" s="151">
        <v>1616</v>
      </c>
      <c r="AD252" s="139">
        <f t="shared" si="167"/>
        <v>5</v>
      </c>
      <c r="AE252" s="353">
        <f t="shared" si="168"/>
        <v>1</v>
      </c>
      <c r="AF252" s="151">
        <v>1614</v>
      </c>
      <c r="AG252" s="139">
        <f t="shared" si="169"/>
        <v>5</v>
      </c>
      <c r="AH252" s="33">
        <v>13480</v>
      </c>
      <c r="AI252" s="72">
        <f t="shared" si="170"/>
        <v>169</v>
      </c>
      <c r="AJ252" s="33">
        <v>1</v>
      </c>
      <c r="AK252" s="33">
        <v>2946</v>
      </c>
      <c r="AL252" s="72">
        <f t="shared" si="128"/>
        <v>21</v>
      </c>
      <c r="AM252" s="348">
        <f t="shared" si="183"/>
        <v>0.1242603550295858</v>
      </c>
      <c r="AN252" s="33">
        <v>2944</v>
      </c>
      <c r="AO252" s="72">
        <f t="shared" si="129"/>
        <v>21</v>
      </c>
      <c r="AP252" s="66">
        <v>1861</v>
      </c>
      <c r="AQ252" s="78">
        <f t="shared" si="195"/>
        <v>39</v>
      </c>
      <c r="AR252" s="66">
        <v>1</v>
      </c>
      <c r="AS252" s="66">
        <v>717</v>
      </c>
      <c r="AT252" s="78">
        <f t="shared" si="130"/>
        <v>12</v>
      </c>
      <c r="AU252" s="344">
        <f t="shared" si="196"/>
        <v>0.30769230769230771</v>
      </c>
      <c r="AV252" s="66">
        <v>717</v>
      </c>
      <c r="AW252" s="78">
        <f t="shared" si="131"/>
        <v>12</v>
      </c>
      <c r="AX252" s="120">
        <v>1746</v>
      </c>
      <c r="AY252" s="114">
        <f t="shared" si="138"/>
        <v>32</v>
      </c>
      <c r="AZ252" s="120">
        <v>9</v>
      </c>
      <c r="BA252" s="120">
        <v>664</v>
      </c>
      <c r="BB252" s="114">
        <f t="shared" si="139"/>
        <v>9</v>
      </c>
      <c r="BC252" s="338">
        <f t="shared" si="140"/>
        <v>0.28125</v>
      </c>
      <c r="BD252" s="120">
        <v>656</v>
      </c>
      <c r="BE252" s="114">
        <f t="shared" si="141"/>
        <v>9</v>
      </c>
      <c r="BF252" s="129">
        <v>1296</v>
      </c>
      <c r="BG252" s="126">
        <f t="shared" si="158"/>
        <v>23</v>
      </c>
      <c r="BH252" s="129">
        <v>1</v>
      </c>
      <c r="BI252" s="129">
        <v>552</v>
      </c>
      <c r="BJ252" s="126">
        <f t="shared" si="160"/>
        <v>8</v>
      </c>
      <c r="BK252" s="332">
        <f t="shared" si="159"/>
        <v>0.34782608695652173</v>
      </c>
      <c r="BL252" s="126">
        <v>553</v>
      </c>
      <c r="BM252" s="126">
        <f t="shared" si="161"/>
        <v>8</v>
      </c>
      <c r="CD252" s="28">
        <v>18396</v>
      </c>
      <c r="CE252" s="84">
        <f t="shared" si="184"/>
        <v>292</v>
      </c>
      <c r="CF252" s="34">
        <v>9</v>
      </c>
      <c r="CG252" s="34">
        <v>14944</v>
      </c>
      <c r="CH252" s="84">
        <f t="shared" si="132"/>
        <v>57</v>
      </c>
      <c r="CI252" s="365">
        <f t="shared" si="185"/>
        <v>0.1952054794520548</v>
      </c>
      <c r="CJ252" s="34">
        <v>16894</v>
      </c>
      <c r="CK252" s="84">
        <f t="shared" si="133"/>
        <v>57</v>
      </c>
      <c r="CL252" s="59">
        <v>30932</v>
      </c>
      <c r="CM252" s="89">
        <f t="shared" si="177"/>
        <v>285</v>
      </c>
      <c r="CN252" s="59">
        <v>1</v>
      </c>
      <c r="CO252" s="59">
        <v>8637</v>
      </c>
      <c r="CP252" s="89">
        <f t="shared" si="134"/>
        <v>47</v>
      </c>
      <c r="CQ252" s="367">
        <f t="shared" si="178"/>
        <v>0.1649122807017544</v>
      </c>
      <c r="CR252" s="59">
        <v>8646</v>
      </c>
      <c r="CS252" s="89">
        <f t="shared" si="135"/>
        <v>47</v>
      </c>
      <c r="DB252" s="40">
        <v>12</v>
      </c>
      <c r="DC252" s="95">
        <f t="shared" si="193"/>
        <v>-5</v>
      </c>
      <c r="DD252" s="40">
        <v>0</v>
      </c>
      <c r="DE252" s="40">
        <v>6798</v>
      </c>
      <c r="DF252" s="95">
        <f t="shared" si="136"/>
        <v>29</v>
      </c>
      <c r="DG252" s="371">
        <f t="shared" si="194"/>
        <v>-5.8</v>
      </c>
      <c r="DH252" s="40">
        <v>6195</v>
      </c>
      <c r="DI252" s="95">
        <f t="shared" si="137"/>
        <v>29</v>
      </c>
      <c r="DJ252" s="158">
        <v>1148</v>
      </c>
      <c r="DK252" s="158">
        <f t="shared" si="175"/>
        <v>22</v>
      </c>
      <c r="DL252" s="163">
        <v>4</v>
      </c>
      <c r="DM252" s="163">
        <v>456</v>
      </c>
      <c r="DN252" s="158">
        <f t="shared" si="171"/>
        <v>8</v>
      </c>
      <c r="DO252" s="373">
        <f t="shared" si="176"/>
        <v>0.36363636363636365</v>
      </c>
      <c r="DP252" s="158">
        <v>453</v>
      </c>
      <c r="DQ252" s="158">
        <f t="shared" si="172"/>
        <v>8</v>
      </c>
      <c r="DR252" s="290">
        <v>534</v>
      </c>
      <c r="DS252" s="172">
        <f t="shared" si="186"/>
        <v>23</v>
      </c>
      <c r="DT252" s="290">
        <v>1</v>
      </c>
      <c r="DU252" s="290">
        <v>292</v>
      </c>
      <c r="DV252" s="172">
        <f t="shared" si="192"/>
        <v>8</v>
      </c>
      <c r="DW252" s="374">
        <f t="shared" si="188"/>
        <v>0.34782608695652173</v>
      </c>
      <c r="DX252" s="290">
        <v>294</v>
      </c>
      <c r="DY252" s="172">
        <f t="shared" si="189"/>
        <v>8</v>
      </c>
      <c r="FV252" s="22">
        <f t="shared" si="190"/>
        <v>233</v>
      </c>
      <c r="FW252" s="61">
        <f t="shared" si="191"/>
        <v>233</v>
      </c>
      <c r="FX252" s="61">
        <f t="shared" si="144"/>
        <v>233</v>
      </c>
      <c r="FY252" s="61">
        <f t="shared" si="145"/>
        <v>914</v>
      </c>
      <c r="FZ252" s="61">
        <f t="shared" si="146"/>
        <v>233</v>
      </c>
      <c r="GA252" s="382">
        <f t="shared" si="147"/>
        <v>0.25492341356673959</v>
      </c>
      <c r="GB252" s="384"/>
      <c r="GC252" s="387">
        <f t="shared" si="148"/>
        <v>880</v>
      </c>
      <c r="GD252" s="387">
        <f t="shared" si="149"/>
        <v>199</v>
      </c>
      <c r="GE252" s="382">
        <f t="shared" si="150"/>
        <v>0.22613636363636364</v>
      </c>
      <c r="GF252" s="384"/>
      <c r="GG252" s="387">
        <f t="shared" si="151"/>
        <v>303</v>
      </c>
      <c r="GH252" s="387">
        <f t="shared" si="152"/>
        <v>95</v>
      </c>
      <c r="GI252" s="382">
        <f t="shared" si="153"/>
        <v>0.31353135313531355</v>
      </c>
      <c r="GJ252" s="384"/>
      <c r="GK252" s="387">
        <f t="shared" si="154"/>
        <v>292</v>
      </c>
      <c r="GL252" s="387">
        <f t="shared" si="155"/>
        <v>57</v>
      </c>
      <c r="GM252" s="382">
        <f t="shared" si="156"/>
        <v>0.1952054794520548</v>
      </c>
    </row>
    <row r="253" spans="1:196" x14ac:dyDescent="0.25">
      <c r="A253" s="8">
        <f t="shared" si="157"/>
        <v>44286</v>
      </c>
      <c r="B253" s="10">
        <v>12422</v>
      </c>
      <c r="C253" s="98">
        <f t="shared" si="179"/>
        <v>11</v>
      </c>
      <c r="D253" s="10">
        <v>1</v>
      </c>
      <c r="E253" s="10">
        <v>38897</v>
      </c>
      <c r="F253" s="98">
        <f t="shared" si="124"/>
        <v>11</v>
      </c>
      <c r="G253" s="363">
        <f t="shared" si="180"/>
        <v>1</v>
      </c>
      <c r="H253" s="10">
        <v>31574</v>
      </c>
      <c r="I253" s="98">
        <f t="shared" si="125"/>
        <v>11</v>
      </c>
      <c r="J253" s="45">
        <v>15384</v>
      </c>
      <c r="K253" s="103">
        <f t="shared" si="181"/>
        <v>12</v>
      </c>
      <c r="L253" s="14">
        <v>1</v>
      </c>
      <c r="M253" s="14">
        <v>39489</v>
      </c>
      <c r="N253" s="103">
        <f t="shared" si="126"/>
        <v>12</v>
      </c>
      <c r="O253" s="362">
        <f t="shared" si="182"/>
        <v>1</v>
      </c>
      <c r="P253" s="12">
        <v>27207</v>
      </c>
      <c r="Q253" s="103">
        <f t="shared" si="127"/>
        <v>12</v>
      </c>
      <c r="R253" s="147">
        <v>361</v>
      </c>
      <c r="S253" s="134">
        <f t="shared" si="162"/>
        <v>5</v>
      </c>
      <c r="T253" s="147">
        <v>1</v>
      </c>
      <c r="U253" s="147">
        <v>363</v>
      </c>
      <c r="V253" s="134">
        <f t="shared" si="163"/>
        <v>5</v>
      </c>
      <c r="W253" s="358">
        <f t="shared" si="164"/>
        <v>1</v>
      </c>
      <c r="X253" s="147">
        <v>370</v>
      </c>
      <c r="Y253" s="134">
        <f t="shared" si="165"/>
        <v>5</v>
      </c>
      <c r="Z253" s="151">
        <v>5906</v>
      </c>
      <c r="AA253" s="139">
        <f t="shared" si="166"/>
        <v>629</v>
      </c>
      <c r="AB253" s="151">
        <v>3</v>
      </c>
      <c r="AC253" s="151">
        <v>2238</v>
      </c>
      <c r="AD253" s="139">
        <f t="shared" si="167"/>
        <v>622</v>
      </c>
      <c r="AE253" s="353">
        <f t="shared" si="168"/>
        <v>0.98887122416534179</v>
      </c>
      <c r="AF253" s="151">
        <v>2236</v>
      </c>
      <c r="AG253" s="139">
        <f t="shared" si="169"/>
        <v>622</v>
      </c>
      <c r="AH253" s="33">
        <v>13650</v>
      </c>
      <c r="AI253" s="72">
        <f t="shared" si="170"/>
        <v>170</v>
      </c>
      <c r="AJ253" s="33">
        <v>1</v>
      </c>
      <c r="AK253" s="33">
        <v>2967</v>
      </c>
      <c r="AL253" s="72">
        <f t="shared" si="128"/>
        <v>21</v>
      </c>
      <c r="AM253" s="348">
        <f t="shared" si="183"/>
        <v>0.12352941176470589</v>
      </c>
      <c r="AN253" s="33">
        <v>2965</v>
      </c>
      <c r="AO253" s="72">
        <f t="shared" si="129"/>
        <v>21</v>
      </c>
      <c r="AP253" s="66">
        <v>1888</v>
      </c>
      <c r="AQ253" s="78">
        <f t="shared" si="195"/>
        <v>27</v>
      </c>
      <c r="AR253" s="66">
        <v>1</v>
      </c>
      <c r="AS253" s="66">
        <v>725</v>
      </c>
      <c r="AT253" s="78">
        <f t="shared" si="130"/>
        <v>8</v>
      </c>
      <c r="AU253" s="344">
        <f t="shared" si="196"/>
        <v>0.29629629629629628</v>
      </c>
      <c r="AV253" s="66">
        <v>725</v>
      </c>
      <c r="AW253" s="78">
        <f t="shared" si="131"/>
        <v>8</v>
      </c>
      <c r="AX253" s="120">
        <v>1774</v>
      </c>
      <c r="AY253" s="114">
        <f t="shared" si="138"/>
        <v>28</v>
      </c>
      <c r="AZ253" s="120">
        <v>9</v>
      </c>
      <c r="BA253" s="120">
        <v>672</v>
      </c>
      <c r="BB253" s="114">
        <f t="shared" si="139"/>
        <v>8</v>
      </c>
      <c r="BC253" s="338">
        <f t="shared" si="140"/>
        <v>0.2857142857142857</v>
      </c>
      <c r="BD253" s="120">
        <v>664</v>
      </c>
      <c r="BE253" s="114">
        <f t="shared" si="141"/>
        <v>8</v>
      </c>
      <c r="BF253" s="129">
        <v>1323</v>
      </c>
      <c r="BG253" s="126">
        <f t="shared" si="158"/>
        <v>27</v>
      </c>
      <c r="BH253" s="129">
        <v>1</v>
      </c>
      <c r="BI253" s="129">
        <v>559</v>
      </c>
      <c r="BJ253" s="126">
        <f t="shared" si="160"/>
        <v>7</v>
      </c>
      <c r="BK253" s="332">
        <f t="shared" si="159"/>
        <v>0.25925925925925924</v>
      </c>
      <c r="BL253" s="126">
        <v>560</v>
      </c>
      <c r="BM253" s="126">
        <f t="shared" si="161"/>
        <v>7</v>
      </c>
      <c r="CD253" s="28">
        <v>18679</v>
      </c>
      <c r="CE253" s="84">
        <f t="shared" si="184"/>
        <v>283</v>
      </c>
      <c r="CF253" s="34">
        <v>9</v>
      </c>
      <c r="CG253" s="34">
        <v>14995</v>
      </c>
      <c r="CH253" s="84">
        <f t="shared" si="132"/>
        <v>51</v>
      </c>
      <c r="CI253" s="365">
        <f t="shared" si="185"/>
        <v>0.18021201413427562</v>
      </c>
      <c r="CJ253" s="34">
        <v>16945</v>
      </c>
      <c r="CK253" s="84">
        <f t="shared" si="133"/>
        <v>51</v>
      </c>
      <c r="CL253" s="59">
        <v>31223</v>
      </c>
      <c r="CM253" s="89">
        <f t="shared" si="177"/>
        <v>291</v>
      </c>
      <c r="CN253" s="59">
        <v>1</v>
      </c>
      <c r="CO253" s="59">
        <v>8711</v>
      </c>
      <c r="CP253" s="89">
        <f t="shared" si="134"/>
        <v>74</v>
      </c>
      <c r="CQ253" s="367">
        <f t="shared" si="178"/>
        <v>0.25429553264604809</v>
      </c>
      <c r="CR253" s="59">
        <v>8720</v>
      </c>
      <c r="CS253" s="89">
        <f t="shared" si="135"/>
        <v>74</v>
      </c>
      <c r="DB253" s="40">
        <v>40</v>
      </c>
      <c r="DC253" s="95">
        <f t="shared" si="193"/>
        <v>28</v>
      </c>
      <c r="DD253" s="40">
        <v>1</v>
      </c>
      <c r="DE253" s="40">
        <v>6826</v>
      </c>
      <c r="DF253" s="95">
        <f t="shared" si="136"/>
        <v>28</v>
      </c>
      <c r="DG253" s="371">
        <f t="shared" si="194"/>
        <v>1</v>
      </c>
      <c r="DH253" s="40">
        <v>6223</v>
      </c>
      <c r="DI253" s="95">
        <f t="shared" si="137"/>
        <v>28</v>
      </c>
      <c r="DJ253" s="158">
        <v>1177</v>
      </c>
      <c r="DK253" s="158">
        <f t="shared" si="175"/>
        <v>29</v>
      </c>
      <c r="DL253" s="163">
        <v>4</v>
      </c>
      <c r="DM253" s="163">
        <v>463</v>
      </c>
      <c r="DN253" s="158">
        <f t="shared" si="171"/>
        <v>7</v>
      </c>
      <c r="DO253" s="373">
        <f t="shared" si="176"/>
        <v>0.2413793103448276</v>
      </c>
      <c r="DP253" s="158">
        <v>460</v>
      </c>
      <c r="DQ253" s="158">
        <f t="shared" si="172"/>
        <v>7</v>
      </c>
      <c r="DR253" s="290">
        <v>557</v>
      </c>
      <c r="DS253" s="172">
        <f t="shared" si="186"/>
        <v>23</v>
      </c>
      <c r="DT253" s="290">
        <v>1</v>
      </c>
      <c r="DU253" s="290">
        <v>300</v>
      </c>
      <c r="DV253" s="172">
        <f t="shared" si="192"/>
        <v>8</v>
      </c>
      <c r="DW253" s="374">
        <f t="shared" si="188"/>
        <v>0.34782608695652173</v>
      </c>
      <c r="DX253" s="290">
        <v>302</v>
      </c>
      <c r="DY253" s="172">
        <f t="shared" si="189"/>
        <v>8</v>
      </c>
      <c r="FV253" s="22">
        <f t="shared" si="190"/>
        <v>862</v>
      </c>
      <c r="FW253" s="61">
        <f t="shared" si="191"/>
        <v>862</v>
      </c>
      <c r="FX253" s="61">
        <f t="shared" si="144"/>
        <v>862</v>
      </c>
      <c r="FY253" s="61">
        <f t="shared" si="145"/>
        <v>1563</v>
      </c>
      <c r="FZ253" s="61">
        <f t="shared" si="146"/>
        <v>862</v>
      </c>
      <c r="GA253" s="382">
        <f t="shared" si="147"/>
        <v>0.55150351887396032</v>
      </c>
      <c r="GB253" s="384"/>
      <c r="GC253" s="387">
        <f t="shared" si="148"/>
        <v>906</v>
      </c>
      <c r="GD253" s="387">
        <f t="shared" si="149"/>
        <v>212</v>
      </c>
      <c r="GE253" s="382">
        <f t="shared" si="150"/>
        <v>0.23399558498896247</v>
      </c>
      <c r="GF253" s="384"/>
      <c r="GG253" s="387">
        <f t="shared" si="151"/>
        <v>332</v>
      </c>
      <c r="GH253" s="387">
        <f t="shared" si="152"/>
        <v>87</v>
      </c>
      <c r="GI253" s="382">
        <f t="shared" si="153"/>
        <v>0.26204819277108432</v>
      </c>
      <c r="GJ253" s="384"/>
      <c r="GK253" s="387">
        <f t="shared" si="154"/>
        <v>283</v>
      </c>
      <c r="GL253" s="387">
        <f t="shared" si="155"/>
        <v>51</v>
      </c>
      <c r="GM253" s="382">
        <f t="shared" si="156"/>
        <v>0.18021201413427562</v>
      </c>
    </row>
    <row r="254" spans="1:196" x14ac:dyDescent="0.25">
      <c r="A254" s="8">
        <f t="shared" si="157"/>
        <v>44287</v>
      </c>
      <c r="B254" s="10">
        <v>12426</v>
      </c>
      <c r="C254" s="98">
        <f t="shared" si="179"/>
        <v>4</v>
      </c>
      <c r="D254" s="10">
        <v>1</v>
      </c>
      <c r="E254" s="10">
        <v>38901</v>
      </c>
      <c r="F254" s="98">
        <f t="shared" si="124"/>
        <v>4</v>
      </c>
      <c r="G254" s="363">
        <f t="shared" si="180"/>
        <v>1</v>
      </c>
      <c r="H254" s="10">
        <v>31578</v>
      </c>
      <c r="I254" s="98">
        <f t="shared" si="125"/>
        <v>4</v>
      </c>
      <c r="J254" s="45">
        <v>15399</v>
      </c>
      <c r="K254" s="103">
        <f t="shared" si="181"/>
        <v>15</v>
      </c>
      <c r="L254" s="14">
        <v>1</v>
      </c>
      <c r="M254" s="14">
        <v>39504</v>
      </c>
      <c r="N254" s="103">
        <f t="shared" si="126"/>
        <v>15</v>
      </c>
      <c r="O254" s="362">
        <f t="shared" si="182"/>
        <v>1</v>
      </c>
      <c r="P254" s="12">
        <v>27222</v>
      </c>
      <c r="Q254" s="103">
        <f t="shared" si="127"/>
        <v>15</v>
      </c>
      <c r="R254" s="147">
        <v>366</v>
      </c>
      <c r="S254" s="134">
        <f t="shared" si="162"/>
        <v>5</v>
      </c>
      <c r="T254" s="147">
        <v>1</v>
      </c>
      <c r="U254" s="147">
        <v>368</v>
      </c>
      <c r="V254" s="134">
        <f t="shared" si="163"/>
        <v>5</v>
      </c>
      <c r="W254" s="358">
        <f t="shared" si="164"/>
        <v>1</v>
      </c>
      <c r="X254" s="147">
        <v>375</v>
      </c>
      <c r="Y254" s="134">
        <f t="shared" si="165"/>
        <v>5</v>
      </c>
      <c r="Z254" s="151">
        <v>5910</v>
      </c>
      <c r="AA254" s="139">
        <f t="shared" si="166"/>
        <v>4</v>
      </c>
      <c r="AB254" s="151">
        <v>3</v>
      </c>
      <c r="AC254" s="151">
        <v>2241</v>
      </c>
      <c r="AD254" s="139">
        <f t="shared" si="167"/>
        <v>3</v>
      </c>
      <c r="AE254" s="353">
        <f t="shared" si="168"/>
        <v>0.75</v>
      </c>
      <c r="AF254" s="151">
        <v>2239</v>
      </c>
      <c r="AG254" s="139">
        <f t="shared" si="169"/>
        <v>3</v>
      </c>
      <c r="AH254" s="33">
        <v>13824</v>
      </c>
      <c r="AI254" s="72">
        <f t="shared" si="170"/>
        <v>174</v>
      </c>
      <c r="AJ254" s="33">
        <v>1</v>
      </c>
      <c r="AK254" s="33">
        <v>2990</v>
      </c>
      <c r="AL254" s="72">
        <f t="shared" si="128"/>
        <v>23</v>
      </c>
      <c r="AM254" s="348">
        <f t="shared" si="183"/>
        <v>0.13218390804597702</v>
      </c>
      <c r="AN254" s="33">
        <v>2988</v>
      </c>
      <c r="AO254" s="72">
        <f t="shared" si="129"/>
        <v>23</v>
      </c>
      <c r="AP254" s="66">
        <v>1912</v>
      </c>
      <c r="AQ254" s="78">
        <f t="shared" si="195"/>
        <v>24</v>
      </c>
      <c r="AR254" s="66">
        <v>1</v>
      </c>
      <c r="AS254" s="66">
        <v>733</v>
      </c>
      <c r="AT254" s="78">
        <f t="shared" si="130"/>
        <v>8</v>
      </c>
      <c r="AU254" s="344">
        <f t="shared" si="196"/>
        <v>0.33333333333333331</v>
      </c>
      <c r="AV254" s="66">
        <v>733</v>
      </c>
      <c r="AW254" s="78">
        <f t="shared" si="131"/>
        <v>8</v>
      </c>
      <c r="AX254" s="120">
        <v>1801</v>
      </c>
      <c r="AY254" s="114">
        <f t="shared" si="138"/>
        <v>27</v>
      </c>
      <c r="AZ254" s="120">
        <v>9</v>
      </c>
      <c r="BA254" s="120">
        <v>678</v>
      </c>
      <c r="BB254" s="114">
        <f t="shared" si="139"/>
        <v>6</v>
      </c>
      <c r="BC254" s="338">
        <f t="shared" si="140"/>
        <v>0.22222222222222221</v>
      </c>
      <c r="BD254" s="120">
        <v>670</v>
      </c>
      <c r="BE254" s="114">
        <f t="shared" si="141"/>
        <v>6</v>
      </c>
      <c r="BF254" s="129">
        <v>1348</v>
      </c>
      <c r="BG254" s="126">
        <f t="shared" si="158"/>
        <v>25</v>
      </c>
      <c r="BH254" s="129">
        <v>1</v>
      </c>
      <c r="BI254" s="129">
        <v>568</v>
      </c>
      <c r="BJ254" s="126">
        <f t="shared" si="160"/>
        <v>9</v>
      </c>
      <c r="BK254" s="332">
        <f t="shared" si="159"/>
        <v>0.36</v>
      </c>
      <c r="BL254" s="126">
        <v>569</v>
      </c>
      <c r="BM254" s="126">
        <f t="shared" si="161"/>
        <v>9</v>
      </c>
      <c r="CD254" s="28">
        <v>18965</v>
      </c>
      <c r="CE254" s="84">
        <f t="shared" si="184"/>
        <v>286</v>
      </c>
      <c r="CF254" s="34">
        <v>9</v>
      </c>
      <c r="CG254" s="34">
        <v>15041</v>
      </c>
      <c r="CH254" s="84">
        <f t="shared" si="132"/>
        <v>46</v>
      </c>
      <c r="CI254" s="365">
        <f t="shared" si="185"/>
        <v>0.16083916083916083</v>
      </c>
      <c r="CJ254" s="34">
        <v>16991</v>
      </c>
      <c r="CK254" s="84">
        <f t="shared" si="133"/>
        <v>46</v>
      </c>
      <c r="CL254" s="59">
        <v>31515</v>
      </c>
      <c r="CM254" s="89">
        <f t="shared" si="177"/>
        <v>292</v>
      </c>
      <c r="CN254" s="59">
        <v>1</v>
      </c>
      <c r="CO254" s="59">
        <v>8787</v>
      </c>
      <c r="CP254" s="89">
        <f t="shared" si="134"/>
        <v>76</v>
      </c>
      <c r="CQ254" s="367">
        <f t="shared" si="178"/>
        <v>0.26027397260273971</v>
      </c>
      <c r="CR254" s="59">
        <v>8796</v>
      </c>
      <c r="CS254" s="89">
        <f t="shared" si="135"/>
        <v>76</v>
      </c>
      <c r="DB254" s="40">
        <v>70</v>
      </c>
      <c r="DC254" s="95">
        <f t="shared" si="193"/>
        <v>30</v>
      </c>
      <c r="DD254" s="40">
        <v>4</v>
      </c>
      <c r="DE254" s="40">
        <v>6857</v>
      </c>
      <c r="DF254" s="95">
        <f t="shared" si="136"/>
        <v>31</v>
      </c>
      <c r="DG254" s="371">
        <f t="shared" si="194"/>
        <v>1.0333333333333334</v>
      </c>
      <c r="DH254" s="40">
        <v>6254</v>
      </c>
      <c r="DI254" s="95">
        <f t="shared" si="137"/>
        <v>31</v>
      </c>
      <c r="DJ254" s="158">
        <v>1204</v>
      </c>
      <c r="DK254" s="158">
        <f t="shared" si="175"/>
        <v>27</v>
      </c>
      <c r="DL254" s="163">
        <v>4</v>
      </c>
      <c r="DM254" s="163">
        <v>473</v>
      </c>
      <c r="DN254" s="158">
        <f t="shared" si="171"/>
        <v>10</v>
      </c>
      <c r="DO254" s="373">
        <f t="shared" si="176"/>
        <v>0.37037037037037035</v>
      </c>
      <c r="DP254" s="158">
        <v>470</v>
      </c>
      <c r="DQ254" s="158">
        <f t="shared" si="172"/>
        <v>10</v>
      </c>
      <c r="DR254" s="290">
        <v>576</v>
      </c>
      <c r="DS254" s="172">
        <f t="shared" si="186"/>
        <v>19</v>
      </c>
      <c r="DT254" s="290">
        <v>1</v>
      </c>
      <c r="DU254" s="290">
        <v>304</v>
      </c>
      <c r="DV254" s="172">
        <f t="shared" si="192"/>
        <v>4</v>
      </c>
      <c r="DW254" s="374">
        <f t="shared" si="188"/>
        <v>0.21052631578947367</v>
      </c>
      <c r="DX254" s="290">
        <v>306</v>
      </c>
      <c r="DY254" s="172">
        <f t="shared" si="189"/>
        <v>4</v>
      </c>
      <c r="FV254" s="22">
        <f t="shared" si="190"/>
        <v>240</v>
      </c>
      <c r="FW254" s="61">
        <f t="shared" si="191"/>
        <v>240</v>
      </c>
      <c r="FX254" s="61">
        <f t="shared" si="144"/>
        <v>240</v>
      </c>
      <c r="FY254" s="61">
        <f t="shared" si="145"/>
        <v>932</v>
      </c>
      <c r="FZ254" s="61">
        <f t="shared" si="146"/>
        <v>240</v>
      </c>
      <c r="GA254" s="382">
        <f t="shared" si="147"/>
        <v>0.25751072961373389</v>
      </c>
      <c r="GB254" s="384"/>
      <c r="GC254" s="387">
        <f t="shared" si="148"/>
        <v>904</v>
      </c>
      <c r="GD254" s="387">
        <f t="shared" si="149"/>
        <v>213</v>
      </c>
      <c r="GE254" s="382">
        <f t="shared" si="150"/>
        <v>0.23561946902654868</v>
      </c>
      <c r="GF254" s="384"/>
      <c r="GG254" s="387">
        <f t="shared" si="151"/>
        <v>326</v>
      </c>
      <c r="GH254" s="387">
        <f t="shared" si="152"/>
        <v>91</v>
      </c>
      <c r="GI254" s="382">
        <f t="shared" si="153"/>
        <v>0.27914110429447853</v>
      </c>
      <c r="GJ254" s="384"/>
      <c r="GK254" s="387">
        <f t="shared" si="154"/>
        <v>286</v>
      </c>
      <c r="GL254" s="387">
        <f t="shared" si="155"/>
        <v>46</v>
      </c>
      <c r="GM254" s="382">
        <f t="shared" si="156"/>
        <v>0.16083916083916083</v>
      </c>
    </row>
    <row r="255" spans="1:196" x14ac:dyDescent="0.25">
      <c r="A255" s="8">
        <f t="shared" si="157"/>
        <v>44288</v>
      </c>
      <c r="B255" s="10">
        <v>12443</v>
      </c>
      <c r="C255" s="98">
        <f t="shared" si="179"/>
        <v>17</v>
      </c>
      <c r="D255" s="10">
        <v>1</v>
      </c>
      <c r="E255" s="10">
        <v>38918</v>
      </c>
      <c r="F255" s="98">
        <f t="shared" si="124"/>
        <v>17</v>
      </c>
      <c r="G255" s="363">
        <f t="shared" si="180"/>
        <v>1</v>
      </c>
      <c r="H255" s="10">
        <v>31595</v>
      </c>
      <c r="I255" s="98">
        <f t="shared" si="125"/>
        <v>17</v>
      </c>
      <c r="J255" s="45">
        <v>15403</v>
      </c>
      <c r="K255" s="103">
        <f t="shared" si="181"/>
        <v>4</v>
      </c>
      <c r="L255" s="14">
        <v>1</v>
      </c>
      <c r="M255" s="14">
        <v>39508</v>
      </c>
      <c r="N255" s="103">
        <f t="shared" si="126"/>
        <v>4</v>
      </c>
      <c r="O255" s="362">
        <f t="shared" si="182"/>
        <v>1</v>
      </c>
      <c r="P255" s="12">
        <v>27226</v>
      </c>
      <c r="Q255" s="103">
        <f t="shared" si="127"/>
        <v>4</v>
      </c>
      <c r="R255" s="147">
        <v>373</v>
      </c>
      <c r="S255" s="134">
        <f t="shared" si="162"/>
        <v>7</v>
      </c>
      <c r="T255" s="147">
        <v>1</v>
      </c>
      <c r="U255" s="147">
        <v>375</v>
      </c>
      <c r="V255" s="134">
        <f t="shared" si="163"/>
        <v>7</v>
      </c>
      <c r="W255" s="358">
        <f t="shared" si="164"/>
        <v>1</v>
      </c>
      <c r="X255" s="147">
        <v>382</v>
      </c>
      <c r="Y255" s="134">
        <f t="shared" si="165"/>
        <v>7</v>
      </c>
      <c r="Z255" s="151">
        <v>5914</v>
      </c>
      <c r="AA255" s="139">
        <f t="shared" si="166"/>
        <v>4</v>
      </c>
      <c r="AB255" s="151">
        <v>3</v>
      </c>
      <c r="AC255" s="151">
        <v>2245</v>
      </c>
      <c r="AD255" s="139">
        <f t="shared" si="167"/>
        <v>4</v>
      </c>
      <c r="AE255" s="353">
        <f t="shared" si="168"/>
        <v>1</v>
      </c>
      <c r="AF255" s="151">
        <v>2243</v>
      </c>
      <c r="AG255" s="139">
        <f t="shared" si="169"/>
        <v>4</v>
      </c>
      <c r="AH255" s="33">
        <v>14056</v>
      </c>
      <c r="AI255" s="72">
        <f t="shared" si="170"/>
        <v>232</v>
      </c>
      <c r="AJ255" s="33">
        <v>1</v>
      </c>
      <c r="AK255" s="33">
        <v>3018</v>
      </c>
      <c r="AL255" s="72">
        <f t="shared" si="128"/>
        <v>28</v>
      </c>
      <c r="AM255" s="348">
        <f t="shared" si="183"/>
        <v>0.1206896551724138</v>
      </c>
      <c r="AN255" s="33">
        <v>3016</v>
      </c>
      <c r="AO255" s="72">
        <f t="shared" si="129"/>
        <v>28</v>
      </c>
      <c r="AP255" s="66">
        <v>1937</v>
      </c>
      <c r="AQ255" s="78">
        <f t="shared" si="195"/>
        <v>25</v>
      </c>
      <c r="AR255" s="66">
        <v>1</v>
      </c>
      <c r="AS255" s="66">
        <v>740</v>
      </c>
      <c r="AT255" s="78">
        <f t="shared" si="130"/>
        <v>7</v>
      </c>
      <c r="AU255" s="344">
        <f t="shared" si="196"/>
        <v>0.28000000000000003</v>
      </c>
      <c r="AV255" s="66">
        <v>740</v>
      </c>
      <c r="AW255" s="78">
        <f t="shared" si="131"/>
        <v>7</v>
      </c>
      <c r="AX255" s="120">
        <v>1833</v>
      </c>
      <c r="AY255" s="114">
        <f t="shared" si="138"/>
        <v>32</v>
      </c>
      <c r="AZ255" s="120">
        <v>9</v>
      </c>
      <c r="BA255" s="120">
        <v>688</v>
      </c>
      <c r="BB255" s="114">
        <f t="shared" si="139"/>
        <v>10</v>
      </c>
      <c r="BC255" s="338">
        <f t="shared" si="140"/>
        <v>0.3125</v>
      </c>
      <c r="BD255" s="120">
        <v>680</v>
      </c>
      <c r="BE255" s="114">
        <f t="shared" si="141"/>
        <v>10</v>
      </c>
      <c r="BF255" s="129">
        <v>1385</v>
      </c>
      <c r="BG255" s="126">
        <f t="shared" si="158"/>
        <v>37</v>
      </c>
      <c r="BH255" s="129">
        <v>1</v>
      </c>
      <c r="BI255" s="129">
        <v>577</v>
      </c>
      <c r="BJ255" s="126">
        <f t="shared" si="160"/>
        <v>9</v>
      </c>
      <c r="BK255" s="332">
        <f t="shared" si="159"/>
        <v>0.24324324324324326</v>
      </c>
      <c r="BL255" s="126">
        <v>578</v>
      </c>
      <c r="BM255" s="126">
        <f t="shared" si="161"/>
        <v>9</v>
      </c>
      <c r="CD255" s="28">
        <v>19255</v>
      </c>
      <c r="CE255" s="84">
        <f t="shared" si="184"/>
        <v>290</v>
      </c>
      <c r="CF255" s="34">
        <v>9</v>
      </c>
      <c r="CG255" s="34">
        <v>15082</v>
      </c>
      <c r="CH255" s="84">
        <f t="shared" si="132"/>
        <v>41</v>
      </c>
      <c r="CI255" s="365">
        <f t="shared" si="185"/>
        <v>0.14137931034482759</v>
      </c>
      <c r="CJ255" s="34">
        <v>17032</v>
      </c>
      <c r="CK255" s="84">
        <f t="shared" si="133"/>
        <v>41</v>
      </c>
      <c r="CL255" s="59">
        <v>31808</v>
      </c>
      <c r="CM255" s="89">
        <f t="shared" si="177"/>
        <v>293</v>
      </c>
      <c r="CN255" s="59">
        <v>1</v>
      </c>
      <c r="CO255" s="59">
        <v>8873</v>
      </c>
      <c r="CP255" s="89">
        <f t="shared" si="134"/>
        <v>86</v>
      </c>
      <c r="CQ255" s="367">
        <f t="shared" si="178"/>
        <v>0.29351535836177473</v>
      </c>
      <c r="CR255" s="59">
        <v>8882</v>
      </c>
      <c r="CS255" s="89">
        <f t="shared" si="135"/>
        <v>86</v>
      </c>
      <c r="DB255" s="40">
        <v>101</v>
      </c>
      <c r="DC255" s="95">
        <f t="shared" si="193"/>
        <v>31</v>
      </c>
      <c r="DD255" s="40">
        <v>5</v>
      </c>
      <c r="DE255" s="40">
        <v>6888</v>
      </c>
      <c r="DF255" s="95">
        <f t="shared" si="136"/>
        <v>31</v>
      </c>
      <c r="DG255" s="371">
        <f t="shared" si="194"/>
        <v>1</v>
      </c>
      <c r="DH255" s="40">
        <v>6285</v>
      </c>
      <c r="DI255" s="95">
        <f t="shared" si="137"/>
        <v>31</v>
      </c>
      <c r="DJ255" s="158">
        <v>1229</v>
      </c>
      <c r="DK255" s="158">
        <f t="shared" si="175"/>
        <v>25</v>
      </c>
      <c r="DL255" s="163">
        <v>4</v>
      </c>
      <c r="DM255" s="163">
        <v>482</v>
      </c>
      <c r="DN255" s="158">
        <f t="shared" si="171"/>
        <v>9</v>
      </c>
      <c r="DO255" s="373">
        <f t="shared" si="176"/>
        <v>0.36</v>
      </c>
      <c r="DP255" s="158">
        <v>479</v>
      </c>
      <c r="DQ255" s="158">
        <f t="shared" si="172"/>
        <v>9</v>
      </c>
      <c r="DR255" s="290">
        <v>606</v>
      </c>
      <c r="DS255" s="172">
        <f t="shared" si="186"/>
        <v>30</v>
      </c>
      <c r="DT255" s="290">
        <v>1</v>
      </c>
      <c r="DU255" s="290">
        <v>309</v>
      </c>
      <c r="DV255" s="172">
        <f t="shared" si="192"/>
        <v>5</v>
      </c>
      <c r="DW255" s="374">
        <f t="shared" si="188"/>
        <v>0.16666666666666666</v>
      </c>
      <c r="DX255" s="290">
        <v>311</v>
      </c>
      <c r="DY255" s="172">
        <f t="shared" si="189"/>
        <v>5</v>
      </c>
      <c r="FF255" s="192">
        <v>0</v>
      </c>
      <c r="FG255" s="185">
        <f t="shared" ref="FG255:FG318" si="197">FF255-FF254</f>
        <v>0</v>
      </c>
      <c r="FH255" s="192">
        <v>0</v>
      </c>
      <c r="FI255" s="192">
        <v>0</v>
      </c>
      <c r="FJ255" s="185">
        <v>0</v>
      </c>
      <c r="FK255" s="379" t="e">
        <f t="shared" ref="FK255:FK318" si="198">FJ255/FG255</f>
        <v>#DIV/0!</v>
      </c>
      <c r="FL255" s="192">
        <v>0</v>
      </c>
      <c r="FM255" s="185">
        <v>0</v>
      </c>
      <c r="FV255" s="22">
        <f t="shared" si="190"/>
        <v>258</v>
      </c>
      <c r="FW255" s="61">
        <f t="shared" si="191"/>
        <v>258</v>
      </c>
      <c r="FX255" s="61">
        <f t="shared" si="144"/>
        <v>258</v>
      </c>
      <c r="FY255" s="61">
        <f t="shared" si="145"/>
        <v>1027</v>
      </c>
      <c r="FZ255" s="61">
        <f t="shared" si="146"/>
        <v>258</v>
      </c>
      <c r="GA255" s="382">
        <f t="shared" si="147"/>
        <v>0.25121713729308665</v>
      </c>
      <c r="GB255" s="384"/>
      <c r="GC255" s="387">
        <f t="shared" si="148"/>
        <v>995</v>
      </c>
      <c r="GD255" s="387">
        <f t="shared" si="149"/>
        <v>226</v>
      </c>
      <c r="GE255" s="382">
        <f t="shared" si="150"/>
        <v>0.22713567839195981</v>
      </c>
      <c r="GF255" s="384"/>
      <c r="GG255" s="387">
        <f t="shared" si="151"/>
        <v>412</v>
      </c>
      <c r="GH255" s="387">
        <f t="shared" si="152"/>
        <v>99</v>
      </c>
      <c r="GI255" s="382">
        <f t="shared" si="153"/>
        <v>0.24029126213592233</v>
      </c>
      <c r="GJ255" s="384"/>
      <c r="GK255" s="387">
        <f t="shared" si="154"/>
        <v>290</v>
      </c>
      <c r="GL255" s="387">
        <f t="shared" si="155"/>
        <v>41</v>
      </c>
      <c r="GM255" s="382">
        <f t="shared" si="156"/>
        <v>0.14137931034482759</v>
      </c>
    </row>
    <row r="256" spans="1:196" x14ac:dyDescent="0.25">
      <c r="A256" s="8">
        <f t="shared" si="157"/>
        <v>44289</v>
      </c>
      <c r="B256" s="10">
        <v>13012</v>
      </c>
      <c r="C256" s="98">
        <f t="shared" si="179"/>
        <v>569</v>
      </c>
      <c r="D256" s="10">
        <v>1</v>
      </c>
      <c r="E256" s="10">
        <v>39184</v>
      </c>
      <c r="F256" s="98">
        <f t="shared" ref="F256:F319" si="199">E256-E255</f>
        <v>266</v>
      </c>
      <c r="G256" s="363">
        <f t="shared" si="180"/>
        <v>0.46748681898066785</v>
      </c>
      <c r="H256" s="10">
        <v>31861</v>
      </c>
      <c r="I256" s="98">
        <f t="shared" ref="I256:I319" si="200">H256-H255</f>
        <v>266</v>
      </c>
      <c r="J256" s="45">
        <v>15417</v>
      </c>
      <c r="K256" s="103">
        <f t="shared" si="181"/>
        <v>14</v>
      </c>
      <c r="L256" s="14">
        <v>1</v>
      </c>
      <c r="M256" s="14">
        <v>39522</v>
      </c>
      <c r="N256" s="103">
        <f t="shared" ref="N256:N319" si="201">M256-M255</f>
        <v>14</v>
      </c>
      <c r="O256" s="362">
        <f t="shared" si="182"/>
        <v>1</v>
      </c>
      <c r="P256" s="12">
        <v>27240</v>
      </c>
      <c r="Q256" s="103">
        <f t="shared" ref="Q256:Q319" si="202">P256-P255</f>
        <v>14</v>
      </c>
      <c r="R256" s="147">
        <v>378</v>
      </c>
      <c r="S256" s="134">
        <f t="shared" si="162"/>
        <v>5</v>
      </c>
      <c r="T256" s="147">
        <v>1</v>
      </c>
      <c r="U256" s="147">
        <v>380</v>
      </c>
      <c r="V256" s="134">
        <f t="shared" si="163"/>
        <v>5</v>
      </c>
      <c r="W256" s="358">
        <f t="shared" si="164"/>
        <v>1</v>
      </c>
      <c r="X256" s="147">
        <v>387</v>
      </c>
      <c r="Y256" s="134">
        <f t="shared" si="165"/>
        <v>5</v>
      </c>
      <c r="Z256" s="151">
        <v>5925</v>
      </c>
      <c r="AA256" s="139">
        <f t="shared" si="166"/>
        <v>11</v>
      </c>
      <c r="AB256" s="151">
        <v>3</v>
      </c>
      <c r="AC256" s="151">
        <v>2256</v>
      </c>
      <c r="AD256" s="139">
        <f t="shared" si="167"/>
        <v>11</v>
      </c>
      <c r="AE256" s="353">
        <f t="shared" si="168"/>
        <v>1</v>
      </c>
      <c r="AF256" s="151">
        <v>2254</v>
      </c>
      <c r="AG256" s="139">
        <f t="shared" si="169"/>
        <v>11</v>
      </c>
      <c r="AH256" s="33">
        <v>14248</v>
      </c>
      <c r="AI256" s="72">
        <f t="shared" si="170"/>
        <v>192</v>
      </c>
      <c r="AJ256" s="33">
        <v>1</v>
      </c>
      <c r="AK256" s="33">
        <v>3042</v>
      </c>
      <c r="AL256" s="72">
        <f t="shared" ref="AL256:AL319" si="203">AK256-AK255</f>
        <v>24</v>
      </c>
      <c r="AM256" s="348">
        <f t="shared" si="183"/>
        <v>0.125</v>
      </c>
      <c r="AN256" s="33">
        <v>3040</v>
      </c>
      <c r="AO256" s="72">
        <f t="shared" ref="AO256:AO319" si="204">AN256-AN255</f>
        <v>24</v>
      </c>
      <c r="AP256" s="66">
        <v>1964</v>
      </c>
      <c r="AQ256" s="78">
        <f t="shared" si="195"/>
        <v>27</v>
      </c>
      <c r="AR256" s="66">
        <v>1</v>
      </c>
      <c r="AS256" s="66">
        <v>749</v>
      </c>
      <c r="AT256" s="78">
        <f t="shared" ref="AT256:AT319" si="205">AS256-AS255</f>
        <v>9</v>
      </c>
      <c r="AU256" s="344">
        <f t="shared" si="196"/>
        <v>0.33333333333333331</v>
      </c>
      <c r="AV256" s="66">
        <v>749</v>
      </c>
      <c r="AW256" s="78">
        <f t="shared" ref="AW256:AW319" si="206">AV256-AV255</f>
        <v>9</v>
      </c>
      <c r="AX256" s="120">
        <v>1865</v>
      </c>
      <c r="AY256" s="114">
        <f t="shared" si="138"/>
        <v>32</v>
      </c>
      <c r="AZ256" s="120">
        <v>9</v>
      </c>
      <c r="BA256" s="120">
        <v>696</v>
      </c>
      <c r="BB256" s="114">
        <f t="shared" si="139"/>
        <v>8</v>
      </c>
      <c r="BC256" s="338">
        <f t="shared" si="140"/>
        <v>0.25</v>
      </c>
      <c r="BD256" s="120">
        <v>688</v>
      </c>
      <c r="BE256" s="114">
        <f t="shared" si="141"/>
        <v>8</v>
      </c>
      <c r="BF256" s="129">
        <v>1412</v>
      </c>
      <c r="BG256" s="126">
        <f t="shared" si="158"/>
        <v>27</v>
      </c>
      <c r="BH256" s="129">
        <v>1</v>
      </c>
      <c r="BI256" s="129">
        <v>587</v>
      </c>
      <c r="BJ256" s="126">
        <f t="shared" si="160"/>
        <v>10</v>
      </c>
      <c r="BK256" s="332">
        <f t="shared" si="159"/>
        <v>0.37037037037037035</v>
      </c>
      <c r="BL256" s="126">
        <v>588</v>
      </c>
      <c r="BM256" s="126">
        <f t="shared" si="161"/>
        <v>10</v>
      </c>
      <c r="CD256" s="28">
        <v>19575</v>
      </c>
      <c r="CE256" s="84">
        <f t="shared" si="184"/>
        <v>320</v>
      </c>
      <c r="CF256" s="34">
        <v>9</v>
      </c>
      <c r="CG256" s="34">
        <v>15133</v>
      </c>
      <c r="CH256" s="84">
        <f t="shared" ref="CH256:CH319" si="207">CG256-CG255</f>
        <v>51</v>
      </c>
      <c r="CI256" s="365">
        <f t="shared" si="185"/>
        <v>0.15937499999999999</v>
      </c>
      <c r="CJ256" s="34">
        <v>17083</v>
      </c>
      <c r="CK256" s="84">
        <f t="shared" ref="CK256:CK319" si="208">CJ256-CJ255</f>
        <v>51</v>
      </c>
      <c r="CL256" s="59">
        <v>32119</v>
      </c>
      <c r="CM256" s="89">
        <f t="shared" si="177"/>
        <v>311</v>
      </c>
      <c r="CN256" s="59">
        <v>1</v>
      </c>
      <c r="CO256" s="59">
        <v>8949</v>
      </c>
      <c r="CP256" s="89">
        <f t="shared" ref="CP256:CP319" si="209">CO256-CO255</f>
        <v>76</v>
      </c>
      <c r="CQ256" s="367">
        <f t="shared" si="178"/>
        <v>0.24437299035369775</v>
      </c>
      <c r="CR256" s="59">
        <v>8958</v>
      </c>
      <c r="CS256" s="89">
        <f t="shared" ref="CS256:CS319" si="210">CR256-CR255</f>
        <v>76</v>
      </c>
      <c r="DB256" s="40">
        <v>129</v>
      </c>
      <c r="DC256" s="95">
        <f t="shared" si="193"/>
        <v>28</v>
      </c>
      <c r="DD256" s="40">
        <v>7</v>
      </c>
      <c r="DE256" s="40">
        <v>6917</v>
      </c>
      <c r="DF256" s="95">
        <f t="shared" ref="DF256:DF319" si="211">DE256-DE255</f>
        <v>29</v>
      </c>
      <c r="DG256" s="371">
        <f t="shared" si="194"/>
        <v>1.0357142857142858</v>
      </c>
      <c r="DH256" s="40">
        <v>6314</v>
      </c>
      <c r="DI256" s="95">
        <f t="shared" ref="DI256:DI319" si="212">DH256-DH255</f>
        <v>29</v>
      </c>
      <c r="DJ256" s="158">
        <v>1256</v>
      </c>
      <c r="DK256" s="158">
        <f t="shared" si="175"/>
        <v>27</v>
      </c>
      <c r="DL256" s="163">
        <v>4</v>
      </c>
      <c r="DM256" s="163">
        <v>490</v>
      </c>
      <c r="DN256" s="158">
        <f t="shared" si="171"/>
        <v>8</v>
      </c>
      <c r="DO256" s="373">
        <f t="shared" si="176"/>
        <v>0.29629629629629628</v>
      </c>
      <c r="DP256" s="158">
        <v>487</v>
      </c>
      <c r="DQ256" s="158">
        <f t="shared" si="172"/>
        <v>8</v>
      </c>
      <c r="DR256" s="290">
        <v>633</v>
      </c>
      <c r="DS256" s="172">
        <f t="shared" si="186"/>
        <v>27</v>
      </c>
      <c r="DT256" s="290">
        <v>1</v>
      </c>
      <c r="DU256" s="290">
        <v>313</v>
      </c>
      <c r="DV256" s="172">
        <f t="shared" si="192"/>
        <v>4</v>
      </c>
      <c r="DW256" s="374">
        <f t="shared" si="188"/>
        <v>0.14814814814814814</v>
      </c>
      <c r="DX256" s="290">
        <v>315</v>
      </c>
      <c r="DY256" s="172">
        <f t="shared" si="189"/>
        <v>4</v>
      </c>
      <c r="FF256" s="192">
        <v>7</v>
      </c>
      <c r="FG256" s="185">
        <f t="shared" si="197"/>
        <v>7</v>
      </c>
      <c r="FH256" s="192">
        <v>0</v>
      </c>
      <c r="FI256" s="192">
        <v>8</v>
      </c>
      <c r="FJ256" s="185">
        <f t="shared" ref="FJ256:FJ319" si="213">FI256-FI255</f>
        <v>8</v>
      </c>
      <c r="FK256" s="379">
        <f t="shared" si="198"/>
        <v>1.1428571428571428</v>
      </c>
      <c r="FL256" s="192">
        <v>8</v>
      </c>
      <c r="FM256" s="185">
        <f t="shared" ref="FM256:FM319" si="214">FL256-FL255</f>
        <v>8</v>
      </c>
      <c r="FV256" s="22">
        <f t="shared" ref="FV256:FV264" si="215">(H256-H255) +(P256-P255)+(X256-X255)+(AF256-AF255)+(AN256-AN255)+(AV256-AV255)+(BD256-BD255)+(BL256-BL255)+(CJ256-CJ255)+(CR256-CR255)+(DH256-DH255)+DQ256+DY256+FM256</f>
        <v>523</v>
      </c>
      <c r="FW256" s="61">
        <f t="shared" ref="FW256:FW264" si="216">F256+N256+V256+AD256+AL256+AT256+BB256+BJ256+CH256+CP256+DF256+DN256+DV256+FJ256</f>
        <v>523</v>
      </c>
      <c r="FX256" s="61">
        <f t="shared" si="144"/>
        <v>523</v>
      </c>
      <c r="FY256" s="61">
        <f t="shared" si="145"/>
        <v>1597</v>
      </c>
      <c r="FZ256" s="61">
        <f t="shared" si="146"/>
        <v>523</v>
      </c>
      <c r="GA256" s="382">
        <f t="shared" si="147"/>
        <v>0.32748904195366313</v>
      </c>
      <c r="GB256" s="384"/>
      <c r="GC256" s="387">
        <f t="shared" si="148"/>
        <v>998</v>
      </c>
      <c r="GD256" s="387">
        <f t="shared" si="149"/>
        <v>227</v>
      </c>
      <c r="GE256" s="382">
        <f t="shared" si="150"/>
        <v>0.22745490981963928</v>
      </c>
      <c r="GF256" s="384"/>
      <c r="GG256" s="387">
        <f t="shared" si="151"/>
        <v>367</v>
      </c>
      <c r="GH256" s="387">
        <f t="shared" si="152"/>
        <v>100</v>
      </c>
      <c r="GI256" s="382">
        <f t="shared" si="153"/>
        <v>0.27247956403269757</v>
      </c>
      <c r="GJ256" s="384"/>
      <c r="GK256" s="387">
        <f t="shared" si="154"/>
        <v>320</v>
      </c>
      <c r="GL256" s="387">
        <f t="shared" si="155"/>
        <v>51</v>
      </c>
      <c r="GM256" s="382">
        <f t="shared" si="156"/>
        <v>0.15937499999999999</v>
      </c>
    </row>
    <row r="257" spans="1:196" x14ac:dyDescent="0.25">
      <c r="A257" s="8">
        <f t="shared" si="157"/>
        <v>44290</v>
      </c>
      <c r="B257" s="10">
        <v>14649</v>
      </c>
      <c r="C257" s="98">
        <f t="shared" si="179"/>
        <v>1637</v>
      </c>
      <c r="D257" s="10">
        <v>1</v>
      </c>
      <c r="E257" s="10">
        <v>40145</v>
      </c>
      <c r="F257" s="98">
        <f t="shared" si="199"/>
        <v>961</v>
      </c>
      <c r="G257" s="363">
        <f t="shared" si="180"/>
        <v>0.5870494807574832</v>
      </c>
      <c r="H257" s="10">
        <v>32822</v>
      </c>
      <c r="I257" s="98">
        <f t="shared" si="200"/>
        <v>961</v>
      </c>
      <c r="J257" s="45">
        <v>15424</v>
      </c>
      <c r="K257" s="103">
        <f t="shared" si="181"/>
        <v>7</v>
      </c>
      <c r="L257" s="14">
        <v>1</v>
      </c>
      <c r="M257" s="14">
        <v>39529</v>
      </c>
      <c r="N257" s="103">
        <f t="shared" si="201"/>
        <v>7</v>
      </c>
      <c r="O257" s="362">
        <f t="shared" si="182"/>
        <v>1</v>
      </c>
      <c r="P257" s="12">
        <v>27247</v>
      </c>
      <c r="Q257" s="103">
        <f t="shared" si="202"/>
        <v>7</v>
      </c>
      <c r="R257" s="147">
        <v>382</v>
      </c>
      <c r="S257" s="134">
        <f t="shared" si="162"/>
        <v>4</v>
      </c>
      <c r="T257" s="147">
        <v>1</v>
      </c>
      <c r="U257" s="147">
        <v>384</v>
      </c>
      <c r="V257" s="134">
        <f t="shared" si="163"/>
        <v>4</v>
      </c>
      <c r="W257" s="358">
        <f t="shared" si="164"/>
        <v>1</v>
      </c>
      <c r="X257" s="147">
        <v>391</v>
      </c>
      <c r="Y257" s="134">
        <f t="shared" si="165"/>
        <v>4</v>
      </c>
      <c r="Z257" s="151">
        <v>5936</v>
      </c>
      <c r="AA257" s="139">
        <f t="shared" si="166"/>
        <v>11</v>
      </c>
      <c r="AB257" s="151">
        <v>3</v>
      </c>
      <c r="AC257" s="151">
        <v>2267</v>
      </c>
      <c r="AD257" s="139">
        <f t="shared" si="167"/>
        <v>11</v>
      </c>
      <c r="AE257" s="353">
        <f t="shared" si="168"/>
        <v>1</v>
      </c>
      <c r="AF257" s="151">
        <v>2265</v>
      </c>
      <c r="AG257" s="139">
        <f t="shared" si="169"/>
        <v>11</v>
      </c>
      <c r="AH257" s="33">
        <v>14430</v>
      </c>
      <c r="AI257" s="72">
        <f t="shared" si="170"/>
        <v>182</v>
      </c>
      <c r="AJ257" s="33">
        <v>1</v>
      </c>
      <c r="AK257" s="33">
        <v>3064</v>
      </c>
      <c r="AL257" s="72">
        <f t="shared" si="203"/>
        <v>22</v>
      </c>
      <c r="AM257" s="348">
        <f t="shared" si="183"/>
        <v>0.12087912087912088</v>
      </c>
      <c r="AN257" s="33">
        <v>3062</v>
      </c>
      <c r="AO257" s="72">
        <f t="shared" si="204"/>
        <v>22</v>
      </c>
      <c r="AP257" s="66">
        <v>1989</v>
      </c>
      <c r="AQ257" s="78">
        <f t="shared" si="195"/>
        <v>25</v>
      </c>
      <c r="AR257" s="66">
        <v>1</v>
      </c>
      <c r="AS257" s="66">
        <v>757</v>
      </c>
      <c r="AT257" s="78">
        <f t="shared" si="205"/>
        <v>8</v>
      </c>
      <c r="AU257" s="344">
        <f t="shared" si="196"/>
        <v>0.32</v>
      </c>
      <c r="AV257" s="66">
        <v>757</v>
      </c>
      <c r="AW257" s="78">
        <f t="shared" si="206"/>
        <v>8</v>
      </c>
      <c r="AX257" s="120">
        <v>1885</v>
      </c>
      <c r="AY257" s="114">
        <f t="shared" si="138"/>
        <v>20</v>
      </c>
      <c r="AZ257" s="120">
        <v>9</v>
      </c>
      <c r="BA257" s="120">
        <v>703</v>
      </c>
      <c r="BB257" s="114">
        <f t="shared" si="139"/>
        <v>7</v>
      </c>
      <c r="BC257" s="338">
        <f t="shared" si="140"/>
        <v>0.35</v>
      </c>
      <c r="BD257" s="120">
        <v>695</v>
      </c>
      <c r="BE257" s="114">
        <f t="shared" si="141"/>
        <v>7</v>
      </c>
      <c r="BF257" s="129">
        <v>1441</v>
      </c>
      <c r="BG257" s="126">
        <f t="shared" si="158"/>
        <v>29</v>
      </c>
      <c r="BH257" s="129">
        <v>1</v>
      </c>
      <c r="BI257" s="129">
        <v>596</v>
      </c>
      <c r="BJ257" s="126">
        <f t="shared" si="160"/>
        <v>9</v>
      </c>
      <c r="BK257" s="332">
        <f t="shared" si="159"/>
        <v>0.31034482758620691</v>
      </c>
      <c r="BL257" s="126">
        <v>597</v>
      </c>
      <c r="BM257" s="126">
        <f t="shared" si="161"/>
        <v>9</v>
      </c>
      <c r="CD257" s="28">
        <v>19831</v>
      </c>
      <c r="CE257" s="84">
        <f t="shared" si="184"/>
        <v>256</v>
      </c>
      <c r="CF257" s="34">
        <v>9</v>
      </c>
      <c r="CG257" s="34">
        <v>15171</v>
      </c>
      <c r="CH257" s="84">
        <f t="shared" si="207"/>
        <v>38</v>
      </c>
      <c r="CI257" s="365">
        <f t="shared" si="185"/>
        <v>0.1484375</v>
      </c>
      <c r="CJ257" s="34">
        <v>17121</v>
      </c>
      <c r="CK257" s="84">
        <f t="shared" si="208"/>
        <v>38</v>
      </c>
      <c r="CL257" s="59">
        <v>32374</v>
      </c>
      <c r="CM257" s="89">
        <f t="shared" si="177"/>
        <v>255</v>
      </c>
      <c r="CN257" s="59">
        <v>1</v>
      </c>
      <c r="CO257" s="59">
        <v>8997</v>
      </c>
      <c r="CP257" s="89">
        <f t="shared" si="209"/>
        <v>48</v>
      </c>
      <c r="CQ257" s="367">
        <f t="shared" si="178"/>
        <v>0.18823529411764706</v>
      </c>
      <c r="CR257" s="59">
        <v>9006</v>
      </c>
      <c r="CS257" s="89">
        <f t="shared" si="210"/>
        <v>48</v>
      </c>
      <c r="DB257" s="40">
        <v>155</v>
      </c>
      <c r="DC257" s="95">
        <f t="shared" si="193"/>
        <v>26</v>
      </c>
      <c r="DD257" s="40">
        <v>9</v>
      </c>
      <c r="DE257" s="40">
        <v>6941</v>
      </c>
      <c r="DF257" s="95">
        <f t="shared" si="211"/>
        <v>24</v>
      </c>
      <c r="DG257" s="371">
        <f t="shared" si="194"/>
        <v>0.92307692307692313</v>
      </c>
      <c r="DH257" s="40">
        <v>6338</v>
      </c>
      <c r="DI257" s="95">
        <f t="shared" si="212"/>
        <v>24</v>
      </c>
      <c r="DJ257" s="158">
        <v>1276</v>
      </c>
      <c r="DK257" s="158">
        <f t="shared" si="175"/>
        <v>20</v>
      </c>
      <c r="DL257" s="163">
        <v>4</v>
      </c>
      <c r="DM257" s="163">
        <v>497</v>
      </c>
      <c r="DN257" s="158">
        <f t="shared" si="171"/>
        <v>7</v>
      </c>
      <c r="DO257" s="373">
        <f t="shared" si="176"/>
        <v>0.35</v>
      </c>
      <c r="DP257" s="158">
        <v>494</v>
      </c>
      <c r="DQ257" s="158">
        <f t="shared" si="172"/>
        <v>7</v>
      </c>
      <c r="DR257" s="290">
        <v>640</v>
      </c>
      <c r="DS257" s="172">
        <f t="shared" si="186"/>
        <v>7</v>
      </c>
      <c r="DT257" s="290">
        <v>1</v>
      </c>
      <c r="DU257" s="290">
        <v>315</v>
      </c>
      <c r="DV257" s="172">
        <f t="shared" si="192"/>
        <v>2</v>
      </c>
      <c r="DW257" s="374">
        <f t="shared" si="188"/>
        <v>0.2857142857142857</v>
      </c>
      <c r="DX257" s="290">
        <v>317</v>
      </c>
      <c r="DY257" s="172">
        <f t="shared" si="189"/>
        <v>2</v>
      </c>
      <c r="FF257" s="192">
        <v>11</v>
      </c>
      <c r="FG257" s="185">
        <f t="shared" si="197"/>
        <v>4</v>
      </c>
      <c r="FH257" s="192">
        <v>0</v>
      </c>
      <c r="FI257" s="192">
        <v>12</v>
      </c>
      <c r="FJ257" s="185">
        <f t="shared" si="213"/>
        <v>4</v>
      </c>
      <c r="FK257" s="379">
        <f t="shared" si="198"/>
        <v>1</v>
      </c>
      <c r="FL257" s="192">
        <v>12</v>
      </c>
      <c r="FM257" s="185">
        <f t="shared" si="214"/>
        <v>4</v>
      </c>
      <c r="FV257" s="22">
        <f t="shared" si="215"/>
        <v>1152</v>
      </c>
      <c r="FW257" s="61">
        <f t="shared" si="216"/>
        <v>1152</v>
      </c>
      <c r="FX257" s="61">
        <f t="shared" si="144"/>
        <v>1152</v>
      </c>
      <c r="FY257" s="61">
        <f t="shared" si="145"/>
        <v>2483</v>
      </c>
      <c r="FZ257" s="61">
        <f t="shared" si="146"/>
        <v>1152</v>
      </c>
      <c r="GA257" s="382">
        <f t="shared" si="147"/>
        <v>0.46395489327426498</v>
      </c>
      <c r="GB257" s="384"/>
      <c r="GC257" s="387">
        <f t="shared" si="148"/>
        <v>824</v>
      </c>
      <c r="GD257" s="387">
        <f t="shared" si="149"/>
        <v>169</v>
      </c>
      <c r="GE257" s="382">
        <f t="shared" si="150"/>
        <v>0.20509708737864077</v>
      </c>
      <c r="GF257" s="384"/>
      <c r="GG257" s="387">
        <f t="shared" si="151"/>
        <v>313</v>
      </c>
      <c r="GH257" s="387">
        <f t="shared" si="152"/>
        <v>83</v>
      </c>
      <c r="GI257" s="382">
        <f t="shared" si="153"/>
        <v>0.26517571884984026</v>
      </c>
      <c r="GJ257" s="384"/>
      <c r="GK257" s="387">
        <f t="shared" si="154"/>
        <v>256</v>
      </c>
      <c r="GL257" s="387">
        <f t="shared" si="155"/>
        <v>38</v>
      </c>
      <c r="GM257" s="382">
        <f t="shared" si="156"/>
        <v>0.1484375</v>
      </c>
    </row>
    <row r="258" spans="1:196" x14ac:dyDescent="0.25">
      <c r="A258" s="8">
        <f t="shared" si="157"/>
        <v>44291</v>
      </c>
      <c r="B258" s="10">
        <v>15350</v>
      </c>
      <c r="C258" s="98">
        <f t="shared" si="179"/>
        <v>701</v>
      </c>
      <c r="D258" s="10">
        <v>1</v>
      </c>
      <c r="E258" s="10">
        <v>40723</v>
      </c>
      <c r="F258" s="98">
        <f t="shared" si="199"/>
        <v>578</v>
      </c>
      <c r="G258" s="363">
        <f t="shared" si="180"/>
        <v>0.82453637660485024</v>
      </c>
      <c r="H258" s="10">
        <v>33400</v>
      </c>
      <c r="I258" s="98">
        <f t="shared" si="200"/>
        <v>578</v>
      </c>
      <c r="J258" s="45">
        <v>15434</v>
      </c>
      <c r="K258" s="103">
        <f t="shared" si="181"/>
        <v>10</v>
      </c>
      <c r="L258" s="14">
        <v>1</v>
      </c>
      <c r="M258" s="14">
        <v>39535</v>
      </c>
      <c r="N258" s="103">
        <f t="shared" si="201"/>
        <v>6</v>
      </c>
      <c r="O258" s="362">
        <f t="shared" si="182"/>
        <v>0.6</v>
      </c>
      <c r="P258" s="12">
        <v>27253</v>
      </c>
      <c r="Q258" s="103">
        <f t="shared" si="202"/>
        <v>6</v>
      </c>
      <c r="R258" s="147">
        <v>390</v>
      </c>
      <c r="S258" s="134">
        <f t="shared" si="162"/>
        <v>8</v>
      </c>
      <c r="T258" s="147">
        <v>1</v>
      </c>
      <c r="U258" s="147">
        <v>392</v>
      </c>
      <c r="V258" s="134">
        <f t="shared" si="163"/>
        <v>8</v>
      </c>
      <c r="W258" s="358">
        <f t="shared" si="164"/>
        <v>1</v>
      </c>
      <c r="X258" s="147">
        <v>399</v>
      </c>
      <c r="Y258" s="134">
        <f t="shared" si="165"/>
        <v>8</v>
      </c>
      <c r="Z258" s="151">
        <v>5940</v>
      </c>
      <c r="AA258" s="139">
        <f t="shared" si="166"/>
        <v>4</v>
      </c>
      <c r="AB258" s="151">
        <v>3</v>
      </c>
      <c r="AC258" s="151">
        <v>2271</v>
      </c>
      <c r="AD258" s="139">
        <f t="shared" si="167"/>
        <v>4</v>
      </c>
      <c r="AE258" s="353">
        <f t="shared" si="168"/>
        <v>1</v>
      </c>
      <c r="AF258" s="151">
        <v>2269</v>
      </c>
      <c r="AG258" s="139">
        <f t="shared" si="169"/>
        <v>4</v>
      </c>
      <c r="AH258" s="33">
        <v>14632</v>
      </c>
      <c r="AI258" s="72">
        <f t="shared" si="170"/>
        <v>202</v>
      </c>
      <c r="AJ258" s="33">
        <v>1</v>
      </c>
      <c r="AK258" s="33">
        <v>3086</v>
      </c>
      <c r="AL258" s="72">
        <f t="shared" si="203"/>
        <v>22</v>
      </c>
      <c r="AM258" s="348">
        <f t="shared" si="183"/>
        <v>0.10891089108910891</v>
      </c>
      <c r="AN258" s="33">
        <v>3084</v>
      </c>
      <c r="AO258" s="72">
        <f t="shared" si="204"/>
        <v>22</v>
      </c>
      <c r="AP258" s="66">
        <v>2028</v>
      </c>
      <c r="AQ258" s="78">
        <f t="shared" si="195"/>
        <v>39</v>
      </c>
      <c r="AR258" s="66">
        <v>1</v>
      </c>
      <c r="AS258" s="66">
        <v>765</v>
      </c>
      <c r="AT258" s="78">
        <f t="shared" si="205"/>
        <v>8</v>
      </c>
      <c r="AU258" s="344">
        <f t="shared" si="196"/>
        <v>0.20512820512820512</v>
      </c>
      <c r="AV258" s="66">
        <v>765</v>
      </c>
      <c r="AW258" s="78">
        <f t="shared" si="206"/>
        <v>8</v>
      </c>
      <c r="AX258" s="120">
        <v>1914</v>
      </c>
      <c r="AY258" s="114">
        <f t="shared" ref="AY258:AY321" si="217">AX258-AX257</f>
        <v>29</v>
      </c>
      <c r="AZ258" s="120">
        <v>9</v>
      </c>
      <c r="BA258" s="120">
        <v>711</v>
      </c>
      <c r="BB258" s="114">
        <f t="shared" ref="BB258:BB321" si="218">BA258-BA257</f>
        <v>8</v>
      </c>
      <c r="BC258" s="338">
        <f t="shared" ref="BC258:BC321" si="219">BB258/AY258</f>
        <v>0.27586206896551724</v>
      </c>
      <c r="BD258" s="120">
        <v>703</v>
      </c>
      <c r="BE258" s="114">
        <f t="shared" ref="BE258:BE321" si="220">BD258-BD257</f>
        <v>8</v>
      </c>
      <c r="BF258" s="129">
        <v>1464</v>
      </c>
      <c r="BG258" s="126">
        <f t="shared" si="158"/>
        <v>23</v>
      </c>
      <c r="BH258" s="129">
        <v>1</v>
      </c>
      <c r="BI258" s="129">
        <v>601</v>
      </c>
      <c r="BJ258" s="126">
        <f t="shared" si="160"/>
        <v>5</v>
      </c>
      <c r="BK258" s="332">
        <f t="shared" si="159"/>
        <v>0.21739130434782608</v>
      </c>
      <c r="BL258" s="126">
        <v>602</v>
      </c>
      <c r="BM258" s="126">
        <f t="shared" si="161"/>
        <v>5</v>
      </c>
      <c r="CD258" s="28">
        <v>20117</v>
      </c>
      <c r="CE258" s="84">
        <f t="shared" si="184"/>
        <v>286</v>
      </c>
      <c r="CF258" s="34">
        <v>9</v>
      </c>
      <c r="CG258" s="34">
        <v>15213</v>
      </c>
      <c r="CH258" s="84">
        <f t="shared" si="207"/>
        <v>42</v>
      </c>
      <c r="CI258" s="365">
        <f t="shared" si="185"/>
        <v>0.14685314685314685</v>
      </c>
      <c r="CJ258" s="34">
        <v>17163</v>
      </c>
      <c r="CK258" s="84">
        <f t="shared" si="208"/>
        <v>42</v>
      </c>
      <c r="CL258" s="59">
        <v>32656</v>
      </c>
      <c r="CM258" s="89">
        <f t="shared" si="177"/>
        <v>282</v>
      </c>
      <c r="CN258" s="59">
        <v>1</v>
      </c>
      <c r="CO258" s="59">
        <v>9052</v>
      </c>
      <c r="CP258" s="89">
        <f t="shared" si="209"/>
        <v>55</v>
      </c>
      <c r="CQ258" s="367">
        <f t="shared" si="178"/>
        <v>0.19503546099290781</v>
      </c>
      <c r="CR258" s="59">
        <v>9061</v>
      </c>
      <c r="CS258" s="89">
        <f t="shared" si="210"/>
        <v>55</v>
      </c>
      <c r="DB258" s="40">
        <v>187</v>
      </c>
      <c r="DC258" s="95">
        <f t="shared" si="193"/>
        <v>32</v>
      </c>
      <c r="DD258" s="40">
        <v>11</v>
      </c>
      <c r="DE258" s="40">
        <v>6971</v>
      </c>
      <c r="DF258" s="95">
        <f t="shared" si="211"/>
        <v>30</v>
      </c>
      <c r="DG258" s="371">
        <f t="shared" si="194"/>
        <v>0.9375</v>
      </c>
      <c r="DH258" s="40">
        <v>6368</v>
      </c>
      <c r="DI258" s="95">
        <f t="shared" si="212"/>
        <v>30</v>
      </c>
      <c r="DJ258" s="158">
        <v>1297</v>
      </c>
      <c r="DK258" s="158">
        <f t="shared" si="175"/>
        <v>21</v>
      </c>
      <c r="DL258" s="163">
        <v>4</v>
      </c>
      <c r="DM258" s="163">
        <v>502</v>
      </c>
      <c r="DN258" s="158">
        <f t="shared" si="171"/>
        <v>5</v>
      </c>
      <c r="DO258" s="373">
        <f t="shared" si="176"/>
        <v>0.23809523809523808</v>
      </c>
      <c r="DP258" s="158">
        <v>499</v>
      </c>
      <c r="DQ258" s="158">
        <f t="shared" si="172"/>
        <v>5</v>
      </c>
      <c r="DR258" s="290">
        <v>680</v>
      </c>
      <c r="DS258" s="172">
        <f t="shared" si="186"/>
        <v>40</v>
      </c>
      <c r="DT258" s="290">
        <v>1</v>
      </c>
      <c r="DU258" s="290">
        <v>319</v>
      </c>
      <c r="DV258" s="172">
        <f t="shared" si="192"/>
        <v>4</v>
      </c>
      <c r="DW258" s="374">
        <f t="shared" si="188"/>
        <v>0.1</v>
      </c>
      <c r="DX258" s="290">
        <v>321</v>
      </c>
      <c r="DY258" s="172">
        <f t="shared" si="189"/>
        <v>4</v>
      </c>
      <c r="FF258" s="192">
        <v>16</v>
      </c>
      <c r="FG258" s="185">
        <f t="shared" si="197"/>
        <v>5</v>
      </c>
      <c r="FH258" s="192">
        <v>0</v>
      </c>
      <c r="FI258" s="192">
        <v>17</v>
      </c>
      <c r="FJ258" s="185">
        <f t="shared" si="213"/>
        <v>5</v>
      </c>
      <c r="FK258" s="379">
        <f t="shared" si="198"/>
        <v>1</v>
      </c>
      <c r="FL258" s="192">
        <v>17</v>
      </c>
      <c r="FM258" s="185">
        <f t="shared" si="214"/>
        <v>5</v>
      </c>
      <c r="FV258" s="22">
        <f t="shared" si="215"/>
        <v>780</v>
      </c>
      <c r="FW258" s="61">
        <f t="shared" si="216"/>
        <v>780</v>
      </c>
      <c r="FX258" s="61">
        <f t="shared" ref="FX258:FX321" si="221">(I258+Q258+Y258+AG258+AO258+AW258+BE258+BM258+BU258+CC258+CK258+CS258+DA258+DI258+DQ258+DY258+EG258+EO258+EW258+FE258+FM258+FU258)</f>
        <v>780</v>
      </c>
      <c r="FY258" s="61">
        <f t="shared" ref="FY258:FY321" si="222">(C258+K258+S258+AA258+AI258+AQ258+AY258+BG258+BO258+BW258+CE258+CM258+CU258+DC258+DK258+DS258+EA258+EI258+EQ258+EY258+FG258+FO258)</f>
        <v>1682</v>
      </c>
      <c r="FZ258" s="61">
        <f t="shared" ref="FZ258:FZ321" si="223">(F258+N258+V258+AD258+AL258+AT258+BB258+BJ258+BR258+BZ258+CH258+CP258+CX258+DF258+DN258+DV258+ED258+EL258+ET2258+FB258+FJ258+FR258)</f>
        <v>780</v>
      </c>
      <c r="GA258" s="382">
        <f t="shared" ref="GA258:GA321" si="224">FZ258/FY258</f>
        <v>0.46373365041617121</v>
      </c>
      <c r="GB258" s="384"/>
      <c r="GC258" s="387">
        <f t="shared" ref="GC258:GC321" si="225">(AI258+AQ258+AY258+BG258+BO258+BW258+CE258+CM258+CU258+DC258+DK258+DS258+EA258+EI258+EQ258+EY258+FG258+FO258)</f>
        <v>959</v>
      </c>
      <c r="GD258" s="387">
        <f t="shared" ref="GD258:GD321" si="226">(AL258+AT258+BB258+BJ258+BR258+BZ258+CH258+CP258+CX258+DF258+DN258+DV258+ED258+EL258+ET2258+FB258+FJ258+FR258)</f>
        <v>184</v>
      </c>
      <c r="GE258" s="382">
        <f t="shared" ref="GE258:GE321" si="227">GD258/GC258</f>
        <v>0.19186652763295098</v>
      </c>
      <c r="GF258" s="384"/>
      <c r="GG258" s="387">
        <f t="shared" ref="GG258:GG321" si="228">(AI258+AQ258+AY258+BG258+BO258+BW258+DC258+DK258+DS258+EA258+EI258+EQ258+EY258+FG258+FO258)</f>
        <v>391</v>
      </c>
      <c r="GH258" s="387">
        <f t="shared" ref="GH258:GH321" si="229">(AL258+AT258+BB258+BJ258+BR258+BZ258+DF258+DN258+DV258+ED258+EL258+ET2258+FB258+FJ258+FR258)</f>
        <v>87</v>
      </c>
      <c r="GI258" s="382">
        <f t="shared" ref="GI258:GI321" si="230">GH258/GG258</f>
        <v>0.22250639386189258</v>
      </c>
      <c r="GJ258" s="384"/>
      <c r="GK258" s="387">
        <f t="shared" si="154"/>
        <v>286</v>
      </c>
      <c r="GL258" s="387">
        <f t="shared" si="155"/>
        <v>42</v>
      </c>
      <c r="GM258" s="382">
        <f t="shared" si="156"/>
        <v>0.14685314685314685</v>
      </c>
    </row>
    <row r="259" spans="1:196" x14ac:dyDescent="0.25">
      <c r="A259" s="8">
        <f t="shared" si="157"/>
        <v>44292</v>
      </c>
      <c r="B259" s="10">
        <v>15355</v>
      </c>
      <c r="C259" s="98">
        <f t="shared" si="179"/>
        <v>5</v>
      </c>
      <c r="D259" s="10">
        <v>1</v>
      </c>
      <c r="E259" s="10">
        <v>40728</v>
      </c>
      <c r="F259" s="98">
        <f t="shared" si="199"/>
        <v>5</v>
      </c>
      <c r="G259" s="363">
        <f t="shared" si="180"/>
        <v>1</v>
      </c>
      <c r="H259" s="10">
        <v>33405</v>
      </c>
      <c r="I259" s="98">
        <f t="shared" si="200"/>
        <v>5</v>
      </c>
      <c r="J259" s="45">
        <v>15442</v>
      </c>
      <c r="K259" s="103">
        <f t="shared" si="181"/>
        <v>8</v>
      </c>
      <c r="L259" s="14">
        <v>1</v>
      </c>
      <c r="M259" s="14">
        <v>39543</v>
      </c>
      <c r="N259" s="103">
        <f t="shared" si="201"/>
        <v>8</v>
      </c>
      <c r="O259" s="362">
        <f t="shared" si="182"/>
        <v>1</v>
      </c>
      <c r="P259" s="12">
        <v>27261</v>
      </c>
      <c r="Q259" s="103">
        <f t="shared" si="202"/>
        <v>8</v>
      </c>
      <c r="R259" s="147">
        <v>394</v>
      </c>
      <c r="S259" s="134">
        <f t="shared" si="162"/>
        <v>4</v>
      </c>
      <c r="T259" s="147">
        <v>1</v>
      </c>
      <c r="U259" s="147">
        <v>396</v>
      </c>
      <c r="V259" s="134">
        <f t="shared" si="163"/>
        <v>4</v>
      </c>
      <c r="W259" s="358">
        <f t="shared" si="164"/>
        <v>1</v>
      </c>
      <c r="X259" s="147">
        <v>403</v>
      </c>
      <c r="Y259" s="134">
        <f t="shared" si="165"/>
        <v>4</v>
      </c>
      <c r="Z259" s="151">
        <v>5944</v>
      </c>
      <c r="AA259" s="139">
        <f t="shared" si="166"/>
        <v>4</v>
      </c>
      <c r="AB259" s="151">
        <v>3</v>
      </c>
      <c r="AC259" s="151">
        <v>2275</v>
      </c>
      <c r="AD259" s="139">
        <f t="shared" si="167"/>
        <v>4</v>
      </c>
      <c r="AE259" s="353">
        <f t="shared" si="168"/>
        <v>1</v>
      </c>
      <c r="AF259" s="151">
        <v>2273</v>
      </c>
      <c r="AG259" s="139">
        <f t="shared" si="169"/>
        <v>4</v>
      </c>
      <c r="AH259" s="33">
        <v>14847</v>
      </c>
      <c r="AI259" s="72">
        <f t="shared" si="170"/>
        <v>215</v>
      </c>
      <c r="AJ259" s="33">
        <v>1</v>
      </c>
      <c r="AK259" s="33">
        <v>3113</v>
      </c>
      <c r="AL259" s="72">
        <f t="shared" si="203"/>
        <v>27</v>
      </c>
      <c r="AM259" s="348">
        <f t="shared" si="183"/>
        <v>0.12558139534883722</v>
      </c>
      <c r="AN259" s="33">
        <v>3111</v>
      </c>
      <c r="AO259" s="72">
        <f t="shared" si="204"/>
        <v>27</v>
      </c>
      <c r="AP259" s="66">
        <v>2080</v>
      </c>
      <c r="AQ259" s="78">
        <f t="shared" si="195"/>
        <v>52</v>
      </c>
      <c r="AR259" s="66">
        <v>1</v>
      </c>
      <c r="AS259" s="66">
        <v>782</v>
      </c>
      <c r="AT259" s="78">
        <f t="shared" si="205"/>
        <v>17</v>
      </c>
      <c r="AU259" s="344">
        <f t="shared" si="196"/>
        <v>0.32692307692307693</v>
      </c>
      <c r="AV259" s="66">
        <v>782</v>
      </c>
      <c r="AW259" s="78">
        <f t="shared" si="206"/>
        <v>17</v>
      </c>
      <c r="AX259" s="120">
        <v>1941</v>
      </c>
      <c r="AY259" s="114">
        <f t="shared" si="217"/>
        <v>27</v>
      </c>
      <c r="AZ259" s="120">
        <v>9</v>
      </c>
      <c r="BA259" s="120">
        <v>719</v>
      </c>
      <c r="BB259" s="114">
        <f t="shared" si="218"/>
        <v>8</v>
      </c>
      <c r="BC259" s="338">
        <f t="shared" si="219"/>
        <v>0.29629629629629628</v>
      </c>
      <c r="BD259" s="120">
        <v>711</v>
      </c>
      <c r="BE259" s="114">
        <f t="shared" si="220"/>
        <v>8</v>
      </c>
      <c r="BF259" s="129">
        <v>1488</v>
      </c>
      <c r="BG259" s="126">
        <f t="shared" si="158"/>
        <v>24</v>
      </c>
      <c r="BH259" s="129">
        <v>1</v>
      </c>
      <c r="BI259" s="129">
        <v>611</v>
      </c>
      <c r="BJ259" s="126">
        <f t="shared" si="160"/>
        <v>10</v>
      </c>
      <c r="BK259" s="332">
        <f t="shared" si="159"/>
        <v>0.41666666666666669</v>
      </c>
      <c r="BL259" s="126">
        <v>612</v>
      </c>
      <c r="BM259" s="126">
        <f t="shared" si="161"/>
        <v>10</v>
      </c>
      <c r="CD259" s="28">
        <v>20407</v>
      </c>
      <c r="CE259" s="84">
        <f t="shared" si="184"/>
        <v>290</v>
      </c>
      <c r="CF259" s="34">
        <v>9</v>
      </c>
      <c r="CG259" s="34">
        <v>15253</v>
      </c>
      <c r="CH259" s="84">
        <f t="shared" si="207"/>
        <v>40</v>
      </c>
      <c r="CI259" s="365">
        <f t="shared" si="185"/>
        <v>0.13793103448275862</v>
      </c>
      <c r="CJ259" s="34">
        <v>17203</v>
      </c>
      <c r="CK259" s="84">
        <f t="shared" si="208"/>
        <v>40</v>
      </c>
      <c r="CL259" s="59">
        <v>32950</v>
      </c>
      <c r="CM259" s="89">
        <f t="shared" si="177"/>
        <v>294</v>
      </c>
      <c r="CN259" s="59">
        <v>1</v>
      </c>
      <c r="CO259" s="59">
        <v>9103</v>
      </c>
      <c r="CP259" s="89">
        <f t="shared" si="209"/>
        <v>51</v>
      </c>
      <c r="CQ259" s="367">
        <f t="shared" si="178"/>
        <v>0.17346938775510204</v>
      </c>
      <c r="CR259" s="59">
        <v>9112</v>
      </c>
      <c r="CS259" s="89">
        <f t="shared" si="210"/>
        <v>51</v>
      </c>
      <c r="DB259" s="40">
        <v>225</v>
      </c>
      <c r="DC259" s="95">
        <f t="shared" si="193"/>
        <v>38</v>
      </c>
      <c r="DD259" s="40">
        <v>12</v>
      </c>
      <c r="DE259" s="40">
        <v>7005</v>
      </c>
      <c r="DF259" s="95">
        <f t="shared" si="211"/>
        <v>34</v>
      </c>
      <c r="DG259" s="371">
        <f t="shared" si="194"/>
        <v>0.89473684210526316</v>
      </c>
      <c r="DH259" s="40">
        <v>6402</v>
      </c>
      <c r="DI259" s="95">
        <f t="shared" si="212"/>
        <v>34</v>
      </c>
      <c r="DJ259" s="158">
        <v>1320</v>
      </c>
      <c r="DK259" s="158">
        <f t="shared" si="175"/>
        <v>23</v>
      </c>
      <c r="DL259" s="163">
        <v>4</v>
      </c>
      <c r="DM259" s="163">
        <v>508</v>
      </c>
      <c r="DN259" s="158">
        <f t="shared" si="171"/>
        <v>6</v>
      </c>
      <c r="DO259" s="373">
        <f t="shared" si="176"/>
        <v>0.2608695652173913</v>
      </c>
      <c r="DP259" s="158">
        <v>505</v>
      </c>
      <c r="DQ259" s="158">
        <f t="shared" si="172"/>
        <v>6</v>
      </c>
      <c r="DR259" s="290">
        <v>704</v>
      </c>
      <c r="DS259" s="172">
        <f t="shared" si="186"/>
        <v>24</v>
      </c>
      <c r="DT259" s="290">
        <v>1</v>
      </c>
      <c r="DU259" s="290">
        <v>323</v>
      </c>
      <c r="DV259" s="172">
        <f t="shared" si="192"/>
        <v>4</v>
      </c>
      <c r="DW259" s="374">
        <f t="shared" si="188"/>
        <v>0.16666666666666666</v>
      </c>
      <c r="DX259" s="290">
        <v>325</v>
      </c>
      <c r="DY259" s="172">
        <f t="shared" si="189"/>
        <v>4</v>
      </c>
      <c r="FF259" s="192">
        <v>71</v>
      </c>
      <c r="FG259" s="185">
        <f t="shared" si="197"/>
        <v>55</v>
      </c>
      <c r="FH259" s="192">
        <v>0</v>
      </c>
      <c r="FI259" s="192">
        <v>72</v>
      </c>
      <c r="FJ259" s="185">
        <f t="shared" si="213"/>
        <v>55</v>
      </c>
      <c r="FK259" s="379">
        <f t="shared" si="198"/>
        <v>1</v>
      </c>
      <c r="FL259" s="192">
        <v>72</v>
      </c>
      <c r="FM259" s="185">
        <f t="shared" si="214"/>
        <v>55</v>
      </c>
      <c r="FV259" s="22">
        <f t="shared" si="215"/>
        <v>273</v>
      </c>
      <c r="FW259" s="61">
        <f t="shared" si="216"/>
        <v>273</v>
      </c>
      <c r="FX259" s="61">
        <f t="shared" si="221"/>
        <v>273</v>
      </c>
      <c r="FY259" s="61">
        <f t="shared" si="222"/>
        <v>1063</v>
      </c>
      <c r="FZ259" s="61">
        <f t="shared" si="223"/>
        <v>273</v>
      </c>
      <c r="GA259" s="382">
        <f t="shared" si="224"/>
        <v>0.25682031984948261</v>
      </c>
      <c r="GB259" s="384"/>
      <c r="GC259" s="387">
        <f t="shared" si="225"/>
        <v>1042</v>
      </c>
      <c r="GD259" s="387">
        <f t="shared" si="226"/>
        <v>252</v>
      </c>
      <c r="GE259" s="382">
        <f t="shared" si="227"/>
        <v>0.2418426103646833</v>
      </c>
      <c r="GF259" s="384"/>
      <c r="GG259" s="387">
        <f t="shared" si="228"/>
        <v>458</v>
      </c>
      <c r="GH259" s="387">
        <f t="shared" si="229"/>
        <v>161</v>
      </c>
      <c r="GI259" s="382">
        <f t="shared" si="230"/>
        <v>0.35152838427947597</v>
      </c>
      <c r="GJ259" s="384"/>
      <c r="GK259" s="387">
        <f t="shared" ref="GK259:GK322" si="231">CE259+BO259+BW259+EA259+EI259+EQ259+EY259</f>
        <v>290</v>
      </c>
      <c r="GL259" s="387">
        <f t="shared" ref="GL259:GL322" si="232">CH259+BR259+BZ259+ED259+EL259+ET259+FB259</f>
        <v>40</v>
      </c>
      <c r="GM259" s="382">
        <f t="shared" ref="GM259:GM322" si="233">GL259/GK259</f>
        <v>0.13793103448275862</v>
      </c>
    </row>
    <row r="260" spans="1:196" x14ac:dyDescent="0.25">
      <c r="A260" s="8">
        <f t="shared" si="157"/>
        <v>44293</v>
      </c>
      <c r="B260" s="10">
        <v>15411</v>
      </c>
      <c r="C260" s="98">
        <f t="shared" si="179"/>
        <v>56</v>
      </c>
      <c r="D260" s="10">
        <v>1</v>
      </c>
      <c r="E260" s="10">
        <v>40743</v>
      </c>
      <c r="F260" s="98">
        <f t="shared" si="199"/>
        <v>15</v>
      </c>
      <c r="G260" s="363">
        <f t="shared" si="180"/>
        <v>0.26785714285714285</v>
      </c>
      <c r="H260" s="10">
        <v>33420</v>
      </c>
      <c r="I260" s="98">
        <f t="shared" si="200"/>
        <v>15</v>
      </c>
      <c r="J260" s="45">
        <v>15447</v>
      </c>
      <c r="K260" s="103">
        <f t="shared" si="181"/>
        <v>5</v>
      </c>
      <c r="L260" s="14">
        <v>1</v>
      </c>
      <c r="M260" s="14">
        <v>39548</v>
      </c>
      <c r="N260" s="103">
        <f t="shared" si="201"/>
        <v>5</v>
      </c>
      <c r="O260" s="362">
        <f t="shared" si="182"/>
        <v>1</v>
      </c>
      <c r="P260" s="12">
        <v>27266</v>
      </c>
      <c r="Q260" s="103">
        <f t="shared" si="202"/>
        <v>5</v>
      </c>
      <c r="R260" s="147">
        <v>399</v>
      </c>
      <c r="S260" s="134">
        <f t="shared" si="162"/>
        <v>5</v>
      </c>
      <c r="T260" s="147">
        <v>1</v>
      </c>
      <c r="U260" s="147">
        <v>401</v>
      </c>
      <c r="V260" s="134">
        <f t="shared" si="163"/>
        <v>5</v>
      </c>
      <c r="W260" s="358">
        <f t="shared" si="164"/>
        <v>1</v>
      </c>
      <c r="X260" s="147">
        <v>408</v>
      </c>
      <c r="Y260" s="134">
        <f t="shared" si="165"/>
        <v>5</v>
      </c>
      <c r="Z260" s="151">
        <v>5949</v>
      </c>
      <c r="AA260" s="139">
        <f t="shared" si="166"/>
        <v>5</v>
      </c>
      <c r="AB260" s="151">
        <v>3</v>
      </c>
      <c r="AC260" s="151">
        <v>2280</v>
      </c>
      <c r="AD260" s="139">
        <f t="shared" si="167"/>
        <v>5</v>
      </c>
      <c r="AE260" s="353">
        <f t="shared" si="168"/>
        <v>1</v>
      </c>
      <c r="AF260" s="151">
        <v>2278</v>
      </c>
      <c r="AG260" s="139">
        <f t="shared" si="169"/>
        <v>5</v>
      </c>
      <c r="AH260" s="33">
        <v>15033</v>
      </c>
      <c r="AI260" s="72">
        <f t="shared" si="170"/>
        <v>186</v>
      </c>
      <c r="AJ260" s="33">
        <v>1</v>
      </c>
      <c r="AK260" s="33">
        <v>3133</v>
      </c>
      <c r="AL260" s="72">
        <f t="shared" si="203"/>
        <v>20</v>
      </c>
      <c r="AM260" s="348">
        <f t="shared" si="183"/>
        <v>0.10752688172043011</v>
      </c>
      <c r="AN260" s="33">
        <v>3131</v>
      </c>
      <c r="AO260" s="72">
        <f t="shared" si="204"/>
        <v>20</v>
      </c>
      <c r="AP260" s="66">
        <v>2142</v>
      </c>
      <c r="AQ260" s="78">
        <f t="shared" si="195"/>
        <v>62</v>
      </c>
      <c r="AR260" s="66">
        <v>1</v>
      </c>
      <c r="AS260" s="66">
        <v>801</v>
      </c>
      <c r="AT260" s="78">
        <f t="shared" si="205"/>
        <v>19</v>
      </c>
      <c r="AU260" s="344">
        <f t="shared" si="196"/>
        <v>0.30645161290322581</v>
      </c>
      <c r="AV260" s="66">
        <v>801</v>
      </c>
      <c r="AW260" s="78">
        <f t="shared" si="206"/>
        <v>19</v>
      </c>
      <c r="AX260" s="120">
        <v>1974</v>
      </c>
      <c r="AY260" s="114">
        <f t="shared" si="217"/>
        <v>33</v>
      </c>
      <c r="AZ260" s="120">
        <v>9</v>
      </c>
      <c r="BA260" s="120">
        <v>727</v>
      </c>
      <c r="BB260" s="114">
        <f t="shared" si="218"/>
        <v>8</v>
      </c>
      <c r="BC260" s="338">
        <f t="shared" si="219"/>
        <v>0.24242424242424243</v>
      </c>
      <c r="BD260" s="120">
        <v>719</v>
      </c>
      <c r="BE260" s="114">
        <f t="shared" si="220"/>
        <v>8</v>
      </c>
      <c r="BF260" s="129">
        <v>1515</v>
      </c>
      <c r="BG260" s="126">
        <f t="shared" si="158"/>
        <v>27</v>
      </c>
      <c r="BH260" s="129">
        <v>1</v>
      </c>
      <c r="BI260" s="129">
        <v>618</v>
      </c>
      <c r="BJ260" s="126">
        <f t="shared" si="160"/>
        <v>7</v>
      </c>
      <c r="BK260" s="332">
        <f t="shared" si="159"/>
        <v>0.25925925925925924</v>
      </c>
      <c r="BL260" s="126">
        <v>619</v>
      </c>
      <c r="BM260" s="126">
        <f t="shared" si="161"/>
        <v>7</v>
      </c>
      <c r="CD260" s="28">
        <v>20706</v>
      </c>
      <c r="CE260" s="84">
        <f t="shared" si="184"/>
        <v>299</v>
      </c>
      <c r="CF260" s="34">
        <v>9</v>
      </c>
      <c r="CG260" s="34">
        <v>15306</v>
      </c>
      <c r="CH260" s="84">
        <f t="shared" si="207"/>
        <v>53</v>
      </c>
      <c r="CI260" s="365">
        <f t="shared" si="185"/>
        <v>0.17725752508361203</v>
      </c>
      <c r="CJ260" s="34">
        <v>17256</v>
      </c>
      <c r="CK260" s="84">
        <f t="shared" si="208"/>
        <v>53</v>
      </c>
      <c r="CL260" s="59">
        <v>33246</v>
      </c>
      <c r="CM260" s="89">
        <f t="shared" si="177"/>
        <v>296</v>
      </c>
      <c r="CN260" s="59">
        <v>1</v>
      </c>
      <c r="CO260" s="59">
        <v>9153</v>
      </c>
      <c r="CP260" s="89">
        <f t="shared" si="209"/>
        <v>50</v>
      </c>
      <c r="CQ260" s="367">
        <f t="shared" si="178"/>
        <v>0.16891891891891891</v>
      </c>
      <c r="CR260" s="59">
        <v>9162</v>
      </c>
      <c r="CS260" s="89">
        <f t="shared" si="210"/>
        <v>50</v>
      </c>
      <c r="DB260" s="40">
        <v>24</v>
      </c>
      <c r="DC260" s="95">
        <f t="shared" si="193"/>
        <v>-201</v>
      </c>
      <c r="DD260" s="40">
        <v>0</v>
      </c>
      <c r="DE260" s="40">
        <v>7033</v>
      </c>
      <c r="DF260" s="95">
        <f t="shared" si="211"/>
        <v>28</v>
      </c>
      <c r="DG260" s="371">
        <f t="shared" si="194"/>
        <v>-0.13930348258706468</v>
      </c>
      <c r="DH260" s="40">
        <v>6430</v>
      </c>
      <c r="DI260" s="95">
        <f t="shared" si="212"/>
        <v>28</v>
      </c>
      <c r="DJ260" s="158">
        <v>1349</v>
      </c>
      <c r="DK260" s="158">
        <f t="shared" si="175"/>
        <v>29</v>
      </c>
      <c r="DL260" s="163">
        <v>4</v>
      </c>
      <c r="DM260" s="163">
        <v>517</v>
      </c>
      <c r="DN260" s="158">
        <f t="shared" si="171"/>
        <v>9</v>
      </c>
      <c r="DO260" s="373">
        <f t="shared" si="176"/>
        <v>0.31034482758620691</v>
      </c>
      <c r="DP260" s="158">
        <v>514</v>
      </c>
      <c r="DQ260" s="158">
        <f t="shared" si="172"/>
        <v>9</v>
      </c>
      <c r="DR260" s="290">
        <v>730</v>
      </c>
      <c r="DS260" s="172">
        <f t="shared" si="186"/>
        <v>26</v>
      </c>
      <c r="DT260" s="290">
        <v>1</v>
      </c>
      <c r="DU260" s="290">
        <v>325</v>
      </c>
      <c r="DV260" s="172">
        <f t="shared" si="192"/>
        <v>2</v>
      </c>
      <c r="DW260" s="374">
        <f t="shared" si="188"/>
        <v>7.6923076923076927E-2</v>
      </c>
      <c r="DX260" s="290">
        <v>327</v>
      </c>
      <c r="DY260" s="172">
        <f t="shared" si="189"/>
        <v>2</v>
      </c>
      <c r="FF260" s="192">
        <v>154</v>
      </c>
      <c r="FG260" s="185">
        <f t="shared" si="197"/>
        <v>83</v>
      </c>
      <c r="FH260" s="192">
        <v>0</v>
      </c>
      <c r="FI260" s="192">
        <v>152</v>
      </c>
      <c r="FJ260" s="185">
        <f t="shared" si="213"/>
        <v>80</v>
      </c>
      <c r="FK260" s="379">
        <f t="shared" si="198"/>
        <v>0.96385542168674698</v>
      </c>
      <c r="FL260" s="192">
        <v>152</v>
      </c>
      <c r="FM260" s="185">
        <f t="shared" si="214"/>
        <v>80</v>
      </c>
      <c r="FV260" s="22">
        <f t="shared" si="215"/>
        <v>306</v>
      </c>
      <c r="FW260" s="61">
        <f t="shared" si="216"/>
        <v>306</v>
      </c>
      <c r="FX260" s="61">
        <f t="shared" si="221"/>
        <v>306</v>
      </c>
      <c r="FY260" s="61">
        <f t="shared" si="222"/>
        <v>911</v>
      </c>
      <c r="FZ260" s="61">
        <f t="shared" si="223"/>
        <v>306</v>
      </c>
      <c r="GA260" s="382">
        <f t="shared" si="224"/>
        <v>0.33589462129527992</v>
      </c>
      <c r="GB260" s="384"/>
      <c r="GC260" s="387">
        <f t="shared" si="225"/>
        <v>840</v>
      </c>
      <c r="GD260" s="387">
        <f t="shared" si="226"/>
        <v>276</v>
      </c>
      <c r="GE260" s="382">
        <f t="shared" si="227"/>
        <v>0.32857142857142857</v>
      </c>
      <c r="GF260" s="384"/>
      <c r="GG260" s="387">
        <f t="shared" si="228"/>
        <v>245</v>
      </c>
      <c r="GH260" s="387">
        <f t="shared" si="229"/>
        <v>173</v>
      </c>
      <c r="GI260" s="382">
        <f t="shared" si="230"/>
        <v>0.70612244897959187</v>
      </c>
      <c r="GJ260" s="384"/>
      <c r="GK260" s="387">
        <f t="shared" si="231"/>
        <v>299</v>
      </c>
      <c r="GL260" s="387">
        <f t="shared" si="232"/>
        <v>53</v>
      </c>
      <c r="GM260" s="382">
        <f t="shared" si="233"/>
        <v>0.17725752508361203</v>
      </c>
    </row>
    <row r="261" spans="1:196" x14ac:dyDescent="0.25">
      <c r="A261" s="8">
        <f t="shared" si="157"/>
        <v>44294</v>
      </c>
      <c r="B261" s="10">
        <v>14419</v>
      </c>
      <c r="C261" s="98">
        <f t="shared" si="179"/>
        <v>-992</v>
      </c>
      <c r="D261" s="10">
        <v>1</v>
      </c>
      <c r="E261" s="10">
        <v>40751</v>
      </c>
      <c r="F261" s="98">
        <f t="shared" si="199"/>
        <v>8</v>
      </c>
      <c r="G261" s="363">
        <f t="shared" si="180"/>
        <v>-8.0645161290322578E-3</v>
      </c>
      <c r="H261" s="10">
        <v>33428</v>
      </c>
      <c r="I261" s="98">
        <f t="shared" si="200"/>
        <v>8</v>
      </c>
      <c r="J261" s="45">
        <v>15453</v>
      </c>
      <c r="K261" s="103">
        <f t="shared" si="181"/>
        <v>6</v>
      </c>
      <c r="L261" s="14">
        <v>1</v>
      </c>
      <c r="M261" s="14">
        <v>39554</v>
      </c>
      <c r="N261" s="103">
        <f t="shared" si="201"/>
        <v>6</v>
      </c>
      <c r="O261" s="362">
        <f t="shared" si="182"/>
        <v>1</v>
      </c>
      <c r="P261" s="12">
        <v>27272</v>
      </c>
      <c r="Q261" s="103">
        <f t="shared" si="202"/>
        <v>6</v>
      </c>
      <c r="R261" s="147">
        <v>404</v>
      </c>
      <c r="S261" s="134">
        <f t="shared" si="162"/>
        <v>5</v>
      </c>
      <c r="T261" s="147">
        <v>1</v>
      </c>
      <c r="U261" s="147">
        <v>406</v>
      </c>
      <c r="V261" s="134">
        <f t="shared" si="163"/>
        <v>5</v>
      </c>
      <c r="W261" s="358">
        <f t="shared" si="164"/>
        <v>1</v>
      </c>
      <c r="X261" s="147">
        <v>413</v>
      </c>
      <c r="Y261" s="134">
        <f t="shared" si="165"/>
        <v>5</v>
      </c>
      <c r="Z261" s="151">
        <v>5953</v>
      </c>
      <c r="AA261" s="139">
        <f t="shared" si="166"/>
        <v>4</v>
      </c>
      <c r="AB261" s="151">
        <v>3</v>
      </c>
      <c r="AC261" s="151">
        <v>2284</v>
      </c>
      <c r="AD261" s="139">
        <f t="shared" si="167"/>
        <v>4</v>
      </c>
      <c r="AE261" s="353">
        <f t="shared" si="168"/>
        <v>1</v>
      </c>
      <c r="AF261" s="151">
        <v>2282</v>
      </c>
      <c r="AG261" s="139">
        <f t="shared" si="169"/>
        <v>4</v>
      </c>
      <c r="AH261" s="33">
        <v>15198</v>
      </c>
      <c r="AI261" s="72">
        <f t="shared" si="170"/>
        <v>165</v>
      </c>
      <c r="AJ261" s="33">
        <v>1</v>
      </c>
      <c r="AK261" s="33">
        <v>3154</v>
      </c>
      <c r="AL261" s="72">
        <f t="shared" si="203"/>
        <v>21</v>
      </c>
      <c r="AM261" s="348">
        <f t="shared" si="183"/>
        <v>0.12727272727272726</v>
      </c>
      <c r="AN261" s="33">
        <v>3152</v>
      </c>
      <c r="AO261" s="72">
        <f t="shared" si="204"/>
        <v>21</v>
      </c>
      <c r="AP261" s="66">
        <v>2193</v>
      </c>
      <c r="AQ261" s="78">
        <f t="shared" si="195"/>
        <v>51</v>
      </c>
      <c r="AR261" s="66">
        <v>1</v>
      </c>
      <c r="AS261" s="66">
        <v>819</v>
      </c>
      <c r="AT261" s="78">
        <f t="shared" si="205"/>
        <v>18</v>
      </c>
      <c r="AU261" s="344">
        <f t="shared" si="196"/>
        <v>0.35294117647058826</v>
      </c>
      <c r="AV261" s="66">
        <v>819</v>
      </c>
      <c r="AW261" s="78">
        <f t="shared" si="206"/>
        <v>18</v>
      </c>
      <c r="AX261" s="120">
        <v>1993</v>
      </c>
      <c r="AY261" s="114">
        <f t="shared" si="217"/>
        <v>19</v>
      </c>
      <c r="AZ261" s="120">
        <v>9</v>
      </c>
      <c r="BA261" s="120">
        <v>733</v>
      </c>
      <c r="BB261" s="114">
        <f t="shared" si="218"/>
        <v>6</v>
      </c>
      <c r="BC261" s="338">
        <f t="shared" si="219"/>
        <v>0.31578947368421051</v>
      </c>
      <c r="BD261" s="120">
        <v>725</v>
      </c>
      <c r="BE261" s="114">
        <f t="shared" si="220"/>
        <v>6</v>
      </c>
      <c r="BF261" s="129">
        <v>1540</v>
      </c>
      <c r="BG261" s="126">
        <f t="shared" si="158"/>
        <v>25</v>
      </c>
      <c r="BH261" s="129">
        <v>1</v>
      </c>
      <c r="BI261" s="129">
        <v>626</v>
      </c>
      <c r="BJ261" s="126">
        <f t="shared" si="160"/>
        <v>8</v>
      </c>
      <c r="BK261" s="332">
        <f t="shared" si="159"/>
        <v>0.32</v>
      </c>
      <c r="BL261" s="126">
        <v>627</v>
      </c>
      <c r="BM261" s="126">
        <f t="shared" si="161"/>
        <v>8</v>
      </c>
      <c r="CD261" s="28">
        <v>20983</v>
      </c>
      <c r="CE261" s="84">
        <f t="shared" si="184"/>
        <v>277</v>
      </c>
      <c r="CF261" s="34">
        <v>9</v>
      </c>
      <c r="CG261" s="34">
        <v>15369</v>
      </c>
      <c r="CH261" s="84">
        <f t="shared" si="207"/>
        <v>63</v>
      </c>
      <c r="CI261" s="365">
        <f t="shared" si="185"/>
        <v>0.22743682310469315</v>
      </c>
      <c r="CJ261" s="34">
        <v>17319</v>
      </c>
      <c r="CK261" s="84">
        <f t="shared" si="208"/>
        <v>63</v>
      </c>
      <c r="CL261" s="59">
        <v>33526</v>
      </c>
      <c r="CM261" s="89">
        <f t="shared" si="177"/>
        <v>280</v>
      </c>
      <c r="CN261" s="59">
        <v>1</v>
      </c>
      <c r="CO261" s="59">
        <v>9189</v>
      </c>
      <c r="CP261" s="89">
        <f t="shared" si="209"/>
        <v>36</v>
      </c>
      <c r="CQ261" s="367">
        <f t="shared" si="178"/>
        <v>0.12857142857142856</v>
      </c>
      <c r="CR261" s="59">
        <v>9198</v>
      </c>
      <c r="CS261" s="89">
        <f t="shared" si="210"/>
        <v>36</v>
      </c>
      <c r="DB261" s="40">
        <v>51</v>
      </c>
      <c r="DC261" s="95">
        <f t="shared" si="193"/>
        <v>27</v>
      </c>
      <c r="DD261" s="40">
        <v>6</v>
      </c>
      <c r="DE261" s="40">
        <v>7064</v>
      </c>
      <c r="DF261" s="95">
        <f t="shared" si="211"/>
        <v>31</v>
      </c>
      <c r="DG261" s="371">
        <f t="shared" si="194"/>
        <v>1.1481481481481481</v>
      </c>
      <c r="DH261" s="40">
        <v>6461</v>
      </c>
      <c r="DI261" s="95">
        <f t="shared" si="212"/>
        <v>31</v>
      </c>
      <c r="DJ261" s="158">
        <v>1369</v>
      </c>
      <c r="DK261" s="158">
        <f t="shared" si="175"/>
        <v>20</v>
      </c>
      <c r="DL261" s="163">
        <v>4</v>
      </c>
      <c r="DM261" s="163">
        <v>522</v>
      </c>
      <c r="DN261" s="158">
        <f t="shared" si="171"/>
        <v>5</v>
      </c>
      <c r="DO261" s="373">
        <f t="shared" si="176"/>
        <v>0.25</v>
      </c>
      <c r="DP261" s="158">
        <v>519</v>
      </c>
      <c r="DQ261" s="158">
        <f t="shared" si="172"/>
        <v>5</v>
      </c>
      <c r="DR261" s="290">
        <v>744</v>
      </c>
      <c r="DS261" s="172">
        <f t="shared" si="186"/>
        <v>14</v>
      </c>
      <c r="DT261" s="290">
        <v>1</v>
      </c>
      <c r="DU261" s="290">
        <v>327</v>
      </c>
      <c r="DV261" s="172">
        <f t="shared" si="192"/>
        <v>2</v>
      </c>
      <c r="DW261" s="374">
        <f t="shared" si="188"/>
        <v>0.14285714285714285</v>
      </c>
      <c r="DX261" s="290">
        <v>329</v>
      </c>
      <c r="DY261" s="172">
        <f t="shared" si="189"/>
        <v>2</v>
      </c>
      <c r="FF261" s="192">
        <v>225</v>
      </c>
      <c r="FG261" s="185">
        <f t="shared" si="197"/>
        <v>71</v>
      </c>
      <c r="FH261" s="192">
        <v>0</v>
      </c>
      <c r="FI261" s="192">
        <v>223</v>
      </c>
      <c r="FJ261" s="185">
        <f t="shared" si="213"/>
        <v>71</v>
      </c>
      <c r="FK261" s="379">
        <f t="shared" si="198"/>
        <v>1</v>
      </c>
      <c r="FL261" s="192">
        <v>223</v>
      </c>
      <c r="FM261" s="185">
        <f t="shared" si="214"/>
        <v>71</v>
      </c>
      <c r="FV261" s="22">
        <f t="shared" si="215"/>
        <v>284</v>
      </c>
      <c r="FW261" s="61">
        <f t="shared" si="216"/>
        <v>284</v>
      </c>
      <c r="FX261" s="61">
        <f t="shared" si="221"/>
        <v>284</v>
      </c>
      <c r="FY261" s="61">
        <f t="shared" si="222"/>
        <v>-28</v>
      </c>
      <c r="FZ261" s="61">
        <f t="shared" si="223"/>
        <v>284</v>
      </c>
      <c r="GA261" s="382">
        <f t="shared" si="224"/>
        <v>-10.142857142857142</v>
      </c>
      <c r="GB261" s="384"/>
      <c r="GC261" s="387">
        <f t="shared" si="225"/>
        <v>949</v>
      </c>
      <c r="GD261" s="387">
        <f t="shared" si="226"/>
        <v>261</v>
      </c>
      <c r="GE261" s="382">
        <f t="shared" si="227"/>
        <v>0.27502634351949423</v>
      </c>
      <c r="GF261" s="384"/>
      <c r="GG261" s="387">
        <f t="shared" si="228"/>
        <v>392</v>
      </c>
      <c r="GH261" s="387">
        <f t="shared" si="229"/>
        <v>162</v>
      </c>
      <c r="GI261" s="382">
        <f t="shared" si="230"/>
        <v>0.41326530612244899</v>
      </c>
      <c r="GJ261" s="384"/>
      <c r="GK261" s="387">
        <f t="shared" si="231"/>
        <v>277</v>
      </c>
      <c r="GL261" s="387">
        <f t="shared" si="232"/>
        <v>63</v>
      </c>
      <c r="GM261" s="382">
        <f t="shared" si="233"/>
        <v>0.22743682310469315</v>
      </c>
    </row>
    <row r="262" spans="1:196" x14ac:dyDescent="0.25">
      <c r="A262" s="8">
        <f t="shared" si="157"/>
        <v>44295</v>
      </c>
      <c r="B262" s="10">
        <v>15423</v>
      </c>
      <c r="C262" s="98">
        <f t="shared" si="179"/>
        <v>1004</v>
      </c>
      <c r="D262" s="10">
        <v>1</v>
      </c>
      <c r="E262" s="10">
        <v>40755</v>
      </c>
      <c r="F262" s="98">
        <f t="shared" si="199"/>
        <v>4</v>
      </c>
      <c r="G262" s="363">
        <f t="shared" si="180"/>
        <v>3.9840637450199202E-3</v>
      </c>
      <c r="H262" s="10">
        <v>33432</v>
      </c>
      <c r="I262" s="98">
        <f t="shared" si="200"/>
        <v>4</v>
      </c>
      <c r="J262" s="45">
        <v>15465</v>
      </c>
      <c r="K262" s="103">
        <f t="shared" si="181"/>
        <v>12</v>
      </c>
      <c r="L262" s="14">
        <v>1</v>
      </c>
      <c r="M262" s="14">
        <v>39565</v>
      </c>
      <c r="N262" s="103">
        <f t="shared" si="201"/>
        <v>11</v>
      </c>
      <c r="O262" s="362">
        <f t="shared" si="182"/>
        <v>0.91666666666666663</v>
      </c>
      <c r="P262" s="12">
        <v>27283</v>
      </c>
      <c r="Q262" s="103">
        <f t="shared" si="202"/>
        <v>11</v>
      </c>
      <c r="R262" s="147">
        <v>408</v>
      </c>
      <c r="S262" s="134">
        <f t="shared" si="162"/>
        <v>4</v>
      </c>
      <c r="T262" s="147">
        <v>1</v>
      </c>
      <c r="U262" s="147">
        <v>410</v>
      </c>
      <c r="V262" s="134">
        <f t="shared" si="163"/>
        <v>4</v>
      </c>
      <c r="W262" s="358">
        <f t="shared" si="164"/>
        <v>1</v>
      </c>
      <c r="X262" s="147">
        <v>417</v>
      </c>
      <c r="Y262" s="134">
        <f t="shared" si="165"/>
        <v>4</v>
      </c>
      <c r="Z262" s="151">
        <v>6610</v>
      </c>
      <c r="AA262" s="139">
        <f t="shared" si="166"/>
        <v>657</v>
      </c>
      <c r="AB262" s="151">
        <v>3</v>
      </c>
      <c r="AC262" s="151">
        <v>2382</v>
      </c>
      <c r="AD262" s="139">
        <f t="shared" si="167"/>
        <v>98</v>
      </c>
      <c r="AE262" s="353">
        <f t="shared" si="168"/>
        <v>0.14916286149162861</v>
      </c>
      <c r="AF262" s="151">
        <v>2380</v>
      </c>
      <c r="AG262" s="139">
        <f t="shared" si="169"/>
        <v>98</v>
      </c>
      <c r="AH262" s="33">
        <v>15378</v>
      </c>
      <c r="AI262" s="72">
        <f t="shared" si="170"/>
        <v>180</v>
      </c>
      <c r="AJ262" s="33">
        <v>1</v>
      </c>
      <c r="AK262" s="33">
        <v>3175</v>
      </c>
      <c r="AL262" s="72">
        <f t="shared" si="203"/>
        <v>21</v>
      </c>
      <c r="AM262" s="348">
        <f t="shared" si="183"/>
        <v>0.11666666666666667</v>
      </c>
      <c r="AN262" s="33">
        <v>3173</v>
      </c>
      <c r="AO262" s="72">
        <f t="shared" si="204"/>
        <v>21</v>
      </c>
      <c r="AP262" s="66">
        <v>2220</v>
      </c>
      <c r="AQ262" s="78">
        <f t="shared" si="195"/>
        <v>27</v>
      </c>
      <c r="AR262" s="66">
        <v>1</v>
      </c>
      <c r="AS262" s="66">
        <v>828</v>
      </c>
      <c r="AT262" s="78">
        <f t="shared" si="205"/>
        <v>9</v>
      </c>
      <c r="AU262" s="344">
        <f t="shared" si="196"/>
        <v>0.33333333333333331</v>
      </c>
      <c r="AV262" s="66">
        <v>828</v>
      </c>
      <c r="AW262" s="78">
        <f t="shared" si="206"/>
        <v>9</v>
      </c>
      <c r="AX262" s="120">
        <v>2022</v>
      </c>
      <c r="AY262" s="114">
        <f t="shared" si="217"/>
        <v>29</v>
      </c>
      <c r="AZ262" s="120">
        <v>1</v>
      </c>
      <c r="BA262" s="120">
        <v>742</v>
      </c>
      <c r="BB262" s="114">
        <f t="shared" si="218"/>
        <v>9</v>
      </c>
      <c r="BC262" s="338">
        <f t="shared" si="219"/>
        <v>0.31034482758620691</v>
      </c>
      <c r="BD262" s="120">
        <v>734</v>
      </c>
      <c r="BE262" s="114">
        <f t="shared" si="220"/>
        <v>9</v>
      </c>
      <c r="BF262" s="129">
        <v>1565</v>
      </c>
      <c r="BG262" s="126">
        <f t="shared" si="158"/>
        <v>25</v>
      </c>
      <c r="BH262" s="129">
        <v>1</v>
      </c>
      <c r="BI262" s="129">
        <v>634</v>
      </c>
      <c r="BJ262" s="126">
        <f t="shared" si="160"/>
        <v>8</v>
      </c>
      <c r="BK262" s="332">
        <f t="shared" si="159"/>
        <v>0.32</v>
      </c>
      <c r="BL262" s="126">
        <v>635</v>
      </c>
      <c r="BM262" s="126">
        <f t="shared" si="161"/>
        <v>8</v>
      </c>
      <c r="CD262" s="28">
        <v>21276</v>
      </c>
      <c r="CE262" s="84">
        <f t="shared" si="184"/>
        <v>293</v>
      </c>
      <c r="CF262" s="34">
        <v>9</v>
      </c>
      <c r="CG262" s="34">
        <v>15437</v>
      </c>
      <c r="CH262" s="84">
        <f t="shared" si="207"/>
        <v>68</v>
      </c>
      <c r="CI262" s="365">
        <f t="shared" si="185"/>
        <v>0.23208191126279865</v>
      </c>
      <c r="CJ262" s="34">
        <v>17387</v>
      </c>
      <c r="CK262" s="84">
        <f t="shared" si="208"/>
        <v>68</v>
      </c>
      <c r="CL262" s="59">
        <v>33800</v>
      </c>
      <c r="CM262" s="89">
        <f t="shared" si="177"/>
        <v>274</v>
      </c>
      <c r="CN262" s="59">
        <v>1</v>
      </c>
      <c r="CO262" s="59">
        <v>9230</v>
      </c>
      <c r="CP262" s="89">
        <f t="shared" si="209"/>
        <v>41</v>
      </c>
      <c r="CQ262" s="367">
        <f t="shared" si="178"/>
        <v>0.14963503649635038</v>
      </c>
      <c r="CR262" s="59">
        <v>9239</v>
      </c>
      <c r="CS262" s="89">
        <f t="shared" si="210"/>
        <v>41</v>
      </c>
      <c r="DB262" s="40">
        <v>78</v>
      </c>
      <c r="DC262" s="95">
        <f t="shared" si="193"/>
        <v>27</v>
      </c>
      <c r="DD262" s="40">
        <v>8</v>
      </c>
      <c r="DE262" s="40">
        <v>7092</v>
      </c>
      <c r="DF262" s="95">
        <f t="shared" si="211"/>
        <v>28</v>
      </c>
      <c r="DG262" s="371">
        <f t="shared" si="194"/>
        <v>1.037037037037037</v>
      </c>
      <c r="DH262" s="40">
        <v>6489</v>
      </c>
      <c r="DI262" s="95">
        <f t="shared" si="212"/>
        <v>28</v>
      </c>
      <c r="DJ262" s="158">
        <v>1396</v>
      </c>
      <c r="DK262" s="158">
        <f t="shared" si="175"/>
        <v>27</v>
      </c>
      <c r="DL262" s="163">
        <v>4</v>
      </c>
      <c r="DM262" s="163">
        <v>531</v>
      </c>
      <c r="DN262" s="158">
        <f t="shared" si="171"/>
        <v>9</v>
      </c>
      <c r="DO262" s="373">
        <f t="shared" si="176"/>
        <v>0.33333333333333331</v>
      </c>
      <c r="DP262" s="158">
        <v>528</v>
      </c>
      <c r="DQ262" s="158">
        <f t="shared" si="172"/>
        <v>9</v>
      </c>
      <c r="DR262" s="290">
        <v>768</v>
      </c>
      <c r="DS262" s="172">
        <f t="shared" si="186"/>
        <v>24</v>
      </c>
      <c r="DT262" s="290">
        <v>1</v>
      </c>
      <c r="DU262" s="290">
        <v>331</v>
      </c>
      <c r="DV262" s="172">
        <f t="shared" si="192"/>
        <v>4</v>
      </c>
      <c r="DW262" s="374">
        <f t="shared" si="188"/>
        <v>0.16666666666666666</v>
      </c>
      <c r="DX262" s="290">
        <v>333</v>
      </c>
      <c r="DY262" s="172">
        <f t="shared" si="189"/>
        <v>4</v>
      </c>
      <c r="FF262" s="192">
        <v>278</v>
      </c>
      <c r="FG262" s="185">
        <f t="shared" si="197"/>
        <v>53</v>
      </c>
      <c r="FH262" s="192">
        <v>0</v>
      </c>
      <c r="FI262" s="192">
        <v>272</v>
      </c>
      <c r="FJ262" s="185">
        <f t="shared" si="213"/>
        <v>49</v>
      </c>
      <c r="FK262" s="379">
        <f t="shared" si="198"/>
        <v>0.92452830188679247</v>
      </c>
      <c r="FL262" s="192">
        <v>272</v>
      </c>
      <c r="FM262" s="185">
        <f t="shared" si="214"/>
        <v>49</v>
      </c>
      <c r="FV262" s="22">
        <f t="shared" si="215"/>
        <v>363</v>
      </c>
      <c r="FW262" s="61">
        <f t="shared" si="216"/>
        <v>363</v>
      </c>
      <c r="FX262" s="61">
        <f t="shared" si="221"/>
        <v>363</v>
      </c>
      <c r="FY262" s="61">
        <f t="shared" si="222"/>
        <v>2636</v>
      </c>
      <c r="FZ262" s="61">
        <f t="shared" si="223"/>
        <v>363</v>
      </c>
      <c r="GA262" s="382">
        <f t="shared" si="224"/>
        <v>0.13770864946889227</v>
      </c>
      <c r="GB262" s="384"/>
      <c r="GC262" s="387">
        <f t="shared" si="225"/>
        <v>959</v>
      </c>
      <c r="GD262" s="387">
        <f t="shared" si="226"/>
        <v>246</v>
      </c>
      <c r="GE262" s="382">
        <f t="shared" si="227"/>
        <v>0.25651720542231493</v>
      </c>
      <c r="GF262" s="384"/>
      <c r="GG262" s="387">
        <f t="shared" si="228"/>
        <v>392</v>
      </c>
      <c r="GH262" s="387">
        <f t="shared" si="229"/>
        <v>137</v>
      </c>
      <c r="GI262" s="382">
        <f t="shared" si="230"/>
        <v>0.34948979591836737</v>
      </c>
      <c r="GJ262" s="384"/>
      <c r="GK262" s="387">
        <f t="shared" si="231"/>
        <v>293</v>
      </c>
      <c r="GL262" s="387">
        <f t="shared" si="232"/>
        <v>68</v>
      </c>
      <c r="GM262" s="382">
        <f t="shared" si="233"/>
        <v>0.23208191126279865</v>
      </c>
    </row>
    <row r="263" spans="1:196" x14ac:dyDescent="0.25">
      <c r="A263" s="8">
        <f t="shared" si="157"/>
        <v>44296</v>
      </c>
      <c r="B263" s="10">
        <v>15428</v>
      </c>
      <c r="C263" s="98">
        <f t="shared" si="179"/>
        <v>5</v>
      </c>
      <c r="D263" s="10">
        <v>1</v>
      </c>
      <c r="E263" s="10">
        <v>40760</v>
      </c>
      <c r="F263" s="98">
        <f t="shared" si="199"/>
        <v>5</v>
      </c>
      <c r="G263" s="363">
        <f t="shared" si="180"/>
        <v>1</v>
      </c>
      <c r="H263" s="10">
        <v>33437</v>
      </c>
      <c r="I263" s="98">
        <f t="shared" si="200"/>
        <v>5</v>
      </c>
      <c r="J263" s="45">
        <v>15469</v>
      </c>
      <c r="K263" s="103">
        <f t="shared" si="181"/>
        <v>4</v>
      </c>
      <c r="L263" s="14">
        <v>1</v>
      </c>
      <c r="M263" s="14">
        <v>39569</v>
      </c>
      <c r="N263" s="103">
        <f t="shared" si="201"/>
        <v>4</v>
      </c>
      <c r="O263" s="362">
        <f t="shared" si="182"/>
        <v>1</v>
      </c>
      <c r="P263" s="12">
        <v>27287</v>
      </c>
      <c r="Q263" s="103">
        <f t="shared" si="202"/>
        <v>4</v>
      </c>
      <c r="R263" s="147">
        <v>413</v>
      </c>
      <c r="S263" s="134">
        <f t="shared" si="162"/>
        <v>5</v>
      </c>
      <c r="T263" s="147">
        <v>1</v>
      </c>
      <c r="U263" s="147">
        <v>415</v>
      </c>
      <c r="V263" s="134">
        <f t="shared" si="163"/>
        <v>5</v>
      </c>
      <c r="W263" s="358">
        <f t="shared" si="164"/>
        <v>1</v>
      </c>
      <c r="X263" s="147">
        <v>422</v>
      </c>
      <c r="Y263" s="134">
        <f t="shared" si="165"/>
        <v>5</v>
      </c>
      <c r="Z263" s="151">
        <v>6615</v>
      </c>
      <c r="AA263" s="139">
        <f t="shared" si="166"/>
        <v>5</v>
      </c>
      <c r="AB263" s="151">
        <v>3</v>
      </c>
      <c r="AC263" s="151">
        <v>2387</v>
      </c>
      <c r="AD263" s="139">
        <f t="shared" si="167"/>
        <v>5</v>
      </c>
      <c r="AE263" s="353">
        <f t="shared" si="168"/>
        <v>1</v>
      </c>
      <c r="AF263" s="151">
        <v>2385</v>
      </c>
      <c r="AG263" s="139">
        <f t="shared" si="169"/>
        <v>5</v>
      </c>
      <c r="AH263" s="33">
        <v>1552</v>
      </c>
      <c r="AI263" s="72">
        <f t="shared" si="170"/>
        <v>-13826</v>
      </c>
      <c r="AJ263" s="33">
        <v>1</v>
      </c>
      <c r="AK263" s="33">
        <v>3198</v>
      </c>
      <c r="AL263" s="72">
        <f t="shared" si="203"/>
        <v>23</v>
      </c>
      <c r="AM263" s="348">
        <f t="shared" si="183"/>
        <v>-1.6635324750470129E-3</v>
      </c>
      <c r="AN263" s="33">
        <v>3196</v>
      </c>
      <c r="AO263" s="72">
        <f t="shared" si="204"/>
        <v>23</v>
      </c>
      <c r="AP263" s="66">
        <v>2265</v>
      </c>
      <c r="AQ263" s="78">
        <f t="shared" si="195"/>
        <v>45</v>
      </c>
      <c r="AR263" s="66">
        <v>1</v>
      </c>
      <c r="AS263" s="66">
        <v>839</v>
      </c>
      <c r="AT263" s="78">
        <f t="shared" si="205"/>
        <v>11</v>
      </c>
      <c r="AU263" s="344">
        <f t="shared" si="196"/>
        <v>0.24444444444444444</v>
      </c>
      <c r="AV263" s="66">
        <v>839</v>
      </c>
      <c r="AW263" s="78">
        <f t="shared" si="206"/>
        <v>11</v>
      </c>
      <c r="AX263" s="120">
        <v>2042</v>
      </c>
      <c r="AY263" s="114">
        <f t="shared" si="217"/>
        <v>20</v>
      </c>
      <c r="AZ263" s="120">
        <v>9</v>
      </c>
      <c r="BA263" s="120">
        <v>747</v>
      </c>
      <c r="BB263" s="114">
        <f t="shared" si="218"/>
        <v>5</v>
      </c>
      <c r="BC263" s="338">
        <f t="shared" si="219"/>
        <v>0.25</v>
      </c>
      <c r="BD263" s="120">
        <v>739</v>
      </c>
      <c r="BE263" s="114">
        <f t="shared" si="220"/>
        <v>5</v>
      </c>
      <c r="BF263" s="129">
        <v>1591</v>
      </c>
      <c r="BG263" s="126">
        <f t="shared" si="158"/>
        <v>26</v>
      </c>
      <c r="BH263" s="129">
        <v>1</v>
      </c>
      <c r="BI263" s="129">
        <v>641</v>
      </c>
      <c r="BJ263" s="126">
        <f t="shared" si="160"/>
        <v>7</v>
      </c>
      <c r="BK263" s="332">
        <f t="shared" si="159"/>
        <v>0.26923076923076922</v>
      </c>
      <c r="BL263" s="126">
        <v>642</v>
      </c>
      <c r="BM263" s="126">
        <f t="shared" si="161"/>
        <v>7</v>
      </c>
      <c r="CD263" s="28">
        <v>21560</v>
      </c>
      <c r="CE263" s="84">
        <f t="shared" si="184"/>
        <v>284</v>
      </c>
      <c r="CF263" s="34">
        <v>9</v>
      </c>
      <c r="CG263" s="34">
        <v>15514</v>
      </c>
      <c r="CH263" s="84">
        <f t="shared" si="207"/>
        <v>77</v>
      </c>
      <c r="CI263" s="365">
        <f t="shared" si="185"/>
        <v>0.27112676056338031</v>
      </c>
      <c r="CJ263" s="34">
        <v>17464</v>
      </c>
      <c r="CK263" s="84">
        <f t="shared" si="208"/>
        <v>77</v>
      </c>
      <c r="CL263" s="59">
        <v>34102</v>
      </c>
      <c r="CM263" s="89">
        <f t="shared" si="177"/>
        <v>302</v>
      </c>
      <c r="CN263" s="59">
        <v>1</v>
      </c>
      <c r="CO263" s="59">
        <v>9267</v>
      </c>
      <c r="CP263" s="89">
        <f t="shared" si="209"/>
        <v>37</v>
      </c>
      <c r="CQ263" s="367">
        <f t="shared" si="178"/>
        <v>0.12251655629139073</v>
      </c>
      <c r="CR263" s="59">
        <v>9276</v>
      </c>
      <c r="CS263" s="89">
        <f t="shared" si="210"/>
        <v>37</v>
      </c>
      <c r="DB263" s="40">
        <v>108</v>
      </c>
      <c r="DC263" s="95">
        <f t="shared" si="193"/>
        <v>30</v>
      </c>
      <c r="DD263" s="40">
        <v>10</v>
      </c>
      <c r="DE263" s="40">
        <v>7123</v>
      </c>
      <c r="DF263" s="95">
        <f t="shared" si="211"/>
        <v>31</v>
      </c>
      <c r="DG263" s="371">
        <f t="shared" si="194"/>
        <v>1.0333333333333334</v>
      </c>
      <c r="DH263" s="40">
        <v>6520</v>
      </c>
      <c r="DI263" s="95">
        <f t="shared" si="212"/>
        <v>31</v>
      </c>
      <c r="DJ263" s="158">
        <v>1421</v>
      </c>
      <c r="DK263" s="158">
        <f t="shared" si="175"/>
        <v>25</v>
      </c>
      <c r="DL263" s="163">
        <v>4</v>
      </c>
      <c r="DM263" s="163">
        <v>540</v>
      </c>
      <c r="DN263" s="158">
        <f t="shared" si="171"/>
        <v>9</v>
      </c>
      <c r="DO263" s="373">
        <f t="shared" si="176"/>
        <v>0.36</v>
      </c>
      <c r="DP263" s="158">
        <v>537</v>
      </c>
      <c r="DQ263" s="158">
        <f t="shared" si="172"/>
        <v>9</v>
      </c>
      <c r="DR263" s="290">
        <v>798</v>
      </c>
      <c r="DS263" s="172">
        <f t="shared" si="186"/>
        <v>30</v>
      </c>
      <c r="DT263" s="290">
        <v>1</v>
      </c>
      <c r="DU263" s="290">
        <v>334</v>
      </c>
      <c r="DV263" s="172">
        <f t="shared" si="192"/>
        <v>3</v>
      </c>
      <c r="DW263" s="374">
        <f t="shared" si="188"/>
        <v>0.1</v>
      </c>
      <c r="DX263" s="290">
        <v>336</v>
      </c>
      <c r="DY263" s="172">
        <f t="shared" si="189"/>
        <v>3</v>
      </c>
      <c r="FF263" s="192">
        <v>317</v>
      </c>
      <c r="FG263" s="185">
        <f t="shared" si="197"/>
        <v>39</v>
      </c>
      <c r="FH263" s="192">
        <v>0</v>
      </c>
      <c r="FI263" s="192">
        <v>311</v>
      </c>
      <c r="FJ263" s="185">
        <f t="shared" si="213"/>
        <v>39</v>
      </c>
      <c r="FK263" s="379">
        <f t="shared" si="198"/>
        <v>1</v>
      </c>
      <c r="FL263" s="192">
        <v>311</v>
      </c>
      <c r="FM263" s="185">
        <f t="shared" si="214"/>
        <v>39</v>
      </c>
      <c r="FV263" s="22">
        <f t="shared" si="215"/>
        <v>261</v>
      </c>
      <c r="FW263" s="61">
        <f t="shared" si="216"/>
        <v>261</v>
      </c>
      <c r="FX263" s="61">
        <f t="shared" si="221"/>
        <v>261</v>
      </c>
      <c r="FY263" s="61">
        <f t="shared" si="222"/>
        <v>-13006</v>
      </c>
      <c r="FZ263" s="61">
        <f t="shared" si="223"/>
        <v>261</v>
      </c>
      <c r="GA263" s="382">
        <f t="shared" si="224"/>
        <v>-2.0067661079501767E-2</v>
      </c>
      <c r="GB263" s="384"/>
      <c r="GC263" s="387">
        <f t="shared" si="225"/>
        <v>-13025</v>
      </c>
      <c r="GD263" s="387">
        <f t="shared" si="226"/>
        <v>242</v>
      </c>
      <c r="GE263" s="382">
        <f t="shared" si="227"/>
        <v>-1.8579654510556622E-2</v>
      </c>
      <c r="GF263" s="384"/>
      <c r="GG263" s="387">
        <f t="shared" si="228"/>
        <v>-13611</v>
      </c>
      <c r="GH263" s="387">
        <f t="shared" si="229"/>
        <v>128</v>
      </c>
      <c r="GI263" s="382">
        <f t="shared" si="230"/>
        <v>-9.404158401293071E-3</v>
      </c>
      <c r="GJ263" s="384"/>
      <c r="GK263" s="387">
        <f t="shared" si="231"/>
        <v>284</v>
      </c>
      <c r="GL263" s="387">
        <f t="shared" si="232"/>
        <v>77</v>
      </c>
      <c r="GM263" s="382">
        <f t="shared" si="233"/>
        <v>0.27112676056338031</v>
      </c>
    </row>
    <row r="264" spans="1:196" x14ac:dyDescent="0.25">
      <c r="A264" s="8">
        <f t="shared" si="157"/>
        <v>44297</v>
      </c>
      <c r="B264" s="10">
        <v>15796</v>
      </c>
      <c r="C264" s="98">
        <f t="shared" si="179"/>
        <v>368</v>
      </c>
      <c r="D264" s="10">
        <v>1</v>
      </c>
      <c r="E264" s="10">
        <v>40846</v>
      </c>
      <c r="F264" s="98">
        <f t="shared" si="199"/>
        <v>86</v>
      </c>
      <c r="G264" s="363">
        <f t="shared" si="180"/>
        <v>0.23369565217391305</v>
      </c>
      <c r="H264" s="10">
        <v>33523</v>
      </c>
      <c r="I264" s="98">
        <f t="shared" si="200"/>
        <v>86</v>
      </c>
      <c r="J264" s="45">
        <v>15472</v>
      </c>
      <c r="K264" s="103">
        <f t="shared" si="181"/>
        <v>3</v>
      </c>
      <c r="L264" s="14">
        <v>1</v>
      </c>
      <c r="M264" s="14">
        <v>39572</v>
      </c>
      <c r="N264" s="103">
        <f t="shared" si="201"/>
        <v>3</v>
      </c>
      <c r="O264" s="362">
        <f t="shared" si="182"/>
        <v>1</v>
      </c>
      <c r="P264" s="12">
        <v>27290</v>
      </c>
      <c r="Q264" s="103">
        <f t="shared" si="202"/>
        <v>3</v>
      </c>
      <c r="R264" s="147">
        <v>418</v>
      </c>
      <c r="S264" s="134">
        <f t="shared" si="162"/>
        <v>5</v>
      </c>
      <c r="T264" s="147">
        <v>1</v>
      </c>
      <c r="U264" s="147">
        <v>419</v>
      </c>
      <c r="V264" s="134">
        <f t="shared" si="163"/>
        <v>4</v>
      </c>
      <c r="W264" s="358">
        <f t="shared" si="164"/>
        <v>0.8</v>
      </c>
      <c r="X264" s="147">
        <v>426</v>
      </c>
      <c r="Y264" s="134">
        <f t="shared" si="165"/>
        <v>4</v>
      </c>
      <c r="Z264" s="151">
        <v>6618</v>
      </c>
      <c r="AA264" s="139">
        <f t="shared" si="166"/>
        <v>3</v>
      </c>
      <c r="AB264" s="151">
        <v>3</v>
      </c>
      <c r="AC264" s="151">
        <v>2390</v>
      </c>
      <c r="AD264" s="139">
        <f t="shared" si="167"/>
        <v>3</v>
      </c>
      <c r="AE264" s="353">
        <f t="shared" si="168"/>
        <v>1</v>
      </c>
      <c r="AF264" s="151">
        <v>2388</v>
      </c>
      <c r="AG264" s="139">
        <f t="shared" si="169"/>
        <v>3</v>
      </c>
      <c r="AH264" s="33">
        <v>15744</v>
      </c>
      <c r="AI264" s="72">
        <f t="shared" si="170"/>
        <v>14192</v>
      </c>
      <c r="AJ264" s="33">
        <v>1</v>
      </c>
      <c r="AK264" s="33">
        <v>3221</v>
      </c>
      <c r="AL264" s="72">
        <f t="shared" si="203"/>
        <v>23</v>
      </c>
      <c r="AM264" s="348">
        <f t="shared" si="183"/>
        <v>1.6206313416009018E-3</v>
      </c>
      <c r="AN264" s="33">
        <v>3219</v>
      </c>
      <c r="AO264" s="72">
        <f t="shared" si="204"/>
        <v>23</v>
      </c>
      <c r="AP264" s="66">
        <v>2292</v>
      </c>
      <c r="AQ264" s="78">
        <f t="shared" si="195"/>
        <v>27</v>
      </c>
      <c r="AR264" s="66">
        <v>1</v>
      </c>
      <c r="AS264" s="66">
        <v>849</v>
      </c>
      <c r="AT264" s="78">
        <f t="shared" si="205"/>
        <v>10</v>
      </c>
      <c r="AU264" s="344">
        <f t="shared" si="196"/>
        <v>0.37037037037037035</v>
      </c>
      <c r="AV264" s="66">
        <v>849</v>
      </c>
      <c r="AW264" s="78">
        <f t="shared" si="206"/>
        <v>10</v>
      </c>
      <c r="AX264" s="120">
        <v>2077</v>
      </c>
      <c r="AY264" s="114">
        <f t="shared" si="217"/>
        <v>35</v>
      </c>
      <c r="AZ264" s="120">
        <v>9</v>
      </c>
      <c r="BA264" s="120">
        <v>758</v>
      </c>
      <c r="BB264" s="114">
        <f t="shared" si="218"/>
        <v>11</v>
      </c>
      <c r="BC264" s="338">
        <f t="shared" si="219"/>
        <v>0.31428571428571428</v>
      </c>
      <c r="BD264" s="120">
        <v>750</v>
      </c>
      <c r="BE264" s="114">
        <f t="shared" si="220"/>
        <v>11</v>
      </c>
      <c r="BF264" s="129">
        <v>1608</v>
      </c>
      <c r="BG264" s="126">
        <f t="shared" si="158"/>
        <v>17</v>
      </c>
      <c r="BH264" s="129">
        <v>1</v>
      </c>
      <c r="BI264" s="129">
        <v>648</v>
      </c>
      <c r="BJ264" s="126">
        <f t="shared" si="160"/>
        <v>7</v>
      </c>
      <c r="BK264" s="332">
        <f t="shared" si="159"/>
        <v>0.41176470588235292</v>
      </c>
      <c r="BL264" s="126">
        <v>649</v>
      </c>
      <c r="BM264" s="126">
        <f t="shared" si="161"/>
        <v>7</v>
      </c>
      <c r="CD264" s="195">
        <v>0</v>
      </c>
      <c r="CE264" s="84">
        <f t="shared" si="184"/>
        <v>-21560</v>
      </c>
      <c r="CF264" s="196">
        <v>9</v>
      </c>
      <c r="CG264" s="196">
        <v>15518</v>
      </c>
      <c r="CH264" s="197">
        <f t="shared" si="207"/>
        <v>4</v>
      </c>
      <c r="CI264" s="365">
        <f t="shared" si="185"/>
        <v>-1.8552875695732838E-4</v>
      </c>
      <c r="CJ264" s="196">
        <v>17468</v>
      </c>
      <c r="CK264" s="197">
        <f t="shared" si="208"/>
        <v>4</v>
      </c>
      <c r="CL264" s="59">
        <v>34423</v>
      </c>
      <c r="CM264" s="89">
        <f t="shared" si="177"/>
        <v>321</v>
      </c>
      <c r="CN264" s="59">
        <v>1</v>
      </c>
      <c r="CO264" s="59">
        <v>9341</v>
      </c>
      <c r="CP264" s="89">
        <f t="shared" si="209"/>
        <v>74</v>
      </c>
      <c r="CQ264" s="367">
        <f t="shared" si="178"/>
        <v>0.23052959501557632</v>
      </c>
      <c r="CR264" s="59">
        <v>9350</v>
      </c>
      <c r="CS264" s="89">
        <f t="shared" si="210"/>
        <v>74</v>
      </c>
      <c r="CT264" s="203">
        <v>0</v>
      </c>
      <c r="CU264" s="203">
        <f t="shared" ref="CU264:CU327" si="234">CT264-CT263</f>
        <v>0</v>
      </c>
      <c r="CV264" s="203">
        <v>0</v>
      </c>
      <c r="CW264" s="284">
        <v>0</v>
      </c>
      <c r="DB264" s="40">
        <v>4</v>
      </c>
      <c r="DC264" s="95">
        <f t="shared" si="193"/>
        <v>-104</v>
      </c>
      <c r="DD264" s="40">
        <v>0</v>
      </c>
      <c r="DE264" s="40">
        <v>7151</v>
      </c>
      <c r="DF264" s="95">
        <f t="shared" si="211"/>
        <v>28</v>
      </c>
      <c r="DG264" s="371">
        <f t="shared" si="194"/>
        <v>-0.26923076923076922</v>
      </c>
      <c r="DH264" s="40">
        <v>6548</v>
      </c>
      <c r="DI264" s="95">
        <f t="shared" si="212"/>
        <v>28</v>
      </c>
      <c r="DJ264" s="158">
        <v>1448</v>
      </c>
      <c r="DK264" s="158">
        <f t="shared" si="175"/>
        <v>27</v>
      </c>
      <c r="DL264" s="163">
        <v>4</v>
      </c>
      <c r="DM264" s="163">
        <v>547</v>
      </c>
      <c r="DN264" s="158">
        <f t="shared" si="171"/>
        <v>7</v>
      </c>
      <c r="DO264" s="373">
        <f t="shared" si="176"/>
        <v>0.25925925925925924</v>
      </c>
      <c r="DP264" s="158">
        <v>544</v>
      </c>
      <c r="DQ264" s="158">
        <f t="shared" si="172"/>
        <v>7</v>
      </c>
      <c r="DR264" s="290">
        <v>808</v>
      </c>
      <c r="DS264" s="172">
        <f t="shared" si="186"/>
        <v>10</v>
      </c>
      <c r="DT264" s="290">
        <v>1</v>
      </c>
      <c r="DU264" s="290">
        <v>335</v>
      </c>
      <c r="DV264" s="172">
        <f t="shared" si="192"/>
        <v>1</v>
      </c>
      <c r="DW264" s="374">
        <f t="shared" si="188"/>
        <v>0.1</v>
      </c>
      <c r="DX264" s="290">
        <v>337</v>
      </c>
      <c r="DY264" s="172">
        <f t="shared" si="189"/>
        <v>1</v>
      </c>
      <c r="FF264" s="192">
        <v>389</v>
      </c>
      <c r="FG264" s="185">
        <f t="shared" si="197"/>
        <v>72</v>
      </c>
      <c r="FH264" s="192">
        <v>0</v>
      </c>
      <c r="FI264" s="192">
        <v>381</v>
      </c>
      <c r="FJ264" s="185">
        <f t="shared" si="213"/>
        <v>70</v>
      </c>
      <c r="FK264" s="379">
        <f t="shared" si="198"/>
        <v>0.97222222222222221</v>
      </c>
      <c r="FL264" s="192">
        <v>381</v>
      </c>
      <c r="FM264" s="185">
        <f t="shared" si="214"/>
        <v>70</v>
      </c>
      <c r="FV264" s="22">
        <f t="shared" si="215"/>
        <v>331</v>
      </c>
      <c r="FW264" s="61">
        <f t="shared" si="216"/>
        <v>331</v>
      </c>
      <c r="FX264" s="61">
        <f t="shared" si="221"/>
        <v>331</v>
      </c>
      <c r="FY264" s="61">
        <f t="shared" si="222"/>
        <v>-6584</v>
      </c>
      <c r="FZ264" s="61">
        <f t="shared" si="223"/>
        <v>331</v>
      </c>
      <c r="GA264" s="382">
        <f t="shared" si="224"/>
        <v>-5.0273390036452002E-2</v>
      </c>
      <c r="GB264" s="384"/>
      <c r="GC264" s="387">
        <f t="shared" si="225"/>
        <v>-6963</v>
      </c>
      <c r="GD264" s="387">
        <f t="shared" si="226"/>
        <v>235</v>
      </c>
      <c r="GE264" s="382">
        <f t="shared" si="227"/>
        <v>-3.3749820479678297E-2</v>
      </c>
      <c r="GF264" s="384"/>
      <c r="GG264" s="387">
        <f t="shared" si="228"/>
        <v>14276</v>
      </c>
      <c r="GH264" s="387">
        <f t="shared" si="229"/>
        <v>157</v>
      </c>
      <c r="GI264" s="382">
        <f t="shared" si="230"/>
        <v>1.0997478285233959E-2</v>
      </c>
      <c r="GJ264" s="384"/>
      <c r="GK264" s="387">
        <f t="shared" si="231"/>
        <v>-21560</v>
      </c>
      <c r="GL264" s="387">
        <f t="shared" si="232"/>
        <v>4</v>
      </c>
      <c r="GM264" s="382">
        <f t="shared" si="233"/>
        <v>-1.8552875695732838E-4</v>
      </c>
      <c r="GN264" s="3" t="s">
        <v>45</v>
      </c>
    </row>
    <row r="265" spans="1:196" x14ac:dyDescent="0.25">
      <c r="A265" s="8">
        <f t="shared" ref="A265:A328" si="235">A264+1</f>
        <v>44298</v>
      </c>
      <c r="B265" s="10">
        <v>15879</v>
      </c>
      <c r="C265" s="98">
        <f t="shared" si="179"/>
        <v>83</v>
      </c>
      <c r="D265" s="10">
        <v>1</v>
      </c>
      <c r="E265" s="10">
        <v>40928</v>
      </c>
      <c r="F265" s="98">
        <f t="shared" si="199"/>
        <v>82</v>
      </c>
      <c r="G265" s="363">
        <f t="shared" si="180"/>
        <v>0.98795180722891562</v>
      </c>
      <c r="H265" s="10">
        <v>33605</v>
      </c>
      <c r="I265" s="98">
        <f t="shared" si="200"/>
        <v>82</v>
      </c>
      <c r="J265" s="45">
        <v>15480</v>
      </c>
      <c r="K265" s="103">
        <f t="shared" si="181"/>
        <v>8</v>
      </c>
      <c r="L265" s="14">
        <v>1</v>
      </c>
      <c r="M265" s="14">
        <v>39579</v>
      </c>
      <c r="N265" s="103">
        <f t="shared" si="201"/>
        <v>7</v>
      </c>
      <c r="O265" s="362">
        <f t="shared" si="182"/>
        <v>0.875</v>
      </c>
      <c r="P265" s="12">
        <v>27297</v>
      </c>
      <c r="Q265" s="103">
        <f t="shared" si="202"/>
        <v>7</v>
      </c>
      <c r="R265" s="147">
        <v>422</v>
      </c>
      <c r="S265" s="134">
        <f t="shared" si="162"/>
        <v>4</v>
      </c>
      <c r="T265" s="147">
        <v>1</v>
      </c>
      <c r="U265" s="147">
        <v>423</v>
      </c>
      <c r="V265" s="134">
        <f t="shared" si="163"/>
        <v>4</v>
      </c>
      <c r="W265" s="358">
        <f t="shared" si="164"/>
        <v>1</v>
      </c>
      <c r="X265" s="147">
        <v>430</v>
      </c>
      <c r="Y265" s="134">
        <f t="shared" si="165"/>
        <v>4</v>
      </c>
      <c r="Z265" s="151">
        <v>7016</v>
      </c>
      <c r="AA265" s="139">
        <f t="shared" si="166"/>
        <v>398</v>
      </c>
      <c r="AB265" s="151">
        <v>3</v>
      </c>
      <c r="AC265" s="151">
        <v>2453</v>
      </c>
      <c r="AD265" s="139">
        <f t="shared" si="167"/>
        <v>63</v>
      </c>
      <c r="AE265" s="353">
        <f t="shared" si="168"/>
        <v>0.15829145728643215</v>
      </c>
      <c r="AF265" s="151">
        <v>2451</v>
      </c>
      <c r="AG265" s="139">
        <f t="shared" si="169"/>
        <v>63</v>
      </c>
      <c r="AH265" s="33">
        <v>15912</v>
      </c>
      <c r="AI265" s="72">
        <f t="shared" si="170"/>
        <v>168</v>
      </c>
      <c r="AJ265" s="33">
        <v>1</v>
      </c>
      <c r="AK265" s="33">
        <v>3240</v>
      </c>
      <c r="AL265" s="72">
        <f t="shared" si="203"/>
        <v>19</v>
      </c>
      <c r="AM265" s="348">
        <f t="shared" si="183"/>
        <v>0.1130952380952381</v>
      </c>
      <c r="AN265" s="33">
        <v>3238</v>
      </c>
      <c r="AO265" s="72">
        <f t="shared" si="204"/>
        <v>19</v>
      </c>
      <c r="AP265" s="66">
        <v>2336</v>
      </c>
      <c r="AQ265" s="78">
        <f t="shared" si="195"/>
        <v>44</v>
      </c>
      <c r="AR265" s="66">
        <v>1</v>
      </c>
      <c r="AS265" s="66">
        <v>862</v>
      </c>
      <c r="AT265" s="78">
        <f t="shared" si="205"/>
        <v>13</v>
      </c>
      <c r="AU265" s="344">
        <f t="shared" si="196"/>
        <v>0.29545454545454547</v>
      </c>
      <c r="AV265" s="66">
        <v>862</v>
      </c>
      <c r="AW265" s="78">
        <f t="shared" si="206"/>
        <v>13</v>
      </c>
      <c r="AX265" s="120">
        <v>2102</v>
      </c>
      <c r="AY265" s="114">
        <f t="shared" si="217"/>
        <v>25</v>
      </c>
      <c r="AZ265" s="120">
        <v>9</v>
      </c>
      <c r="BA265" s="120">
        <v>764</v>
      </c>
      <c r="BB265" s="114">
        <f t="shared" si="218"/>
        <v>6</v>
      </c>
      <c r="BC265" s="338">
        <f t="shared" si="219"/>
        <v>0.24</v>
      </c>
      <c r="BD265" s="120">
        <v>756</v>
      </c>
      <c r="BE265" s="114">
        <f t="shared" si="220"/>
        <v>6</v>
      </c>
      <c r="BF265" s="129">
        <v>1641</v>
      </c>
      <c r="BG265" s="126">
        <f t="shared" si="158"/>
        <v>33</v>
      </c>
      <c r="BH265" s="129">
        <v>1</v>
      </c>
      <c r="BI265" s="129">
        <v>655</v>
      </c>
      <c r="BJ265" s="126">
        <f t="shared" si="160"/>
        <v>7</v>
      </c>
      <c r="BK265" s="332">
        <f t="shared" si="159"/>
        <v>0.21212121212121213</v>
      </c>
      <c r="BL265" s="126">
        <v>656</v>
      </c>
      <c r="BM265" s="126">
        <f t="shared" si="161"/>
        <v>7</v>
      </c>
      <c r="CD265" s="28">
        <v>231</v>
      </c>
      <c r="CE265" s="84">
        <f t="shared" si="184"/>
        <v>231</v>
      </c>
      <c r="CF265" s="34">
        <v>4</v>
      </c>
      <c r="CG265" s="34">
        <v>15717</v>
      </c>
      <c r="CH265" s="84">
        <f t="shared" si="207"/>
        <v>199</v>
      </c>
      <c r="CI265" s="365">
        <f t="shared" si="185"/>
        <v>0.8614718614718615</v>
      </c>
      <c r="CJ265" s="34">
        <v>17667</v>
      </c>
      <c r="CK265" s="84">
        <f t="shared" si="208"/>
        <v>199</v>
      </c>
      <c r="CL265" s="59">
        <v>34678</v>
      </c>
      <c r="CM265" s="89">
        <f t="shared" si="177"/>
        <v>255</v>
      </c>
      <c r="CN265" s="59">
        <v>1</v>
      </c>
      <c r="CO265" s="59">
        <v>9396</v>
      </c>
      <c r="CP265" s="89">
        <f t="shared" si="209"/>
        <v>55</v>
      </c>
      <c r="CQ265" s="367">
        <f t="shared" si="178"/>
        <v>0.21568627450980393</v>
      </c>
      <c r="CR265" s="59">
        <v>9405</v>
      </c>
      <c r="CS265" s="89">
        <f t="shared" si="210"/>
        <v>55</v>
      </c>
      <c r="CT265" s="203">
        <v>221</v>
      </c>
      <c r="CU265" s="203">
        <f t="shared" si="234"/>
        <v>221</v>
      </c>
      <c r="CV265" s="203">
        <v>0</v>
      </c>
      <c r="CW265" s="284">
        <v>194</v>
      </c>
      <c r="CX265" s="203">
        <f t="shared" ref="CX265:CX328" si="236">CW265-CW264</f>
        <v>194</v>
      </c>
      <c r="CY265" s="369">
        <f t="shared" ref="CY265:CY328" si="237">CX265/CU265</f>
        <v>0.87782805429864252</v>
      </c>
      <c r="CZ265" s="203">
        <v>194</v>
      </c>
      <c r="DA265" s="203">
        <f t="shared" ref="DA265:DA328" si="238">CZ265-CZ264</f>
        <v>194</v>
      </c>
      <c r="DB265" s="40">
        <v>28</v>
      </c>
      <c r="DC265" s="95">
        <f t="shared" si="193"/>
        <v>24</v>
      </c>
      <c r="DD265" s="40">
        <v>1</v>
      </c>
      <c r="DE265" s="40">
        <v>7175</v>
      </c>
      <c r="DF265" s="95">
        <f t="shared" si="211"/>
        <v>24</v>
      </c>
      <c r="DG265" s="371">
        <f t="shared" si="194"/>
        <v>1</v>
      </c>
      <c r="DH265" s="40">
        <v>6572</v>
      </c>
      <c r="DI265" s="95">
        <f t="shared" si="212"/>
        <v>24</v>
      </c>
      <c r="DJ265" s="158">
        <v>1477</v>
      </c>
      <c r="DK265" s="158">
        <f t="shared" si="175"/>
        <v>29</v>
      </c>
      <c r="DL265" s="163">
        <v>4</v>
      </c>
      <c r="DM265" s="163">
        <v>557</v>
      </c>
      <c r="DN265" s="158">
        <f t="shared" si="171"/>
        <v>10</v>
      </c>
      <c r="DO265" s="373">
        <f t="shared" si="176"/>
        <v>0.34482758620689657</v>
      </c>
      <c r="DP265" s="158">
        <v>554</v>
      </c>
      <c r="DQ265" s="158">
        <f t="shared" si="172"/>
        <v>10</v>
      </c>
      <c r="DR265" s="290">
        <v>850</v>
      </c>
      <c r="DS265" s="172">
        <f t="shared" si="186"/>
        <v>42</v>
      </c>
      <c r="DT265" s="290">
        <v>1</v>
      </c>
      <c r="DU265" s="290">
        <v>338</v>
      </c>
      <c r="DV265" s="172">
        <f t="shared" si="192"/>
        <v>3</v>
      </c>
      <c r="DW265" s="374">
        <f t="shared" si="188"/>
        <v>7.1428571428571425E-2</v>
      </c>
      <c r="DX265" s="290">
        <v>340</v>
      </c>
      <c r="DY265" s="172">
        <f t="shared" si="189"/>
        <v>3</v>
      </c>
      <c r="FF265" s="192">
        <v>447</v>
      </c>
      <c r="FG265" s="185">
        <f t="shared" si="197"/>
        <v>58</v>
      </c>
      <c r="FH265" s="192">
        <v>0</v>
      </c>
      <c r="FI265" s="192">
        <v>439</v>
      </c>
      <c r="FJ265" s="185">
        <f t="shared" si="213"/>
        <v>58</v>
      </c>
      <c r="FK265" s="379">
        <f t="shared" si="198"/>
        <v>1</v>
      </c>
      <c r="FL265" s="192">
        <v>439</v>
      </c>
      <c r="FM265" s="185">
        <f t="shared" si="214"/>
        <v>58</v>
      </c>
      <c r="FV265" s="22">
        <f t="shared" ref="FV265:FV293" si="239">(H265-H264) +(P265-P264)+(X265-X264)+(AF265-AF264)+(AN265-AN264)+(AV265-AV264)+(BD265-BD264)+(BL265-BL264)+(CJ265-CJ264)+(CR265-CR264)+(DH265-DH264)+DQ265+DY265+FM265+DA265</f>
        <v>744</v>
      </c>
      <c r="FW265" s="61">
        <f t="shared" ref="FW265:FW293" si="240">F265+N265+V265+AD265+AL265+AT265+BB265+BJ265+CH265+CP265+DF265+DN265+DV265+FJ265+CX265</f>
        <v>744</v>
      </c>
      <c r="FX265" s="61">
        <f t="shared" si="221"/>
        <v>744</v>
      </c>
      <c r="FY265" s="61">
        <f t="shared" si="222"/>
        <v>1623</v>
      </c>
      <c r="FZ265" s="61">
        <f t="shared" si="223"/>
        <v>744</v>
      </c>
      <c r="GA265" s="382">
        <f t="shared" si="224"/>
        <v>0.45841035120147872</v>
      </c>
      <c r="GB265" s="384"/>
      <c r="GC265" s="387">
        <f t="shared" si="225"/>
        <v>1130</v>
      </c>
      <c r="GD265" s="387">
        <f t="shared" si="226"/>
        <v>588</v>
      </c>
      <c r="GE265" s="382">
        <f t="shared" si="227"/>
        <v>0.52035398230088492</v>
      </c>
      <c r="GF265" s="384"/>
      <c r="GG265" s="387">
        <f t="shared" si="228"/>
        <v>423</v>
      </c>
      <c r="GH265" s="387">
        <f t="shared" si="229"/>
        <v>140</v>
      </c>
      <c r="GI265" s="382">
        <f t="shared" si="230"/>
        <v>0.33096926713947988</v>
      </c>
      <c r="GJ265" s="384"/>
      <c r="GK265" s="387">
        <f t="shared" si="231"/>
        <v>231</v>
      </c>
      <c r="GL265" s="387">
        <f t="shared" si="232"/>
        <v>199</v>
      </c>
      <c r="GM265" s="382">
        <f t="shared" si="233"/>
        <v>0.8614718614718615</v>
      </c>
      <c r="GN265" s="3" t="s">
        <v>46</v>
      </c>
    </row>
    <row r="266" spans="1:196" x14ac:dyDescent="0.25">
      <c r="A266" s="8">
        <f t="shared" si="235"/>
        <v>44299</v>
      </c>
      <c r="B266" s="10">
        <v>15892</v>
      </c>
      <c r="C266" s="98">
        <f t="shared" si="179"/>
        <v>13</v>
      </c>
      <c r="D266" s="10">
        <v>1</v>
      </c>
      <c r="E266" s="10">
        <v>40941</v>
      </c>
      <c r="F266" s="98">
        <f t="shared" si="199"/>
        <v>13</v>
      </c>
      <c r="G266" s="363">
        <f t="shared" si="180"/>
        <v>1</v>
      </c>
      <c r="H266" s="10">
        <v>33618</v>
      </c>
      <c r="I266" s="98">
        <f t="shared" si="200"/>
        <v>13</v>
      </c>
      <c r="J266" s="45">
        <v>15895</v>
      </c>
      <c r="K266" s="103">
        <f t="shared" si="181"/>
        <v>415</v>
      </c>
      <c r="L266" s="14">
        <v>1</v>
      </c>
      <c r="M266" s="14">
        <v>39821</v>
      </c>
      <c r="N266" s="103">
        <f t="shared" si="201"/>
        <v>242</v>
      </c>
      <c r="O266" s="362">
        <f t="shared" si="182"/>
        <v>0.58313253012048194</v>
      </c>
      <c r="P266" s="12">
        <v>27539</v>
      </c>
      <c r="Q266" s="103">
        <f t="shared" si="202"/>
        <v>242</v>
      </c>
      <c r="R266" s="147">
        <v>469</v>
      </c>
      <c r="S266" s="134">
        <f t="shared" si="162"/>
        <v>47</v>
      </c>
      <c r="T266" s="147">
        <v>1</v>
      </c>
      <c r="U266" s="147">
        <v>470</v>
      </c>
      <c r="V266" s="134">
        <f t="shared" si="163"/>
        <v>47</v>
      </c>
      <c r="W266" s="358">
        <f t="shared" si="164"/>
        <v>1</v>
      </c>
      <c r="X266" s="147">
        <v>477</v>
      </c>
      <c r="Y266" s="134">
        <f t="shared" si="165"/>
        <v>47</v>
      </c>
      <c r="Z266" s="151">
        <v>7208</v>
      </c>
      <c r="AA266" s="139">
        <f t="shared" si="166"/>
        <v>192</v>
      </c>
      <c r="AB266" s="151">
        <v>3</v>
      </c>
      <c r="AC266" s="151">
        <v>2492</v>
      </c>
      <c r="AD266" s="139">
        <f t="shared" si="167"/>
        <v>39</v>
      </c>
      <c r="AE266" s="353">
        <f t="shared" si="168"/>
        <v>0.203125</v>
      </c>
      <c r="AF266" s="151">
        <v>2490</v>
      </c>
      <c r="AG266" s="139">
        <f t="shared" si="169"/>
        <v>39</v>
      </c>
      <c r="AH266" s="33">
        <v>16090</v>
      </c>
      <c r="AI266" s="72">
        <f t="shared" si="170"/>
        <v>178</v>
      </c>
      <c r="AJ266" s="33">
        <v>1</v>
      </c>
      <c r="AK266" s="33">
        <v>3262</v>
      </c>
      <c r="AL266" s="72">
        <f t="shared" si="203"/>
        <v>22</v>
      </c>
      <c r="AM266" s="348">
        <f t="shared" si="183"/>
        <v>0.12359550561797752</v>
      </c>
      <c r="AN266" s="33">
        <v>3260</v>
      </c>
      <c r="AO266" s="72">
        <f t="shared" si="204"/>
        <v>22</v>
      </c>
      <c r="AP266" s="66">
        <v>2385</v>
      </c>
      <c r="AQ266" s="78">
        <f t="shared" si="195"/>
        <v>49</v>
      </c>
      <c r="AR266" s="66">
        <v>1</v>
      </c>
      <c r="AS266" s="66">
        <v>878</v>
      </c>
      <c r="AT266" s="78">
        <f t="shared" si="205"/>
        <v>16</v>
      </c>
      <c r="AU266" s="344">
        <f t="shared" si="196"/>
        <v>0.32653061224489793</v>
      </c>
      <c r="AV266" s="66">
        <v>878</v>
      </c>
      <c r="AW266" s="78">
        <f t="shared" si="206"/>
        <v>16</v>
      </c>
      <c r="AX266" s="120">
        <v>2131</v>
      </c>
      <c r="AY266" s="114">
        <f t="shared" si="217"/>
        <v>29</v>
      </c>
      <c r="AZ266" s="120">
        <v>9</v>
      </c>
      <c r="BA266" s="120">
        <v>773</v>
      </c>
      <c r="BB266" s="114">
        <f t="shared" si="218"/>
        <v>9</v>
      </c>
      <c r="BC266" s="338">
        <f t="shared" si="219"/>
        <v>0.31034482758620691</v>
      </c>
      <c r="BD266" s="120">
        <v>765</v>
      </c>
      <c r="BE266" s="114">
        <f t="shared" si="220"/>
        <v>9</v>
      </c>
      <c r="BF266" s="129">
        <v>1667</v>
      </c>
      <c r="BG266" s="126">
        <f t="shared" ref="BG266:BG327" si="241">BF266-BF265</f>
        <v>26</v>
      </c>
      <c r="BH266" s="129">
        <v>1</v>
      </c>
      <c r="BI266" s="129">
        <v>665</v>
      </c>
      <c r="BJ266" s="126">
        <f t="shared" si="160"/>
        <v>10</v>
      </c>
      <c r="BK266" s="332">
        <f t="shared" ref="BK266:BK329" si="242">BJ266/BG266</f>
        <v>0.38461538461538464</v>
      </c>
      <c r="BL266" s="126">
        <v>666</v>
      </c>
      <c r="BM266" s="126">
        <f t="shared" si="161"/>
        <v>10</v>
      </c>
      <c r="CD266" s="28">
        <v>518</v>
      </c>
      <c r="CE266" s="84">
        <f t="shared" si="184"/>
        <v>287</v>
      </c>
      <c r="CF266" s="34">
        <v>4</v>
      </c>
      <c r="CG266" s="34">
        <v>15801</v>
      </c>
      <c r="CH266" s="84">
        <f t="shared" si="207"/>
        <v>84</v>
      </c>
      <c r="CI266" s="365">
        <f t="shared" si="185"/>
        <v>0.29268292682926828</v>
      </c>
      <c r="CJ266" s="34">
        <v>17751</v>
      </c>
      <c r="CK266" s="84">
        <f t="shared" si="208"/>
        <v>84</v>
      </c>
      <c r="CL266" s="59">
        <v>34972</v>
      </c>
      <c r="CM266" s="89">
        <f t="shared" si="177"/>
        <v>294</v>
      </c>
      <c r="CN266" s="59">
        <v>1</v>
      </c>
      <c r="CO266" s="59">
        <v>9447</v>
      </c>
      <c r="CP266" s="89">
        <f t="shared" si="209"/>
        <v>51</v>
      </c>
      <c r="CQ266" s="367">
        <f t="shared" si="178"/>
        <v>0.17346938775510204</v>
      </c>
      <c r="CR266" s="59">
        <v>9456</v>
      </c>
      <c r="CS266" s="89">
        <f t="shared" si="210"/>
        <v>51</v>
      </c>
      <c r="CT266" s="203">
        <v>512</v>
      </c>
      <c r="CU266" s="203">
        <f t="shared" si="234"/>
        <v>291</v>
      </c>
      <c r="CV266" s="203">
        <v>0</v>
      </c>
      <c r="CW266" s="284">
        <v>277</v>
      </c>
      <c r="CX266" s="203">
        <f t="shared" si="236"/>
        <v>83</v>
      </c>
      <c r="CY266" s="369">
        <f t="shared" si="237"/>
        <v>0.28522336769759449</v>
      </c>
      <c r="CZ266" s="203">
        <v>277</v>
      </c>
      <c r="DA266" s="203">
        <f t="shared" si="238"/>
        <v>83</v>
      </c>
      <c r="DB266" s="40">
        <v>57</v>
      </c>
      <c r="DC266" s="95">
        <f t="shared" si="193"/>
        <v>29</v>
      </c>
      <c r="DD266" s="40">
        <v>3</v>
      </c>
      <c r="DE266" s="40">
        <v>7205</v>
      </c>
      <c r="DF266" s="95">
        <f t="shared" si="211"/>
        <v>30</v>
      </c>
      <c r="DG266" s="371">
        <f t="shared" si="194"/>
        <v>1.0344827586206897</v>
      </c>
      <c r="DH266" s="40">
        <v>6602</v>
      </c>
      <c r="DI266" s="95">
        <f t="shared" si="212"/>
        <v>30</v>
      </c>
      <c r="DJ266" s="158">
        <v>1497</v>
      </c>
      <c r="DK266" s="158">
        <f t="shared" si="175"/>
        <v>20</v>
      </c>
      <c r="DL266" s="163">
        <v>4</v>
      </c>
      <c r="DM266" s="163">
        <v>563</v>
      </c>
      <c r="DN266" s="158">
        <f t="shared" si="171"/>
        <v>6</v>
      </c>
      <c r="DO266" s="373">
        <f t="shared" si="176"/>
        <v>0.3</v>
      </c>
      <c r="DP266" s="158">
        <v>560</v>
      </c>
      <c r="DQ266" s="158">
        <f t="shared" si="172"/>
        <v>6</v>
      </c>
      <c r="DR266" s="290">
        <v>872</v>
      </c>
      <c r="DS266" s="172">
        <f t="shared" si="186"/>
        <v>22</v>
      </c>
      <c r="DT266" s="290">
        <v>1</v>
      </c>
      <c r="DU266" s="290">
        <v>341</v>
      </c>
      <c r="DV266" s="172">
        <f t="shared" si="192"/>
        <v>3</v>
      </c>
      <c r="DW266" s="374">
        <f t="shared" si="188"/>
        <v>0.13636363636363635</v>
      </c>
      <c r="DX266" s="290">
        <v>343</v>
      </c>
      <c r="DY266" s="172">
        <f t="shared" si="189"/>
        <v>3</v>
      </c>
      <c r="FF266" s="192">
        <v>494</v>
      </c>
      <c r="FG266" s="185">
        <f t="shared" si="197"/>
        <v>47</v>
      </c>
      <c r="FH266" s="192">
        <v>0</v>
      </c>
      <c r="FI266" s="192">
        <v>486</v>
      </c>
      <c r="FJ266" s="185">
        <f t="shared" si="213"/>
        <v>47</v>
      </c>
      <c r="FK266" s="379">
        <f t="shared" si="198"/>
        <v>1</v>
      </c>
      <c r="FL266" s="192">
        <v>486</v>
      </c>
      <c r="FM266" s="185">
        <f t="shared" si="214"/>
        <v>47</v>
      </c>
      <c r="FV266" s="22">
        <f t="shared" si="239"/>
        <v>702</v>
      </c>
      <c r="FW266" s="61">
        <f t="shared" si="240"/>
        <v>702</v>
      </c>
      <c r="FX266" s="61">
        <f t="shared" si="221"/>
        <v>702</v>
      </c>
      <c r="FY266" s="61">
        <f t="shared" si="222"/>
        <v>1939</v>
      </c>
      <c r="FZ266" s="61">
        <f t="shared" si="223"/>
        <v>702</v>
      </c>
      <c r="GA266" s="382">
        <f t="shared" si="224"/>
        <v>0.36204228984012377</v>
      </c>
      <c r="GB266" s="384"/>
      <c r="GC266" s="387">
        <f t="shared" si="225"/>
        <v>1272</v>
      </c>
      <c r="GD266" s="387">
        <f t="shared" si="226"/>
        <v>361</v>
      </c>
      <c r="GE266" s="382">
        <f t="shared" si="227"/>
        <v>0.2838050314465409</v>
      </c>
      <c r="GF266" s="384"/>
      <c r="GG266" s="387">
        <f t="shared" si="228"/>
        <v>400</v>
      </c>
      <c r="GH266" s="387">
        <f t="shared" si="229"/>
        <v>143</v>
      </c>
      <c r="GI266" s="382">
        <f t="shared" si="230"/>
        <v>0.35749999999999998</v>
      </c>
      <c r="GJ266" s="384"/>
      <c r="GK266" s="387">
        <f t="shared" si="231"/>
        <v>287</v>
      </c>
      <c r="GL266" s="387">
        <f t="shared" si="232"/>
        <v>84</v>
      </c>
      <c r="GM266" s="382">
        <f t="shared" si="233"/>
        <v>0.29268292682926828</v>
      </c>
    </row>
    <row r="267" spans="1:196" x14ac:dyDescent="0.25">
      <c r="A267" s="8">
        <f t="shared" si="235"/>
        <v>44300</v>
      </c>
      <c r="B267" s="10">
        <v>15900</v>
      </c>
      <c r="C267" s="98">
        <f t="shared" si="179"/>
        <v>8</v>
      </c>
      <c r="D267" s="10">
        <v>1</v>
      </c>
      <c r="E267" s="10">
        <v>40949</v>
      </c>
      <c r="F267" s="98">
        <f t="shared" si="199"/>
        <v>8</v>
      </c>
      <c r="G267" s="363">
        <f t="shared" si="180"/>
        <v>1</v>
      </c>
      <c r="H267" s="10">
        <v>33626</v>
      </c>
      <c r="I267" s="98">
        <f t="shared" si="200"/>
        <v>8</v>
      </c>
      <c r="J267" s="45">
        <v>15895</v>
      </c>
      <c r="K267" s="103">
        <f t="shared" si="181"/>
        <v>0</v>
      </c>
      <c r="L267" s="14">
        <v>1</v>
      </c>
      <c r="M267" s="14">
        <v>39821</v>
      </c>
      <c r="N267" s="103">
        <f t="shared" si="201"/>
        <v>0</v>
      </c>
      <c r="O267" s="362" t="e">
        <f t="shared" si="182"/>
        <v>#DIV/0!</v>
      </c>
      <c r="P267" s="12">
        <v>27539</v>
      </c>
      <c r="Q267" s="103">
        <f t="shared" si="202"/>
        <v>0</v>
      </c>
      <c r="R267" s="147">
        <v>577</v>
      </c>
      <c r="S267" s="134">
        <f t="shared" si="162"/>
        <v>108</v>
      </c>
      <c r="T267" s="147">
        <v>1</v>
      </c>
      <c r="U267" s="147">
        <v>577</v>
      </c>
      <c r="V267" s="134">
        <f t="shared" si="163"/>
        <v>107</v>
      </c>
      <c r="W267" s="358">
        <f t="shared" si="164"/>
        <v>0.9907407407407407</v>
      </c>
      <c r="X267" s="147">
        <v>584</v>
      </c>
      <c r="Y267" s="134">
        <f t="shared" si="165"/>
        <v>107</v>
      </c>
      <c r="Z267" s="151">
        <v>7838</v>
      </c>
      <c r="AA267" s="139">
        <f t="shared" si="166"/>
        <v>630</v>
      </c>
      <c r="AB267" s="151">
        <v>3</v>
      </c>
      <c r="AC267" s="151">
        <v>2585</v>
      </c>
      <c r="AD267" s="139">
        <f t="shared" si="167"/>
        <v>93</v>
      </c>
      <c r="AE267" s="353">
        <f t="shared" si="168"/>
        <v>0.14761904761904762</v>
      </c>
      <c r="AF267" s="151">
        <v>2583</v>
      </c>
      <c r="AG267" s="139">
        <f t="shared" si="169"/>
        <v>93</v>
      </c>
      <c r="AH267" s="33">
        <v>16274</v>
      </c>
      <c r="AI267" s="72">
        <f t="shared" si="170"/>
        <v>184</v>
      </c>
      <c r="AJ267" s="33">
        <v>1</v>
      </c>
      <c r="AK267" s="33">
        <v>3285</v>
      </c>
      <c r="AL267" s="72">
        <f t="shared" si="203"/>
        <v>23</v>
      </c>
      <c r="AM267" s="348">
        <f t="shared" si="183"/>
        <v>0.125</v>
      </c>
      <c r="AN267" s="33">
        <v>3283</v>
      </c>
      <c r="AO267" s="72">
        <f t="shared" si="204"/>
        <v>23</v>
      </c>
      <c r="AP267" s="66">
        <v>2445</v>
      </c>
      <c r="AQ267" s="78">
        <f t="shared" si="195"/>
        <v>60</v>
      </c>
      <c r="AR267" s="66">
        <v>1</v>
      </c>
      <c r="AS267" s="66">
        <v>898</v>
      </c>
      <c r="AT267" s="78">
        <f t="shared" si="205"/>
        <v>20</v>
      </c>
      <c r="AU267" s="344">
        <f t="shared" si="196"/>
        <v>0.33333333333333331</v>
      </c>
      <c r="AV267" s="66">
        <v>898</v>
      </c>
      <c r="AW267" s="78">
        <f t="shared" si="206"/>
        <v>20</v>
      </c>
      <c r="AX267" s="120">
        <v>2158</v>
      </c>
      <c r="AY267" s="114">
        <f t="shared" si="217"/>
        <v>27</v>
      </c>
      <c r="AZ267" s="120">
        <v>9</v>
      </c>
      <c r="BA267" s="120">
        <v>781</v>
      </c>
      <c r="BB267" s="114">
        <f t="shared" si="218"/>
        <v>8</v>
      </c>
      <c r="BC267" s="338">
        <f t="shared" si="219"/>
        <v>0.29629629629629628</v>
      </c>
      <c r="BD267" s="120">
        <v>773</v>
      </c>
      <c r="BE267" s="114">
        <f t="shared" si="220"/>
        <v>8</v>
      </c>
      <c r="BF267" s="129">
        <v>1689</v>
      </c>
      <c r="BG267" s="126">
        <f t="shared" si="241"/>
        <v>22</v>
      </c>
      <c r="BH267" s="129">
        <v>1</v>
      </c>
      <c r="BI267" s="129">
        <v>674</v>
      </c>
      <c r="BJ267" s="126">
        <f t="shared" ref="BJ267:BJ329" si="243">BI267-BI266</f>
        <v>9</v>
      </c>
      <c r="BK267" s="332">
        <f t="shared" si="242"/>
        <v>0.40909090909090912</v>
      </c>
      <c r="BL267" s="126">
        <v>675</v>
      </c>
      <c r="BM267" s="126">
        <f t="shared" ref="BM267:BM329" si="244">BL267-BL266</f>
        <v>9</v>
      </c>
      <c r="CD267" s="28">
        <v>811</v>
      </c>
      <c r="CE267" s="84">
        <f t="shared" si="184"/>
        <v>293</v>
      </c>
      <c r="CF267" s="34">
        <v>4</v>
      </c>
      <c r="CG267" s="34">
        <v>15891</v>
      </c>
      <c r="CH267" s="84">
        <f t="shared" si="207"/>
        <v>90</v>
      </c>
      <c r="CI267" s="365">
        <f t="shared" si="185"/>
        <v>0.30716723549488056</v>
      </c>
      <c r="CJ267" s="34">
        <v>17841</v>
      </c>
      <c r="CK267" s="84">
        <f t="shared" si="208"/>
        <v>90</v>
      </c>
      <c r="CL267" s="59">
        <v>35289</v>
      </c>
      <c r="CM267" s="89">
        <f t="shared" si="177"/>
        <v>317</v>
      </c>
      <c r="CN267" s="59">
        <v>1</v>
      </c>
      <c r="CO267" s="59">
        <v>9495</v>
      </c>
      <c r="CP267" s="89">
        <f t="shared" si="209"/>
        <v>48</v>
      </c>
      <c r="CQ267" s="367">
        <f t="shared" si="178"/>
        <v>0.15141955835962145</v>
      </c>
      <c r="CR267" s="59">
        <v>9504</v>
      </c>
      <c r="CS267" s="89">
        <f t="shared" si="210"/>
        <v>48</v>
      </c>
      <c r="CT267" s="203">
        <v>807</v>
      </c>
      <c r="CU267" s="203">
        <f t="shared" si="234"/>
        <v>295</v>
      </c>
      <c r="CV267" s="203">
        <v>0</v>
      </c>
      <c r="CW267" s="284">
        <v>361</v>
      </c>
      <c r="CX267" s="203">
        <f t="shared" si="236"/>
        <v>84</v>
      </c>
      <c r="CY267" s="369">
        <f t="shared" si="237"/>
        <v>0.28474576271186441</v>
      </c>
      <c r="CZ267" s="203">
        <v>361</v>
      </c>
      <c r="DA267" s="203">
        <f t="shared" si="238"/>
        <v>84</v>
      </c>
      <c r="DB267" s="40">
        <v>87</v>
      </c>
      <c r="DC267" s="95">
        <f t="shared" si="193"/>
        <v>30</v>
      </c>
      <c r="DD267" s="40">
        <v>4</v>
      </c>
      <c r="DE267" s="40">
        <v>7235</v>
      </c>
      <c r="DF267" s="95">
        <f t="shared" si="211"/>
        <v>30</v>
      </c>
      <c r="DG267" s="371">
        <f t="shared" si="194"/>
        <v>1</v>
      </c>
      <c r="DH267" s="40">
        <v>6632</v>
      </c>
      <c r="DI267" s="95">
        <f t="shared" si="212"/>
        <v>30</v>
      </c>
      <c r="DJ267" s="158">
        <v>1549</v>
      </c>
      <c r="DK267" s="158">
        <f t="shared" si="175"/>
        <v>52</v>
      </c>
      <c r="DL267" s="163">
        <v>4</v>
      </c>
      <c r="DM267" s="163">
        <v>580</v>
      </c>
      <c r="DN267" s="158">
        <f t="shared" si="171"/>
        <v>17</v>
      </c>
      <c r="DO267" s="373">
        <f t="shared" si="176"/>
        <v>0.32692307692307693</v>
      </c>
      <c r="DP267" s="158">
        <v>577</v>
      </c>
      <c r="DQ267" s="158">
        <f t="shared" si="172"/>
        <v>17</v>
      </c>
      <c r="DR267" s="290">
        <v>896</v>
      </c>
      <c r="DS267" s="172">
        <f t="shared" si="186"/>
        <v>24</v>
      </c>
      <c r="DT267" s="290">
        <v>1</v>
      </c>
      <c r="DU267" s="290">
        <v>345</v>
      </c>
      <c r="DV267" s="172">
        <f t="shared" si="192"/>
        <v>4</v>
      </c>
      <c r="DW267" s="374">
        <f t="shared" si="188"/>
        <v>0.16666666666666666</v>
      </c>
      <c r="DX267" s="290">
        <v>347</v>
      </c>
      <c r="DY267" s="172">
        <f t="shared" si="189"/>
        <v>4</v>
      </c>
      <c r="FF267" s="192">
        <v>539</v>
      </c>
      <c r="FG267" s="185">
        <f t="shared" si="197"/>
        <v>45</v>
      </c>
      <c r="FH267" s="192">
        <v>0</v>
      </c>
      <c r="FI267" s="192">
        <v>525</v>
      </c>
      <c r="FJ267" s="185">
        <f t="shared" si="213"/>
        <v>39</v>
      </c>
      <c r="FK267" s="379">
        <f t="shared" si="198"/>
        <v>0.8666666666666667</v>
      </c>
      <c r="FL267" s="192">
        <v>525</v>
      </c>
      <c r="FM267" s="185">
        <f t="shared" si="214"/>
        <v>39</v>
      </c>
      <c r="FV267" s="22">
        <f t="shared" si="239"/>
        <v>580</v>
      </c>
      <c r="FW267" s="61">
        <f t="shared" si="240"/>
        <v>580</v>
      </c>
      <c r="FX267" s="61">
        <f t="shared" si="221"/>
        <v>580</v>
      </c>
      <c r="FY267" s="61">
        <f t="shared" si="222"/>
        <v>2095</v>
      </c>
      <c r="FZ267" s="61">
        <f t="shared" si="223"/>
        <v>580</v>
      </c>
      <c r="GA267" s="382">
        <f t="shared" si="224"/>
        <v>0.27684964200477324</v>
      </c>
      <c r="GB267" s="384"/>
      <c r="GC267" s="387">
        <f t="shared" si="225"/>
        <v>1349</v>
      </c>
      <c r="GD267" s="387">
        <f t="shared" si="226"/>
        <v>372</v>
      </c>
      <c r="GE267" s="382">
        <f t="shared" si="227"/>
        <v>0.27575982209043737</v>
      </c>
      <c r="GF267" s="384"/>
      <c r="GG267" s="387">
        <f t="shared" si="228"/>
        <v>444</v>
      </c>
      <c r="GH267" s="387">
        <f t="shared" si="229"/>
        <v>150</v>
      </c>
      <c r="GI267" s="382">
        <f t="shared" si="230"/>
        <v>0.33783783783783783</v>
      </c>
      <c r="GJ267" s="384"/>
      <c r="GK267" s="387">
        <f t="shared" si="231"/>
        <v>293</v>
      </c>
      <c r="GL267" s="387">
        <f t="shared" si="232"/>
        <v>90</v>
      </c>
      <c r="GM267" s="382">
        <f t="shared" si="233"/>
        <v>0.30716723549488056</v>
      </c>
    </row>
    <row r="268" spans="1:196" x14ac:dyDescent="0.25">
      <c r="A268" s="8">
        <f t="shared" si="235"/>
        <v>44301</v>
      </c>
      <c r="B268" s="10">
        <v>15905</v>
      </c>
      <c r="C268" s="98">
        <f t="shared" si="179"/>
        <v>5</v>
      </c>
      <c r="D268" s="10">
        <v>1</v>
      </c>
      <c r="E268" s="10">
        <v>40954</v>
      </c>
      <c r="F268" s="98">
        <f t="shared" si="199"/>
        <v>5</v>
      </c>
      <c r="G268" s="363">
        <f t="shared" si="180"/>
        <v>1</v>
      </c>
      <c r="H268" s="10">
        <v>33631</v>
      </c>
      <c r="I268" s="98">
        <f t="shared" si="200"/>
        <v>5</v>
      </c>
      <c r="J268" s="45">
        <v>15895</v>
      </c>
      <c r="K268" s="103">
        <f t="shared" si="181"/>
        <v>0</v>
      </c>
      <c r="L268" s="14">
        <v>1</v>
      </c>
      <c r="M268" s="14">
        <v>39821</v>
      </c>
      <c r="N268" s="103">
        <f t="shared" si="201"/>
        <v>0</v>
      </c>
      <c r="O268" s="362" t="e">
        <f t="shared" si="182"/>
        <v>#DIV/0!</v>
      </c>
      <c r="P268" s="12">
        <v>27539</v>
      </c>
      <c r="Q268" s="103">
        <f t="shared" si="202"/>
        <v>0</v>
      </c>
      <c r="R268" s="147">
        <v>581</v>
      </c>
      <c r="S268" s="134">
        <f t="shared" si="162"/>
        <v>4</v>
      </c>
      <c r="T268" s="147">
        <v>1</v>
      </c>
      <c r="U268" s="147">
        <v>581</v>
      </c>
      <c r="V268" s="134">
        <f t="shared" si="163"/>
        <v>4</v>
      </c>
      <c r="W268" s="358">
        <f t="shared" si="164"/>
        <v>1</v>
      </c>
      <c r="X268" s="147">
        <v>588</v>
      </c>
      <c r="Y268" s="134">
        <f t="shared" si="165"/>
        <v>4</v>
      </c>
      <c r="Z268" s="151">
        <v>8600</v>
      </c>
      <c r="AA268" s="139">
        <f t="shared" si="166"/>
        <v>762</v>
      </c>
      <c r="AB268" s="151">
        <v>3</v>
      </c>
      <c r="AC268" s="151">
        <v>2635</v>
      </c>
      <c r="AD268" s="139">
        <f t="shared" si="167"/>
        <v>50</v>
      </c>
      <c r="AE268" s="353">
        <f t="shared" si="168"/>
        <v>6.5616797900262466E-2</v>
      </c>
      <c r="AF268" s="151">
        <v>2633</v>
      </c>
      <c r="AG268" s="139">
        <f t="shared" si="169"/>
        <v>50</v>
      </c>
      <c r="AH268" s="33">
        <v>16448</v>
      </c>
      <c r="AI268" s="72">
        <f t="shared" si="170"/>
        <v>174</v>
      </c>
      <c r="AJ268" s="33">
        <v>1</v>
      </c>
      <c r="AK268" s="33">
        <v>3308</v>
      </c>
      <c r="AL268" s="72">
        <f t="shared" si="203"/>
        <v>23</v>
      </c>
      <c r="AM268" s="348">
        <f t="shared" si="183"/>
        <v>0.13218390804597702</v>
      </c>
      <c r="AN268" s="33">
        <v>3306</v>
      </c>
      <c r="AO268" s="72">
        <f t="shared" si="204"/>
        <v>23</v>
      </c>
      <c r="AP268" s="66">
        <v>2484</v>
      </c>
      <c r="AQ268" s="78">
        <f t="shared" si="195"/>
        <v>39</v>
      </c>
      <c r="AR268" s="66">
        <v>1</v>
      </c>
      <c r="AS268" s="66">
        <v>911</v>
      </c>
      <c r="AT268" s="78">
        <f t="shared" si="205"/>
        <v>13</v>
      </c>
      <c r="AU268" s="344">
        <f t="shared" si="196"/>
        <v>0.33333333333333331</v>
      </c>
      <c r="AV268" s="66">
        <v>911</v>
      </c>
      <c r="AW268" s="78">
        <f t="shared" si="206"/>
        <v>13</v>
      </c>
      <c r="AX268" s="120">
        <v>2183</v>
      </c>
      <c r="AY268" s="114">
        <f t="shared" si="217"/>
        <v>25</v>
      </c>
      <c r="AZ268" s="120">
        <v>9</v>
      </c>
      <c r="BA268" s="120">
        <v>788</v>
      </c>
      <c r="BB268" s="114">
        <f t="shared" si="218"/>
        <v>7</v>
      </c>
      <c r="BC268" s="338">
        <f t="shared" si="219"/>
        <v>0.28000000000000003</v>
      </c>
      <c r="BD268" s="120">
        <v>780</v>
      </c>
      <c r="BE268" s="114">
        <f t="shared" si="220"/>
        <v>7</v>
      </c>
      <c r="BF268" s="129">
        <v>1712</v>
      </c>
      <c r="BG268" s="126">
        <f t="shared" si="241"/>
        <v>23</v>
      </c>
      <c r="BH268" s="129">
        <v>1</v>
      </c>
      <c r="BI268" s="129">
        <v>681</v>
      </c>
      <c r="BJ268" s="126">
        <f t="shared" si="243"/>
        <v>7</v>
      </c>
      <c r="BK268" s="332">
        <f t="shared" si="242"/>
        <v>0.30434782608695654</v>
      </c>
      <c r="BL268" s="126">
        <v>682</v>
      </c>
      <c r="BM268" s="126">
        <f t="shared" si="244"/>
        <v>7</v>
      </c>
      <c r="CD268" s="28">
        <v>1094</v>
      </c>
      <c r="CE268" s="84">
        <f t="shared" si="184"/>
        <v>283</v>
      </c>
      <c r="CF268" s="34">
        <v>4</v>
      </c>
      <c r="CG268" s="34">
        <v>15977</v>
      </c>
      <c r="CH268" s="84">
        <f t="shared" si="207"/>
        <v>86</v>
      </c>
      <c r="CI268" s="365">
        <f t="shared" si="185"/>
        <v>0.303886925795053</v>
      </c>
      <c r="CJ268" s="34">
        <v>17927</v>
      </c>
      <c r="CK268" s="84">
        <f t="shared" si="208"/>
        <v>86</v>
      </c>
      <c r="CL268" s="59">
        <v>35540</v>
      </c>
      <c r="CM268" s="89">
        <f t="shared" si="177"/>
        <v>251</v>
      </c>
      <c r="CN268" s="59">
        <v>1</v>
      </c>
      <c r="CO268" s="59">
        <v>9548</v>
      </c>
      <c r="CP268" s="89">
        <f t="shared" si="209"/>
        <v>53</v>
      </c>
      <c r="CQ268" s="367">
        <f t="shared" si="178"/>
        <v>0.21115537848605578</v>
      </c>
      <c r="CR268" s="59">
        <v>9557</v>
      </c>
      <c r="CS268" s="89">
        <f t="shared" si="210"/>
        <v>53</v>
      </c>
      <c r="CT268" s="203">
        <v>1087</v>
      </c>
      <c r="CU268" s="203">
        <f t="shared" si="234"/>
        <v>280</v>
      </c>
      <c r="CV268" s="203">
        <v>0</v>
      </c>
      <c r="CW268" s="284">
        <v>440</v>
      </c>
      <c r="CX268" s="203">
        <f t="shared" si="236"/>
        <v>79</v>
      </c>
      <c r="CY268" s="369">
        <f t="shared" si="237"/>
        <v>0.28214285714285714</v>
      </c>
      <c r="CZ268" s="203">
        <v>440</v>
      </c>
      <c r="DA268" s="203">
        <f t="shared" si="238"/>
        <v>79</v>
      </c>
      <c r="DB268" s="40">
        <v>4</v>
      </c>
      <c r="DC268" s="95">
        <f t="shared" si="193"/>
        <v>-83</v>
      </c>
      <c r="DD268" s="40">
        <v>3</v>
      </c>
      <c r="DE268" s="40">
        <v>7267</v>
      </c>
      <c r="DF268" s="95">
        <f t="shared" si="211"/>
        <v>32</v>
      </c>
      <c r="DG268" s="371">
        <f t="shared" si="194"/>
        <v>-0.38554216867469882</v>
      </c>
      <c r="DH268" s="40">
        <v>6664</v>
      </c>
      <c r="DI268" s="95">
        <f t="shared" si="212"/>
        <v>32</v>
      </c>
      <c r="DJ268" s="158">
        <v>1576</v>
      </c>
      <c r="DK268" s="158">
        <f t="shared" si="175"/>
        <v>27</v>
      </c>
      <c r="DL268" s="163">
        <v>4</v>
      </c>
      <c r="DM268" s="163">
        <v>587</v>
      </c>
      <c r="DN268" s="158">
        <f t="shared" si="171"/>
        <v>7</v>
      </c>
      <c r="DO268" s="373">
        <f t="shared" si="176"/>
        <v>0.25925925925925924</v>
      </c>
      <c r="DP268" s="158">
        <v>584</v>
      </c>
      <c r="DQ268" s="158">
        <f t="shared" si="172"/>
        <v>7</v>
      </c>
      <c r="DR268" s="290">
        <v>922</v>
      </c>
      <c r="DS268" s="172">
        <f t="shared" si="186"/>
        <v>26</v>
      </c>
      <c r="DT268" s="290">
        <v>1</v>
      </c>
      <c r="DU268" s="290">
        <v>347</v>
      </c>
      <c r="DV268" s="172">
        <f t="shared" si="192"/>
        <v>2</v>
      </c>
      <c r="DW268" s="374">
        <f t="shared" si="188"/>
        <v>7.6923076923076927E-2</v>
      </c>
      <c r="DX268" s="290">
        <v>349</v>
      </c>
      <c r="DY268" s="172">
        <f t="shared" si="189"/>
        <v>2</v>
      </c>
      <c r="FF268" s="192">
        <v>568</v>
      </c>
      <c r="FG268" s="185">
        <f t="shared" si="197"/>
        <v>29</v>
      </c>
      <c r="FH268" s="192">
        <v>0</v>
      </c>
      <c r="FI268" s="192">
        <v>553</v>
      </c>
      <c r="FJ268" s="185">
        <f t="shared" si="213"/>
        <v>28</v>
      </c>
      <c r="FK268" s="379">
        <f t="shared" si="198"/>
        <v>0.96551724137931039</v>
      </c>
      <c r="FL268" s="192">
        <v>553</v>
      </c>
      <c r="FM268" s="185">
        <f t="shared" si="214"/>
        <v>28</v>
      </c>
      <c r="FV268" s="22">
        <f t="shared" si="239"/>
        <v>396</v>
      </c>
      <c r="FW268" s="61">
        <f t="shared" si="240"/>
        <v>396</v>
      </c>
      <c r="FX268" s="61">
        <f t="shared" si="221"/>
        <v>396</v>
      </c>
      <c r="FY268" s="61">
        <f t="shared" si="222"/>
        <v>1845</v>
      </c>
      <c r="FZ268" s="61">
        <f t="shared" si="223"/>
        <v>396</v>
      </c>
      <c r="GA268" s="382">
        <f t="shared" si="224"/>
        <v>0.21463414634146341</v>
      </c>
      <c r="GB268" s="384"/>
      <c r="GC268" s="387">
        <f t="shared" si="225"/>
        <v>1074</v>
      </c>
      <c r="GD268" s="387">
        <f t="shared" si="226"/>
        <v>337</v>
      </c>
      <c r="GE268" s="382">
        <f t="shared" si="227"/>
        <v>0.31378026070763498</v>
      </c>
      <c r="GF268" s="384"/>
      <c r="GG268" s="387">
        <f t="shared" si="228"/>
        <v>260</v>
      </c>
      <c r="GH268" s="387">
        <f t="shared" si="229"/>
        <v>119</v>
      </c>
      <c r="GI268" s="382">
        <f t="shared" si="230"/>
        <v>0.45769230769230768</v>
      </c>
      <c r="GJ268" s="384"/>
      <c r="GK268" s="387">
        <f t="shared" si="231"/>
        <v>283</v>
      </c>
      <c r="GL268" s="387">
        <f t="shared" si="232"/>
        <v>86</v>
      </c>
      <c r="GM268" s="382">
        <f t="shared" si="233"/>
        <v>0.303886925795053</v>
      </c>
    </row>
    <row r="269" spans="1:196" x14ac:dyDescent="0.25">
      <c r="A269" s="8">
        <f t="shared" si="235"/>
        <v>44302</v>
      </c>
      <c r="B269" s="10">
        <v>15909</v>
      </c>
      <c r="C269" s="98">
        <f t="shared" si="179"/>
        <v>4</v>
      </c>
      <c r="D269" s="10">
        <v>1</v>
      </c>
      <c r="E269" s="10">
        <v>40958</v>
      </c>
      <c r="F269" s="98">
        <f t="shared" si="199"/>
        <v>4</v>
      </c>
      <c r="G269" s="363">
        <f t="shared" si="180"/>
        <v>1</v>
      </c>
      <c r="H269" s="10">
        <v>33635</v>
      </c>
      <c r="I269" s="98">
        <f t="shared" si="200"/>
        <v>4</v>
      </c>
      <c r="J269" s="45">
        <v>15895</v>
      </c>
      <c r="K269" s="103">
        <f t="shared" si="181"/>
        <v>0</v>
      </c>
      <c r="L269" s="14">
        <v>1</v>
      </c>
      <c r="M269" s="14">
        <v>39821</v>
      </c>
      <c r="N269" s="103">
        <f t="shared" si="201"/>
        <v>0</v>
      </c>
      <c r="O269" s="362" t="e">
        <f t="shared" si="182"/>
        <v>#DIV/0!</v>
      </c>
      <c r="P269" s="12">
        <v>27539</v>
      </c>
      <c r="Q269" s="103">
        <f t="shared" si="202"/>
        <v>0</v>
      </c>
      <c r="R269" s="147">
        <v>586</v>
      </c>
      <c r="S269" s="134">
        <f t="shared" ref="S269:S327" si="245">R269-R268</f>
        <v>5</v>
      </c>
      <c r="T269" s="147">
        <v>1</v>
      </c>
      <c r="U269" s="147">
        <v>586</v>
      </c>
      <c r="V269" s="134">
        <f t="shared" ref="V269:V332" si="246">U269-U268</f>
        <v>5</v>
      </c>
      <c r="W269" s="358">
        <f t="shared" ref="W269:W332" si="247">V269/S269</f>
        <v>1</v>
      </c>
      <c r="X269" s="147">
        <v>593</v>
      </c>
      <c r="Y269" s="134">
        <f t="shared" ref="Y269:Y332" si="248">X269-X268</f>
        <v>5</v>
      </c>
      <c r="Z269" s="151">
        <v>8604</v>
      </c>
      <c r="AA269" s="139">
        <f t="shared" ref="AA269:AA327" si="249">Z269-Z268</f>
        <v>4</v>
      </c>
      <c r="AB269" s="151">
        <v>3</v>
      </c>
      <c r="AC269" s="151">
        <v>2639</v>
      </c>
      <c r="AD269" s="139">
        <f t="shared" ref="AD269:AD332" si="250">AC269-AC268</f>
        <v>4</v>
      </c>
      <c r="AE269" s="353">
        <f t="shared" ref="AE269:AE332" si="251">AD269/AA269</f>
        <v>1</v>
      </c>
      <c r="AF269" s="151">
        <v>2637</v>
      </c>
      <c r="AG269" s="139">
        <f t="shared" ref="AG269:AG332" si="252">AF269-AF268</f>
        <v>4</v>
      </c>
      <c r="AH269" s="33">
        <v>16616</v>
      </c>
      <c r="AI269" s="72">
        <f t="shared" si="170"/>
        <v>168</v>
      </c>
      <c r="AJ269" s="33">
        <v>1</v>
      </c>
      <c r="AK269" s="33">
        <v>3328</v>
      </c>
      <c r="AL269" s="72">
        <f t="shared" si="203"/>
        <v>20</v>
      </c>
      <c r="AM269" s="348">
        <f t="shared" si="183"/>
        <v>0.11904761904761904</v>
      </c>
      <c r="AN269" s="33">
        <v>3326</v>
      </c>
      <c r="AO269" s="72">
        <f t="shared" si="204"/>
        <v>20</v>
      </c>
      <c r="AP269" s="66">
        <v>2521</v>
      </c>
      <c r="AQ269" s="78">
        <f t="shared" si="195"/>
        <v>37</v>
      </c>
      <c r="AR269" s="66">
        <v>1</v>
      </c>
      <c r="AS269" s="66">
        <v>922</v>
      </c>
      <c r="AT269" s="78">
        <f t="shared" si="205"/>
        <v>11</v>
      </c>
      <c r="AU269" s="344">
        <f t="shared" si="196"/>
        <v>0.29729729729729731</v>
      </c>
      <c r="AV269" s="66">
        <v>922</v>
      </c>
      <c r="AW269" s="78">
        <f t="shared" si="206"/>
        <v>11</v>
      </c>
      <c r="AX269" s="120">
        <v>2205</v>
      </c>
      <c r="AY269" s="114">
        <f t="shared" si="217"/>
        <v>22</v>
      </c>
      <c r="AZ269" s="120">
        <v>9</v>
      </c>
      <c r="BA269" s="120">
        <v>795</v>
      </c>
      <c r="BB269" s="114">
        <f t="shared" si="218"/>
        <v>7</v>
      </c>
      <c r="BC269" s="338">
        <f t="shared" si="219"/>
        <v>0.31818181818181818</v>
      </c>
      <c r="BD269" s="120">
        <v>787</v>
      </c>
      <c r="BE269" s="114">
        <f t="shared" si="220"/>
        <v>7</v>
      </c>
      <c r="BF269" s="129">
        <v>1736</v>
      </c>
      <c r="BG269" s="126">
        <f t="shared" si="241"/>
        <v>24</v>
      </c>
      <c r="BH269" s="129">
        <v>1</v>
      </c>
      <c r="BI269" s="129">
        <v>690</v>
      </c>
      <c r="BJ269" s="126">
        <f t="shared" si="243"/>
        <v>9</v>
      </c>
      <c r="BK269" s="332">
        <f t="shared" si="242"/>
        <v>0.375</v>
      </c>
      <c r="BL269" s="126">
        <v>691</v>
      </c>
      <c r="BM269" s="126">
        <f t="shared" si="244"/>
        <v>9</v>
      </c>
      <c r="CD269" s="28">
        <v>1379</v>
      </c>
      <c r="CE269" s="84">
        <f t="shared" si="184"/>
        <v>285</v>
      </c>
      <c r="CF269" s="34">
        <v>4</v>
      </c>
      <c r="CG269" s="34">
        <v>16059</v>
      </c>
      <c r="CH269" s="84">
        <f t="shared" si="207"/>
        <v>82</v>
      </c>
      <c r="CI269" s="365">
        <f t="shared" si="185"/>
        <v>0.28771929824561404</v>
      </c>
      <c r="CJ269" s="34">
        <v>18009</v>
      </c>
      <c r="CK269" s="84">
        <f t="shared" si="208"/>
        <v>82</v>
      </c>
      <c r="CL269" s="59">
        <v>35830</v>
      </c>
      <c r="CM269" s="89">
        <f t="shared" si="177"/>
        <v>290</v>
      </c>
      <c r="CN269" s="59">
        <v>1</v>
      </c>
      <c r="CO269" s="59">
        <v>9600</v>
      </c>
      <c r="CP269" s="89">
        <f t="shared" si="209"/>
        <v>52</v>
      </c>
      <c r="CQ269" s="367">
        <f t="shared" si="178"/>
        <v>0.1793103448275862</v>
      </c>
      <c r="CR269" s="59">
        <v>9609</v>
      </c>
      <c r="CS269" s="89">
        <f t="shared" si="210"/>
        <v>52</v>
      </c>
      <c r="CT269" s="203">
        <v>1373</v>
      </c>
      <c r="CU269" s="203">
        <f t="shared" si="234"/>
        <v>286</v>
      </c>
      <c r="CV269" s="203">
        <v>0</v>
      </c>
      <c r="CW269" s="284">
        <v>519</v>
      </c>
      <c r="CX269" s="203">
        <f t="shared" si="236"/>
        <v>79</v>
      </c>
      <c r="CY269" s="369">
        <f t="shared" si="237"/>
        <v>0.2762237762237762</v>
      </c>
      <c r="CZ269" s="203">
        <v>519</v>
      </c>
      <c r="DA269" s="203">
        <f t="shared" si="238"/>
        <v>79</v>
      </c>
      <c r="DB269" s="40">
        <v>30</v>
      </c>
      <c r="DC269" s="95">
        <f t="shared" si="193"/>
        <v>26</v>
      </c>
      <c r="DD269" s="40">
        <v>5</v>
      </c>
      <c r="DE269" s="40">
        <v>7294</v>
      </c>
      <c r="DF269" s="95">
        <f t="shared" si="211"/>
        <v>27</v>
      </c>
      <c r="DG269" s="371">
        <f t="shared" si="194"/>
        <v>1.0384615384615385</v>
      </c>
      <c r="DH269" s="40">
        <v>6691</v>
      </c>
      <c r="DI269" s="95">
        <f t="shared" si="212"/>
        <v>27</v>
      </c>
      <c r="DJ269" s="158">
        <v>1596</v>
      </c>
      <c r="DK269" s="158">
        <f t="shared" si="175"/>
        <v>20</v>
      </c>
      <c r="DL269" s="163">
        <v>4</v>
      </c>
      <c r="DM269" s="163">
        <v>594</v>
      </c>
      <c r="DN269" s="158">
        <f t="shared" si="171"/>
        <v>7</v>
      </c>
      <c r="DO269" s="373">
        <f t="shared" si="176"/>
        <v>0.35</v>
      </c>
      <c r="DP269" s="158">
        <v>591</v>
      </c>
      <c r="DQ269" s="158">
        <f t="shared" si="172"/>
        <v>7</v>
      </c>
      <c r="DR269" s="290">
        <v>935</v>
      </c>
      <c r="DS269" s="172">
        <f t="shared" si="186"/>
        <v>13</v>
      </c>
      <c r="DT269" s="290">
        <v>1</v>
      </c>
      <c r="DU269" s="290">
        <v>349</v>
      </c>
      <c r="DV269" s="172">
        <f t="shared" si="192"/>
        <v>2</v>
      </c>
      <c r="DW269" s="374">
        <f t="shared" si="188"/>
        <v>0.15384615384615385</v>
      </c>
      <c r="DX269" s="290">
        <v>351</v>
      </c>
      <c r="DY269" s="172">
        <f t="shared" si="189"/>
        <v>2</v>
      </c>
      <c r="FF269" s="192">
        <v>594</v>
      </c>
      <c r="FG269" s="185">
        <f t="shared" si="197"/>
        <v>26</v>
      </c>
      <c r="FH269" s="192">
        <v>0</v>
      </c>
      <c r="FI269" s="192">
        <v>579</v>
      </c>
      <c r="FJ269" s="185">
        <f t="shared" si="213"/>
        <v>26</v>
      </c>
      <c r="FK269" s="379">
        <f t="shared" si="198"/>
        <v>1</v>
      </c>
      <c r="FL269" s="192">
        <v>579</v>
      </c>
      <c r="FM269" s="185">
        <f t="shared" si="214"/>
        <v>26</v>
      </c>
      <c r="FV269" s="22">
        <f t="shared" si="239"/>
        <v>335</v>
      </c>
      <c r="FW269" s="61">
        <f t="shared" si="240"/>
        <v>335</v>
      </c>
      <c r="FX269" s="61">
        <f t="shared" si="221"/>
        <v>335</v>
      </c>
      <c r="FY269" s="61">
        <f t="shared" si="222"/>
        <v>1210</v>
      </c>
      <c r="FZ269" s="61">
        <f t="shared" si="223"/>
        <v>335</v>
      </c>
      <c r="GA269" s="382">
        <f t="shared" si="224"/>
        <v>0.27685950413223143</v>
      </c>
      <c r="GB269" s="384"/>
      <c r="GC269" s="387">
        <f t="shared" si="225"/>
        <v>1197</v>
      </c>
      <c r="GD269" s="387">
        <f t="shared" si="226"/>
        <v>322</v>
      </c>
      <c r="GE269" s="382">
        <f t="shared" si="227"/>
        <v>0.26900584795321636</v>
      </c>
      <c r="GF269" s="384"/>
      <c r="GG269" s="387">
        <f t="shared" si="228"/>
        <v>336</v>
      </c>
      <c r="GH269" s="387">
        <f t="shared" si="229"/>
        <v>109</v>
      </c>
      <c r="GI269" s="382">
        <f t="shared" si="230"/>
        <v>0.32440476190476192</v>
      </c>
      <c r="GJ269" s="384"/>
      <c r="GK269" s="387">
        <f t="shared" si="231"/>
        <v>285</v>
      </c>
      <c r="GL269" s="387">
        <f t="shared" si="232"/>
        <v>82</v>
      </c>
      <c r="GM269" s="382">
        <f t="shared" si="233"/>
        <v>0.28771929824561404</v>
      </c>
    </row>
    <row r="270" spans="1:196" x14ac:dyDescent="0.25">
      <c r="A270" s="8">
        <f t="shared" si="235"/>
        <v>44303</v>
      </c>
      <c r="B270" s="10">
        <v>16008</v>
      </c>
      <c r="C270" s="98">
        <f t="shared" si="179"/>
        <v>99</v>
      </c>
      <c r="D270" s="10">
        <v>1</v>
      </c>
      <c r="E270" s="10">
        <v>41016</v>
      </c>
      <c r="F270" s="98">
        <f t="shared" si="199"/>
        <v>58</v>
      </c>
      <c r="G270" s="363">
        <f t="shared" si="180"/>
        <v>0.58585858585858586</v>
      </c>
      <c r="H270" s="10">
        <v>33693</v>
      </c>
      <c r="I270" s="98">
        <f t="shared" si="200"/>
        <v>58</v>
      </c>
      <c r="J270" s="45">
        <v>15895</v>
      </c>
      <c r="K270" s="103">
        <f t="shared" si="181"/>
        <v>0</v>
      </c>
      <c r="L270" s="14">
        <v>1</v>
      </c>
      <c r="M270" s="14">
        <v>39821</v>
      </c>
      <c r="N270" s="103">
        <f t="shared" si="201"/>
        <v>0</v>
      </c>
      <c r="O270" s="362" t="e">
        <f t="shared" si="182"/>
        <v>#DIV/0!</v>
      </c>
      <c r="P270" s="12">
        <v>27539</v>
      </c>
      <c r="Q270" s="103">
        <f t="shared" si="202"/>
        <v>0</v>
      </c>
      <c r="R270" s="147">
        <v>591</v>
      </c>
      <c r="S270" s="134">
        <f t="shared" si="245"/>
        <v>5</v>
      </c>
      <c r="T270" s="147">
        <v>1</v>
      </c>
      <c r="U270" s="147">
        <v>591</v>
      </c>
      <c r="V270" s="134">
        <f t="shared" si="246"/>
        <v>5</v>
      </c>
      <c r="W270" s="358">
        <f t="shared" si="247"/>
        <v>1</v>
      </c>
      <c r="X270" s="147">
        <v>598</v>
      </c>
      <c r="Y270" s="134">
        <f t="shared" si="248"/>
        <v>5</v>
      </c>
      <c r="Z270" s="151">
        <v>8926</v>
      </c>
      <c r="AA270" s="139">
        <f t="shared" si="249"/>
        <v>322</v>
      </c>
      <c r="AB270" s="151">
        <v>3</v>
      </c>
      <c r="AC270" s="151">
        <v>2674</v>
      </c>
      <c r="AD270" s="139">
        <f t="shared" si="250"/>
        <v>35</v>
      </c>
      <c r="AE270" s="353">
        <f t="shared" si="251"/>
        <v>0.10869565217391304</v>
      </c>
      <c r="AF270" s="151">
        <v>2672</v>
      </c>
      <c r="AG270" s="139">
        <f t="shared" si="252"/>
        <v>35</v>
      </c>
      <c r="AH270" s="33">
        <v>16786</v>
      </c>
      <c r="AI270" s="72">
        <f t="shared" ref="AI270:AI327" si="253">AH270-AH269</f>
        <v>170</v>
      </c>
      <c r="AJ270" s="33">
        <v>1</v>
      </c>
      <c r="AK270" s="33">
        <v>3348</v>
      </c>
      <c r="AL270" s="72">
        <f t="shared" si="203"/>
        <v>20</v>
      </c>
      <c r="AM270" s="348">
        <f t="shared" si="183"/>
        <v>0.11764705882352941</v>
      </c>
      <c r="AN270" s="33">
        <v>3346</v>
      </c>
      <c r="AO270" s="72">
        <f t="shared" si="204"/>
        <v>20</v>
      </c>
      <c r="AP270" s="66">
        <v>2548</v>
      </c>
      <c r="AQ270" s="78">
        <f t="shared" si="195"/>
        <v>27</v>
      </c>
      <c r="AR270" s="66">
        <v>1</v>
      </c>
      <c r="AS270" s="66">
        <v>933</v>
      </c>
      <c r="AT270" s="78">
        <f t="shared" si="205"/>
        <v>11</v>
      </c>
      <c r="AU270" s="344">
        <f t="shared" si="196"/>
        <v>0.40740740740740738</v>
      </c>
      <c r="AV270" s="66">
        <v>933</v>
      </c>
      <c r="AW270" s="78">
        <f t="shared" si="206"/>
        <v>11</v>
      </c>
      <c r="AX270" s="120">
        <v>2234</v>
      </c>
      <c r="AY270" s="114">
        <f t="shared" si="217"/>
        <v>29</v>
      </c>
      <c r="AZ270" s="120">
        <v>9</v>
      </c>
      <c r="BA270" s="120">
        <v>803</v>
      </c>
      <c r="BB270" s="114">
        <f t="shared" si="218"/>
        <v>8</v>
      </c>
      <c r="BC270" s="338">
        <f t="shared" si="219"/>
        <v>0.27586206896551724</v>
      </c>
      <c r="BD270" s="120">
        <v>795</v>
      </c>
      <c r="BE270" s="114">
        <f t="shared" si="220"/>
        <v>8</v>
      </c>
      <c r="BF270" s="129">
        <v>1761</v>
      </c>
      <c r="BG270" s="126">
        <f t="shared" si="241"/>
        <v>25</v>
      </c>
      <c r="BH270" s="129">
        <v>1</v>
      </c>
      <c r="BI270" s="129">
        <v>698</v>
      </c>
      <c r="BJ270" s="126">
        <f t="shared" si="243"/>
        <v>8</v>
      </c>
      <c r="BK270" s="332">
        <f t="shared" si="242"/>
        <v>0.32</v>
      </c>
      <c r="BL270" s="126">
        <v>699</v>
      </c>
      <c r="BM270" s="126">
        <f t="shared" si="244"/>
        <v>8</v>
      </c>
      <c r="CD270" s="28">
        <v>1690</v>
      </c>
      <c r="CE270" s="84">
        <f t="shared" si="184"/>
        <v>311</v>
      </c>
      <c r="CF270" s="34">
        <v>4</v>
      </c>
      <c r="CG270" s="34">
        <v>16144</v>
      </c>
      <c r="CH270" s="84">
        <f t="shared" si="207"/>
        <v>85</v>
      </c>
      <c r="CI270" s="365">
        <f t="shared" si="185"/>
        <v>0.27331189710610931</v>
      </c>
      <c r="CJ270" s="34">
        <v>18094</v>
      </c>
      <c r="CK270" s="84">
        <f t="shared" si="208"/>
        <v>85</v>
      </c>
      <c r="CL270" s="59">
        <v>36143</v>
      </c>
      <c r="CM270" s="89">
        <f t="shared" si="177"/>
        <v>313</v>
      </c>
      <c r="CN270" s="59">
        <v>1</v>
      </c>
      <c r="CO270" s="59">
        <v>9660</v>
      </c>
      <c r="CP270" s="89">
        <f t="shared" si="209"/>
        <v>60</v>
      </c>
      <c r="CQ270" s="367">
        <f t="shared" si="178"/>
        <v>0.19169329073482427</v>
      </c>
      <c r="CR270" s="59">
        <v>9669</v>
      </c>
      <c r="CS270" s="89">
        <f t="shared" si="210"/>
        <v>60</v>
      </c>
      <c r="CT270" s="203">
        <v>1685</v>
      </c>
      <c r="CU270" s="203">
        <f t="shared" si="234"/>
        <v>312</v>
      </c>
      <c r="CV270" s="203">
        <v>0</v>
      </c>
      <c r="CW270" s="284">
        <v>607</v>
      </c>
      <c r="CX270" s="203">
        <f t="shared" si="236"/>
        <v>88</v>
      </c>
      <c r="CY270" s="369">
        <f t="shared" si="237"/>
        <v>0.28205128205128205</v>
      </c>
      <c r="CZ270" s="203">
        <v>607</v>
      </c>
      <c r="DA270" s="203">
        <f t="shared" si="238"/>
        <v>88</v>
      </c>
      <c r="DB270" s="40">
        <v>60</v>
      </c>
      <c r="DC270" s="95">
        <f t="shared" si="193"/>
        <v>30</v>
      </c>
      <c r="DD270" s="40">
        <v>7</v>
      </c>
      <c r="DE270" s="40">
        <v>7325</v>
      </c>
      <c r="DF270" s="95">
        <f t="shared" si="211"/>
        <v>31</v>
      </c>
      <c r="DG270" s="371">
        <f t="shared" si="194"/>
        <v>1.0333333333333334</v>
      </c>
      <c r="DH270" s="40">
        <v>6722</v>
      </c>
      <c r="DI270" s="95">
        <f t="shared" si="212"/>
        <v>31</v>
      </c>
      <c r="DJ270" s="158">
        <v>1625</v>
      </c>
      <c r="DK270" s="158">
        <f t="shared" si="175"/>
        <v>29</v>
      </c>
      <c r="DL270" s="163">
        <v>4</v>
      </c>
      <c r="DM270" s="163">
        <v>602</v>
      </c>
      <c r="DN270" s="158">
        <f t="shared" si="171"/>
        <v>8</v>
      </c>
      <c r="DO270" s="373">
        <f t="shared" si="176"/>
        <v>0.27586206896551724</v>
      </c>
      <c r="DP270" s="158">
        <v>599</v>
      </c>
      <c r="DQ270" s="158">
        <f t="shared" si="172"/>
        <v>8</v>
      </c>
      <c r="DR270" s="290">
        <v>960</v>
      </c>
      <c r="DS270" s="172">
        <f t="shared" si="186"/>
        <v>25</v>
      </c>
      <c r="DT270" s="290">
        <v>1</v>
      </c>
      <c r="DU270" s="290">
        <v>353</v>
      </c>
      <c r="DV270" s="172">
        <f t="shared" si="192"/>
        <v>4</v>
      </c>
      <c r="DW270" s="374">
        <f t="shared" si="188"/>
        <v>0.16</v>
      </c>
      <c r="DX270" s="290">
        <v>355</v>
      </c>
      <c r="DY270" s="172">
        <f t="shared" si="189"/>
        <v>4</v>
      </c>
      <c r="FF270" s="192">
        <v>624</v>
      </c>
      <c r="FG270" s="185">
        <f t="shared" si="197"/>
        <v>30</v>
      </c>
      <c r="FH270" s="192">
        <v>0</v>
      </c>
      <c r="FI270" s="192">
        <v>609</v>
      </c>
      <c r="FJ270" s="185">
        <f t="shared" si="213"/>
        <v>30</v>
      </c>
      <c r="FK270" s="379">
        <f t="shared" si="198"/>
        <v>1</v>
      </c>
      <c r="FL270" s="192">
        <v>609</v>
      </c>
      <c r="FM270" s="185">
        <f t="shared" si="214"/>
        <v>30</v>
      </c>
      <c r="FV270" s="22">
        <f t="shared" si="239"/>
        <v>451</v>
      </c>
      <c r="FW270" s="61">
        <f t="shared" si="240"/>
        <v>451</v>
      </c>
      <c r="FX270" s="61">
        <f t="shared" si="221"/>
        <v>451</v>
      </c>
      <c r="FY270" s="61">
        <f t="shared" si="222"/>
        <v>1727</v>
      </c>
      <c r="FZ270" s="61">
        <f t="shared" si="223"/>
        <v>451</v>
      </c>
      <c r="GA270" s="382">
        <f t="shared" si="224"/>
        <v>0.26114649681528662</v>
      </c>
      <c r="GB270" s="384"/>
      <c r="GC270" s="387">
        <f t="shared" si="225"/>
        <v>1301</v>
      </c>
      <c r="GD270" s="387">
        <f t="shared" si="226"/>
        <v>353</v>
      </c>
      <c r="GE270" s="382">
        <f t="shared" si="227"/>
        <v>0.27132974634896234</v>
      </c>
      <c r="GF270" s="384"/>
      <c r="GG270" s="387">
        <f t="shared" si="228"/>
        <v>365</v>
      </c>
      <c r="GH270" s="387">
        <f t="shared" si="229"/>
        <v>120</v>
      </c>
      <c r="GI270" s="382">
        <f t="shared" si="230"/>
        <v>0.32876712328767121</v>
      </c>
      <c r="GJ270" s="384"/>
      <c r="GK270" s="387">
        <f t="shared" si="231"/>
        <v>311</v>
      </c>
      <c r="GL270" s="387">
        <f t="shared" si="232"/>
        <v>85</v>
      </c>
      <c r="GM270" s="382">
        <f t="shared" si="233"/>
        <v>0.27331189710610931</v>
      </c>
    </row>
    <row r="271" spans="1:196" x14ac:dyDescent="0.25">
      <c r="A271" s="8">
        <f t="shared" si="235"/>
        <v>44304</v>
      </c>
      <c r="B271" s="10">
        <v>16371</v>
      </c>
      <c r="C271" s="98">
        <f t="shared" si="179"/>
        <v>363</v>
      </c>
      <c r="D271" s="10">
        <v>1</v>
      </c>
      <c r="E271" s="10">
        <v>41087</v>
      </c>
      <c r="F271" s="98">
        <f t="shared" si="199"/>
        <v>71</v>
      </c>
      <c r="G271" s="363">
        <f t="shared" si="180"/>
        <v>0.19559228650137742</v>
      </c>
      <c r="H271" s="10">
        <v>33764</v>
      </c>
      <c r="I271" s="98">
        <f t="shared" si="200"/>
        <v>71</v>
      </c>
      <c r="J271" s="45">
        <v>15895</v>
      </c>
      <c r="K271" s="103">
        <f t="shared" si="181"/>
        <v>0</v>
      </c>
      <c r="L271" s="14">
        <v>1</v>
      </c>
      <c r="M271" s="14">
        <v>39821</v>
      </c>
      <c r="N271" s="103">
        <f t="shared" si="201"/>
        <v>0</v>
      </c>
      <c r="O271" s="362" t="e">
        <f t="shared" si="182"/>
        <v>#DIV/0!</v>
      </c>
      <c r="P271" s="12">
        <v>27539</v>
      </c>
      <c r="Q271" s="103">
        <f t="shared" si="202"/>
        <v>0</v>
      </c>
      <c r="R271" s="147">
        <v>597</v>
      </c>
      <c r="S271" s="134">
        <f t="shared" si="245"/>
        <v>6</v>
      </c>
      <c r="T271" s="147">
        <v>1</v>
      </c>
      <c r="U271" s="147">
        <v>596</v>
      </c>
      <c r="V271" s="134">
        <f t="shared" si="246"/>
        <v>5</v>
      </c>
      <c r="W271" s="358">
        <f t="shared" si="247"/>
        <v>0.83333333333333337</v>
      </c>
      <c r="X271" s="147">
        <v>603</v>
      </c>
      <c r="Y271" s="134">
        <f t="shared" si="248"/>
        <v>5</v>
      </c>
      <c r="Z271" s="151">
        <v>9086</v>
      </c>
      <c r="AA271" s="139">
        <f t="shared" si="249"/>
        <v>160</v>
      </c>
      <c r="AB271" s="151">
        <v>3</v>
      </c>
      <c r="AC271" s="151">
        <v>2739</v>
      </c>
      <c r="AD271" s="139">
        <f t="shared" si="250"/>
        <v>65</v>
      </c>
      <c r="AE271" s="353">
        <f t="shared" si="251"/>
        <v>0.40625</v>
      </c>
      <c r="AF271" s="151">
        <v>2737</v>
      </c>
      <c r="AG271" s="139">
        <f t="shared" si="252"/>
        <v>65</v>
      </c>
      <c r="AH271" s="33">
        <v>16960</v>
      </c>
      <c r="AI271" s="72">
        <f t="shared" si="253"/>
        <v>174</v>
      </c>
      <c r="AJ271" s="33">
        <v>1</v>
      </c>
      <c r="AK271" s="33">
        <v>3372</v>
      </c>
      <c r="AL271" s="72">
        <f t="shared" si="203"/>
        <v>24</v>
      </c>
      <c r="AM271" s="348">
        <f t="shared" si="183"/>
        <v>0.13793103448275862</v>
      </c>
      <c r="AN271" s="33">
        <v>3370</v>
      </c>
      <c r="AO271" s="72">
        <f t="shared" si="204"/>
        <v>24</v>
      </c>
      <c r="AP271" s="66">
        <v>2573</v>
      </c>
      <c r="AQ271" s="78">
        <f t="shared" si="195"/>
        <v>25</v>
      </c>
      <c r="AR271" s="66">
        <v>1</v>
      </c>
      <c r="AS271" s="66">
        <v>941</v>
      </c>
      <c r="AT271" s="78">
        <f t="shared" si="205"/>
        <v>8</v>
      </c>
      <c r="AU271" s="344">
        <f t="shared" si="196"/>
        <v>0.32</v>
      </c>
      <c r="AV271" s="66">
        <v>941</v>
      </c>
      <c r="AW271" s="78">
        <f t="shared" si="206"/>
        <v>8</v>
      </c>
      <c r="AX271" s="120">
        <v>2261</v>
      </c>
      <c r="AY271" s="114">
        <f t="shared" si="217"/>
        <v>27</v>
      </c>
      <c r="AZ271" s="120">
        <v>9</v>
      </c>
      <c r="BA271" s="120">
        <v>811</v>
      </c>
      <c r="BB271" s="114">
        <f t="shared" si="218"/>
        <v>8</v>
      </c>
      <c r="BC271" s="338">
        <f t="shared" si="219"/>
        <v>0.29629629629629628</v>
      </c>
      <c r="BD271" s="120">
        <v>803</v>
      </c>
      <c r="BE271" s="114">
        <f t="shared" si="220"/>
        <v>8</v>
      </c>
      <c r="BF271" s="129">
        <v>1788</v>
      </c>
      <c r="BG271" s="126">
        <f t="shared" si="241"/>
        <v>27</v>
      </c>
      <c r="BH271" s="129">
        <v>1</v>
      </c>
      <c r="BI271" s="129">
        <v>707</v>
      </c>
      <c r="BJ271" s="126">
        <f t="shared" si="243"/>
        <v>9</v>
      </c>
      <c r="BK271" s="332">
        <f t="shared" si="242"/>
        <v>0.33333333333333331</v>
      </c>
      <c r="BL271" s="126">
        <v>708</v>
      </c>
      <c r="BM271" s="126">
        <f t="shared" si="244"/>
        <v>9</v>
      </c>
      <c r="CD271" s="28">
        <v>1990</v>
      </c>
      <c r="CE271" s="84">
        <f t="shared" si="184"/>
        <v>300</v>
      </c>
      <c r="CF271" s="34">
        <v>4</v>
      </c>
      <c r="CG271" s="34">
        <v>16225</v>
      </c>
      <c r="CH271" s="84">
        <f t="shared" si="207"/>
        <v>81</v>
      </c>
      <c r="CI271" s="365">
        <f t="shared" si="185"/>
        <v>0.27</v>
      </c>
      <c r="CJ271" s="34">
        <v>18175</v>
      </c>
      <c r="CK271" s="84">
        <f t="shared" si="208"/>
        <v>81</v>
      </c>
      <c r="CL271" s="59">
        <v>36436</v>
      </c>
      <c r="CM271" s="89">
        <f t="shared" si="177"/>
        <v>293</v>
      </c>
      <c r="CN271" s="59">
        <v>1</v>
      </c>
      <c r="CO271" s="59">
        <v>9719</v>
      </c>
      <c r="CP271" s="89">
        <f t="shared" si="209"/>
        <v>59</v>
      </c>
      <c r="CQ271" s="367">
        <f t="shared" si="178"/>
        <v>0.20136518771331058</v>
      </c>
      <c r="CR271" s="59">
        <v>9728</v>
      </c>
      <c r="CS271" s="89">
        <f t="shared" si="210"/>
        <v>59</v>
      </c>
      <c r="CT271" s="203">
        <v>1983</v>
      </c>
      <c r="CU271" s="203">
        <f t="shared" si="234"/>
        <v>298</v>
      </c>
      <c r="CV271" s="203">
        <v>0</v>
      </c>
      <c r="CW271" s="284">
        <v>689</v>
      </c>
      <c r="CX271" s="203">
        <f t="shared" si="236"/>
        <v>82</v>
      </c>
      <c r="CY271" s="369">
        <f t="shared" si="237"/>
        <v>0.27516778523489932</v>
      </c>
      <c r="CZ271" s="203">
        <v>689</v>
      </c>
      <c r="DA271" s="203">
        <f t="shared" si="238"/>
        <v>82</v>
      </c>
      <c r="DB271" s="40">
        <v>88</v>
      </c>
      <c r="DC271" s="95">
        <f t="shared" si="193"/>
        <v>28</v>
      </c>
      <c r="DD271" s="40">
        <v>10</v>
      </c>
      <c r="DE271" s="40">
        <v>7354</v>
      </c>
      <c r="DF271" s="95">
        <f t="shared" si="211"/>
        <v>29</v>
      </c>
      <c r="DG271" s="371">
        <f t="shared" si="194"/>
        <v>1.0357142857142858</v>
      </c>
      <c r="DH271" s="40">
        <v>6751</v>
      </c>
      <c r="DI271" s="95">
        <f t="shared" si="212"/>
        <v>29</v>
      </c>
      <c r="DJ271" s="158">
        <v>1652</v>
      </c>
      <c r="DK271" s="158">
        <f t="shared" si="175"/>
        <v>27</v>
      </c>
      <c r="DL271" s="163">
        <v>4</v>
      </c>
      <c r="DM271" s="163">
        <v>608</v>
      </c>
      <c r="DN271" s="158">
        <f t="shared" ref="DN271:DN324" si="254">DM271-DM270</f>
        <v>6</v>
      </c>
      <c r="DO271" s="373">
        <f t="shared" si="176"/>
        <v>0.22222222222222221</v>
      </c>
      <c r="DP271" s="158">
        <v>605</v>
      </c>
      <c r="DQ271" s="158">
        <f t="shared" ref="DQ271:DQ324" si="255">DP271-DP270</f>
        <v>6</v>
      </c>
      <c r="DR271" s="290">
        <v>960</v>
      </c>
      <c r="DS271" s="172">
        <f t="shared" si="186"/>
        <v>0</v>
      </c>
      <c r="DT271" s="290">
        <v>1</v>
      </c>
      <c r="DU271" s="290">
        <v>356</v>
      </c>
      <c r="DV271" s="172">
        <f t="shared" si="192"/>
        <v>3</v>
      </c>
      <c r="DW271" s="374" t="e">
        <f t="shared" si="188"/>
        <v>#DIV/0!</v>
      </c>
      <c r="DX271" s="290">
        <v>358</v>
      </c>
      <c r="DY271" s="172">
        <f t="shared" si="189"/>
        <v>3</v>
      </c>
      <c r="FF271" s="192">
        <v>665</v>
      </c>
      <c r="FG271" s="185">
        <f t="shared" si="197"/>
        <v>41</v>
      </c>
      <c r="FH271" s="192">
        <v>0</v>
      </c>
      <c r="FI271" s="192">
        <v>649</v>
      </c>
      <c r="FJ271" s="185">
        <f t="shared" si="213"/>
        <v>40</v>
      </c>
      <c r="FK271" s="379">
        <f t="shared" si="198"/>
        <v>0.97560975609756095</v>
      </c>
      <c r="FL271" s="192">
        <v>649</v>
      </c>
      <c r="FM271" s="185">
        <f t="shared" si="214"/>
        <v>40</v>
      </c>
      <c r="FV271" s="22">
        <f t="shared" si="239"/>
        <v>490</v>
      </c>
      <c r="FW271" s="61">
        <f t="shared" si="240"/>
        <v>490</v>
      </c>
      <c r="FX271" s="61">
        <f t="shared" si="221"/>
        <v>490</v>
      </c>
      <c r="FY271" s="61">
        <f t="shared" si="222"/>
        <v>1769</v>
      </c>
      <c r="FZ271" s="61">
        <f t="shared" si="223"/>
        <v>490</v>
      </c>
      <c r="GA271" s="382">
        <f t="shared" si="224"/>
        <v>0.27699265121537592</v>
      </c>
      <c r="GB271" s="384"/>
      <c r="GC271" s="387">
        <f t="shared" si="225"/>
        <v>1240</v>
      </c>
      <c r="GD271" s="387">
        <f t="shared" si="226"/>
        <v>349</v>
      </c>
      <c r="GE271" s="382">
        <f t="shared" si="227"/>
        <v>0.28145161290322579</v>
      </c>
      <c r="GF271" s="384"/>
      <c r="GG271" s="387">
        <f t="shared" si="228"/>
        <v>349</v>
      </c>
      <c r="GH271" s="387">
        <f t="shared" si="229"/>
        <v>127</v>
      </c>
      <c r="GI271" s="382">
        <f t="shared" si="230"/>
        <v>0.36389684813753581</v>
      </c>
      <c r="GJ271" s="384"/>
      <c r="GK271" s="387">
        <f t="shared" si="231"/>
        <v>300</v>
      </c>
      <c r="GL271" s="387">
        <f t="shared" si="232"/>
        <v>81</v>
      </c>
      <c r="GM271" s="382">
        <f t="shared" si="233"/>
        <v>0.27</v>
      </c>
    </row>
    <row r="272" spans="1:196" x14ac:dyDescent="0.25">
      <c r="A272" s="8">
        <f t="shared" si="235"/>
        <v>44305</v>
      </c>
      <c r="B272" s="10">
        <v>16436</v>
      </c>
      <c r="C272" s="98">
        <f t="shared" si="179"/>
        <v>65</v>
      </c>
      <c r="D272" s="10">
        <v>1</v>
      </c>
      <c r="E272" s="10">
        <v>41152</v>
      </c>
      <c r="F272" s="98">
        <f t="shared" si="199"/>
        <v>65</v>
      </c>
      <c r="G272" s="363">
        <f t="shared" si="180"/>
        <v>1</v>
      </c>
      <c r="H272" s="10">
        <v>33829</v>
      </c>
      <c r="I272" s="98">
        <f t="shared" si="200"/>
        <v>65</v>
      </c>
      <c r="J272" s="45">
        <v>2</v>
      </c>
      <c r="K272" s="103">
        <f t="shared" si="181"/>
        <v>-15893</v>
      </c>
      <c r="L272" s="14">
        <v>0</v>
      </c>
      <c r="M272" s="14">
        <v>39822</v>
      </c>
      <c r="N272" s="103">
        <f t="shared" si="201"/>
        <v>1</v>
      </c>
      <c r="O272" s="362">
        <f t="shared" si="182"/>
        <v>-6.2920782734537221E-5</v>
      </c>
      <c r="P272" s="12">
        <v>27540</v>
      </c>
      <c r="Q272" s="103">
        <f t="shared" si="202"/>
        <v>1</v>
      </c>
      <c r="R272" s="147">
        <v>601</v>
      </c>
      <c r="S272" s="134">
        <f t="shared" si="245"/>
        <v>4</v>
      </c>
      <c r="T272" s="147">
        <v>1</v>
      </c>
      <c r="U272" s="147">
        <v>600</v>
      </c>
      <c r="V272" s="134">
        <f t="shared" si="246"/>
        <v>4</v>
      </c>
      <c r="W272" s="358">
        <f t="shared" si="247"/>
        <v>1</v>
      </c>
      <c r="X272" s="147">
        <v>607</v>
      </c>
      <c r="Y272" s="134">
        <f t="shared" si="248"/>
        <v>4</v>
      </c>
      <c r="Z272" s="151">
        <v>9089</v>
      </c>
      <c r="AA272" s="139">
        <f t="shared" si="249"/>
        <v>3</v>
      </c>
      <c r="AB272" s="151">
        <v>3</v>
      </c>
      <c r="AC272" s="151">
        <v>2742</v>
      </c>
      <c r="AD272" s="139">
        <f t="shared" si="250"/>
        <v>3</v>
      </c>
      <c r="AE272" s="353">
        <f t="shared" si="251"/>
        <v>1</v>
      </c>
      <c r="AF272" s="151">
        <v>2740</v>
      </c>
      <c r="AG272" s="139">
        <f t="shared" si="252"/>
        <v>3</v>
      </c>
      <c r="AH272" s="33">
        <v>17128</v>
      </c>
      <c r="AI272" s="72">
        <f t="shared" si="253"/>
        <v>168</v>
      </c>
      <c r="AJ272" s="33">
        <v>1</v>
      </c>
      <c r="AK272" s="33">
        <v>3392</v>
      </c>
      <c r="AL272" s="72">
        <f t="shared" si="203"/>
        <v>20</v>
      </c>
      <c r="AM272" s="348">
        <f t="shared" si="183"/>
        <v>0.11904761904761904</v>
      </c>
      <c r="AN272" s="33">
        <v>3390</v>
      </c>
      <c r="AO272" s="72">
        <f t="shared" si="204"/>
        <v>20</v>
      </c>
      <c r="AP272" s="66">
        <v>2604</v>
      </c>
      <c r="AQ272" s="78">
        <f t="shared" si="195"/>
        <v>31</v>
      </c>
      <c r="AR272" s="66">
        <v>1</v>
      </c>
      <c r="AS272" s="66">
        <v>952</v>
      </c>
      <c r="AT272" s="78">
        <f t="shared" si="205"/>
        <v>11</v>
      </c>
      <c r="AU272" s="344">
        <f t="shared" si="196"/>
        <v>0.35483870967741937</v>
      </c>
      <c r="AV272" s="66">
        <v>952</v>
      </c>
      <c r="AW272" s="78">
        <f t="shared" si="206"/>
        <v>11</v>
      </c>
      <c r="AX272" s="120">
        <v>2281</v>
      </c>
      <c r="AY272" s="114">
        <f t="shared" si="217"/>
        <v>20</v>
      </c>
      <c r="AZ272" s="120">
        <v>9</v>
      </c>
      <c r="BA272" s="120">
        <v>817</v>
      </c>
      <c r="BB272" s="114">
        <f t="shared" si="218"/>
        <v>6</v>
      </c>
      <c r="BC272" s="338">
        <f t="shared" si="219"/>
        <v>0.3</v>
      </c>
      <c r="BD272" s="120">
        <v>809</v>
      </c>
      <c r="BE272" s="114">
        <f t="shared" si="220"/>
        <v>6</v>
      </c>
      <c r="BF272" s="129">
        <v>1812</v>
      </c>
      <c r="BG272" s="126">
        <f t="shared" si="241"/>
        <v>24</v>
      </c>
      <c r="BH272" s="129">
        <v>1</v>
      </c>
      <c r="BI272" s="129">
        <v>715</v>
      </c>
      <c r="BJ272" s="126">
        <f t="shared" si="243"/>
        <v>8</v>
      </c>
      <c r="BK272" s="332">
        <f t="shared" si="242"/>
        <v>0.33333333333333331</v>
      </c>
      <c r="BL272" s="126">
        <v>716</v>
      </c>
      <c r="BM272" s="126">
        <f t="shared" si="244"/>
        <v>8</v>
      </c>
      <c r="CD272" s="28">
        <v>2244</v>
      </c>
      <c r="CE272" s="84">
        <f t="shared" si="184"/>
        <v>254</v>
      </c>
      <c r="CF272" s="34">
        <v>4</v>
      </c>
      <c r="CG272" s="34">
        <v>16292</v>
      </c>
      <c r="CH272" s="84">
        <f t="shared" si="207"/>
        <v>67</v>
      </c>
      <c r="CI272" s="365">
        <f t="shared" si="185"/>
        <v>0.26377952755905509</v>
      </c>
      <c r="CJ272" s="34">
        <v>18242</v>
      </c>
      <c r="CK272" s="84">
        <f t="shared" si="208"/>
        <v>67</v>
      </c>
      <c r="CL272" s="59">
        <v>36692</v>
      </c>
      <c r="CM272" s="89">
        <f t="shared" si="177"/>
        <v>256</v>
      </c>
      <c r="CN272" s="59">
        <v>1</v>
      </c>
      <c r="CO272" s="59">
        <v>9773</v>
      </c>
      <c r="CP272" s="89">
        <f t="shared" si="209"/>
        <v>54</v>
      </c>
      <c r="CQ272" s="367">
        <f t="shared" si="178"/>
        <v>0.2109375</v>
      </c>
      <c r="CR272" s="59">
        <v>9782</v>
      </c>
      <c r="CS272" s="89">
        <f t="shared" si="210"/>
        <v>54</v>
      </c>
      <c r="CT272" s="203">
        <v>2238</v>
      </c>
      <c r="CU272" s="203">
        <f t="shared" si="234"/>
        <v>255</v>
      </c>
      <c r="CV272" s="203">
        <v>0</v>
      </c>
      <c r="CW272" s="284">
        <v>758</v>
      </c>
      <c r="CX272" s="203">
        <f t="shared" si="236"/>
        <v>69</v>
      </c>
      <c r="CY272" s="369">
        <f t="shared" si="237"/>
        <v>0.27058823529411763</v>
      </c>
      <c r="CZ272" s="203">
        <v>758</v>
      </c>
      <c r="DA272" s="203">
        <f t="shared" si="238"/>
        <v>69</v>
      </c>
      <c r="DB272" s="40">
        <v>112</v>
      </c>
      <c r="DC272" s="95">
        <f t="shared" si="193"/>
        <v>24</v>
      </c>
      <c r="DD272" s="40">
        <v>12</v>
      </c>
      <c r="DE272" s="40">
        <v>7379</v>
      </c>
      <c r="DF272" s="95">
        <f t="shared" si="211"/>
        <v>25</v>
      </c>
      <c r="DG272" s="371">
        <f t="shared" si="194"/>
        <v>1.0416666666666667</v>
      </c>
      <c r="DH272" s="40">
        <v>6776</v>
      </c>
      <c r="DI272" s="95">
        <f t="shared" si="212"/>
        <v>25</v>
      </c>
      <c r="DJ272" s="158">
        <v>1672</v>
      </c>
      <c r="DK272" s="158">
        <f t="shared" ref="DK272:DK327" si="256">DJ272-DJ271</f>
        <v>20</v>
      </c>
      <c r="DL272" s="163">
        <v>4</v>
      </c>
      <c r="DM272" s="163">
        <v>615</v>
      </c>
      <c r="DN272" s="158">
        <f t="shared" si="254"/>
        <v>7</v>
      </c>
      <c r="DO272" s="373">
        <f t="shared" ref="DO272:DO335" si="257">DN272/DK272</f>
        <v>0.35</v>
      </c>
      <c r="DP272" s="158">
        <v>612</v>
      </c>
      <c r="DQ272" s="158">
        <f t="shared" si="255"/>
        <v>7</v>
      </c>
      <c r="DR272" s="290">
        <v>1017</v>
      </c>
      <c r="DS272" s="172">
        <f t="shared" si="186"/>
        <v>57</v>
      </c>
      <c r="DT272" s="290">
        <v>1</v>
      </c>
      <c r="DU272" s="290">
        <v>359</v>
      </c>
      <c r="DV272" s="172">
        <f t="shared" si="192"/>
        <v>3</v>
      </c>
      <c r="DW272" s="374">
        <f t="shared" si="188"/>
        <v>5.2631578947368418E-2</v>
      </c>
      <c r="DX272" s="290">
        <v>361</v>
      </c>
      <c r="DY272" s="172">
        <f t="shared" si="189"/>
        <v>3</v>
      </c>
      <c r="FF272" s="192">
        <v>705</v>
      </c>
      <c r="FG272" s="185">
        <f t="shared" si="197"/>
        <v>40</v>
      </c>
      <c r="FH272" s="192">
        <v>0</v>
      </c>
      <c r="FI272" s="192">
        <v>689</v>
      </c>
      <c r="FJ272" s="185">
        <f t="shared" si="213"/>
        <v>40</v>
      </c>
      <c r="FK272" s="379">
        <f t="shared" si="198"/>
        <v>1</v>
      </c>
      <c r="FL272" s="192">
        <v>689</v>
      </c>
      <c r="FM272" s="185">
        <f t="shared" si="214"/>
        <v>40</v>
      </c>
      <c r="FV272" s="22">
        <f t="shared" si="239"/>
        <v>383</v>
      </c>
      <c r="FW272" s="61">
        <f t="shared" si="240"/>
        <v>383</v>
      </c>
      <c r="FX272" s="61">
        <f t="shared" si="221"/>
        <v>383</v>
      </c>
      <c r="FY272" s="61">
        <f t="shared" si="222"/>
        <v>-14672</v>
      </c>
      <c r="FZ272" s="61">
        <f t="shared" si="223"/>
        <v>383</v>
      </c>
      <c r="GA272" s="382">
        <f t="shared" si="224"/>
        <v>-2.6104143947655398E-2</v>
      </c>
      <c r="GB272" s="384"/>
      <c r="GC272" s="387">
        <f t="shared" si="225"/>
        <v>1149</v>
      </c>
      <c r="GD272" s="387">
        <f t="shared" si="226"/>
        <v>310</v>
      </c>
      <c r="GE272" s="382">
        <f t="shared" si="227"/>
        <v>0.26979982593559615</v>
      </c>
      <c r="GF272" s="384"/>
      <c r="GG272" s="387">
        <f t="shared" si="228"/>
        <v>384</v>
      </c>
      <c r="GH272" s="387">
        <f t="shared" si="229"/>
        <v>120</v>
      </c>
      <c r="GI272" s="382">
        <f t="shared" si="230"/>
        <v>0.3125</v>
      </c>
      <c r="GJ272" s="384"/>
      <c r="GK272" s="387">
        <f t="shared" si="231"/>
        <v>254</v>
      </c>
      <c r="GL272" s="387">
        <f t="shared" si="232"/>
        <v>67</v>
      </c>
      <c r="GM272" s="382">
        <f t="shared" si="233"/>
        <v>0.26377952755905509</v>
      </c>
    </row>
    <row r="273" spans="1:195" x14ac:dyDescent="0.25">
      <c r="A273" s="8">
        <f t="shared" si="235"/>
        <v>44306</v>
      </c>
      <c r="B273" s="10">
        <v>16680</v>
      </c>
      <c r="C273" s="98">
        <f t="shared" si="179"/>
        <v>244</v>
      </c>
      <c r="D273" s="10">
        <v>1</v>
      </c>
      <c r="E273" s="10">
        <v>41369</v>
      </c>
      <c r="F273" s="98">
        <f t="shared" si="199"/>
        <v>217</v>
      </c>
      <c r="G273" s="363">
        <f t="shared" si="180"/>
        <v>0.88934426229508201</v>
      </c>
      <c r="H273" s="10">
        <v>34046</v>
      </c>
      <c r="I273" s="98">
        <f t="shared" si="200"/>
        <v>217</v>
      </c>
      <c r="J273" s="45">
        <v>1592</v>
      </c>
      <c r="K273" s="103">
        <f t="shared" si="181"/>
        <v>1590</v>
      </c>
      <c r="L273" s="14">
        <v>0</v>
      </c>
      <c r="M273" s="14">
        <v>41388</v>
      </c>
      <c r="N273" s="103">
        <f t="shared" si="201"/>
        <v>1566</v>
      </c>
      <c r="O273" s="362">
        <f t="shared" si="182"/>
        <v>0.98490566037735849</v>
      </c>
      <c r="P273" s="12">
        <v>29106</v>
      </c>
      <c r="Q273" s="103">
        <f t="shared" si="202"/>
        <v>1566</v>
      </c>
      <c r="R273" s="147">
        <v>615</v>
      </c>
      <c r="S273" s="134">
        <f t="shared" si="245"/>
        <v>14</v>
      </c>
      <c r="T273" s="147">
        <v>1</v>
      </c>
      <c r="U273" s="147">
        <v>614</v>
      </c>
      <c r="V273" s="134">
        <f t="shared" si="246"/>
        <v>14</v>
      </c>
      <c r="W273" s="358">
        <f t="shared" si="247"/>
        <v>1</v>
      </c>
      <c r="X273" s="147">
        <v>621</v>
      </c>
      <c r="Y273" s="134">
        <f t="shared" si="248"/>
        <v>14</v>
      </c>
      <c r="Z273" s="151">
        <v>9297</v>
      </c>
      <c r="AA273" s="139">
        <f t="shared" si="249"/>
        <v>208</v>
      </c>
      <c r="AB273" s="151">
        <v>3</v>
      </c>
      <c r="AC273" s="151">
        <v>2902</v>
      </c>
      <c r="AD273" s="139">
        <f t="shared" si="250"/>
        <v>160</v>
      </c>
      <c r="AE273" s="353">
        <f t="shared" si="251"/>
        <v>0.76923076923076927</v>
      </c>
      <c r="AF273" s="151">
        <v>2900</v>
      </c>
      <c r="AG273" s="139">
        <f t="shared" si="252"/>
        <v>160</v>
      </c>
      <c r="AH273" s="33">
        <v>17344</v>
      </c>
      <c r="AI273" s="72">
        <f t="shared" si="253"/>
        <v>216</v>
      </c>
      <c r="AJ273" s="33">
        <v>1</v>
      </c>
      <c r="AK273" s="33">
        <v>3420</v>
      </c>
      <c r="AL273" s="72">
        <f t="shared" si="203"/>
        <v>28</v>
      </c>
      <c r="AM273" s="348">
        <f t="shared" si="183"/>
        <v>0.12962962962962962</v>
      </c>
      <c r="AN273" s="33">
        <v>3418</v>
      </c>
      <c r="AO273" s="72">
        <f t="shared" si="204"/>
        <v>28</v>
      </c>
      <c r="AP273" s="66">
        <v>2649</v>
      </c>
      <c r="AQ273" s="78">
        <f t="shared" si="195"/>
        <v>45</v>
      </c>
      <c r="AR273" s="66">
        <v>1</v>
      </c>
      <c r="AS273" s="66">
        <v>966</v>
      </c>
      <c r="AT273" s="78">
        <f t="shared" si="205"/>
        <v>14</v>
      </c>
      <c r="AU273" s="344">
        <f t="shared" si="196"/>
        <v>0.31111111111111112</v>
      </c>
      <c r="AV273" s="66">
        <v>966</v>
      </c>
      <c r="AW273" s="78">
        <f t="shared" si="206"/>
        <v>14</v>
      </c>
      <c r="AX273" s="120">
        <v>2313</v>
      </c>
      <c r="AY273" s="114">
        <f t="shared" si="217"/>
        <v>32</v>
      </c>
      <c r="AZ273" s="120">
        <v>9</v>
      </c>
      <c r="BA273" s="120">
        <v>825</v>
      </c>
      <c r="BB273" s="114">
        <f t="shared" si="218"/>
        <v>8</v>
      </c>
      <c r="BC273" s="338">
        <f t="shared" si="219"/>
        <v>0.25</v>
      </c>
      <c r="BD273" s="120">
        <v>817</v>
      </c>
      <c r="BE273" s="114">
        <f t="shared" si="220"/>
        <v>8</v>
      </c>
      <c r="BF273" s="129">
        <v>1840</v>
      </c>
      <c r="BG273" s="126">
        <f t="shared" si="241"/>
        <v>28</v>
      </c>
      <c r="BH273" s="129">
        <v>1</v>
      </c>
      <c r="BI273" s="129">
        <v>724</v>
      </c>
      <c r="BJ273" s="126">
        <f t="shared" si="243"/>
        <v>9</v>
      </c>
      <c r="BK273" s="332">
        <f t="shared" si="242"/>
        <v>0.32142857142857145</v>
      </c>
      <c r="BL273" s="126">
        <v>725</v>
      </c>
      <c r="BM273" s="126">
        <f t="shared" si="244"/>
        <v>9</v>
      </c>
      <c r="CD273" s="28">
        <v>2535</v>
      </c>
      <c r="CE273" s="84">
        <f t="shared" si="184"/>
        <v>291</v>
      </c>
      <c r="CF273" s="34">
        <v>4</v>
      </c>
      <c r="CG273" s="34">
        <v>16372</v>
      </c>
      <c r="CH273" s="84">
        <f t="shared" si="207"/>
        <v>80</v>
      </c>
      <c r="CI273" s="365">
        <f t="shared" si="185"/>
        <v>0.27491408934707906</v>
      </c>
      <c r="CJ273" s="34">
        <v>18322</v>
      </c>
      <c r="CK273" s="84">
        <f t="shared" si="208"/>
        <v>80</v>
      </c>
      <c r="CL273" s="59">
        <v>36983</v>
      </c>
      <c r="CM273" s="89">
        <f t="shared" ref="CM273:CM327" si="258">CL273-CL272</f>
        <v>291</v>
      </c>
      <c r="CN273" s="59">
        <v>1</v>
      </c>
      <c r="CO273" s="59">
        <v>9845</v>
      </c>
      <c r="CP273" s="89">
        <f t="shared" si="209"/>
        <v>72</v>
      </c>
      <c r="CQ273" s="367">
        <f t="shared" ref="CQ273:CQ336" si="259">CP273/CM273</f>
        <v>0.24742268041237114</v>
      </c>
      <c r="CR273" s="59">
        <v>9854</v>
      </c>
      <c r="CS273" s="89">
        <f t="shared" si="210"/>
        <v>72</v>
      </c>
      <c r="CT273" s="203">
        <v>2525</v>
      </c>
      <c r="CU273" s="203">
        <f t="shared" si="234"/>
        <v>287</v>
      </c>
      <c r="CV273" s="203">
        <v>0</v>
      </c>
      <c r="CW273" s="284">
        <v>838</v>
      </c>
      <c r="CX273" s="203">
        <f t="shared" si="236"/>
        <v>80</v>
      </c>
      <c r="CY273" s="369">
        <f t="shared" si="237"/>
        <v>0.27874564459930312</v>
      </c>
      <c r="CZ273" s="203">
        <v>838</v>
      </c>
      <c r="DA273" s="203">
        <f t="shared" si="238"/>
        <v>80</v>
      </c>
      <c r="DB273" s="40">
        <v>138</v>
      </c>
      <c r="DC273" s="95">
        <f t="shared" si="193"/>
        <v>26</v>
      </c>
      <c r="DD273" s="40">
        <v>15</v>
      </c>
      <c r="DE273" s="40">
        <v>7407</v>
      </c>
      <c r="DF273" s="95">
        <f t="shared" si="211"/>
        <v>28</v>
      </c>
      <c r="DG273" s="371">
        <f t="shared" si="194"/>
        <v>1.0769230769230769</v>
      </c>
      <c r="DH273" s="40">
        <v>6804</v>
      </c>
      <c r="DI273" s="95">
        <f t="shared" si="212"/>
        <v>28</v>
      </c>
      <c r="DJ273" s="158">
        <v>1699</v>
      </c>
      <c r="DK273" s="158">
        <f t="shared" si="256"/>
        <v>27</v>
      </c>
      <c r="DL273" s="163">
        <v>4</v>
      </c>
      <c r="DM273" s="163">
        <v>623</v>
      </c>
      <c r="DN273" s="158">
        <f t="shared" si="254"/>
        <v>8</v>
      </c>
      <c r="DO273" s="373">
        <f t="shared" si="257"/>
        <v>0.29629629629629628</v>
      </c>
      <c r="DP273" s="158">
        <v>620</v>
      </c>
      <c r="DQ273" s="158">
        <f t="shared" si="255"/>
        <v>8</v>
      </c>
      <c r="DR273" s="290">
        <v>1042</v>
      </c>
      <c r="DS273" s="172">
        <f t="shared" si="186"/>
        <v>25</v>
      </c>
      <c r="DT273" s="290">
        <v>1</v>
      </c>
      <c r="DU273" s="290">
        <v>363</v>
      </c>
      <c r="DV273" s="172">
        <f t="shared" si="192"/>
        <v>4</v>
      </c>
      <c r="DW273" s="374">
        <f t="shared" si="188"/>
        <v>0.16</v>
      </c>
      <c r="DX273" s="290">
        <v>365</v>
      </c>
      <c r="DY273" s="172">
        <f t="shared" si="189"/>
        <v>4</v>
      </c>
      <c r="FF273" s="192">
        <v>764</v>
      </c>
      <c r="FG273" s="185">
        <f t="shared" si="197"/>
        <v>59</v>
      </c>
      <c r="FH273" s="192">
        <v>0</v>
      </c>
      <c r="FI273" s="192">
        <v>748</v>
      </c>
      <c r="FJ273" s="185">
        <f t="shared" si="213"/>
        <v>59</v>
      </c>
      <c r="FK273" s="379">
        <f t="shared" si="198"/>
        <v>1</v>
      </c>
      <c r="FL273" s="192">
        <v>748</v>
      </c>
      <c r="FM273" s="185">
        <f t="shared" si="214"/>
        <v>59</v>
      </c>
      <c r="FV273" s="22">
        <f t="shared" si="239"/>
        <v>2347</v>
      </c>
      <c r="FW273" s="61">
        <f t="shared" si="240"/>
        <v>2347</v>
      </c>
      <c r="FX273" s="61">
        <f t="shared" si="221"/>
        <v>2347</v>
      </c>
      <c r="FY273" s="61">
        <f t="shared" si="222"/>
        <v>3383</v>
      </c>
      <c r="FZ273" s="61">
        <f t="shared" si="223"/>
        <v>2347</v>
      </c>
      <c r="GA273" s="382">
        <f t="shared" si="224"/>
        <v>0.69376293230860187</v>
      </c>
      <c r="GB273" s="384"/>
      <c r="GC273" s="387">
        <f t="shared" si="225"/>
        <v>1327</v>
      </c>
      <c r="GD273" s="387">
        <f t="shared" si="226"/>
        <v>390</v>
      </c>
      <c r="GE273" s="382">
        <f t="shared" si="227"/>
        <v>0.29389600602863603</v>
      </c>
      <c r="GF273" s="384"/>
      <c r="GG273" s="387">
        <f t="shared" si="228"/>
        <v>458</v>
      </c>
      <c r="GH273" s="387">
        <f t="shared" si="229"/>
        <v>158</v>
      </c>
      <c r="GI273" s="382">
        <f t="shared" si="230"/>
        <v>0.34497816593886466</v>
      </c>
      <c r="GJ273" s="384"/>
      <c r="GK273" s="387">
        <f t="shared" si="231"/>
        <v>291</v>
      </c>
      <c r="GL273" s="387">
        <f t="shared" si="232"/>
        <v>80</v>
      </c>
      <c r="GM273" s="382">
        <f t="shared" si="233"/>
        <v>0.27491408934707906</v>
      </c>
    </row>
    <row r="274" spans="1:195" x14ac:dyDescent="0.25">
      <c r="A274" s="8">
        <f t="shared" si="235"/>
        <v>44307</v>
      </c>
      <c r="B274" s="10">
        <v>17661</v>
      </c>
      <c r="C274" s="98">
        <f t="shared" si="179"/>
        <v>981</v>
      </c>
      <c r="D274" s="10">
        <v>1</v>
      </c>
      <c r="E274" s="10">
        <v>42315</v>
      </c>
      <c r="F274" s="98">
        <f t="shared" si="199"/>
        <v>946</v>
      </c>
      <c r="G274" s="363">
        <f t="shared" si="180"/>
        <v>0.96432212028542308</v>
      </c>
      <c r="H274" s="10">
        <v>34992</v>
      </c>
      <c r="I274" s="98">
        <f t="shared" si="200"/>
        <v>946</v>
      </c>
      <c r="J274" s="45">
        <v>1621</v>
      </c>
      <c r="K274" s="103">
        <f t="shared" si="181"/>
        <v>29</v>
      </c>
      <c r="L274" s="14">
        <v>0</v>
      </c>
      <c r="M274" s="14">
        <v>41417</v>
      </c>
      <c r="N274" s="103">
        <f t="shared" si="201"/>
        <v>29</v>
      </c>
      <c r="O274" s="362">
        <f t="shared" si="182"/>
        <v>1</v>
      </c>
      <c r="P274" s="12">
        <v>29135</v>
      </c>
      <c r="Q274" s="103">
        <f t="shared" si="202"/>
        <v>29</v>
      </c>
      <c r="R274" s="147">
        <v>619</v>
      </c>
      <c r="S274" s="134">
        <f t="shared" si="245"/>
        <v>4</v>
      </c>
      <c r="T274" s="147">
        <v>1</v>
      </c>
      <c r="U274" s="147">
        <v>618</v>
      </c>
      <c r="V274" s="134">
        <f t="shared" si="246"/>
        <v>4</v>
      </c>
      <c r="W274" s="358">
        <f t="shared" si="247"/>
        <v>1</v>
      </c>
      <c r="X274" s="147">
        <v>625</v>
      </c>
      <c r="Y274" s="134">
        <f t="shared" si="248"/>
        <v>4</v>
      </c>
      <c r="Z274" s="151">
        <v>9301</v>
      </c>
      <c r="AA274" s="139">
        <f t="shared" si="249"/>
        <v>4</v>
      </c>
      <c r="AB274" s="151">
        <v>3</v>
      </c>
      <c r="AC274" s="151">
        <v>2906</v>
      </c>
      <c r="AD274" s="139">
        <f t="shared" si="250"/>
        <v>4</v>
      </c>
      <c r="AE274" s="353">
        <f t="shared" si="251"/>
        <v>1</v>
      </c>
      <c r="AF274" s="151">
        <v>2904</v>
      </c>
      <c r="AG274" s="139">
        <f t="shared" si="252"/>
        <v>4</v>
      </c>
      <c r="AH274" s="33">
        <v>17536</v>
      </c>
      <c r="AI274" s="72">
        <f t="shared" si="253"/>
        <v>192</v>
      </c>
      <c r="AJ274" s="33">
        <v>1</v>
      </c>
      <c r="AK274" s="33">
        <v>3443</v>
      </c>
      <c r="AL274" s="72">
        <f t="shared" si="203"/>
        <v>23</v>
      </c>
      <c r="AM274" s="348">
        <f t="shared" si="183"/>
        <v>0.11979166666666667</v>
      </c>
      <c r="AN274" s="33">
        <v>3440</v>
      </c>
      <c r="AO274" s="72">
        <f t="shared" si="204"/>
        <v>22</v>
      </c>
      <c r="AP274" s="66">
        <v>2686</v>
      </c>
      <c r="AQ274" s="78">
        <f t="shared" si="195"/>
        <v>37</v>
      </c>
      <c r="AR274" s="66">
        <v>1</v>
      </c>
      <c r="AS274" s="66">
        <v>979</v>
      </c>
      <c r="AT274" s="78">
        <f t="shared" si="205"/>
        <v>13</v>
      </c>
      <c r="AU274" s="344">
        <f t="shared" si="196"/>
        <v>0.35135135135135137</v>
      </c>
      <c r="AV274" s="66">
        <v>979</v>
      </c>
      <c r="AW274" s="78">
        <f t="shared" si="206"/>
        <v>13</v>
      </c>
      <c r="AX274" s="120">
        <v>2342</v>
      </c>
      <c r="AY274" s="114">
        <f t="shared" si="217"/>
        <v>29</v>
      </c>
      <c r="AZ274" s="120">
        <v>9</v>
      </c>
      <c r="BA274" s="120">
        <v>833</v>
      </c>
      <c r="BB274" s="114">
        <f t="shared" si="218"/>
        <v>8</v>
      </c>
      <c r="BC274" s="338">
        <f t="shared" si="219"/>
        <v>0.27586206896551724</v>
      </c>
      <c r="BD274" s="120">
        <v>825</v>
      </c>
      <c r="BE274" s="114">
        <f t="shared" si="220"/>
        <v>8</v>
      </c>
      <c r="BF274" s="129">
        <v>1860</v>
      </c>
      <c r="BG274" s="126">
        <f t="shared" si="241"/>
        <v>20</v>
      </c>
      <c r="BH274" s="129">
        <v>1</v>
      </c>
      <c r="BI274" s="129">
        <v>730</v>
      </c>
      <c r="BJ274" s="126">
        <f t="shared" si="243"/>
        <v>6</v>
      </c>
      <c r="BK274" s="332">
        <f t="shared" si="242"/>
        <v>0.3</v>
      </c>
      <c r="BL274" s="126">
        <v>731</v>
      </c>
      <c r="BM274" s="126">
        <f t="shared" si="244"/>
        <v>6</v>
      </c>
      <c r="CD274" s="28">
        <v>2820</v>
      </c>
      <c r="CE274" s="84">
        <f t="shared" si="184"/>
        <v>285</v>
      </c>
      <c r="CF274" s="34">
        <v>4</v>
      </c>
      <c r="CG274" s="34">
        <v>16448</v>
      </c>
      <c r="CH274" s="84">
        <f t="shared" si="207"/>
        <v>76</v>
      </c>
      <c r="CI274" s="365">
        <f t="shared" si="185"/>
        <v>0.26666666666666666</v>
      </c>
      <c r="CJ274" s="34">
        <v>18398</v>
      </c>
      <c r="CK274" s="84">
        <f t="shared" si="208"/>
        <v>76</v>
      </c>
      <c r="CL274" s="59">
        <v>37268</v>
      </c>
      <c r="CM274" s="89">
        <f t="shared" si="258"/>
        <v>285</v>
      </c>
      <c r="CN274" s="59">
        <v>1</v>
      </c>
      <c r="CO274" s="59">
        <v>9905</v>
      </c>
      <c r="CP274" s="89">
        <f t="shared" si="209"/>
        <v>60</v>
      </c>
      <c r="CQ274" s="367">
        <f t="shared" si="259"/>
        <v>0.21052631578947367</v>
      </c>
      <c r="CR274" s="59">
        <v>9914</v>
      </c>
      <c r="CS274" s="89">
        <f t="shared" si="210"/>
        <v>60</v>
      </c>
      <c r="CT274" s="203">
        <v>2808</v>
      </c>
      <c r="CU274" s="203">
        <f t="shared" si="234"/>
        <v>283</v>
      </c>
      <c r="CV274" s="203">
        <v>0</v>
      </c>
      <c r="CW274" s="284">
        <v>919</v>
      </c>
      <c r="CX274" s="203">
        <f t="shared" si="236"/>
        <v>81</v>
      </c>
      <c r="CY274" s="369">
        <f t="shared" si="237"/>
        <v>0.28621908127208479</v>
      </c>
      <c r="CZ274" s="203">
        <v>919</v>
      </c>
      <c r="DA274" s="203">
        <f t="shared" si="238"/>
        <v>81</v>
      </c>
      <c r="DB274" s="40">
        <v>165</v>
      </c>
      <c r="DC274" s="95">
        <f t="shared" si="193"/>
        <v>27</v>
      </c>
      <c r="DD274" s="40">
        <v>16</v>
      </c>
      <c r="DE274" s="40">
        <v>7434</v>
      </c>
      <c r="DF274" s="95">
        <f t="shared" si="211"/>
        <v>27</v>
      </c>
      <c r="DG274" s="371">
        <f t="shared" si="194"/>
        <v>1</v>
      </c>
      <c r="DH274" s="40">
        <v>6831</v>
      </c>
      <c r="DI274" s="95">
        <f t="shared" si="212"/>
        <v>27</v>
      </c>
      <c r="DJ274" s="158">
        <v>1723</v>
      </c>
      <c r="DK274" s="158">
        <f t="shared" si="256"/>
        <v>24</v>
      </c>
      <c r="DL274" s="163">
        <v>4</v>
      </c>
      <c r="DM274" s="163">
        <v>630</v>
      </c>
      <c r="DN274" s="158">
        <f t="shared" si="254"/>
        <v>7</v>
      </c>
      <c r="DO274" s="373">
        <f t="shared" si="257"/>
        <v>0.29166666666666669</v>
      </c>
      <c r="DP274" s="158">
        <v>627</v>
      </c>
      <c r="DQ274" s="158">
        <f t="shared" si="255"/>
        <v>7</v>
      </c>
      <c r="DR274" s="290">
        <v>1064</v>
      </c>
      <c r="DS274" s="172">
        <f t="shared" si="186"/>
        <v>22</v>
      </c>
      <c r="DT274" s="290">
        <v>1</v>
      </c>
      <c r="DU274" s="290">
        <v>366</v>
      </c>
      <c r="DV274" s="172">
        <f t="shared" si="192"/>
        <v>3</v>
      </c>
      <c r="DW274" s="374">
        <f t="shared" si="188"/>
        <v>0.13636363636363635</v>
      </c>
      <c r="DX274" s="290">
        <v>368</v>
      </c>
      <c r="DY274" s="172">
        <f t="shared" si="189"/>
        <v>3</v>
      </c>
      <c r="FF274" s="192">
        <v>831</v>
      </c>
      <c r="FG274" s="185">
        <f t="shared" si="197"/>
        <v>67</v>
      </c>
      <c r="FH274" s="192">
        <v>0</v>
      </c>
      <c r="FI274" s="192">
        <v>812</v>
      </c>
      <c r="FJ274" s="185">
        <f t="shared" si="213"/>
        <v>64</v>
      </c>
      <c r="FK274" s="379">
        <f t="shared" si="198"/>
        <v>0.95522388059701491</v>
      </c>
      <c r="FL274" s="192">
        <v>812</v>
      </c>
      <c r="FM274" s="185">
        <f t="shared" si="214"/>
        <v>64</v>
      </c>
      <c r="FV274" s="22">
        <f t="shared" si="239"/>
        <v>1350</v>
      </c>
      <c r="FW274" s="61">
        <f t="shared" si="240"/>
        <v>1351</v>
      </c>
      <c r="FX274" s="61">
        <f t="shared" si="221"/>
        <v>1350</v>
      </c>
      <c r="FY274" s="61">
        <f t="shared" si="222"/>
        <v>2289</v>
      </c>
      <c r="FZ274" s="61">
        <f t="shared" si="223"/>
        <v>1351</v>
      </c>
      <c r="GA274" s="382">
        <f t="shared" si="224"/>
        <v>0.59021406727828751</v>
      </c>
      <c r="GB274" s="384"/>
      <c r="GC274" s="387">
        <f t="shared" si="225"/>
        <v>1271</v>
      </c>
      <c r="GD274" s="387">
        <f t="shared" si="226"/>
        <v>368</v>
      </c>
      <c r="GE274" s="382">
        <f t="shared" si="227"/>
        <v>0.2895357985837923</v>
      </c>
      <c r="GF274" s="384"/>
      <c r="GG274" s="387">
        <f t="shared" si="228"/>
        <v>418</v>
      </c>
      <c r="GH274" s="387">
        <f t="shared" si="229"/>
        <v>151</v>
      </c>
      <c r="GI274" s="382">
        <f t="shared" si="230"/>
        <v>0.36124401913875598</v>
      </c>
      <c r="GJ274" s="384"/>
      <c r="GK274" s="387">
        <f t="shared" si="231"/>
        <v>285</v>
      </c>
      <c r="GL274" s="387">
        <f t="shared" si="232"/>
        <v>76</v>
      </c>
      <c r="GM274" s="382">
        <f t="shared" si="233"/>
        <v>0.26666666666666666</v>
      </c>
    </row>
    <row r="275" spans="1:195" x14ac:dyDescent="0.25">
      <c r="A275" s="8">
        <f t="shared" si="235"/>
        <v>44308</v>
      </c>
      <c r="B275" s="10">
        <v>17670</v>
      </c>
      <c r="C275" s="98">
        <f t="shared" si="179"/>
        <v>9</v>
      </c>
      <c r="D275" s="10">
        <v>2</v>
      </c>
      <c r="E275" s="10">
        <v>42324</v>
      </c>
      <c r="F275" s="98">
        <f t="shared" si="199"/>
        <v>9</v>
      </c>
      <c r="G275" s="363">
        <f t="shared" si="180"/>
        <v>1</v>
      </c>
      <c r="H275" s="10">
        <v>35001</v>
      </c>
      <c r="I275" s="98">
        <f t="shared" si="200"/>
        <v>9</v>
      </c>
      <c r="J275" s="45">
        <v>1633</v>
      </c>
      <c r="K275" s="103">
        <f t="shared" si="181"/>
        <v>12</v>
      </c>
      <c r="L275" s="14">
        <v>2</v>
      </c>
      <c r="M275" s="14">
        <v>41429</v>
      </c>
      <c r="N275" s="103">
        <f t="shared" si="201"/>
        <v>12</v>
      </c>
      <c r="O275" s="362">
        <f t="shared" si="182"/>
        <v>1</v>
      </c>
      <c r="P275" s="12">
        <v>29147</v>
      </c>
      <c r="Q275" s="103">
        <f t="shared" si="202"/>
        <v>12</v>
      </c>
      <c r="R275" s="147">
        <v>628</v>
      </c>
      <c r="S275" s="134">
        <f t="shared" si="245"/>
        <v>9</v>
      </c>
      <c r="T275" s="147">
        <v>2</v>
      </c>
      <c r="U275" s="147">
        <v>627</v>
      </c>
      <c r="V275" s="134">
        <f t="shared" si="246"/>
        <v>9</v>
      </c>
      <c r="W275" s="358">
        <f t="shared" si="247"/>
        <v>1</v>
      </c>
      <c r="X275" s="147">
        <v>634</v>
      </c>
      <c r="Y275" s="134">
        <f t="shared" si="248"/>
        <v>9</v>
      </c>
      <c r="Z275" s="151">
        <v>9309</v>
      </c>
      <c r="AA275" s="139">
        <f t="shared" si="249"/>
        <v>8</v>
      </c>
      <c r="AB275" s="151">
        <v>4</v>
      </c>
      <c r="AC275" s="151">
        <v>2914</v>
      </c>
      <c r="AD275" s="139">
        <f t="shared" si="250"/>
        <v>8</v>
      </c>
      <c r="AE275" s="353">
        <f t="shared" si="251"/>
        <v>1</v>
      </c>
      <c r="AF275" s="151">
        <v>2912</v>
      </c>
      <c r="AG275" s="139">
        <f t="shared" si="252"/>
        <v>8</v>
      </c>
      <c r="AH275" s="33">
        <v>17913</v>
      </c>
      <c r="AI275" s="72">
        <f t="shared" si="253"/>
        <v>377</v>
      </c>
      <c r="AJ275" s="33">
        <v>1</v>
      </c>
      <c r="AK275" s="33">
        <v>3488</v>
      </c>
      <c r="AL275" s="72">
        <f t="shared" si="203"/>
        <v>45</v>
      </c>
      <c r="AM275" s="348">
        <f t="shared" si="183"/>
        <v>0.11936339522546419</v>
      </c>
      <c r="AN275" s="33">
        <v>3486</v>
      </c>
      <c r="AO275" s="72">
        <f t="shared" si="204"/>
        <v>46</v>
      </c>
      <c r="AP275" s="66">
        <v>2732</v>
      </c>
      <c r="AQ275" s="78">
        <f t="shared" si="195"/>
        <v>46</v>
      </c>
      <c r="AR275" s="66">
        <v>1</v>
      </c>
      <c r="AS275" s="66">
        <v>994</v>
      </c>
      <c r="AT275" s="78">
        <f t="shared" si="205"/>
        <v>15</v>
      </c>
      <c r="AU275" s="344">
        <f t="shared" si="196"/>
        <v>0.32608695652173914</v>
      </c>
      <c r="AV275" s="66">
        <v>994</v>
      </c>
      <c r="AW275" s="78">
        <f t="shared" si="206"/>
        <v>15</v>
      </c>
      <c r="AX275" s="120">
        <v>2401</v>
      </c>
      <c r="AY275" s="114">
        <f t="shared" si="217"/>
        <v>59</v>
      </c>
      <c r="AZ275" s="120">
        <v>9</v>
      </c>
      <c r="BA275" s="120">
        <v>851</v>
      </c>
      <c r="BB275" s="114">
        <f t="shared" si="218"/>
        <v>18</v>
      </c>
      <c r="BC275" s="338">
        <f t="shared" si="219"/>
        <v>0.30508474576271188</v>
      </c>
      <c r="BD275" s="120">
        <v>843</v>
      </c>
      <c r="BE275" s="114">
        <f t="shared" si="220"/>
        <v>18</v>
      </c>
      <c r="BF275" s="129">
        <v>1914</v>
      </c>
      <c r="BG275" s="126">
        <f t="shared" si="241"/>
        <v>54</v>
      </c>
      <c r="BH275" s="129">
        <v>1</v>
      </c>
      <c r="BI275" s="129">
        <v>744</v>
      </c>
      <c r="BJ275" s="126">
        <f t="shared" si="243"/>
        <v>14</v>
      </c>
      <c r="BK275" s="332">
        <f t="shared" si="242"/>
        <v>0.25925925925925924</v>
      </c>
      <c r="BL275" s="126">
        <v>745</v>
      </c>
      <c r="BM275" s="126">
        <f t="shared" si="244"/>
        <v>14</v>
      </c>
      <c r="CD275" s="28">
        <v>3386</v>
      </c>
      <c r="CE275" s="84">
        <f t="shared" si="184"/>
        <v>566</v>
      </c>
      <c r="CF275" s="34">
        <v>4</v>
      </c>
      <c r="CG275" s="34">
        <v>16605</v>
      </c>
      <c r="CH275" s="84">
        <f t="shared" si="207"/>
        <v>157</v>
      </c>
      <c r="CI275" s="365">
        <f t="shared" si="185"/>
        <v>0.27738515901060068</v>
      </c>
      <c r="CJ275" s="34">
        <v>18555</v>
      </c>
      <c r="CK275" s="84">
        <f t="shared" si="208"/>
        <v>157</v>
      </c>
      <c r="CL275" s="59">
        <v>37840</v>
      </c>
      <c r="CM275" s="89">
        <f t="shared" si="258"/>
        <v>572</v>
      </c>
      <c r="CN275" s="59">
        <v>1</v>
      </c>
      <c r="CO275" s="59">
        <v>10044</v>
      </c>
      <c r="CP275" s="89">
        <f t="shared" si="209"/>
        <v>139</v>
      </c>
      <c r="CQ275" s="367">
        <f t="shared" si="259"/>
        <v>0.24300699300699299</v>
      </c>
      <c r="CR275" s="59">
        <v>10053</v>
      </c>
      <c r="CS275" s="89">
        <f t="shared" si="210"/>
        <v>139</v>
      </c>
      <c r="CT275" s="203">
        <v>3382</v>
      </c>
      <c r="CU275" s="203">
        <f t="shared" si="234"/>
        <v>574</v>
      </c>
      <c r="CV275" s="203">
        <v>0</v>
      </c>
      <c r="CW275" s="284">
        <v>1075</v>
      </c>
      <c r="CX275" s="203">
        <f t="shared" si="236"/>
        <v>156</v>
      </c>
      <c r="CY275" s="369">
        <f t="shared" si="237"/>
        <v>0.27177700348432055</v>
      </c>
      <c r="CZ275" s="203">
        <v>1075</v>
      </c>
      <c r="DA275" s="203">
        <f t="shared" si="238"/>
        <v>156</v>
      </c>
      <c r="DB275" s="40">
        <v>221</v>
      </c>
      <c r="DC275" s="95">
        <f t="shared" si="193"/>
        <v>56</v>
      </c>
      <c r="DD275" s="40">
        <v>21</v>
      </c>
      <c r="DE275" s="40">
        <v>7492</v>
      </c>
      <c r="DF275" s="95">
        <f t="shared" si="211"/>
        <v>58</v>
      </c>
      <c r="DG275" s="371">
        <f t="shared" si="194"/>
        <v>1.0357142857142858</v>
      </c>
      <c r="DH275" s="40">
        <v>6889</v>
      </c>
      <c r="DI275" s="95">
        <f t="shared" si="212"/>
        <v>58</v>
      </c>
      <c r="DJ275" s="158">
        <v>1766</v>
      </c>
      <c r="DK275" s="158">
        <f t="shared" si="256"/>
        <v>43</v>
      </c>
      <c r="DL275" s="163">
        <v>4</v>
      </c>
      <c r="DM275" s="163">
        <v>642</v>
      </c>
      <c r="DN275" s="158">
        <f t="shared" si="254"/>
        <v>12</v>
      </c>
      <c r="DO275" s="373">
        <f t="shared" si="257"/>
        <v>0.27906976744186046</v>
      </c>
      <c r="DP275" s="158">
        <v>639</v>
      </c>
      <c r="DQ275" s="158">
        <f t="shared" si="255"/>
        <v>12</v>
      </c>
      <c r="DR275" s="290">
        <v>1106</v>
      </c>
      <c r="DS275" s="172">
        <f t="shared" si="186"/>
        <v>42</v>
      </c>
      <c r="DT275" s="290">
        <v>1</v>
      </c>
      <c r="DU275" s="290">
        <v>371</v>
      </c>
      <c r="DV275" s="172">
        <f t="shared" si="192"/>
        <v>5</v>
      </c>
      <c r="DW275" s="374">
        <f t="shared" si="188"/>
        <v>0.11904761904761904</v>
      </c>
      <c r="DX275" s="290">
        <v>373</v>
      </c>
      <c r="DY275" s="172">
        <f t="shared" si="189"/>
        <v>5</v>
      </c>
      <c r="FF275" s="192">
        <v>952</v>
      </c>
      <c r="FG275" s="185">
        <f t="shared" si="197"/>
        <v>121</v>
      </c>
      <c r="FH275" s="192">
        <v>0</v>
      </c>
      <c r="FI275" s="192">
        <v>932</v>
      </c>
      <c r="FJ275" s="185">
        <f t="shared" si="213"/>
        <v>120</v>
      </c>
      <c r="FK275" s="379">
        <f t="shared" si="198"/>
        <v>0.99173553719008267</v>
      </c>
      <c r="FL275" s="192">
        <v>932</v>
      </c>
      <c r="FM275" s="185">
        <f t="shared" si="214"/>
        <v>120</v>
      </c>
      <c r="FV275" s="22">
        <f t="shared" si="239"/>
        <v>778</v>
      </c>
      <c r="FW275" s="61">
        <f t="shared" si="240"/>
        <v>777</v>
      </c>
      <c r="FX275" s="61">
        <f t="shared" si="221"/>
        <v>778</v>
      </c>
      <c r="FY275" s="61">
        <f t="shared" si="222"/>
        <v>2548</v>
      </c>
      <c r="FZ275" s="61">
        <f t="shared" si="223"/>
        <v>777</v>
      </c>
      <c r="GA275" s="382">
        <f t="shared" si="224"/>
        <v>0.30494505494505497</v>
      </c>
      <c r="GB275" s="384"/>
      <c r="GC275" s="387">
        <f t="shared" si="225"/>
        <v>2510</v>
      </c>
      <c r="GD275" s="387">
        <f t="shared" si="226"/>
        <v>739</v>
      </c>
      <c r="GE275" s="382">
        <f t="shared" si="227"/>
        <v>0.29442231075697212</v>
      </c>
      <c r="GF275" s="384"/>
      <c r="GG275" s="387">
        <f t="shared" si="228"/>
        <v>798</v>
      </c>
      <c r="GH275" s="387">
        <f t="shared" si="229"/>
        <v>287</v>
      </c>
      <c r="GI275" s="382">
        <f t="shared" si="230"/>
        <v>0.35964912280701755</v>
      </c>
      <c r="GJ275" s="384"/>
      <c r="GK275" s="387">
        <f t="shared" si="231"/>
        <v>566</v>
      </c>
      <c r="GL275" s="387">
        <f t="shared" si="232"/>
        <v>157</v>
      </c>
      <c r="GM275" s="382">
        <f t="shared" si="233"/>
        <v>0.27738515901060068</v>
      </c>
    </row>
    <row r="276" spans="1:195" x14ac:dyDescent="0.25">
      <c r="A276" s="8">
        <f t="shared" si="235"/>
        <v>44309</v>
      </c>
      <c r="B276" s="10">
        <v>18655</v>
      </c>
      <c r="C276" s="98">
        <f t="shared" si="179"/>
        <v>985</v>
      </c>
      <c r="D276" s="10">
        <v>980</v>
      </c>
      <c r="E276" s="10">
        <v>43302</v>
      </c>
      <c r="F276" s="98">
        <f t="shared" si="199"/>
        <v>978</v>
      </c>
      <c r="G276" s="363">
        <f t="shared" si="180"/>
        <v>0.99289340101522838</v>
      </c>
      <c r="H276" s="10">
        <v>35979</v>
      </c>
      <c r="I276" s="98">
        <f t="shared" si="200"/>
        <v>978</v>
      </c>
      <c r="J276" s="45">
        <v>1638</v>
      </c>
      <c r="K276" s="103">
        <f t="shared" si="181"/>
        <v>5</v>
      </c>
      <c r="L276" s="14">
        <v>7</v>
      </c>
      <c r="M276" s="14">
        <v>41434</v>
      </c>
      <c r="N276" s="103">
        <f t="shared" si="201"/>
        <v>5</v>
      </c>
      <c r="O276" s="362">
        <f t="shared" si="182"/>
        <v>1</v>
      </c>
      <c r="P276" s="12">
        <v>29152</v>
      </c>
      <c r="Q276" s="103">
        <f t="shared" si="202"/>
        <v>5</v>
      </c>
      <c r="R276" s="147">
        <v>636</v>
      </c>
      <c r="S276" s="134">
        <f t="shared" si="245"/>
        <v>8</v>
      </c>
      <c r="T276" s="147">
        <v>10</v>
      </c>
      <c r="U276" s="147">
        <v>635</v>
      </c>
      <c r="V276" s="134">
        <f t="shared" si="246"/>
        <v>8</v>
      </c>
      <c r="W276" s="358">
        <f t="shared" si="247"/>
        <v>1</v>
      </c>
      <c r="X276" s="147">
        <v>642</v>
      </c>
      <c r="Y276" s="134">
        <f t="shared" si="248"/>
        <v>8</v>
      </c>
      <c r="Z276" s="151">
        <v>9475</v>
      </c>
      <c r="AA276" s="139">
        <f t="shared" si="249"/>
        <v>166</v>
      </c>
      <c r="AB276" s="151">
        <v>39</v>
      </c>
      <c r="AC276" s="151">
        <v>2949</v>
      </c>
      <c r="AD276" s="139">
        <f t="shared" si="250"/>
        <v>35</v>
      </c>
      <c r="AE276" s="353">
        <f t="shared" si="251"/>
        <v>0.21084337349397592</v>
      </c>
      <c r="AF276" s="151">
        <v>2947</v>
      </c>
      <c r="AG276" s="139">
        <f t="shared" si="252"/>
        <v>35</v>
      </c>
      <c r="AH276" s="33">
        <v>18078</v>
      </c>
      <c r="AI276" s="72">
        <f t="shared" si="253"/>
        <v>165</v>
      </c>
      <c r="AJ276" s="33">
        <v>1</v>
      </c>
      <c r="AK276" s="33">
        <v>3509</v>
      </c>
      <c r="AL276" s="72">
        <f t="shared" si="203"/>
        <v>21</v>
      </c>
      <c r="AM276" s="348">
        <f t="shared" si="183"/>
        <v>0.12727272727272726</v>
      </c>
      <c r="AN276" s="33">
        <v>3507</v>
      </c>
      <c r="AO276" s="72">
        <f t="shared" si="204"/>
        <v>21</v>
      </c>
      <c r="AP276" s="66">
        <v>2765</v>
      </c>
      <c r="AQ276" s="78">
        <f t="shared" si="195"/>
        <v>33</v>
      </c>
      <c r="AR276" s="66">
        <v>1</v>
      </c>
      <c r="AS276" s="66">
        <v>1005</v>
      </c>
      <c r="AT276" s="78">
        <f t="shared" si="205"/>
        <v>11</v>
      </c>
      <c r="AU276" s="344">
        <f t="shared" si="196"/>
        <v>0.33333333333333331</v>
      </c>
      <c r="AV276" s="66">
        <v>1005</v>
      </c>
      <c r="AW276" s="78">
        <f t="shared" si="206"/>
        <v>11</v>
      </c>
      <c r="AX276" s="120">
        <v>2433</v>
      </c>
      <c r="AY276" s="114">
        <f t="shared" si="217"/>
        <v>32</v>
      </c>
      <c r="AZ276" s="120">
        <v>9</v>
      </c>
      <c r="BA276" s="120">
        <v>859</v>
      </c>
      <c r="BB276" s="114">
        <f t="shared" si="218"/>
        <v>8</v>
      </c>
      <c r="BC276" s="338">
        <f t="shared" si="219"/>
        <v>0.25</v>
      </c>
      <c r="BD276" s="120">
        <v>851</v>
      </c>
      <c r="BE276" s="114">
        <f t="shared" si="220"/>
        <v>8</v>
      </c>
      <c r="BF276" s="129">
        <v>1941</v>
      </c>
      <c r="BG276" s="126">
        <f t="shared" si="241"/>
        <v>27</v>
      </c>
      <c r="BH276" s="129">
        <v>1</v>
      </c>
      <c r="BI276" s="129">
        <v>751</v>
      </c>
      <c r="BJ276" s="126">
        <f t="shared" si="243"/>
        <v>7</v>
      </c>
      <c r="BK276" s="332">
        <f t="shared" si="242"/>
        <v>0.25925925925925924</v>
      </c>
      <c r="BL276" s="126">
        <v>752</v>
      </c>
      <c r="BM276" s="126">
        <f t="shared" si="244"/>
        <v>7</v>
      </c>
      <c r="CD276" s="28">
        <v>3735</v>
      </c>
      <c r="CE276" s="84">
        <f t="shared" si="184"/>
        <v>349</v>
      </c>
      <c r="CF276" s="34">
        <v>4</v>
      </c>
      <c r="CG276" s="34">
        <v>16702</v>
      </c>
      <c r="CH276" s="84">
        <f t="shared" si="207"/>
        <v>97</v>
      </c>
      <c r="CI276" s="365">
        <f t="shared" si="185"/>
        <v>0.27793696275071633</v>
      </c>
      <c r="CJ276" s="34">
        <v>18652</v>
      </c>
      <c r="CK276" s="84">
        <f t="shared" si="208"/>
        <v>97</v>
      </c>
      <c r="CL276" s="59">
        <v>38189</v>
      </c>
      <c r="CM276" s="89">
        <f t="shared" si="258"/>
        <v>349</v>
      </c>
      <c r="CN276" s="59">
        <v>1</v>
      </c>
      <c r="CO276" s="59">
        <v>10148</v>
      </c>
      <c r="CP276" s="89">
        <f t="shared" si="209"/>
        <v>104</v>
      </c>
      <c r="CQ276" s="367">
        <f t="shared" si="259"/>
        <v>0.29799426934097423</v>
      </c>
      <c r="CR276" s="59">
        <v>10157</v>
      </c>
      <c r="CS276" s="89">
        <f t="shared" si="210"/>
        <v>104</v>
      </c>
      <c r="CT276" s="203">
        <v>3729</v>
      </c>
      <c r="CU276" s="203">
        <f t="shared" si="234"/>
        <v>347</v>
      </c>
      <c r="CV276" s="203">
        <v>0</v>
      </c>
      <c r="CW276" s="284">
        <v>1174</v>
      </c>
      <c r="CX276" s="203">
        <f t="shared" si="236"/>
        <v>99</v>
      </c>
      <c r="CY276" s="369">
        <f t="shared" si="237"/>
        <v>0.28530259365994237</v>
      </c>
      <c r="CZ276" s="203">
        <v>1174</v>
      </c>
      <c r="DA276" s="203">
        <f t="shared" si="238"/>
        <v>99</v>
      </c>
      <c r="DB276" s="40">
        <v>252</v>
      </c>
      <c r="DC276" s="95">
        <f t="shared" si="193"/>
        <v>31</v>
      </c>
      <c r="DD276" s="40">
        <v>24</v>
      </c>
      <c r="DE276" s="40">
        <v>7525</v>
      </c>
      <c r="DF276" s="95">
        <f t="shared" si="211"/>
        <v>33</v>
      </c>
      <c r="DG276" s="371">
        <f t="shared" si="194"/>
        <v>1.064516129032258</v>
      </c>
      <c r="DH276" s="40">
        <v>6922</v>
      </c>
      <c r="DI276" s="95">
        <f t="shared" si="212"/>
        <v>33</v>
      </c>
      <c r="DJ276" s="158">
        <v>1798</v>
      </c>
      <c r="DK276" s="158">
        <f t="shared" si="256"/>
        <v>32</v>
      </c>
      <c r="DL276" s="163">
        <v>4</v>
      </c>
      <c r="DM276" s="163">
        <v>653</v>
      </c>
      <c r="DN276" s="158">
        <f t="shared" si="254"/>
        <v>11</v>
      </c>
      <c r="DO276" s="373">
        <f t="shared" si="257"/>
        <v>0.34375</v>
      </c>
      <c r="DP276" s="158">
        <v>650</v>
      </c>
      <c r="DQ276" s="158">
        <f t="shared" si="255"/>
        <v>11</v>
      </c>
      <c r="DR276" s="290">
        <v>1128</v>
      </c>
      <c r="DS276" s="172">
        <f t="shared" si="186"/>
        <v>22</v>
      </c>
      <c r="DT276" s="290">
        <v>1</v>
      </c>
      <c r="DU276" s="290">
        <v>374</v>
      </c>
      <c r="DV276" s="172">
        <f t="shared" si="192"/>
        <v>3</v>
      </c>
      <c r="DW276" s="374">
        <f t="shared" si="188"/>
        <v>0.13636363636363635</v>
      </c>
      <c r="DX276" s="290">
        <v>376</v>
      </c>
      <c r="DY276" s="172">
        <f t="shared" si="189"/>
        <v>3</v>
      </c>
      <c r="FF276" s="192">
        <v>1018</v>
      </c>
      <c r="FG276" s="185">
        <f t="shared" si="197"/>
        <v>66</v>
      </c>
      <c r="FH276" s="192">
        <v>0</v>
      </c>
      <c r="FI276" s="192">
        <v>997</v>
      </c>
      <c r="FJ276" s="185">
        <f t="shared" si="213"/>
        <v>65</v>
      </c>
      <c r="FK276" s="379">
        <f t="shared" si="198"/>
        <v>0.98484848484848486</v>
      </c>
      <c r="FL276" s="192">
        <v>997</v>
      </c>
      <c r="FM276" s="185">
        <f t="shared" si="214"/>
        <v>65</v>
      </c>
      <c r="FV276" s="22">
        <f t="shared" si="239"/>
        <v>1485</v>
      </c>
      <c r="FW276" s="61">
        <f t="shared" si="240"/>
        <v>1485</v>
      </c>
      <c r="FX276" s="61">
        <f t="shared" si="221"/>
        <v>1485</v>
      </c>
      <c r="FY276" s="61">
        <f t="shared" si="222"/>
        <v>2617</v>
      </c>
      <c r="FZ276" s="61">
        <f t="shared" si="223"/>
        <v>1485</v>
      </c>
      <c r="GA276" s="382">
        <f t="shared" si="224"/>
        <v>0.56744363775315243</v>
      </c>
      <c r="GB276" s="384"/>
      <c r="GC276" s="387">
        <f t="shared" si="225"/>
        <v>1453</v>
      </c>
      <c r="GD276" s="387">
        <f t="shared" si="226"/>
        <v>459</v>
      </c>
      <c r="GE276" s="382">
        <f t="shared" si="227"/>
        <v>0.31589814177563663</v>
      </c>
      <c r="GF276" s="384"/>
      <c r="GG276" s="387">
        <f t="shared" si="228"/>
        <v>408</v>
      </c>
      <c r="GH276" s="387">
        <f t="shared" si="229"/>
        <v>159</v>
      </c>
      <c r="GI276" s="382">
        <f t="shared" si="230"/>
        <v>0.38970588235294118</v>
      </c>
      <c r="GJ276" s="384"/>
      <c r="GK276" s="387">
        <f t="shared" si="231"/>
        <v>349</v>
      </c>
      <c r="GL276" s="387">
        <f t="shared" si="232"/>
        <v>97</v>
      </c>
      <c r="GM276" s="382">
        <f t="shared" si="233"/>
        <v>0.27793696275071633</v>
      </c>
    </row>
    <row r="277" spans="1:195" x14ac:dyDescent="0.25">
      <c r="A277" s="8">
        <f t="shared" si="235"/>
        <v>44310</v>
      </c>
      <c r="B277" s="10">
        <v>19195</v>
      </c>
      <c r="C277" s="98">
        <f t="shared" si="179"/>
        <v>540</v>
      </c>
      <c r="D277" s="10">
        <v>1163</v>
      </c>
      <c r="E277" s="10">
        <v>43485</v>
      </c>
      <c r="F277" s="98">
        <f t="shared" si="199"/>
        <v>183</v>
      </c>
      <c r="G277" s="363">
        <f t="shared" si="180"/>
        <v>0.33888888888888891</v>
      </c>
      <c r="H277" s="10">
        <v>36162</v>
      </c>
      <c r="I277" s="98">
        <f t="shared" si="200"/>
        <v>183</v>
      </c>
      <c r="J277" s="45">
        <v>1662</v>
      </c>
      <c r="K277" s="103">
        <f t="shared" si="181"/>
        <v>24</v>
      </c>
      <c r="L277" s="14">
        <v>31</v>
      </c>
      <c r="M277" s="14">
        <v>41458</v>
      </c>
      <c r="N277" s="103">
        <f t="shared" si="201"/>
        <v>24</v>
      </c>
      <c r="O277" s="362">
        <f t="shared" si="182"/>
        <v>1</v>
      </c>
      <c r="P277" s="12">
        <v>29176</v>
      </c>
      <c r="Q277" s="103">
        <f t="shared" si="202"/>
        <v>24</v>
      </c>
      <c r="R277" s="147">
        <v>644</v>
      </c>
      <c r="S277" s="134">
        <f t="shared" si="245"/>
        <v>8</v>
      </c>
      <c r="T277" s="147">
        <v>18</v>
      </c>
      <c r="U277" s="147">
        <v>643</v>
      </c>
      <c r="V277" s="134">
        <f t="shared" si="246"/>
        <v>8</v>
      </c>
      <c r="W277" s="358">
        <f t="shared" si="247"/>
        <v>1</v>
      </c>
      <c r="X277" s="147">
        <v>650</v>
      </c>
      <c r="Y277" s="134">
        <f t="shared" si="248"/>
        <v>8</v>
      </c>
      <c r="Z277" s="151">
        <v>9479</v>
      </c>
      <c r="AA277" s="139">
        <f t="shared" si="249"/>
        <v>4</v>
      </c>
      <c r="AB277" s="151">
        <v>43</v>
      </c>
      <c r="AC277" s="151">
        <v>2953</v>
      </c>
      <c r="AD277" s="139">
        <f t="shared" si="250"/>
        <v>4</v>
      </c>
      <c r="AE277" s="353">
        <f t="shared" si="251"/>
        <v>1</v>
      </c>
      <c r="AF277" s="151">
        <v>2951</v>
      </c>
      <c r="AG277" s="139">
        <f t="shared" si="252"/>
        <v>4</v>
      </c>
      <c r="AH277" s="33">
        <v>18240</v>
      </c>
      <c r="AI277" s="72">
        <f t="shared" si="253"/>
        <v>162</v>
      </c>
      <c r="AJ277" s="33">
        <v>1</v>
      </c>
      <c r="AK277" s="33">
        <v>3539</v>
      </c>
      <c r="AL277" s="72">
        <f t="shared" si="203"/>
        <v>30</v>
      </c>
      <c r="AM277" s="348">
        <f t="shared" si="183"/>
        <v>0.18518518518518517</v>
      </c>
      <c r="AN277" s="33">
        <v>3537</v>
      </c>
      <c r="AO277" s="72">
        <f t="shared" si="204"/>
        <v>30</v>
      </c>
      <c r="AP277" s="66">
        <v>2784</v>
      </c>
      <c r="AQ277" s="78">
        <f t="shared" si="195"/>
        <v>19</v>
      </c>
      <c r="AR277" s="66">
        <v>1</v>
      </c>
      <c r="AS277" s="66">
        <v>1011</v>
      </c>
      <c r="AT277" s="78">
        <f t="shared" si="205"/>
        <v>6</v>
      </c>
      <c r="AU277" s="344">
        <f t="shared" si="196"/>
        <v>0.31578947368421051</v>
      </c>
      <c r="AV277" s="66">
        <v>1011</v>
      </c>
      <c r="AW277" s="78">
        <f t="shared" si="206"/>
        <v>6</v>
      </c>
      <c r="AX277" s="120">
        <v>2453</v>
      </c>
      <c r="AY277" s="114">
        <f t="shared" si="217"/>
        <v>20</v>
      </c>
      <c r="AZ277" s="120">
        <v>9</v>
      </c>
      <c r="BA277" s="120">
        <v>865</v>
      </c>
      <c r="BB277" s="114">
        <f t="shared" si="218"/>
        <v>6</v>
      </c>
      <c r="BC277" s="338">
        <f t="shared" si="219"/>
        <v>0.3</v>
      </c>
      <c r="BD277" s="120">
        <v>857</v>
      </c>
      <c r="BE277" s="114">
        <f t="shared" si="220"/>
        <v>6</v>
      </c>
      <c r="BF277" s="129">
        <v>1966</v>
      </c>
      <c r="BG277" s="126">
        <f t="shared" si="241"/>
        <v>25</v>
      </c>
      <c r="BH277" s="129">
        <v>1</v>
      </c>
      <c r="BI277" s="129">
        <v>758</v>
      </c>
      <c r="BJ277" s="126">
        <f t="shared" si="243"/>
        <v>7</v>
      </c>
      <c r="BK277" s="332">
        <f t="shared" si="242"/>
        <v>0.28000000000000003</v>
      </c>
      <c r="BL277" s="126">
        <v>759</v>
      </c>
      <c r="BM277" s="126">
        <f t="shared" si="244"/>
        <v>7</v>
      </c>
      <c r="CD277" s="28">
        <v>4011</v>
      </c>
      <c r="CE277" s="84">
        <f t="shared" si="184"/>
        <v>276</v>
      </c>
      <c r="CF277" s="34">
        <v>4</v>
      </c>
      <c r="CG277" s="34">
        <v>16780</v>
      </c>
      <c r="CH277" s="84">
        <f t="shared" si="207"/>
        <v>78</v>
      </c>
      <c r="CI277" s="365">
        <f t="shared" si="185"/>
        <v>0.28260869565217389</v>
      </c>
      <c r="CJ277" s="34">
        <v>18730</v>
      </c>
      <c r="CK277" s="84">
        <f t="shared" si="208"/>
        <v>78</v>
      </c>
      <c r="CL277" s="59">
        <v>38467</v>
      </c>
      <c r="CM277" s="89">
        <f t="shared" si="258"/>
        <v>278</v>
      </c>
      <c r="CN277" s="59">
        <v>1</v>
      </c>
      <c r="CO277" s="59">
        <v>10235</v>
      </c>
      <c r="CP277" s="89">
        <f t="shared" si="209"/>
        <v>87</v>
      </c>
      <c r="CQ277" s="367">
        <f t="shared" si="259"/>
        <v>0.31294964028776978</v>
      </c>
      <c r="CR277" s="59">
        <v>10244</v>
      </c>
      <c r="CS277" s="89">
        <f t="shared" si="210"/>
        <v>87</v>
      </c>
      <c r="CT277" s="203">
        <v>4007</v>
      </c>
      <c r="CU277" s="203">
        <f t="shared" si="234"/>
        <v>278</v>
      </c>
      <c r="CV277" s="203">
        <v>0</v>
      </c>
      <c r="CW277" s="284">
        <v>1261</v>
      </c>
      <c r="CX277" s="203">
        <f t="shared" si="236"/>
        <v>87</v>
      </c>
      <c r="CY277" s="369">
        <f t="shared" si="237"/>
        <v>0.31294964028776978</v>
      </c>
      <c r="CZ277" s="203">
        <v>1261</v>
      </c>
      <c r="DA277" s="203">
        <f t="shared" si="238"/>
        <v>87</v>
      </c>
      <c r="DB277" s="40">
        <v>278</v>
      </c>
      <c r="DC277" s="95">
        <f t="shared" si="193"/>
        <v>26</v>
      </c>
      <c r="DD277" s="40">
        <v>29</v>
      </c>
      <c r="DE277" s="40">
        <v>7556</v>
      </c>
      <c r="DF277" s="95">
        <f t="shared" si="211"/>
        <v>31</v>
      </c>
      <c r="DG277" s="371">
        <f t="shared" si="194"/>
        <v>1.1923076923076923</v>
      </c>
      <c r="DH277" s="40">
        <v>6953</v>
      </c>
      <c r="DI277" s="95">
        <f t="shared" si="212"/>
        <v>31</v>
      </c>
      <c r="DJ277" s="158">
        <v>1817</v>
      </c>
      <c r="DK277" s="158">
        <f t="shared" si="256"/>
        <v>19</v>
      </c>
      <c r="DL277" s="163">
        <v>4</v>
      </c>
      <c r="DM277" s="163">
        <v>658</v>
      </c>
      <c r="DN277" s="158">
        <f t="shared" si="254"/>
        <v>5</v>
      </c>
      <c r="DO277" s="373">
        <f t="shared" si="257"/>
        <v>0.26315789473684209</v>
      </c>
      <c r="DP277" s="158">
        <v>655</v>
      </c>
      <c r="DQ277" s="158">
        <f t="shared" si="255"/>
        <v>5</v>
      </c>
      <c r="DR277" s="290">
        <v>1152</v>
      </c>
      <c r="DS277" s="172">
        <f t="shared" si="186"/>
        <v>24</v>
      </c>
      <c r="DT277" s="290">
        <v>1</v>
      </c>
      <c r="DU277" s="290">
        <v>378</v>
      </c>
      <c r="DV277" s="172">
        <f t="shared" si="192"/>
        <v>4</v>
      </c>
      <c r="DW277" s="374">
        <f t="shared" si="188"/>
        <v>0.16666666666666666</v>
      </c>
      <c r="DX277" s="290">
        <v>380</v>
      </c>
      <c r="DY277" s="172">
        <f t="shared" si="189"/>
        <v>4</v>
      </c>
      <c r="FF277" s="192">
        <v>1057</v>
      </c>
      <c r="FG277" s="185">
        <f t="shared" si="197"/>
        <v>39</v>
      </c>
      <c r="FH277" s="192">
        <v>0</v>
      </c>
      <c r="FI277" s="192">
        <v>1035</v>
      </c>
      <c r="FJ277" s="185">
        <f t="shared" si="213"/>
        <v>38</v>
      </c>
      <c r="FK277" s="379">
        <f t="shared" si="198"/>
        <v>0.97435897435897434</v>
      </c>
      <c r="FL277" s="192">
        <v>1035</v>
      </c>
      <c r="FM277" s="185">
        <f t="shared" si="214"/>
        <v>38</v>
      </c>
      <c r="FV277" s="22">
        <f t="shared" si="239"/>
        <v>598</v>
      </c>
      <c r="FW277" s="61">
        <f t="shared" si="240"/>
        <v>598</v>
      </c>
      <c r="FX277" s="61">
        <f t="shared" si="221"/>
        <v>598</v>
      </c>
      <c r="FY277" s="61">
        <f t="shared" si="222"/>
        <v>1742</v>
      </c>
      <c r="FZ277" s="61">
        <f t="shared" si="223"/>
        <v>598</v>
      </c>
      <c r="GA277" s="382">
        <f t="shared" si="224"/>
        <v>0.34328358208955223</v>
      </c>
      <c r="GB277" s="384"/>
      <c r="GC277" s="387">
        <f t="shared" si="225"/>
        <v>1166</v>
      </c>
      <c r="GD277" s="387">
        <f t="shared" si="226"/>
        <v>379</v>
      </c>
      <c r="GE277" s="382">
        <f t="shared" si="227"/>
        <v>0.32504288164665524</v>
      </c>
      <c r="GF277" s="384"/>
      <c r="GG277" s="387">
        <f t="shared" si="228"/>
        <v>334</v>
      </c>
      <c r="GH277" s="387">
        <f t="shared" si="229"/>
        <v>127</v>
      </c>
      <c r="GI277" s="382">
        <f t="shared" si="230"/>
        <v>0.38023952095808383</v>
      </c>
      <c r="GJ277" s="384"/>
      <c r="GK277" s="387">
        <f t="shared" si="231"/>
        <v>276</v>
      </c>
      <c r="GL277" s="387">
        <f t="shared" si="232"/>
        <v>78</v>
      </c>
      <c r="GM277" s="382">
        <f t="shared" si="233"/>
        <v>0.28260869565217389</v>
      </c>
    </row>
    <row r="278" spans="1:195" x14ac:dyDescent="0.25">
      <c r="A278" s="8">
        <f t="shared" si="235"/>
        <v>44311</v>
      </c>
      <c r="B278" s="10">
        <v>140</v>
      </c>
      <c r="C278" s="98">
        <f t="shared" si="179"/>
        <v>-19055</v>
      </c>
      <c r="D278" s="10">
        <v>78</v>
      </c>
      <c r="E278" s="10">
        <v>43692</v>
      </c>
      <c r="F278" s="98">
        <f t="shared" si="199"/>
        <v>207</v>
      </c>
      <c r="G278" s="363">
        <f t="shared" si="180"/>
        <v>-1.0863290474940961E-2</v>
      </c>
      <c r="H278" s="10">
        <v>36369</v>
      </c>
      <c r="I278" s="98">
        <f t="shared" si="200"/>
        <v>207</v>
      </c>
      <c r="J278" s="45">
        <v>1665</v>
      </c>
      <c r="K278" s="103">
        <f t="shared" si="181"/>
        <v>3</v>
      </c>
      <c r="L278" s="14">
        <v>34</v>
      </c>
      <c r="M278" s="14">
        <v>41461</v>
      </c>
      <c r="N278" s="103">
        <f t="shared" si="201"/>
        <v>3</v>
      </c>
      <c r="O278" s="362">
        <f t="shared" si="182"/>
        <v>1</v>
      </c>
      <c r="P278" s="12">
        <v>29179</v>
      </c>
      <c r="Q278" s="103">
        <f t="shared" si="202"/>
        <v>3</v>
      </c>
      <c r="R278" s="147">
        <v>648</v>
      </c>
      <c r="S278" s="134">
        <f t="shared" si="245"/>
        <v>4</v>
      </c>
      <c r="T278" s="147">
        <v>22</v>
      </c>
      <c r="U278" s="147">
        <v>647</v>
      </c>
      <c r="V278" s="134">
        <f t="shared" si="246"/>
        <v>4</v>
      </c>
      <c r="W278" s="358">
        <f t="shared" si="247"/>
        <v>1</v>
      </c>
      <c r="X278" s="147">
        <v>654</v>
      </c>
      <c r="Y278" s="134">
        <f t="shared" si="248"/>
        <v>4</v>
      </c>
      <c r="Z278" s="151">
        <v>9483</v>
      </c>
      <c r="AA278" s="139">
        <f t="shared" si="249"/>
        <v>4</v>
      </c>
      <c r="AB278" s="151">
        <v>47</v>
      </c>
      <c r="AC278" s="151">
        <v>2957</v>
      </c>
      <c r="AD278" s="139">
        <f t="shared" si="250"/>
        <v>4</v>
      </c>
      <c r="AE278" s="353">
        <f t="shared" si="251"/>
        <v>1</v>
      </c>
      <c r="AF278" s="151">
        <v>2955</v>
      </c>
      <c r="AG278" s="139">
        <f t="shared" si="252"/>
        <v>4</v>
      </c>
      <c r="AH278" s="33">
        <v>18398</v>
      </c>
      <c r="AI278" s="72">
        <f t="shared" si="253"/>
        <v>158</v>
      </c>
      <c r="AJ278" s="33">
        <v>1</v>
      </c>
      <c r="AK278" s="33">
        <v>3571</v>
      </c>
      <c r="AL278" s="72">
        <f t="shared" si="203"/>
        <v>32</v>
      </c>
      <c r="AM278" s="348">
        <f t="shared" si="183"/>
        <v>0.20253164556962025</v>
      </c>
      <c r="AN278" s="33">
        <v>3569</v>
      </c>
      <c r="AO278" s="72">
        <f t="shared" si="204"/>
        <v>32</v>
      </c>
      <c r="AP278" s="66">
        <v>2833</v>
      </c>
      <c r="AQ278" s="78">
        <f t="shared" si="195"/>
        <v>49</v>
      </c>
      <c r="AR278" s="66">
        <v>1</v>
      </c>
      <c r="AS278" s="66">
        <v>1027</v>
      </c>
      <c r="AT278" s="78">
        <f t="shared" si="205"/>
        <v>16</v>
      </c>
      <c r="AU278" s="344">
        <f t="shared" si="196"/>
        <v>0.32653061224489793</v>
      </c>
      <c r="AV278" s="66">
        <v>1027</v>
      </c>
      <c r="AW278" s="78">
        <f t="shared" si="206"/>
        <v>16</v>
      </c>
      <c r="AX278" s="120">
        <v>2525</v>
      </c>
      <c r="AY278" s="114">
        <f t="shared" si="217"/>
        <v>72</v>
      </c>
      <c r="AZ278" s="120">
        <v>9</v>
      </c>
      <c r="BA278" s="120">
        <v>872</v>
      </c>
      <c r="BB278" s="114">
        <f t="shared" si="218"/>
        <v>7</v>
      </c>
      <c r="BC278" s="338">
        <f t="shared" si="219"/>
        <v>9.7222222222222224E-2</v>
      </c>
      <c r="BD278" s="120">
        <v>864</v>
      </c>
      <c r="BE278" s="114">
        <f t="shared" si="220"/>
        <v>7</v>
      </c>
      <c r="BF278" s="129">
        <v>1987</v>
      </c>
      <c r="BG278" s="126">
        <f t="shared" si="241"/>
        <v>21</v>
      </c>
      <c r="BH278" s="129">
        <v>1</v>
      </c>
      <c r="BI278" s="129">
        <v>765</v>
      </c>
      <c r="BJ278" s="126">
        <f t="shared" si="243"/>
        <v>7</v>
      </c>
      <c r="BK278" s="332">
        <f t="shared" si="242"/>
        <v>0.33333333333333331</v>
      </c>
      <c r="BL278" s="126">
        <v>766</v>
      </c>
      <c r="BM278" s="126">
        <f t="shared" si="244"/>
        <v>7</v>
      </c>
      <c r="CD278" s="28">
        <v>4259</v>
      </c>
      <c r="CE278" s="84">
        <f t="shared" si="184"/>
        <v>248</v>
      </c>
      <c r="CF278" s="34">
        <v>4</v>
      </c>
      <c r="CG278" s="34">
        <v>16849</v>
      </c>
      <c r="CH278" s="84">
        <f t="shared" si="207"/>
        <v>69</v>
      </c>
      <c r="CI278" s="365">
        <f t="shared" si="185"/>
        <v>0.27822580645161288</v>
      </c>
      <c r="CJ278" s="34">
        <v>18799</v>
      </c>
      <c r="CK278" s="84">
        <f t="shared" si="208"/>
        <v>69</v>
      </c>
      <c r="CL278" s="59">
        <v>38711</v>
      </c>
      <c r="CM278" s="89">
        <f t="shared" si="258"/>
        <v>244</v>
      </c>
      <c r="CN278" s="59">
        <v>1</v>
      </c>
      <c r="CO278" s="59">
        <v>10316</v>
      </c>
      <c r="CP278" s="89">
        <f t="shared" si="209"/>
        <v>81</v>
      </c>
      <c r="CQ278" s="367">
        <f t="shared" si="259"/>
        <v>0.33196721311475408</v>
      </c>
      <c r="CR278" s="59">
        <v>10325</v>
      </c>
      <c r="CS278" s="89">
        <f t="shared" si="210"/>
        <v>81</v>
      </c>
      <c r="CT278" s="203">
        <v>4253</v>
      </c>
      <c r="CU278" s="203">
        <f t="shared" si="234"/>
        <v>246</v>
      </c>
      <c r="CV278" s="203">
        <v>0</v>
      </c>
      <c r="CW278" s="284">
        <v>1341</v>
      </c>
      <c r="CX278" s="203">
        <f t="shared" si="236"/>
        <v>80</v>
      </c>
      <c r="CY278" s="369">
        <f t="shared" si="237"/>
        <v>0.32520325203252032</v>
      </c>
      <c r="CZ278" s="203">
        <v>1341</v>
      </c>
      <c r="DA278" s="203">
        <f t="shared" si="238"/>
        <v>80</v>
      </c>
      <c r="DB278" s="40">
        <v>301</v>
      </c>
      <c r="DC278" s="95">
        <f t="shared" si="193"/>
        <v>23</v>
      </c>
      <c r="DD278" s="40">
        <v>31</v>
      </c>
      <c r="DE278" s="40">
        <v>7580</v>
      </c>
      <c r="DF278" s="95">
        <f t="shared" si="211"/>
        <v>24</v>
      </c>
      <c r="DG278" s="371">
        <f t="shared" si="194"/>
        <v>1.0434782608695652</v>
      </c>
      <c r="DH278" s="40">
        <v>6977</v>
      </c>
      <c r="DI278" s="95">
        <f t="shared" si="212"/>
        <v>24</v>
      </c>
      <c r="DJ278" s="158">
        <v>1842</v>
      </c>
      <c r="DK278" s="158">
        <f t="shared" si="256"/>
        <v>25</v>
      </c>
      <c r="DL278" s="163">
        <v>4</v>
      </c>
      <c r="DM278" s="163">
        <v>665</v>
      </c>
      <c r="DN278" s="158">
        <f t="shared" si="254"/>
        <v>7</v>
      </c>
      <c r="DO278" s="373">
        <f t="shared" si="257"/>
        <v>0.28000000000000003</v>
      </c>
      <c r="DP278" s="158">
        <v>662</v>
      </c>
      <c r="DQ278" s="158">
        <f t="shared" si="255"/>
        <v>7</v>
      </c>
      <c r="DR278" s="290">
        <v>1182</v>
      </c>
      <c r="DS278" s="172">
        <f t="shared" si="186"/>
        <v>30</v>
      </c>
      <c r="DT278" s="290">
        <v>1</v>
      </c>
      <c r="DU278" s="290">
        <v>381</v>
      </c>
      <c r="DV278" s="172">
        <f t="shared" si="192"/>
        <v>3</v>
      </c>
      <c r="DW278" s="374">
        <f t="shared" si="188"/>
        <v>0.1</v>
      </c>
      <c r="DX278" s="290">
        <v>383</v>
      </c>
      <c r="DY278" s="172">
        <f t="shared" si="189"/>
        <v>3</v>
      </c>
      <c r="FF278" s="192">
        <v>1121</v>
      </c>
      <c r="FG278" s="185">
        <f t="shared" si="197"/>
        <v>64</v>
      </c>
      <c r="FH278" s="192">
        <v>0</v>
      </c>
      <c r="FI278" s="192">
        <v>1098</v>
      </c>
      <c r="FJ278" s="185">
        <f t="shared" si="213"/>
        <v>63</v>
      </c>
      <c r="FK278" s="379">
        <f t="shared" si="198"/>
        <v>0.984375</v>
      </c>
      <c r="FL278" s="192">
        <v>1098</v>
      </c>
      <c r="FM278" s="185">
        <f t="shared" si="214"/>
        <v>63</v>
      </c>
      <c r="FV278" s="22">
        <f t="shared" si="239"/>
        <v>607</v>
      </c>
      <c r="FW278" s="61">
        <f t="shared" si="240"/>
        <v>607</v>
      </c>
      <c r="FX278" s="61">
        <f t="shared" si="221"/>
        <v>607</v>
      </c>
      <c r="FY278" s="61">
        <f t="shared" si="222"/>
        <v>-17864</v>
      </c>
      <c r="FZ278" s="61">
        <f t="shared" si="223"/>
        <v>607</v>
      </c>
      <c r="GA278" s="382">
        <f t="shared" si="224"/>
        <v>-3.3978952082400357E-2</v>
      </c>
      <c r="GB278" s="384"/>
      <c r="GC278" s="387">
        <f t="shared" si="225"/>
        <v>1180</v>
      </c>
      <c r="GD278" s="387">
        <f t="shared" si="226"/>
        <v>389</v>
      </c>
      <c r="GE278" s="382">
        <f t="shared" si="227"/>
        <v>0.32966101694915256</v>
      </c>
      <c r="GF278" s="384"/>
      <c r="GG278" s="387">
        <f t="shared" si="228"/>
        <v>442</v>
      </c>
      <c r="GH278" s="387">
        <f t="shared" si="229"/>
        <v>159</v>
      </c>
      <c r="GI278" s="382">
        <f t="shared" si="230"/>
        <v>0.35972850678733032</v>
      </c>
      <c r="GJ278" s="384"/>
      <c r="GK278" s="387">
        <f t="shared" si="231"/>
        <v>248</v>
      </c>
      <c r="GL278" s="387">
        <f t="shared" si="232"/>
        <v>69</v>
      </c>
      <c r="GM278" s="382">
        <f t="shared" si="233"/>
        <v>0.27822580645161288</v>
      </c>
    </row>
    <row r="279" spans="1:195" x14ac:dyDescent="0.25">
      <c r="A279" s="8">
        <f t="shared" si="235"/>
        <v>44312</v>
      </c>
      <c r="B279" s="10">
        <v>144</v>
      </c>
      <c r="C279" s="98">
        <f t="shared" si="179"/>
        <v>4</v>
      </c>
      <c r="D279" s="10">
        <v>82</v>
      </c>
      <c r="E279" s="10">
        <v>43696</v>
      </c>
      <c r="F279" s="98">
        <f t="shared" si="199"/>
        <v>4</v>
      </c>
      <c r="G279" s="363">
        <f t="shared" si="180"/>
        <v>1</v>
      </c>
      <c r="H279" s="10">
        <v>36373</v>
      </c>
      <c r="I279" s="98">
        <f t="shared" si="200"/>
        <v>4</v>
      </c>
      <c r="J279" s="45">
        <v>1669</v>
      </c>
      <c r="K279" s="103">
        <f t="shared" si="181"/>
        <v>4</v>
      </c>
      <c r="L279" s="14">
        <v>38</v>
      </c>
      <c r="M279" s="14">
        <v>41465</v>
      </c>
      <c r="N279" s="103">
        <f t="shared" si="201"/>
        <v>4</v>
      </c>
      <c r="O279" s="362">
        <f t="shared" si="182"/>
        <v>1</v>
      </c>
      <c r="P279" s="12">
        <v>29183</v>
      </c>
      <c r="Q279" s="103">
        <f t="shared" si="202"/>
        <v>4</v>
      </c>
      <c r="R279" s="147">
        <v>653</v>
      </c>
      <c r="S279" s="134">
        <f t="shared" si="245"/>
        <v>5</v>
      </c>
      <c r="T279" s="147">
        <v>27</v>
      </c>
      <c r="U279" s="147">
        <v>652</v>
      </c>
      <c r="V279" s="134">
        <f t="shared" si="246"/>
        <v>5</v>
      </c>
      <c r="W279" s="358">
        <f t="shared" si="247"/>
        <v>1</v>
      </c>
      <c r="X279" s="147">
        <v>659</v>
      </c>
      <c r="Y279" s="134">
        <f t="shared" si="248"/>
        <v>5</v>
      </c>
      <c r="Z279" s="151">
        <v>9487</v>
      </c>
      <c r="AA279" s="139">
        <f t="shared" si="249"/>
        <v>4</v>
      </c>
      <c r="AB279" s="151">
        <v>51</v>
      </c>
      <c r="AC279" s="151">
        <v>2961</v>
      </c>
      <c r="AD279" s="139">
        <f t="shared" si="250"/>
        <v>4</v>
      </c>
      <c r="AE279" s="353">
        <f t="shared" si="251"/>
        <v>1</v>
      </c>
      <c r="AF279" s="151">
        <v>2959</v>
      </c>
      <c r="AG279" s="139">
        <f t="shared" si="252"/>
        <v>4</v>
      </c>
      <c r="AH279" s="33">
        <v>18578</v>
      </c>
      <c r="AI279" s="72">
        <f t="shared" si="253"/>
        <v>180</v>
      </c>
      <c r="AJ279" s="33">
        <v>1</v>
      </c>
      <c r="AK279" s="33">
        <v>3597</v>
      </c>
      <c r="AL279" s="72">
        <f t="shared" si="203"/>
        <v>26</v>
      </c>
      <c r="AM279" s="348">
        <f t="shared" si="183"/>
        <v>0.14444444444444443</v>
      </c>
      <c r="AN279" s="33">
        <v>3595</v>
      </c>
      <c r="AO279" s="72">
        <f t="shared" si="204"/>
        <v>26</v>
      </c>
      <c r="AP279" s="66">
        <v>2893</v>
      </c>
      <c r="AQ279" s="78">
        <f t="shared" si="195"/>
        <v>60</v>
      </c>
      <c r="AR279" s="66">
        <v>1</v>
      </c>
      <c r="AS279" s="66">
        <v>1049</v>
      </c>
      <c r="AT279" s="78">
        <f t="shared" si="205"/>
        <v>22</v>
      </c>
      <c r="AU279" s="344">
        <f t="shared" si="196"/>
        <v>0.36666666666666664</v>
      </c>
      <c r="AV279" s="66">
        <v>1049</v>
      </c>
      <c r="AW279" s="78">
        <f t="shared" si="206"/>
        <v>22</v>
      </c>
      <c r="AX279" s="120">
        <v>2554</v>
      </c>
      <c r="AY279" s="114">
        <f t="shared" si="217"/>
        <v>29</v>
      </c>
      <c r="AZ279" s="120">
        <v>9</v>
      </c>
      <c r="BA279" s="120">
        <v>880</v>
      </c>
      <c r="BB279" s="114">
        <f t="shared" si="218"/>
        <v>8</v>
      </c>
      <c r="BC279" s="338">
        <f t="shared" si="219"/>
        <v>0.27586206896551724</v>
      </c>
      <c r="BD279" s="120">
        <v>872</v>
      </c>
      <c r="BE279" s="114">
        <f t="shared" si="220"/>
        <v>8</v>
      </c>
      <c r="BF279" s="129">
        <v>2009</v>
      </c>
      <c r="BG279" s="126">
        <f t="shared" si="241"/>
        <v>22</v>
      </c>
      <c r="BH279" s="129">
        <v>1</v>
      </c>
      <c r="BI279" s="129">
        <v>771</v>
      </c>
      <c r="BJ279" s="126">
        <f t="shared" si="243"/>
        <v>6</v>
      </c>
      <c r="BK279" s="332">
        <f t="shared" si="242"/>
        <v>0.27272727272727271</v>
      </c>
      <c r="BL279" s="126">
        <v>772</v>
      </c>
      <c r="BM279" s="126">
        <f t="shared" si="244"/>
        <v>6</v>
      </c>
      <c r="CD279" s="28">
        <v>4447</v>
      </c>
      <c r="CE279" s="84">
        <f t="shared" si="184"/>
        <v>188</v>
      </c>
      <c r="CF279" s="34">
        <v>4</v>
      </c>
      <c r="CG279" s="34">
        <v>16894</v>
      </c>
      <c r="CH279" s="84">
        <f t="shared" si="207"/>
        <v>45</v>
      </c>
      <c r="CI279" s="365">
        <f t="shared" si="185"/>
        <v>0.23936170212765959</v>
      </c>
      <c r="CJ279" s="34">
        <v>18844</v>
      </c>
      <c r="CK279" s="84">
        <f t="shared" si="208"/>
        <v>45</v>
      </c>
      <c r="CL279" s="59">
        <v>38966</v>
      </c>
      <c r="CM279" s="89">
        <f t="shared" si="258"/>
        <v>255</v>
      </c>
      <c r="CN279" s="59">
        <v>1</v>
      </c>
      <c r="CO279" s="59">
        <v>10399</v>
      </c>
      <c r="CP279" s="89">
        <f t="shared" si="209"/>
        <v>83</v>
      </c>
      <c r="CQ279" s="367">
        <f t="shared" si="259"/>
        <v>0.32549019607843138</v>
      </c>
      <c r="CR279" s="59">
        <v>10408</v>
      </c>
      <c r="CS279" s="89">
        <f t="shared" si="210"/>
        <v>83</v>
      </c>
      <c r="CT279" s="203">
        <v>4536</v>
      </c>
      <c r="CU279" s="203">
        <f t="shared" si="234"/>
        <v>283</v>
      </c>
      <c r="CV279" s="203">
        <v>0</v>
      </c>
      <c r="CW279" s="284">
        <v>1428</v>
      </c>
      <c r="CX279" s="203">
        <f t="shared" si="236"/>
        <v>87</v>
      </c>
      <c r="CY279" s="369">
        <f t="shared" si="237"/>
        <v>0.30742049469964666</v>
      </c>
      <c r="CZ279" s="203">
        <v>1428</v>
      </c>
      <c r="DA279" s="203">
        <f t="shared" si="238"/>
        <v>87</v>
      </c>
      <c r="DB279" s="40">
        <v>329</v>
      </c>
      <c r="DC279" s="95">
        <f t="shared" si="193"/>
        <v>28</v>
      </c>
      <c r="DD279" s="40">
        <v>33</v>
      </c>
      <c r="DE279" s="40">
        <v>7609</v>
      </c>
      <c r="DF279" s="95">
        <f t="shared" si="211"/>
        <v>29</v>
      </c>
      <c r="DG279" s="371">
        <f t="shared" si="194"/>
        <v>1.0357142857142858</v>
      </c>
      <c r="DH279" s="40">
        <v>7006</v>
      </c>
      <c r="DI279" s="95">
        <f t="shared" si="212"/>
        <v>29</v>
      </c>
      <c r="DJ279" s="158">
        <v>1864</v>
      </c>
      <c r="DK279" s="158">
        <f t="shared" si="256"/>
        <v>22</v>
      </c>
      <c r="DL279" s="163">
        <v>4</v>
      </c>
      <c r="DM279" s="163">
        <v>673</v>
      </c>
      <c r="DN279" s="158">
        <f t="shared" si="254"/>
        <v>8</v>
      </c>
      <c r="DO279" s="373">
        <f t="shared" si="257"/>
        <v>0.36363636363636365</v>
      </c>
      <c r="DP279" s="158">
        <v>670</v>
      </c>
      <c r="DQ279" s="158">
        <f t="shared" si="255"/>
        <v>8</v>
      </c>
      <c r="DR279" s="290">
        <v>1209</v>
      </c>
      <c r="DS279" s="172">
        <f t="shared" si="186"/>
        <v>27</v>
      </c>
      <c r="DT279" s="290">
        <v>1</v>
      </c>
      <c r="DU279" s="290">
        <v>383</v>
      </c>
      <c r="DV279" s="172">
        <f t="shared" si="192"/>
        <v>2</v>
      </c>
      <c r="DW279" s="374">
        <f t="shared" si="188"/>
        <v>7.407407407407407E-2</v>
      </c>
      <c r="DX279" s="290">
        <v>385</v>
      </c>
      <c r="DY279" s="172">
        <f t="shared" si="189"/>
        <v>2</v>
      </c>
      <c r="FF279" s="192">
        <v>1172</v>
      </c>
      <c r="FG279" s="185">
        <f t="shared" si="197"/>
        <v>51</v>
      </c>
      <c r="FH279" s="192">
        <v>0</v>
      </c>
      <c r="FI279" s="192">
        <v>1149</v>
      </c>
      <c r="FJ279" s="185">
        <f t="shared" si="213"/>
        <v>51</v>
      </c>
      <c r="FK279" s="379">
        <f t="shared" si="198"/>
        <v>1</v>
      </c>
      <c r="FL279" s="192">
        <v>1149</v>
      </c>
      <c r="FM279" s="185">
        <f t="shared" si="214"/>
        <v>51</v>
      </c>
      <c r="FV279" s="22">
        <f t="shared" si="239"/>
        <v>384</v>
      </c>
      <c r="FW279" s="61">
        <f t="shared" si="240"/>
        <v>384</v>
      </c>
      <c r="FX279" s="61">
        <f t="shared" si="221"/>
        <v>384</v>
      </c>
      <c r="FY279" s="61">
        <f t="shared" si="222"/>
        <v>1162</v>
      </c>
      <c r="FZ279" s="61">
        <f t="shared" si="223"/>
        <v>384</v>
      </c>
      <c r="GA279" s="382">
        <f t="shared" si="224"/>
        <v>0.33046471600688471</v>
      </c>
      <c r="GB279" s="384"/>
      <c r="GC279" s="387">
        <f t="shared" si="225"/>
        <v>1145</v>
      </c>
      <c r="GD279" s="387">
        <f t="shared" si="226"/>
        <v>367</v>
      </c>
      <c r="GE279" s="382">
        <f t="shared" si="227"/>
        <v>0.3205240174672489</v>
      </c>
      <c r="GF279" s="384"/>
      <c r="GG279" s="387">
        <f t="shared" si="228"/>
        <v>419</v>
      </c>
      <c r="GH279" s="387">
        <f t="shared" si="229"/>
        <v>152</v>
      </c>
      <c r="GI279" s="382">
        <f t="shared" si="230"/>
        <v>0.36276849642004771</v>
      </c>
      <c r="GJ279" s="384"/>
      <c r="GK279" s="387">
        <f t="shared" si="231"/>
        <v>188</v>
      </c>
      <c r="GL279" s="387">
        <f t="shared" si="232"/>
        <v>45</v>
      </c>
      <c r="GM279" s="382">
        <f t="shared" si="233"/>
        <v>0.23936170212765959</v>
      </c>
    </row>
    <row r="280" spans="1:195" x14ac:dyDescent="0.25">
      <c r="A280" s="8">
        <f t="shared" si="235"/>
        <v>44313</v>
      </c>
      <c r="B280" s="10">
        <v>150</v>
      </c>
      <c r="C280" s="98">
        <f t="shared" si="179"/>
        <v>6</v>
      </c>
      <c r="D280" s="10">
        <v>88</v>
      </c>
      <c r="E280" s="10">
        <v>43702</v>
      </c>
      <c r="F280" s="98">
        <f t="shared" si="199"/>
        <v>6</v>
      </c>
      <c r="G280" s="363">
        <f t="shared" si="180"/>
        <v>1</v>
      </c>
      <c r="H280" s="10">
        <v>36379</v>
      </c>
      <c r="I280" s="98">
        <f t="shared" si="200"/>
        <v>6</v>
      </c>
      <c r="J280" s="45">
        <v>2634</v>
      </c>
      <c r="K280" s="103">
        <f t="shared" si="181"/>
        <v>965</v>
      </c>
      <c r="L280" s="14">
        <v>982</v>
      </c>
      <c r="M280" s="14">
        <v>42409</v>
      </c>
      <c r="N280" s="103">
        <f t="shared" si="201"/>
        <v>944</v>
      </c>
      <c r="O280" s="362">
        <f t="shared" si="182"/>
        <v>0.97823834196891191</v>
      </c>
      <c r="P280" s="12">
        <v>30127</v>
      </c>
      <c r="Q280" s="103">
        <f t="shared" si="202"/>
        <v>944</v>
      </c>
      <c r="R280" s="147">
        <v>657</v>
      </c>
      <c r="S280" s="134">
        <f t="shared" si="245"/>
        <v>4</v>
      </c>
      <c r="T280" s="147">
        <v>31</v>
      </c>
      <c r="U280" s="147">
        <v>656</v>
      </c>
      <c r="V280" s="134">
        <f t="shared" si="246"/>
        <v>4</v>
      </c>
      <c r="W280" s="358">
        <f t="shared" si="247"/>
        <v>1</v>
      </c>
      <c r="X280" s="147">
        <v>663</v>
      </c>
      <c r="Y280" s="134">
        <f t="shared" si="248"/>
        <v>4</v>
      </c>
      <c r="Z280" s="151">
        <v>9631</v>
      </c>
      <c r="AA280" s="139">
        <f t="shared" si="249"/>
        <v>144</v>
      </c>
      <c r="AB280" s="151">
        <v>120</v>
      </c>
      <c r="AC280" s="151">
        <v>3030</v>
      </c>
      <c r="AD280" s="139">
        <f t="shared" si="250"/>
        <v>69</v>
      </c>
      <c r="AE280" s="353">
        <f t="shared" si="251"/>
        <v>0.47916666666666669</v>
      </c>
      <c r="AF280" s="151">
        <v>3028</v>
      </c>
      <c r="AG280" s="139">
        <f t="shared" si="252"/>
        <v>69</v>
      </c>
      <c r="AH280" s="33">
        <v>18752</v>
      </c>
      <c r="AI280" s="72">
        <f t="shared" si="253"/>
        <v>174</v>
      </c>
      <c r="AJ280" s="33">
        <v>1</v>
      </c>
      <c r="AK280" s="33">
        <v>3622</v>
      </c>
      <c r="AL280" s="72">
        <f t="shared" si="203"/>
        <v>25</v>
      </c>
      <c r="AM280" s="348">
        <f t="shared" si="183"/>
        <v>0.14367816091954022</v>
      </c>
      <c r="AN280" s="33">
        <v>3620</v>
      </c>
      <c r="AO280" s="72">
        <f t="shared" si="204"/>
        <v>25</v>
      </c>
      <c r="AP280" s="66">
        <v>2949</v>
      </c>
      <c r="AQ280" s="78">
        <f t="shared" si="195"/>
        <v>56</v>
      </c>
      <c r="AR280" s="66">
        <v>1</v>
      </c>
      <c r="AS280" s="66">
        <v>1068</v>
      </c>
      <c r="AT280" s="78">
        <f t="shared" si="205"/>
        <v>19</v>
      </c>
      <c r="AU280" s="344">
        <f t="shared" si="196"/>
        <v>0.3392857142857143</v>
      </c>
      <c r="AV280" s="66">
        <v>1068</v>
      </c>
      <c r="AW280" s="78">
        <f t="shared" si="206"/>
        <v>19</v>
      </c>
      <c r="AX280" s="120">
        <v>2579</v>
      </c>
      <c r="AY280" s="114">
        <f t="shared" si="217"/>
        <v>25</v>
      </c>
      <c r="AZ280" s="120">
        <v>9</v>
      </c>
      <c r="BA280" s="120">
        <v>888</v>
      </c>
      <c r="BB280" s="114">
        <f t="shared" si="218"/>
        <v>8</v>
      </c>
      <c r="BC280" s="338">
        <f t="shared" si="219"/>
        <v>0.32</v>
      </c>
      <c r="BD280" s="120">
        <v>880</v>
      </c>
      <c r="BE280" s="114">
        <f t="shared" si="220"/>
        <v>8</v>
      </c>
      <c r="BF280" s="129">
        <v>2032</v>
      </c>
      <c r="BG280" s="126">
        <f t="shared" si="241"/>
        <v>23</v>
      </c>
      <c r="BH280" s="129">
        <v>1</v>
      </c>
      <c r="BI280" s="129">
        <v>778</v>
      </c>
      <c r="BJ280" s="126">
        <f t="shared" si="243"/>
        <v>7</v>
      </c>
      <c r="BK280" s="332">
        <f t="shared" si="242"/>
        <v>0.30434782608695654</v>
      </c>
      <c r="BL280" s="126">
        <v>779</v>
      </c>
      <c r="BM280" s="126">
        <f t="shared" si="244"/>
        <v>7</v>
      </c>
      <c r="CD280" s="28">
        <v>4447</v>
      </c>
      <c r="CE280" s="84">
        <f t="shared" si="184"/>
        <v>0</v>
      </c>
      <c r="CF280" s="34">
        <v>4</v>
      </c>
      <c r="CG280" s="34">
        <v>16894</v>
      </c>
      <c r="CH280" s="84">
        <f t="shared" si="207"/>
        <v>0</v>
      </c>
      <c r="CI280" s="365" t="e">
        <f t="shared" si="185"/>
        <v>#DIV/0!</v>
      </c>
      <c r="CJ280" s="34">
        <v>18844</v>
      </c>
      <c r="CK280" s="84">
        <f t="shared" si="208"/>
        <v>0</v>
      </c>
      <c r="CL280" s="59">
        <v>39279</v>
      </c>
      <c r="CM280" s="89">
        <f t="shared" si="258"/>
        <v>313</v>
      </c>
      <c r="CN280" s="59">
        <v>1</v>
      </c>
      <c r="CO280" s="59">
        <v>10484</v>
      </c>
      <c r="CP280" s="89">
        <f t="shared" si="209"/>
        <v>85</v>
      </c>
      <c r="CQ280" s="367">
        <f t="shared" si="259"/>
        <v>0.27156549520766771</v>
      </c>
      <c r="CR280" s="59">
        <v>10493</v>
      </c>
      <c r="CS280" s="89">
        <f t="shared" si="210"/>
        <v>85</v>
      </c>
      <c r="CT280" s="203">
        <v>4817</v>
      </c>
      <c r="CU280" s="203">
        <f t="shared" si="234"/>
        <v>281</v>
      </c>
      <c r="CV280" s="203">
        <v>0</v>
      </c>
      <c r="CW280" s="284">
        <v>1515</v>
      </c>
      <c r="CX280" s="203">
        <f t="shared" si="236"/>
        <v>87</v>
      </c>
      <c r="CY280" s="369">
        <f t="shared" si="237"/>
        <v>0.30960854092526691</v>
      </c>
      <c r="CZ280" s="203">
        <v>1515</v>
      </c>
      <c r="DA280" s="203">
        <f t="shared" si="238"/>
        <v>87</v>
      </c>
      <c r="DB280" s="40">
        <v>354</v>
      </c>
      <c r="DC280" s="95">
        <f t="shared" si="193"/>
        <v>25</v>
      </c>
      <c r="DD280" s="40">
        <v>35</v>
      </c>
      <c r="DE280" s="40">
        <v>7636</v>
      </c>
      <c r="DF280" s="95">
        <f t="shared" si="211"/>
        <v>27</v>
      </c>
      <c r="DG280" s="371">
        <f t="shared" si="194"/>
        <v>1.08</v>
      </c>
      <c r="DH280" s="40">
        <v>7033</v>
      </c>
      <c r="DI280" s="95">
        <f t="shared" si="212"/>
        <v>27</v>
      </c>
      <c r="DJ280" s="158">
        <v>1888</v>
      </c>
      <c r="DK280" s="158">
        <f t="shared" si="256"/>
        <v>24</v>
      </c>
      <c r="DL280" s="163">
        <v>4</v>
      </c>
      <c r="DM280" s="163">
        <v>678</v>
      </c>
      <c r="DN280" s="158">
        <f t="shared" si="254"/>
        <v>5</v>
      </c>
      <c r="DO280" s="373">
        <f t="shared" si="257"/>
        <v>0.20833333333333334</v>
      </c>
      <c r="DP280" s="158">
        <v>675</v>
      </c>
      <c r="DQ280" s="158">
        <f t="shared" si="255"/>
        <v>5</v>
      </c>
      <c r="DR280" s="290">
        <v>1216</v>
      </c>
      <c r="DS280" s="172">
        <f t="shared" si="186"/>
        <v>7</v>
      </c>
      <c r="DT280" s="290">
        <v>1</v>
      </c>
      <c r="DU280" s="290">
        <v>385</v>
      </c>
      <c r="DV280" s="172">
        <f t="shared" si="192"/>
        <v>2</v>
      </c>
      <c r="DW280" s="374">
        <f t="shared" si="188"/>
        <v>0.2857142857142857</v>
      </c>
      <c r="DX280" s="290">
        <v>387</v>
      </c>
      <c r="DY280" s="172">
        <f t="shared" si="189"/>
        <v>2</v>
      </c>
      <c r="FF280" s="192">
        <v>1222</v>
      </c>
      <c r="FG280" s="185">
        <f t="shared" si="197"/>
        <v>50</v>
      </c>
      <c r="FH280" s="192">
        <v>0</v>
      </c>
      <c r="FI280" s="192">
        <v>1199</v>
      </c>
      <c r="FJ280" s="185">
        <f t="shared" si="213"/>
        <v>50</v>
      </c>
      <c r="FK280" s="379">
        <f t="shared" si="198"/>
        <v>1</v>
      </c>
      <c r="FL280" s="192">
        <v>1199</v>
      </c>
      <c r="FM280" s="185">
        <f t="shared" si="214"/>
        <v>50</v>
      </c>
      <c r="FV280" s="22">
        <f t="shared" si="239"/>
        <v>1338</v>
      </c>
      <c r="FW280" s="61">
        <f t="shared" si="240"/>
        <v>1338</v>
      </c>
      <c r="FX280" s="61">
        <f t="shared" si="221"/>
        <v>1338</v>
      </c>
      <c r="FY280" s="61">
        <f t="shared" si="222"/>
        <v>2097</v>
      </c>
      <c r="FZ280" s="61">
        <f t="shared" si="223"/>
        <v>1338</v>
      </c>
      <c r="GA280" s="382">
        <f t="shared" si="224"/>
        <v>0.63805436337625177</v>
      </c>
      <c r="GB280" s="384"/>
      <c r="GC280" s="387">
        <f t="shared" si="225"/>
        <v>978</v>
      </c>
      <c r="GD280" s="387">
        <f t="shared" si="226"/>
        <v>315</v>
      </c>
      <c r="GE280" s="382">
        <f t="shared" si="227"/>
        <v>0.32208588957055212</v>
      </c>
      <c r="GF280" s="384"/>
      <c r="GG280" s="387">
        <f t="shared" si="228"/>
        <v>384</v>
      </c>
      <c r="GH280" s="387">
        <f t="shared" si="229"/>
        <v>143</v>
      </c>
      <c r="GI280" s="382">
        <f t="shared" si="230"/>
        <v>0.37239583333333331</v>
      </c>
      <c r="GJ280" s="384"/>
      <c r="GK280" s="387">
        <f t="shared" si="231"/>
        <v>0</v>
      </c>
      <c r="GL280" s="387">
        <f t="shared" si="232"/>
        <v>0</v>
      </c>
      <c r="GM280" s="382" t="e">
        <f t="shared" si="233"/>
        <v>#DIV/0!</v>
      </c>
    </row>
    <row r="281" spans="1:195" x14ac:dyDescent="0.25">
      <c r="A281" s="8">
        <f t="shared" si="235"/>
        <v>44314</v>
      </c>
      <c r="B281" s="10">
        <v>296</v>
      </c>
      <c r="C281" s="98">
        <f t="shared" si="179"/>
        <v>146</v>
      </c>
      <c r="D281" s="10">
        <v>120</v>
      </c>
      <c r="E281" s="10">
        <v>43734</v>
      </c>
      <c r="F281" s="98">
        <f t="shared" si="199"/>
        <v>32</v>
      </c>
      <c r="G281" s="363">
        <f t="shared" si="180"/>
        <v>0.21917808219178081</v>
      </c>
      <c r="H281" s="10">
        <v>36411</v>
      </c>
      <c r="I281" s="98">
        <f t="shared" si="200"/>
        <v>32</v>
      </c>
      <c r="J281" s="45">
        <v>4392</v>
      </c>
      <c r="K281" s="103">
        <f t="shared" si="181"/>
        <v>1758</v>
      </c>
      <c r="L281" s="14">
        <v>2707</v>
      </c>
      <c r="M281" s="14">
        <v>44134</v>
      </c>
      <c r="N281" s="103">
        <f t="shared" si="201"/>
        <v>1725</v>
      </c>
      <c r="O281" s="362">
        <f t="shared" si="182"/>
        <v>0.98122866894197958</v>
      </c>
      <c r="P281" s="12">
        <v>31852</v>
      </c>
      <c r="Q281" s="103">
        <f t="shared" si="202"/>
        <v>1725</v>
      </c>
      <c r="R281" s="147">
        <v>662</v>
      </c>
      <c r="S281" s="134">
        <f t="shared" si="245"/>
        <v>5</v>
      </c>
      <c r="T281" s="147">
        <v>36</v>
      </c>
      <c r="U281" s="147">
        <v>661</v>
      </c>
      <c r="V281" s="134">
        <f t="shared" si="246"/>
        <v>5</v>
      </c>
      <c r="W281" s="358">
        <f t="shared" si="247"/>
        <v>1</v>
      </c>
      <c r="X281" s="147">
        <v>668</v>
      </c>
      <c r="Y281" s="134">
        <f t="shared" si="248"/>
        <v>5</v>
      </c>
      <c r="Z281" s="151">
        <v>9636</v>
      </c>
      <c r="AA281" s="139">
        <f t="shared" si="249"/>
        <v>5</v>
      </c>
      <c r="AB281" s="151">
        <v>125</v>
      </c>
      <c r="AC281" s="151">
        <v>3035</v>
      </c>
      <c r="AD281" s="139">
        <f t="shared" si="250"/>
        <v>5</v>
      </c>
      <c r="AE281" s="353">
        <f t="shared" si="251"/>
        <v>1</v>
      </c>
      <c r="AF281" s="151">
        <v>3033</v>
      </c>
      <c r="AG281" s="139">
        <f t="shared" si="252"/>
        <v>5</v>
      </c>
      <c r="AH281" s="33">
        <v>18984</v>
      </c>
      <c r="AI281" s="72">
        <f t="shared" si="253"/>
        <v>232</v>
      </c>
      <c r="AJ281" s="33">
        <v>1</v>
      </c>
      <c r="AK281" s="33">
        <v>3650</v>
      </c>
      <c r="AL281" s="72">
        <f t="shared" si="203"/>
        <v>28</v>
      </c>
      <c r="AM281" s="348">
        <f t="shared" si="183"/>
        <v>0.1206896551724138</v>
      </c>
      <c r="AN281" s="33">
        <v>3648</v>
      </c>
      <c r="AO281" s="72">
        <f t="shared" si="204"/>
        <v>28</v>
      </c>
      <c r="AP281" s="66">
        <v>3017</v>
      </c>
      <c r="AQ281" s="78">
        <f t="shared" si="195"/>
        <v>68</v>
      </c>
      <c r="AR281" s="66">
        <v>1</v>
      </c>
      <c r="AS281" s="66">
        <v>1091</v>
      </c>
      <c r="AT281" s="78">
        <f t="shared" si="205"/>
        <v>23</v>
      </c>
      <c r="AU281" s="344">
        <f t="shared" si="196"/>
        <v>0.33823529411764708</v>
      </c>
      <c r="AV281" s="66">
        <v>1091</v>
      </c>
      <c r="AW281" s="78">
        <f t="shared" si="206"/>
        <v>23</v>
      </c>
      <c r="AX281" s="120">
        <v>2606</v>
      </c>
      <c r="AY281" s="114">
        <f t="shared" si="217"/>
        <v>27</v>
      </c>
      <c r="AZ281" s="120">
        <v>9</v>
      </c>
      <c r="BA281" s="120">
        <v>897</v>
      </c>
      <c r="BB281" s="114">
        <f t="shared" si="218"/>
        <v>9</v>
      </c>
      <c r="BC281" s="338">
        <f t="shared" si="219"/>
        <v>0.33333333333333331</v>
      </c>
      <c r="BD281" s="120">
        <v>889</v>
      </c>
      <c r="BE281" s="114">
        <f t="shared" si="220"/>
        <v>9</v>
      </c>
      <c r="BF281" s="129">
        <v>2052</v>
      </c>
      <c r="BG281" s="126">
        <f t="shared" si="241"/>
        <v>20</v>
      </c>
      <c r="BH281" s="129">
        <v>1</v>
      </c>
      <c r="BI281" s="129">
        <v>785</v>
      </c>
      <c r="BJ281" s="126">
        <f t="shared" si="243"/>
        <v>7</v>
      </c>
      <c r="BK281" s="332">
        <f t="shared" si="242"/>
        <v>0.35</v>
      </c>
      <c r="BL281" s="126">
        <v>786</v>
      </c>
      <c r="BM281" s="126">
        <f t="shared" si="244"/>
        <v>7</v>
      </c>
      <c r="CD281" s="28">
        <v>4447</v>
      </c>
      <c r="CE281" s="84">
        <f t="shared" si="184"/>
        <v>0</v>
      </c>
      <c r="CF281" s="34">
        <v>4</v>
      </c>
      <c r="CG281" s="34">
        <v>16894</v>
      </c>
      <c r="CH281" s="84">
        <f t="shared" si="207"/>
        <v>0</v>
      </c>
      <c r="CI281" s="365" t="e">
        <f t="shared" si="185"/>
        <v>#DIV/0!</v>
      </c>
      <c r="CJ281" s="34">
        <v>18844</v>
      </c>
      <c r="CK281" s="84">
        <f t="shared" si="208"/>
        <v>0</v>
      </c>
      <c r="CL281" s="59">
        <v>39594</v>
      </c>
      <c r="CM281" s="89">
        <f t="shared" si="258"/>
        <v>315</v>
      </c>
      <c r="CN281" s="59">
        <v>1</v>
      </c>
      <c r="CO281" s="59">
        <v>10576</v>
      </c>
      <c r="CP281" s="89">
        <f t="shared" si="209"/>
        <v>92</v>
      </c>
      <c r="CQ281" s="367">
        <f t="shared" si="259"/>
        <v>0.29206349206349208</v>
      </c>
      <c r="CR281" s="59">
        <v>10585</v>
      </c>
      <c r="CS281" s="89">
        <f t="shared" si="210"/>
        <v>92</v>
      </c>
      <c r="CT281" s="203">
        <v>5132</v>
      </c>
      <c r="CU281" s="203">
        <f t="shared" si="234"/>
        <v>315</v>
      </c>
      <c r="CV281" s="203">
        <v>0</v>
      </c>
      <c r="CW281" s="284">
        <v>1614</v>
      </c>
      <c r="CX281" s="203">
        <f t="shared" si="236"/>
        <v>99</v>
      </c>
      <c r="CY281" s="369">
        <f t="shared" si="237"/>
        <v>0.31428571428571428</v>
      </c>
      <c r="CZ281" s="203">
        <v>1614</v>
      </c>
      <c r="DA281" s="203">
        <f t="shared" si="238"/>
        <v>99</v>
      </c>
      <c r="DB281" s="40">
        <v>384</v>
      </c>
      <c r="DC281" s="95">
        <f t="shared" si="193"/>
        <v>30</v>
      </c>
      <c r="DD281" s="40">
        <v>42</v>
      </c>
      <c r="DE281" s="40">
        <v>7671</v>
      </c>
      <c r="DF281" s="95">
        <f t="shared" si="211"/>
        <v>35</v>
      </c>
      <c r="DG281" s="371">
        <f t="shared" si="194"/>
        <v>1.1666666666666667</v>
      </c>
      <c r="DH281" s="40">
        <v>7068</v>
      </c>
      <c r="DI281" s="95">
        <f t="shared" si="212"/>
        <v>35</v>
      </c>
      <c r="DJ281" s="158">
        <v>1916</v>
      </c>
      <c r="DK281" s="158">
        <f t="shared" si="256"/>
        <v>28</v>
      </c>
      <c r="DL281" s="163">
        <v>4</v>
      </c>
      <c r="DM281" s="163">
        <v>689</v>
      </c>
      <c r="DN281" s="158">
        <f t="shared" si="254"/>
        <v>11</v>
      </c>
      <c r="DO281" s="373">
        <f t="shared" si="257"/>
        <v>0.39285714285714285</v>
      </c>
      <c r="DP281" s="158">
        <v>686</v>
      </c>
      <c r="DQ281" s="158">
        <f t="shared" si="255"/>
        <v>11</v>
      </c>
      <c r="DR281" s="290">
        <v>1256</v>
      </c>
      <c r="DS281" s="172">
        <f t="shared" si="186"/>
        <v>40</v>
      </c>
      <c r="DT281" s="290">
        <v>1</v>
      </c>
      <c r="DU281" s="290">
        <v>389</v>
      </c>
      <c r="DV281" s="172">
        <f t="shared" si="192"/>
        <v>4</v>
      </c>
      <c r="DW281" s="374">
        <f t="shared" si="188"/>
        <v>0.1</v>
      </c>
      <c r="DX281" s="290">
        <v>391</v>
      </c>
      <c r="DY281" s="172">
        <f t="shared" si="189"/>
        <v>4</v>
      </c>
      <c r="FF281" s="192">
        <v>1280</v>
      </c>
      <c r="FG281" s="185">
        <f t="shared" si="197"/>
        <v>58</v>
      </c>
      <c r="FH281" s="192">
        <v>0</v>
      </c>
      <c r="FI281" s="192">
        <v>1257</v>
      </c>
      <c r="FJ281" s="185">
        <f t="shared" si="213"/>
        <v>58</v>
      </c>
      <c r="FK281" s="379">
        <f t="shared" si="198"/>
        <v>1</v>
      </c>
      <c r="FL281" s="192">
        <v>1257</v>
      </c>
      <c r="FM281" s="185">
        <f t="shared" si="214"/>
        <v>58</v>
      </c>
      <c r="FV281" s="22">
        <f t="shared" si="239"/>
        <v>2133</v>
      </c>
      <c r="FW281" s="61">
        <f t="shared" si="240"/>
        <v>2133</v>
      </c>
      <c r="FX281" s="61">
        <f t="shared" si="221"/>
        <v>2133</v>
      </c>
      <c r="FY281" s="61">
        <f t="shared" si="222"/>
        <v>3047</v>
      </c>
      <c r="FZ281" s="61">
        <f t="shared" si="223"/>
        <v>2133</v>
      </c>
      <c r="GA281" s="382">
        <f t="shared" si="224"/>
        <v>0.70003281916639315</v>
      </c>
      <c r="GB281" s="384"/>
      <c r="GC281" s="387">
        <f t="shared" si="225"/>
        <v>1133</v>
      </c>
      <c r="GD281" s="387">
        <f t="shared" si="226"/>
        <v>366</v>
      </c>
      <c r="GE281" s="382">
        <f t="shared" si="227"/>
        <v>0.32303618711385701</v>
      </c>
      <c r="GF281" s="384"/>
      <c r="GG281" s="387">
        <f t="shared" si="228"/>
        <v>503</v>
      </c>
      <c r="GH281" s="387">
        <f t="shared" si="229"/>
        <v>175</v>
      </c>
      <c r="GI281" s="382">
        <f t="shared" si="230"/>
        <v>0.34791252485089463</v>
      </c>
      <c r="GJ281" s="384"/>
      <c r="GK281" s="387">
        <f t="shared" si="231"/>
        <v>0</v>
      </c>
      <c r="GL281" s="387">
        <f t="shared" si="232"/>
        <v>0</v>
      </c>
      <c r="GM281" s="382" t="e">
        <f t="shared" si="233"/>
        <v>#DIV/0!</v>
      </c>
    </row>
    <row r="282" spans="1:195" x14ac:dyDescent="0.25">
      <c r="A282" s="8">
        <f t="shared" si="235"/>
        <v>44315</v>
      </c>
      <c r="B282" s="10">
        <v>300</v>
      </c>
      <c r="C282" s="98">
        <f t="shared" si="179"/>
        <v>4</v>
      </c>
      <c r="D282" s="10">
        <v>124</v>
      </c>
      <c r="E282" s="10">
        <v>43738</v>
      </c>
      <c r="F282" s="98">
        <f t="shared" si="199"/>
        <v>4</v>
      </c>
      <c r="G282" s="363">
        <f t="shared" si="180"/>
        <v>1</v>
      </c>
      <c r="H282" s="10">
        <v>36415</v>
      </c>
      <c r="I282" s="98">
        <f t="shared" si="200"/>
        <v>4</v>
      </c>
      <c r="J282" s="45">
        <v>4405</v>
      </c>
      <c r="K282" s="103">
        <f t="shared" si="181"/>
        <v>13</v>
      </c>
      <c r="L282" s="14">
        <v>2720</v>
      </c>
      <c r="M282" s="14">
        <v>44147</v>
      </c>
      <c r="N282" s="103">
        <f t="shared" si="201"/>
        <v>13</v>
      </c>
      <c r="O282" s="362">
        <f t="shared" si="182"/>
        <v>1</v>
      </c>
      <c r="P282" s="12">
        <v>31865</v>
      </c>
      <c r="Q282" s="103">
        <f t="shared" si="202"/>
        <v>13</v>
      </c>
      <c r="R282" s="147">
        <v>667</v>
      </c>
      <c r="S282" s="134">
        <f t="shared" si="245"/>
        <v>5</v>
      </c>
      <c r="T282" s="147">
        <v>41</v>
      </c>
      <c r="U282" s="147">
        <v>666</v>
      </c>
      <c r="V282" s="134">
        <f t="shared" si="246"/>
        <v>5</v>
      </c>
      <c r="W282" s="358">
        <f t="shared" si="247"/>
        <v>1</v>
      </c>
      <c r="X282" s="147">
        <v>673</v>
      </c>
      <c r="Y282" s="134">
        <f t="shared" si="248"/>
        <v>5</v>
      </c>
      <c r="Z282" s="151">
        <v>9640</v>
      </c>
      <c r="AA282" s="139">
        <f t="shared" si="249"/>
        <v>4</v>
      </c>
      <c r="AB282" s="151">
        <v>129</v>
      </c>
      <c r="AC282" s="151">
        <v>3039</v>
      </c>
      <c r="AD282" s="139">
        <f t="shared" si="250"/>
        <v>4</v>
      </c>
      <c r="AE282" s="353">
        <f t="shared" si="251"/>
        <v>1</v>
      </c>
      <c r="AF282" s="151">
        <v>3037</v>
      </c>
      <c r="AG282" s="139">
        <f t="shared" si="252"/>
        <v>4</v>
      </c>
      <c r="AH282" s="33">
        <v>19166</v>
      </c>
      <c r="AI282" s="72">
        <f t="shared" si="253"/>
        <v>182</v>
      </c>
      <c r="AJ282" s="33">
        <v>1</v>
      </c>
      <c r="AK282" s="33">
        <v>3673</v>
      </c>
      <c r="AL282" s="72">
        <f t="shared" si="203"/>
        <v>23</v>
      </c>
      <c r="AM282" s="348">
        <f t="shared" si="183"/>
        <v>0.12637362637362637</v>
      </c>
      <c r="AN282" s="33">
        <v>3671</v>
      </c>
      <c r="AO282" s="72">
        <f t="shared" si="204"/>
        <v>23</v>
      </c>
      <c r="AP282" s="66">
        <v>3060</v>
      </c>
      <c r="AQ282" s="78">
        <f t="shared" si="195"/>
        <v>43</v>
      </c>
      <c r="AR282" s="66">
        <v>1</v>
      </c>
      <c r="AS282" s="66">
        <v>1105</v>
      </c>
      <c r="AT282" s="78">
        <f t="shared" si="205"/>
        <v>14</v>
      </c>
      <c r="AU282" s="344">
        <f t="shared" si="196"/>
        <v>0.32558139534883723</v>
      </c>
      <c r="AV282" s="66">
        <v>1105</v>
      </c>
      <c r="AW282" s="78">
        <f t="shared" si="206"/>
        <v>14</v>
      </c>
      <c r="AX282" s="120">
        <v>2628</v>
      </c>
      <c r="AY282" s="114">
        <f t="shared" si="217"/>
        <v>22</v>
      </c>
      <c r="AZ282" s="120">
        <v>9</v>
      </c>
      <c r="BA282" s="120">
        <v>903</v>
      </c>
      <c r="BB282" s="114">
        <f t="shared" si="218"/>
        <v>6</v>
      </c>
      <c r="BC282" s="338">
        <f t="shared" si="219"/>
        <v>0.27272727272727271</v>
      </c>
      <c r="BD282" s="120">
        <v>895</v>
      </c>
      <c r="BE282" s="114">
        <f t="shared" si="220"/>
        <v>6</v>
      </c>
      <c r="BF282" s="129">
        <v>2081</v>
      </c>
      <c r="BG282" s="126">
        <f t="shared" si="241"/>
        <v>29</v>
      </c>
      <c r="BH282" s="129">
        <v>1</v>
      </c>
      <c r="BI282" s="129">
        <v>791</v>
      </c>
      <c r="BJ282" s="126">
        <f t="shared" si="243"/>
        <v>6</v>
      </c>
      <c r="BK282" s="332">
        <f t="shared" si="242"/>
        <v>0.20689655172413793</v>
      </c>
      <c r="BL282" s="126">
        <v>792</v>
      </c>
      <c r="BM282" s="126">
        <f t="shared" si="244"/>
        <v>6</v>
      </c>
      <c r="CD282" s="28">
        <v>4447</v>
      </c>
      <c r="CE282" s="84">
        <f t="shared" si="184"/>
        <v>0</v>
      </c>
      <c r="CF282" s="34">
        <v>4</v>
      </c>
      <c r="CG282" s="34">
        <v>16894</v>
      </c>
      <c r="CH282" s="84">
        <f t="shared" si="207"/>
        <v>0</v>
      </c>
      <c r="CI282" s="365" t="e">
        <f t="shared" si="185"/>
        <v>#DIV/0!</v>
      </c>
      <c r="CJ282" s="34">
        <v>18844</v>
      </c>
      <c r="CK282" s="84">
        <f t="shared" si="208"/>
        <v>0</v>
      </c>
      <c r="CL282" s="59">
        <v>39862</v>
      </c>
      <c r="CM282" s="89">
        <f t="shared" si="258"/>
        <v>268</v>
      </c>
      <c r="CN282" s="59">
        <v>1</v>
      </c>
      <c r="CO282" s="59">
        <v>10628</v>
      </c>
      <c r="CP282" s="89">
        <f t="shared" si="209"/>
        <v>52</v>
      </c>
      <c r="CQ282" s="367">
        <f t="shared" si="259"/>
        <v>0.19402985074626866</v>
      </c>
      <c r="CR282" s="59">
        <v>10637</v>
      </c>
      <c r="CS282" s="89">
        <f t="shared" si="210"/>
        <v>52</v>
      </c>
      <c r="CT282" s="203">
        <v>5401</v>
      </c>
      <c r="CU282" s="203">
        <f t="shared" si="234"/>
        <v>269</v>
      </c>
      <c r="CV282" s="203">
        <v>0</v>
      </c>
      <c r="CW282" s="284">
        <v>1701</v>
      </c>
      <c r="CX282" s="203">
        <f t="shared" si="236"/>
        <v>87</v>
      </c>
      <c r="CY282" s="369">
        <f t="shared" si="237"/>
        <v>0.32342007434944237</v>
      </c>
      <c r="CZ282" s="203">
        <v>1701</v>
      </c>
      <c r="DA282" s="203">
        <f t="shared" si="238"/>
        <v>87</v>
      </c>
      <c r="DB282" s="40">
        <v>384</v>
      </c>
      <c r="DC282" s="95">
        <f t="shared" si="193"/>
        <v>0</v>
      </c>
      <c r="DD282" s="40">
        <v>42</v>
      </c>
      <c r="DE282" s="40">
        <v>7671</v>
      </c>
      <c r="DF282" s="95">
        <f t="shared" si="211"/>
        <v>0</v>
      </c>
      <c r="DG282" s="371" t="e">
        <f t="shared" si="194"/>
        <v>#DIV/0!</v>
      </c>
      <c r="DH282" s="40">
        <v>7068</v>
      </c>
      <c r="DI282" s="95">
        <f t="shared" si="212"/>
        <v>0</v>
      </c>
      <c r="DJ282" s="158">
        <v>1933</v>
      </c>
      <c r="DK282" s="158">
        <f t="shared" si="256"/>
        <v>17</v>
      </c>
      <c r="DL282" s="163">
        <v>4</v>
      </c>
      <c r="DM282" s="163">
        <v>695</v>
      </c>
      <c r="DN282" s="158">
        <f t="shared" si="254"/>
        <v>6</v>
      </c>
      <c r="DO282" s="373">
        <f t="shared" si="257"/>
        <v>0.35294117647058826</v>
      </c>
      <c r="DP282" s="158">
        <v>692</v>
      </c>
      <c r="DQ282" s="158">
        <f t="shared" si="255"/>
        <v>6</v>
      </c>
      <c r="DR282" s="290">
        <v>1280</v>
      </c>
      <c r="DS282" s="172">
        <f t="shared" si="186"/>
        <v>24</v>
      </c>
      <c r="DT282" s="290">
        <v>1</v>
      </c>
      <c r="DU282" s="290">
        <v>393</v>
      </c>
      <c r="DV282" s="172">
        <f t="shared" si="192"/>
        <v>4</v>
      </c>
      <c r="DW282" s="374">
        <f t="shared" si="188"/>
        <v>0.16666666666666666</v>
      </c>
      <c r="DX282" s="290">
        <v>395</v>
      </c>
      <c r="DY282" s="172">
        <f t="shared" si="189"/>
        <v>4</v>
      </c>
      <c r="FF282" s="192">
        <v>1334</v>
      </c>
      <c r="FG282" s="185">
        <f t="shared" si="197"/>
        <v>54</v>
      </c>
      <c r="FH282" s="192">
        <v>0</v>
      </c>
      <c r="FI282" s="192">
        <v>1311</v>
      </c>
      <c r="FJ282" s="185">
        <f t="shared" si="213"/>
        <v>54</v>
      </c>
      <c r="FK282" s="379">
        <f t="shared" si="198"/>
        <v>1</v>
      </c>
      <c r="FL282" s="192">
        <v>1311</v>
      </c>
      <c r="FM282" s="185">
        <f t="shared" si="214"/>
        <v>54</v>
      </c>
      <c r="FV282" s="22">
        <f t="shared" si="239"/>
        <v>278</v>
      </c>
      <c r="FW282" s="61">
        <f t="shared" si="240"/>
        <v>278</v>
      </c>
      <c r="FX282" s="61">
        <f t="shared" si="221"/>
        <v>278</v>
      </c>
      <c r="FY282" s="61">
        <f t="shared" si="222"/>
        <v>934</v>
      </c>
      <c r="FZ282" s="61">
        <f t="shared" si="223"/>
        <v>278</v>
      </c>
      <c r="GA282" s="382">
        <f t="shared" si="224"/>
        <v>0.29764453961456105</v>
      </c>
      <c r="GB282" s="384"/>
      <c r="GC282" s="387">
        <f t="shared" si="225"/>
        <v>908</v>
      </c>
      <c r="GD282" s="387">
        <f t="shared" si="226"/>
        <v>252</v>
      </c>
      <c r="GE282" s="382">
        <f t="shared" si="227"/>
        <v>0.27753303964757708</v>
      </c>
      <c r="GF282" s="384"/>
      <c r="GG282" s="387">
        <f t="shared" si="228"/>
        <v>371</v>
      </c>
      <c r="GH282" s="387">
        <f t="shared" si="229"/>
        <v>113</v>
      </c>
      <c r="GI282" s="382">
        <f t="shared" si="230"/>
        <v>0.30458221024258758</v>
      </c>
      <c r="GJ282" s="384"/>
      <c r="GK282" s="387">
        <f t="shared" si="231"/>
        <v>0</v>
      </c>
      <c r="GL282" s="387">
        <f t="shared" si="232"/>
        <v>0</v>
      </c>
      <c r="GM282" s="382" t="e">
        <f t="shared" si="233"/>
        <v>#DIV/0!</v>
      </c>
    </row>
    <row r="283" spans="1:195" x14ac:dyDescent="0.25">
      <c r="A283" s="8">
        <f t="shared" si="235"/>
        <v>44316</v>
      </c>
      <c r="B283" s="10">
        <v>300</v>
      </c>
      <c r="C283" s="98">
        <f t="shared" ref="C283:C327" si="260">B283-B282</f>
        <v>0</v>
      </c>
      <c r="D283" s="10">
        <v>124</v>
      </c>
      <c r="E283" s="10">
        <v>43738</v>
      </c>
      <c r="F283" s="98">
        <f t="shared" si="199"/>
        <v>0</v>
      </c>
      <c r="G283" s="363" t="e">
        <f t="shared" ref="G283:G342" si="261">F283/C283</f>
        <v>#DIV/0!</v>
      </c>
      <c r="H283" s="10">
        <v>36415</v>
      </c>
      <c r="I283" s="98">
        <f t="shared" si="200"/>
        <v>0</v>
      </c>
      <c r="J283" s="45">
        <v>4405</v>
      </c>
      <c r="K283" s="103">
        <f t="shared" ref="K283:K327" si="262">J283-J282</f>
        <v>0</v>
      </c>
      <c r="L283" s="14">
        <v>2720</v>
      </c>
      <c r="M283" s="14">
        <v>44147</v>
      </c>
      <c r="N283" s="103">
        <f t="shared" si="201"/>
        <v>0</v>
      </c>
      <c r="O283" s="362" t="e">
        <f t="shared" ref="O283:O342" si="263">N283/K283</f>
        <v>#DIV/0!</v>
      </c>
      <c r="P283" s="12">
        <v>31865</v>
      </c>
      <c r="Q283" s="103">
        <f t="shared" si="202"/>
        <v>0</v>
      </c>
      <c r="R283" s="147">
        <v>667</v>
      </c>
      <c r="S283" s="134">
        <f t="shared" si="245"/>
        <v>0</v>
      </c>
      <c r="T283" s="147">
        <v>41</v>
      </c>
      <c r="U283" s="147">
        <v>666</v>
      </c>
      <c r="V283" s="134">
        <f t="shared" si="246"/>
        <v>0</v>
      </c>
      <c r="W283" s="358" t="e">
        <f t="shared" si="247"/>
        <v>#DIV/0!</v>
      </c>
      <c r="X283" s="147">
        <v>673</v>
      </c>
      <c r="Y283" s="134">
        <f t="shared" si="248"/>
        <v>0</v>
      </c>
      <c r="Z283" s="151">
        <v>9640</v>
      </c>
      <c r="AA283" s="139">
        <f t="shared" si="249"/>
        <v>0</v>
      </c>
      <c r="AB283" s="151">
        <v>129</v>
      </c>
      <c r="AC283" s="151">
        <v>3039</v>
      </c>
      <c r="AD283" s="139">
        <f t="shared" si="250"/>
        <v>0</v>
      </c>
      <c r="AE283" s="353" t="e">
        <f t="shared" si="251"/>
        <v>#DIV/0!</v>
      </c>
      <c r="AF283" s="151">
        <v>3037</v>
      </c>
      <c r="AG283" s="139">
        <f t="shared" si="252"/>
        <v>0</v>
      </c>
      <c r="AH283" s="33">
        <v>19166</v>
      </c>
      <c r="AI283" s="72">
        <f t="shared" si="253"/>
        <v>0</v>
      </c>
      <c r="AJ283" s="33">
        <v>1</v>
      </c>
      <c r="AK283" s="33">
        <v>3673</v>
      </c>
      <c r="AL283" s="72">
        <f t="shared" si="203"/>
        <v>0</v>
      </c>
      <c r="AM283" s="348" t="e">
        <f t="shared" si="183"/>
        <v>#DIV/0!</v>
      </c>
      <c r="AN283" s="33">
        <v>3671</v>
      </c>
      <c r="AO283" s="72">
        <f t="shared" si="204"/>
        <v>0</v>
      </c>
      <c r="AP283" s="66">
        <v>3060</v>
      </c>
      <c r="AQ283" s="78">
        <f t="shared" si="195"/>
        <v>0</v>
      </c>
      <c r="AR283" s="66">
        <v>1</v>
      </c>
      <c r="AS283" s="66">
        <v>1105</v>
      </c>
      <c r="AT283" s="78">
        <f t="shared" si="205"/>
        <v>0</v>
      </c>
      <c r="AU283" s="344" t="e">
        <f t="shared" si="196"/>
        <v>#DIV/0!</v>
      </c>
      <c r="AV283" s="66">
        <v>1105</v>
      </c>
      <c r="AW283" s="78">
        <f t="shared" si="206"/>
        <v>0</v>
      </c>
      <c r="AX283" s="120">
        <v>2628</v>
      </c>
      <c r="AY283" s="114">
        <f t="shared" si="217"/>
        <v>0</v>
      </c>
      <c r="AZ283" s="120">
        <v>9</v>
      </c>
      <c r="BA283" s="120">
        <v>903</v>
      </c>
      <c r="BB283" s="114">
        <f t="shared" si="218"/>
        <v>0</v>
      </c>
      <c r="BC283" s="338" t="e">
        <f t="shared" si="219"/>
        <v>#DIV/0!</v>
      </c>
      <c r="BD283" s="120">
        <v>895</v>
      </c>
      <c r="BE283" s="114">
        <f t="shared" si="220"/>
        <v>0</v>
      </c>
      <c r="BF283" s="129">
        <v>2081</v>
      </c>
      <c r="BG283" s="126">
        <f t="shared" si="241"/>
        <v>0</v>
      </c>
      <c r="BH283" s="129">
        <v>1</v>
      </c>
      <c r="BI283" s="129">
        <v>791</v>
      </c>
      <c r="BJ283" s="126">
        <f t="shared" si="243"/>
        <v>0</v>
      </c>
      <c r="BK283" s="332" t="e">
        <f t="shared" si="242"/>
        <v>#DIV/0!</v>
      </c>
      <c r="BL283" s="126">
        <v>792</v>
      </c>
      <c r="BM283" s="126">
        <f t="shared" si="244"/>
        <v>0</v>
      </c>
      <c r="CD283" s="28">
        <v>4447</v>
      </c>
      <c r="CE283" s="84">
        <f t="shared" si="184"/>
        <v>0</v>
      </c>
      <c r="CF283" s="34">
        <v>4</v>
      </c>
      <c r="CG283" s="34">
        <v>16894</v>
      </c>
      <c r="CH283" s="84">
        <f t="shared" si="207"/>
        <v>0</v>
      </c>
      <c r="CI283" s="365" t="e">
        <f t="shared" si="185"/>
        <v>#DIV/0!</v>
      </c>
      <c r="CJ283" s="34">
        <v>18844</v>
      </c>
      <c r="CK283" s="84">
        <f t="shared" si="208"/>
        <v>0</v>
      </c>
      <c r="CL283" s="59">
        <v>39862</v>
      </c>
      <c r="CM283" s="89">
        <f t="shared" si="258"/>
        <v>0</v>
      </c>
      <c r="CN283" s="59">
        <v>1</v>
      </c>
      <c r="CO283" s="59">
        <v>10628</v>
      </c>
      <c r="CP283" s="89">
        <f t="shared" si="209"/>
        <v>0</v>
      </c>
      <c r="CQ283" s="367" t="e">
        <f t="shared" si="259"/>
        <v>#DIV/0!</v>
      </c>
      <c r="CR283" s="59">
        <v>10637</v>
      </c>
      <c r="CS283" s="89">
        <f t="shared" si="210"/>
        <v>0</v>
      </c>
      <c r="CT283" s="203">
        <v>5401</v>
      </c>
      <c r="CU283" s="203">
        <f t="shared" si="234"/>
        <v>0</v>
      </c>
      <c r="CV283" s="203">
        <v>0</v>
      </c>
      <c r="CW283" s="284">
        <v>1701</v>
      </c>
      <c r="CX283" s="203">
        <f t="shared" si="236"/>
        <v>0</v>
      </c>
      <c r="CY283" s="369" t="e">
        <f t="shared" si="237"/>
        <v>#DIV/0!</v>
      </c>
      <c r="CZ283" s="203">
        <v>1701</v>
      </c>
      <c r="DA283" s="203">
        <f t="shared" si="238"/>
        <v>0</v>
      </c>
      <c r="DB283" s="40">
        <v>410</v>
      </c>
      <c r="DC283" s="95">
        <f t="shared" si="193"/>
        <v>26</v>
      </c>
      <c r="DD283" s="40">
        <v>45</v>
      </c>
      <c r="DE283" s="40">
        <v>7700</v>
      </c>
      <c r="DF283" s="95">
        <f t="shared" si="211"/>
        <v>29</v>
      </c>
      <c r="DG283" s="371">
        <f t="shared" si="194"/>
        <v>1.1153846153846154</v>
      </c>
      <c r="DH283" s="40">
        <v>7097</v>
      </c>
      <c r="DI283" s="95">
        <f t="shared" si="212"/>
        <v>29</v>
      </c>
      <c r="DJ283" s="158">
        <v>1933</v>
      </c>
      <c r="DK283" s="158">
        <f t="shared" si="256"/>
        <v>0</v>
      </c>
      <c r="DL283" s="163">
        <v>4</v>
      </c>
      <c r="DM283" s="163">
        <v>695</v>
      </c>
      <c r="DN283" s="158">
        <f t="shared" si="254"/>
        <v>0</v>
      </c>
      <c r="DO283" s="373" t="e">
        <f t="shared" si="257"/>
        <v>#DIV/0!</v>
      </c>
      <c r="DP283" s="158">
        <v>692</v>
      </c>
      <c r="DQ283" s="158">
        <f t="shared" si="255"/>
        <v>0</v>
      </c>
      <c r="DR283" s="290">
        <v>1280</v>
      </c>
      <c r="DS283" s="172">
        <f t="shared" si="186"/>
        <v>0</v>
      </c>
      <c r="DT283" s="290">
        <v>1</v>
      </c>
      <c r="DU283" s="290">
        <v>393</v>
      </c>
      <c r="DV283" s="172">
        <f t="shared" si="192"/>
        <v>0</v>
      </c>
      <c r="DW283" s="374" t="e">
        <f t="shared" si="188"/>
        <v>#DIV/0!</v>
      </c>
      <c r="DX283" s="290">
        <v>395</v>
      </c>
      <c r="DY283" s="172">
        <f t="shared" si="189"/>
        <v>0</v>
      </c>
      <c r="FF283" s="192">
        <v>1334</v>
      </c>
      <c r="FG283" s="185">
        <f t="shared" si="197"/>
        <v>0</v>
      </c>
      <c r="FH283" s="192">
        <v>0</v>
      </c>
      <c r="FI283" s="192">
        <v>1311</v>
      </c>
      <c r="FJ283" s="185">
        <f t="shared" si="213"/>
        <v>0</v>
      </c>
      <c r="FK283" s="379" t="e">
        <f t="shared" si="198"/>
        <v>#DIV/0!</v>
      </c>
      <c r="FL283" s="192">
        <v>1311</v>
      </c>
      <c r="FM283" s="185">
        <f t="shared" si="214"/>
        <v>0</v>
      </c>
      <c r="FV283" s="22">
        <f t="shared" si="239"/>
        <v>29</v>
      </c>
      <c r="FW283" s="61">
        <f t="shared" si="240"/>
        <v>29</v>
      </c>
      <c r="FX283" s="61">
        <f t="shared" si="221"/>
        <v>29</v>
      </c>
      <c r="FY283" s="61">
        <f t="shared" si="222"/>
        <v>26</v>
      </c>
      <c r="FZ283" s="61">
        <f t="shared" si="223"/>
        <v>29</v>
      </c>
      <c r="GA283" s="382">
        <f t="shared" si="224"/>
        <v>1.1153846153846154</v>
      </c>
      <c r="GB283" s="384"/>
      <c r="GC283" s="387">
        <f t="shared" si="225"/>
        <v>26</v>
      </c>
      <c r="GD283" s="387">
        <f t="shared" si="226"/>
        <v>29</v>
      </c>
      <c r="GE283" s="382">
        <f t="shared" si="227"/>
        <v>1.1153846153846154</v>
      </c>
      <c r="GF283" s="384"/>
      <c r="GG283" s="387">
        <f t="shared" si="228"/>
        <v>26</v>
      </c>
      <c r="GH283" s="387">
        <f t="shared" si="229"/>
        <v>29</v>
      </c>
      <c r="GI283" s="382">
        <f t="shared" si="230"/>
        <v>1.1153846153846154</v>
      </c>
      <c r="GJ283" s="384"/>
      <c r="GK283" s="387">
        <f t="shared" si="231"/>
        <v>0</v>
      </c>
      <c r="GL283" s="387">
        <f t="shared" si="232"/>
        <v>0</v>
      </c>
      <c r="GM283" s="382" t="e">
        <f t="shared" si="233"/>
        <v>#DIV/0!</v>
      </c>
    </row>
    <row r="284" spans="1:195" x14ac:dyDescent="0.25">
      <c r="A284" s="8">
        <f t="shared" si="235"/>
        <v>44317</v>
      </c>
      <c r="B284" s="10">
        <v>563</v>
      </c>
      <c r="C284" s="98">
        <f t="shared" si="260"/>
        <v>263</v>
      </c>
      <c r="D284" s="10">
        <v>226</v>
      </c>
      <c r="E284" s="10">
        <v>43840</v>
      </c>
      <c r="F284" s="98">
        <f t="shared" si="199"/>
        <v>102</v>
      </c>
      <c r="G284" s="363">
        <f t="shared" si="261"/>
        <v>0.38783269961977185</v>
      </c>
      <c r="H284" s="10">
        <v>36517</v>
      </c>
      <c r="I284" s="98">
        <f t="shared" si="200"/>
        <v>102</v>
      </c>
      <c r="J284" s="45">
        <v>4414</v>
      </c>
      <c r="K284" s="103">
        <f t="shared" si="262"/>
        <v>9</v>
      </c>
      <c r="L284" s="14">
        <v>2729</v>
      </c>
      <c r="M284" s="14">
        <v>44156</v>
      </c>
      <c r="N284" s="103">
        <f t="shared" si="201"/>
        <v>9</v>
      </c>
      <c r="O284" s="362">
        <f t="shared" si="263"/>
        <v>1</v>
      </c>
      <c r="P284" s="12">
        <v>31874</v>
      </c>
      <c r="Q284" s="103">
        <f t="shared" si="202"/>
        <v>9</v>
      </c>
      <c r="R284" s="147">
        <v>672</v>
      </c>
      <c r="S284" s="134">
        <f t="shared" si="245"/>
        <v>5</v>
      </c>
      <c r="T284" s="147">
        <v>46</v>
      </c>
      <c r="U284" s="147">
        <v>671</v>
      </c>
      <c r="V284" s="134">
        <f t="shared" si="246"/>
        <v>5</v>
      </c>
      <c r="W284" s="358">
        <f t="shared" si="247"/>
        <v>1</v>
      </c>
      <c r="X284" s="147">
        <v>678</v>
      </c>
      <c r="Y284" s="134">
        <f t="shared" si="248"/>
        <v>5</v>
      </c>
      <c r="Z284" s="151">
        <v>10147</v>
      </c>
      <c r="AA284" s="139">
        <f t="shared" si="249"/>
        <v>507</v>
      </c>
      <c r="AB284" s="151">
        <v>336</v>
      </c>
      <c r="AC284" s="151">
        <v>3246</v>
      </c>
      <c r="AD284" s="139">
        <f t="shared" si="250"/>
        <v>207</v>
      </c>
      <c r="AE284" s="353">
        <f t="shared" si="251"/>
        <v>0.40828402366863903</v>
      </c>
      <c r="AF284" s="151">
        <v>3244</v>
      </c>
      <c r="AG284" s="139">
        <f t="shared" si="252"/>
        <v>207</v>
      </c>
      <c r="AH284" s="33">
        <v>19383</v>
      </c>
      <c r="AI284" s="72">
        <f t="shared" si="253"/>
        <v>217</v>
      </c>
      <c r="AJ284" s="33">
        <v>1</v>
      </c>
      <c r="AK284" s="33">
        <v>3700</v>
      </c>
      <c r="AL284" s="72">
        <f t="shared" si="203"/>
        <v>27</v>
      </c>
      <c r="AM284" s="348">
        <f t="shared" ref="AM284:AM342" si="264">AL284/AI284</f>
        <v>0.12442396313364056</v>
      </c>
      <c r="AN284" s="33">
        <v>3698</v>
      </c>
      <c r="AO284" s="72">
        <f t="shared" si="204"/>
        <v>27</v>
      </c>
      <c r="AP284" s="66">
        <v>3122</v>
      </c>
      <c r="AQ284" s="78">
        <f t="shared" si="195"/>
        <v>62</v>
      </c>
      <c r="AR284" s="66">
        <v>1</v>
      </c>
      <c r="AS284" s="66">
        <v>1121</v>
      </c>
      <c r="AT284" s="78">
        <f t="shared" si="205"/>
        <v>16</v>
      </c>
      <c r="AU284" s="344">
        <f t="shared" si="196"/>
        <v>0.25806451612903225</v>
      </c>
      <c r="AV284" s="66">
        <v>1121</v>
      </c>
      <c r="AW284" s="78">
        <f t="shared" si="206"/>
        <v>16</v>
      </c>
      <c r="AX284" s="120">
        <v>2665</v>
      </c>
      <c r="AY284" s="114">
        <f t="shared" si="217"/>
        <v>37</v>
      </c>
      <c r="AZ284" s="120">
        <v>9</v>
      </c>
      <c r="BA284" s="120">
        <v>916</v>
      </c>
      <c r="BB284" s="114">
        <f t="shared" si="218"/>
        <v>13</v>
      </c>
      <c r="BC284" s="338">
        <f t="shared" si="219"/>
        <v>0.35135135135135137</v>
      </c>
      <c r="BD284" s="120">
        <v>908</v>
      </c>
      <c r="BE284" s="114">
        <f t="shared" si="220"/>
        <v>13</v>
      </c>
      <c r="BF284" s="129">
        <v>2108</v>
      </c>
      <c r="BG284" s="126">
        <f t="shared" si="241"/>
        <v>27</v>
      </c>
      <c r="BH284" s="129">
        <v>1</v>
      </c>
      <c r="BI284" s="129">
        <v>800</v>
      </c>
      <c r="BJ284" s="126">
        <f t="shared" si="243"/>
        <v>9</v>
      </c>
      <c r="BK284" s="332">
        <f t="shared" si="242"/>
        <v>0.33333333333333331</v>
      </c>
      <c r="BL284" s="126">
        <v>801</v>
      </c>
      <c r="BM284" s="126">
        <f t="shared" si="244"/>
        <v>9</v>
      </c>
      <c r="CD284" s="28">
        <v>4447</v>
      </c>
      <c r="CE284" s="84">
        <f t="shared" si="184"/>
        <v>0</v>
      </c>
      <c r="CF284" s="34">
        <v>4</v>
      </c>
      <c r="CG284" s="34">
        <v>16894</v>
      </c>
      <c r="CH284" s="84">
        <f t="shared" si="207"/>
        <v>0</v>
      </c>
      <c r="CI284" s="365" t="e">
        <f t="shared" si="185"/>
        <v>#DIV/0!</v>
      </c>
      <c r="CJ284" s="34">
        <v>18844</v>
      </c>
      <c r="CK284" s="84">
        <f t="shared" si="208"/>
        <v>0</v>
      </c>
      <c r="CL284" s="59">
        <v>40187</v>
      </c>
      <c r="CM284" s="89">
        <f t="shared" si="258"/>
        <v>325</v>
      </c>
      <c r="CN284" s="59">
        <v>1</v>
      </c>
      <c r="CO284" s="59">
        <v>10689</v>
      </c>
      <c r="CP284" s="89">
        <f t="shared" si="209"/>
        <v>61</v>
      </c>
      <c r="CQ284" s="367">
        <f t="shared" si="259"/>
        <v>0.18769230769230769</v>
      </c>
      <c r="CR284" s="59">
        <v>10698</v>
      </c>
      <c r="CS284" s="89">
        <f t="shared" si="210"/>
        <v>61</v>
      </c>
      <c r="CT284" s="203">
        <v>5725</v>
      </c>
      <c r="CU284" s="203">
        <f t="shared" si="234"/>
        <v>324</v>
      </c>
      <c r="CV284" s="203">
        <v>0</v>
      </c>
      <c r="CW284" s="284">
        <v>1804</v>
      </c>
      <c r="CX284" s="203">
        <f t="shared" si="236"/>
        <v>103</v>
      </c>
      <c r="CY284" s="369">
        <f t="shared" si="237"/>
        <v>0.31790123456790126</v>
      </c>
      <c r="CZ284" s="203">
        <v>1804</v>
      </c>
      <c r="DA284" s="203">
        <f t="shared" si="238"/>
        <v>103</v>
      </c>
      <c r="DB284" s="40">
        <v>439</v>
      </c>
      <c r="DC284" s="95">
        <f t="shared" si="193"/>
        <v>29</v>
      </c>
      <c r="DD284" s="40">
        <v>47</v>
      </c>
      <c r="DE284" s="40">
        <v>7730</v>
      </c>
      <c r="DF284" s="95">
        <f t="shared" si="211"/>
        <v>30</v>
      </c>
      <c r="DG284" s="371">
        <f t="shared" si="194"/>
        <v>1.0344827586206897</v>
      </c>
      <c r="DH284" s="40">
        <v>7127</v>
      </c>
      <c r="DI284" s="95">
        <f t="shared" si="212"/>
        <v>30</v>
      </c>
      <c r="DJ284" s="158">
        <v>1960</v>
      </c>
      <c r="DK284" s="158">
        <f t="shared" si="256"/>
        <v>27</v>
      </c>
      <c r="DL284" s="163">
        <v>4</v>
      </c>
      <c r="DM284" s="163">
        <v>701</v>
      </c>
      <c r="DN284" s="158">
        <f t="shared" si="254"/>
        <v>6</v>
      </c>
      <c r="DO284" s="373">
        <f t="shared" si="257"/>
        <v>0.22222222222222221</v>
      </c>
      <c r="DP284" s="158">
        <v>698</v>
      </c>
      <c r="DQ284" s="158">
        <f t="shared" si="255"/>
        <v>6</v>
      </c>
      <c r="DR284" s="290">
        <v>1306</v>
      </c>
      <c r="DS284" s="172">
        <f t="shared" si="186"/>
        <v>26</v>
      </c>
      <c r="DT284" s="290">
        <v>1</v>
      </c>
      <c r="DU284" s="290">
        <v>395</v>
      </c>
      <c r="DV284" s="172">
        <f t="shared" si="192"/>
        <v>2</v>
      </c>
      <c r="DW284" s="374">
        <f t="shared" si="188"/>
        <v>7.6923076923076927E-2</v>
      </c>
      <c r="DX284" s="290">
        <v>397</v>
      </c>
      <c r="DY284" s="172">
        <f t="shared" si="189"/>
        <v>2</v>
      </c>
      <c r="FF284" s="192">
        <v>1384</v>
      </c>
      <c r="FG284" s="185">
        <f t="shared" si="197"/>
        <v>50</v>
      </c>
      <c r="FH284" s="192">
        <v>0</v>
      </c>
      <c r="FI284" s="192">
        <v>1361</v>
      </c>
      <c r="FJ284" s="185">
        <f t="shared" si="213"/>
        <v>50</v>
      </c>
      <c r="FK284" s="379">
        <f t="shared" si="198"/>
        <v>1</v>
      </c>
      <c r="FL284" s="192">
        <v>1361</v>
      </c>
      <c r="FM284" s="185">
        <f t="shared" si="214"/>
        <v>50</v>
      </c>
      <c r="FV284" s="22">
        <f t="shared" si="239"/>
        <v>640</v>
      </c>
      <c r="FW284" s="61">
        <f t="shared" si="240"/>
        <v>640</v>
      </c>
      <c r="FX284" s="61">
        <f t="shared" si="221"/>
        <v>640</v>
      </c>
      <c r="FY284" s="61">
        <f t="shared" si="222"/>
        <v>1908</v>
      </c>
      <c r="FZ284" s="61">
        <f t="shared" si="223"/>
        <v>640</v>
      </c>
      <c r="GA284" s="382">
        <f t="shared" si="224"/>
        <v>0.33542976939203356</v>
      </c>
      <c r="GB284" s="384"/>
      <c r="GC284" s="387">
        <f t="shared" si="225"/>
        <v>1124</v>
      </c>
      <c r="GD284" s="387">
        <f t="shared" si="226"/>
        <v>317</v>
      </c>
      <c r="GE284" s="382">
        <f t="shared" si="227"/>
        <v>0.28202846975088969</v>
      </c>
      <c r="GF284" s="384"/>
      <c r="GG284" s="387">
        <f t="shared" si="228"/>
        <v>475</v>
      </c>
      <c r="GH284" s="387">
        <f t="shared" si="229"/>
        <v>153</v>
      </c>
      <c r="GI284" s="382">
        <f t="shared" si="230"/>
        <v>0.32210526315789473</v>
      </c>
      <c r="GJ284" s="384"/>
      <c r="GK284" s="387">
        <f t="shared" si="231"/>
        <v>0</v>
      </c>
      <c r="GL284" s="387">
        <f t="shared" si="232"/>
        <v>0</v>
      </c>
      <c r="GM284" s="382" t="e">
        <f t="shared" si="233"/>
        <v>#DIV/0!</v>
      </c>
    </row>
    <row r="285" spans="1:195" x14ac:dyDescent="0.25">
      <c r="A285" s="8">
        <f t="shared" si="235"/>
        <v>44318</v>
      </c>
      <c r="B285" s="10">
        <v>781</v>
      </c>
      <c r="C285" s="98">
        <f t="shared" si="260"/>
        <v>218</v>
      </c>
      <c r="D285" s="10">
        <v>420</v>
      </c>
      <c r="E285" s="10">
        <v>44034</v>
      </c>
      <c r="F285" s="98">
        <f t="shared" si="199"/>
        <v>194</v>
      </c>
      <c r="G285" s="363">
        <f t="shared" si="261"/>
        <v>0.88990825688073394</v>
      </c>
      <c r="H285" s="10">
        <v>36711</v>
      </c>
      <c r="I285" s="98">
        <f t="shared" si="200"/>
        <v>194</v>
      </c>
      <c r="J285" s="45">
        <v>4418</v>
      </c>
      <c r="K285" s="103">
        <f t="shared" si="262"/>
        <v>4</v>
      </c>
      <c r="L285" s="14">
        <v>2733</v>
      </c>
      <c r="M285" s="14">
        <v>44160</v>
      </c>
      <c r="N285" s="103">
        <f t="shared" si="201"/>
        <v>4</v>
      </c>
      <c r="O285" s="362">
        <f t="shared" si="263"/>
        <v>1</v>
      </c>
      <c r="P285" s="12">
        <v>31878</v>
      </c>
      <c r="Q285" s="103">
        <f t="shared" si="202"/>
        <v>4</v>
      </c>
      <c r="R285" s="147">
        <v>679</v>
      </c>
      <c r="S285" s="134">
        <f t="shared" si="245"/>
        <v>7</v>
      </c>
      <c r="T285" s="147">
        <v>53</v>
      </c>
      <c r="U285" s="147">
        <v>678</v>
      </c>
      <c r="V285" s="134">
        <f t="shared" si="246"/>
        <v>7</v>
      </c>
      <c r="W285" s="358">
        <f t="shared" si="247"/>
        <v>1</v>
      </c>
      <c r="X285" s="147">
        <v>685</v>
      </c>
      <c r="Y285" s="134">
        <f t="shared" si="248"/>
        <v>7</v>
      </c>
      <c r="Z285" s="151">
        <v>10155</v>
      </c>
      <c r="AA285" s="139">
        <f t="shared" si="249"/>
        <v>8</v>
      </c>
      <c r="AB285" s="151">
        <v>344</v>
      </c>
      <c r="AC285" s="151">
        <v>3254</v>
      </c>
      <c r="AD285" s="139">
        <f t="shared" si="250"/>
        <v>8</v>
      </c>
      <c r="AE285" s="353">
        <f t="shared" si="251"/>
        <v>1</v>
      </c>
      <c r="AF285" s="151">
        <v>3252</v>
      </c>
      <c r="AG285" s="139">
        <f t="shared" si="252"/>
        <v>8</v>
      </c>
      <c r="AH285" s="33">
        <v>19550</v>
      </c>
      <c r="AI285" s="72">
        <f t="shared" si="253"/>
        <v>167</v>
      </c>
      <c r="AJ285" s="33">
        <v>1</v>
      </c>
      <c r="AK285" s="33">
        <v>3722</v>
      </c>
      <c r="AL285" s="72">
        <f t="shared" si="203"/>
        <v>22</v>
      </c>
      <c r="AM285" s="348">
        <f t="shared" si="264"/>
        <v>0.1317365269461078</v>
      </c>
      <c r="AN285" s="33">
        <v>3720</v>
      </c>
      <c r="AO285" s="72">
        <f t="shared" si="204"/>
        <v>22</v>
      </c>
      <c r="AP285" s="66">
        <v>3153</v>
      </c>
      <c r="AQ285" s="78">
        <f t="shared" si="195"/>
        <v>31</v>
      </c>
      <c r="AR285" s="66">
        <v>1</v>
      </c>
      <c r="AS285" s="66">
        <v>1136</v>
      </c>
      <c r="AT285" s="78">
        <f t="shared" si="205"/>
        <v>15</v>
      </c>
      <c r="AU285" s="344">
        <f t="shared" si="196"/>
        <v>0.4838709677419355</v>
      </c>
      <c r="AV285" s="66">
        <v>1136</v>
      </c>
      <c r="AW285" s="78">
        <f t="shared" si="206"/>
        <v>15</v>
      </c>
      <c r="AX285" s="120">
        <v>2692</v>
      </c>
      <c r="AY285" s="114">
        <f t="shared" si="217"/>
        <v>27</v>
      </c>
      <c r="AZ285" s="120">
        <v>9</v>
      </c>
      <c r="BA285" s="120">
        <v>924</v>
      </c>
      <c r="BB285" s="114">
        <f t="shared" si="218"/>
        <v>8</v>
      </c>
      <c r="BC285" s="338">
        <f t="shared" si="219"/>
        <v>0.29629629629629628</v>
      </c>
      <c r="BD285" s="120">
        <v>916</v>
      </c>
      <c r="BE285" s="114">
        <f t="shared" si="220"/>
        <v>8</v>
      </c>
      <c r="BF285" s="129">
        <v>2133</v>
      </c>
      <c r="BG285" s="126">
        <f t="shared" si="241"/>
        <v>25</v>
      </c>
      <c r="BH285" s="129">
        <v>1</v>
      </c>
      <c r="BI285" s="129">
        <v>806</v>
      </c>
      <c r="BJ285" s="126">
        <f t="shared" si="243"/>
        <v>6</v>
      </c>
      <c r="BK285" s="332">
        <f t="shared" si="242"/>
        <v>0.24</v>
      </c>
      <c r="BL285" s="126">
        <v>807</v>
      </c>
      <c r="BM285" s="126">
        <f t="shared" si="244"/>
        <v>6</v>
      </c>
      <c r="CD285" s="28">
        <v>4447</v>
      </c>
      <c r="CE285" s="84">
        <f t="shared" si="184"/>
        <v>0</v>
      </c>
      <c r="CF285" s="34">
        <v>4</v>
      </c>
      <c r="CG285" s="34">
        <v>16894</v>
      </c>
      <c r="CH285" s="84">
        <f t="shared" si="207"/>
        <v>0</v>
      </c>
      <c r="CI285" s="365" t="e">
        <f t="shared" si="185"/>
        <v>#DIV/0!</v>
      </c>
      <c r="CJ285" s="34">
        <v>18844</v>
      </c>
      <c r="CK285" s="84">
        <f t="shared" si="208"/>
        <v>0</v>
      </c>
      <c r="CL285" s="59">
        <v>40483</v>
      </c>
      <c r="CM285" s="89">
        <f t="shared" si="258"/>
        <v>296</v>
      </c>
      <c r="CN285" s="59">
        <v>1</v>
      </c>
      <c r="CO285" s="59">
        <v>10783</v>
      </c>
      <c r="CP285" s="89">
        <f t="shared" si="209"/>
        <v>94</v>
      </c>
      <c r="CQ285" s="367">
        <f t="shared" si="259"/>
        <v>0.31756756756756754</v>
      </c>
      <c r="CR285" s="59">
        <v>10792</v>
      </c>
      <c r="CS285" s="89">
        <f t="shared" si="210"/>
        <v>94</v>
      </c>
      <c r="CT285" s="203">
        <v>6025</v>
      </c>
      <c r="CU285" s="203">
        <f t="shared" si="234"/>
        <v>300</v>
      </c>
      <c r="CV285" s="203">
        <v>0</v>
      </c>
      <c r="CW285" s="284">
        <v>1889</v>
      </c>
      <c r="CX285" s="203">
        <f t="shared" si="236"/>
        <v>85</v>
      </c>
      <c r="CY285" s="369">
        <f t="shared" si="237"/>
        <v>0.28333333333333333</v>
      </c>
      <c r="CZ285" s="203">
        <v>1889</v>
      </c>
      <c r="DA285" s="203">
        <f t="shared" si="238"/>
        <v>85</v>
      </c>
      <c r="DB285" s="40">
        <v>469</v>
      </c>
      <c r="DC285" s="95">
        <f t="shared" si="193"/>
        <v>30</v>
      </c>
      <c r="DD285" s="40">
        <v>53</v>
      </c>
      <c r="DE285" s="40">
        <v>7764</v>
      </c>
      <c r="DF285" s="95">
        <f t="shared" si="211"/>
        <v>34</v>
      </c>
      <c r="DG285" s="371">
        <f t="shared" si="194"/>
        <v>1.1333333333333333</v>
      </c>
      <c r="DH285" s="40">
        <v>7161</v>
      </c>
      <c r="DI285" s="95">
        <f t="shared" si="212"/>
        <v>34</v>
      </c>
      <c r="DJ285" s="158">
        <v>1990</v>
      </c>
      <c r="DK285" s="158">
        <f t="shared" si="256"/>
        <v>30</v>
      </c>
      <c r="DL285" s="163">
        <v>4</v>
      </c>
      <c r="DM285" s="163">
        <v>712</v>
      </c>
      <c r="DN285" s="158">
        <f t="shared" si="254"/>
        <v>11</v>
      </c>
      <c r="DO285" s="373">
        <f t="shared" si="257"/>
        <v>0.36666666666666664</v>
      </c>
      <c r="DP285" s="158">
        <v>709</v>
      </c>
      <c r="DQ285" s="158">
        <f t="shared" si="255"/>
        <v>11</v>
      </c>
      <c r="DR285" s="290">
        <v>1320</v>
      </c>
      <c r="DS285" s="172">
        <f t="shared" si="186"/>
        <v>14</v>
      </c>
      <c r="DT285" s="290">
        <v>1</v>
      </c>
      <c r="DU285" s="290">
        <v>397</v>
      </c>
      <c r="DV285" s="172">
        <f t="shared" si="192"/>
        <v>2</v>
      </c>
      <c r="DW285" s="374">
        <f t="shared" si="188"/>
        <v>0.14285714285714285</v>
      </c>
      <c r="DX285" s="290">
        <v>399</v>
      </c>
      <c r="DY285" s="172">
        <f t="shared" si="189"/>
        <v>2</v>
      </c>
      <c r="FF285" s="192">
        <v>1407</v>
      </c>
      <c r="FG285" s="185">
        <f t="shared" si="197"/>
        <v>23</v>
      </c>
      <c r="FH285" s="192">
        <v>0</v>
      </c>
      <c r="FI285" s="192">
        <v>1383</v>
      </c>
      <c r="FJ285" s="185">
        <f t="shared" si="213"/>
        <v>22</v>
      </c>
      <c r="FK285" s="379">
        <f t="shared" si="198"/>
        <v>0.95652173913043481</v>
      </c>
      <c r="FL285" s="192">
        <v>1383</v>
      </c>
      <c r="FM285" s="185">
        <f t="shared" si="214"/>
        <v>22</v>
      </c>
      <c r="FV285" s="22">
        <f t="shared" si="239"/>
        <v>512</v>
      </c>
      <c r="FW285" s="61">
        <f t="shared" si="240"/>
        <v>512</v>
      </c>
      <c r="FX285" s="61">
        <f t="shared" si="221"/>
        <v>512</v>
      </c>
      <c r="FY285" s="61">
        <f t="shared" si="222"/>
        <v>1180</v>
      </c>
      <c r="FZ285" s="61">
        <f t="shared" si="223"/>
        <v>512</v>
      </c>
      <c r="GA285" s="382">
        <f t="shared" si="224"/>
        <v>0.43389830508474575</v>
      </c>
      <c r="GB285" s="384"/>
      <c r="GC285" s="387">
        <f t="shared" si="225"/>
        <v>943</v>
      </c>
      <c r="GD285" s="387">
        <f t="shared" si="226"/>
        <v>299</v>
      </c>
      <c r="GE285" s="382">
        <f t="shared" si="227"/>
        <v>0.31707317073170732</v>
      </c>
      <c r="GF285" s="384"/>
      <c r="GG285" s="387">
        <f t="shared" si="228"/>
        <v>347</v>
      </c>
      <c r="GH285" s="387">
        <f t="shared" si="229"/>
        <v>120</v>
      </c>
      <c r="GI285" s="382">
        <f t="shared" si="230"/>
        <v>0.345821325648415</v>
      </c>
      <c r="GJ285" s="384"/>
      <c r="GK285" s="387">
        <f t="shared" si="231"/>
        <v>0</v>
      </c>
      <c r="GL285" s="387">
        <f t="shared" si="232"/>
        <v>0</v>
      </c>
      <c r="GM285" s="382" t="e">
        <f t="shared" si="233"/>
        <v>#DIV/0!</v>
      </c>
    </row>
    <row r="286" spans="1:195" x14ac:dyDescent="0.25">
      <c r="A286" s="8">
        <f t="shared" si="235"/>
        <v>44319</v>
      </c>
      <c r="B286" s="10">
        <v>784</v>
      </c>
      <c r="C286" s="98">
        <f t="shared" si="260"/>
        <v>3</v>
      </c>
      <c r="D286" s="10">
        <v>423</v>
      </c>
      <c r="E286" s="10">
        <v>44037</v>
      </c>
      <c r="F286" s="98">
        <f t="shared" si="199"/>
        <v>3</v>
      </c>
      <c r="G286" s="363">
        <f t="shared" si="261"/>
        <v>1</v>
      </c>
      <c r="H286" s="10">
        <v>36714</v>
      </c>
      <c r="I286" s="98">
        <f t="shared" si="200"/>
        <v>3</v>
      </c>
      <c r="J286" s="45">
        <v>4421</v>
      </c>
      <c r="K286" s="103">
        <f t="shared" si="262"/>
        <v>3</v>
      </c>
      <c r="L286" s="14">
        <v>2736</v>
      </c>
      <c r="M286" s="14">
        <v>44163</v>
      </c>
      <c r="N286" s="103">
        <f t="shared" si="201"/>
        <v>3</v>
      </c>
      <c r="O286" s="362">
        <f t="shared" si="263"/>
        <v>1</v>
      </c>
      <c r="P286" s="12">
        <v>31881</v>
      </c>
      <c r="Q286" s="103">
        <f t="shared" si="202"/>
        <v>3</v>
      </c>
      <c r="R286" s="147">
        <v>683</v>
      </c>
      <c r="S286" s="134">
        <f t="shared" si="245"/>
        <v>4</v>
      </c>
      <c r="T286" s="147">
        <v>57</v>
      </c>
      <c r="U286" s="147">
        <v>682</v>
      </c>
      <c r="V286" s="134">
        <f t="shared" si="246"/>
        <v>4</v>
      </c>
      <c r="W286" s="358">
        <f t="shared" si="247"/>
        <v>1</v>
      </c>
      <c r="X286" s="147">
        <v>689</v>
      </c>
      <c r="Y286" s="134">
        <f t="shared" si="248"/>
        <v>4</v>
      </c>
      <c r="Z286" s="151">
        <v>10159</v>
      </c>
      <c r="AA286" s="139">
        <f t="shared" si="249"/>
        <v>4</v>
      </c>
      <c r="AB286" s="151">
        <v>348</v>
      </c>
      <c r="AC286" s="151">
        <v>3258</v>
      </c>
      <c r="AD286" s="139">
        <f t="shared" si="250"/>
        <v>4</v>
      </c>
      <c r="AE286" s="353">
        <f t="shared" si="251"/>
        <v>1</v>
      </c>
      <c r="AF286" s="151">
        <v>3256</v>
      </c>
      <c r="AG286" s="139">
        <f t="shared" si="252"/>
        <v>4</v>
      </c>
      <c r="AH286" s="33">
        <v>19705</v>
      </c>
      <c r="AI286" s="72">
        <f t="shared" si="253"/>
        <v>155</v>
      </c>
      <c r="AJ286" s="33">
        <v>1</v>
      </c>
      <c r="AK286" s="33">
        <v>3744</v>
      </c>
      <c r="AL286" s="72">
        <f t="shared" si="203"/>
        <v>22</v>
      </c>
      <c r="AM286" s="348">
        <f t="shared" si="264"/>
        <v>0.14193548387096774</v>
      </c>
      <c r="AN286" s="33">
        <v>3742</v>
      </c>
      <c r="AO286" s="72">
        <f t="shared" si="204"/>
        <v>22</v>
      </c>
      <c r="AP286" s="66">
        <v>3192</v>
      </c>
      <c r="AQ286" s="78">
        <f t="shared" si="195"/>
        <v>39</v>
      </c>
      <c r="AR286" s="66">
        <v>1</v>
      </c>
      <c r="AS286" s="66">
        <v>1150</v>
      </c>
      <c r="AT286" s="78">
        <f t="shared" si="205"/>
        <v>14</v>
      </c>
      <c r="AU286" s="344">
        <f t="shared" si="196"/>
        <v>0.35897435897435898</v>
      </c>
      <c r="AV286" s="66">
        <v>1150</v>
      </c>
      <c r="AW286" s="78">
        <f t="shared" si="206"/>
        <v>14</v>
      </c>
      <c r="AX286" s="120">
        <v>2709</v>
      </c>
      <c r="AY286" s="114">
        <f t="shared" si="217"/>
        <v>17</v>
      </c>
      <c r="AZ286" s="120">
        <v>9</v>
      </c>
      <c r="BA286" s="120">
        <v>931</v>
      </c>
      <c r="BB286" s="114">
        <f t="shared" si="218"/>
        <v>7</v>
      </c>
      <c r="BC286" s="338">
        <f t="shared" si="219"/>
        <v>0.41176470588235292</v>
      </c>
      <c r="BD286" s="120">
        <v>923</v>
      </c>
      <c r="BE286" s="114">
        <f t="shared" si="220"/>
        <v>7</v>
      </c>
      <c r="BF286" s="129">
        <v>2155</v>
      </c>
      <c r="BG286" s="126">
        <f t="shared" si="241"/>
        <v>22</v>
      </c>
      <c r="BH286" s="129">
        <v>1</v>
      </c>
      <c r="BI286" s="129">
        <v>812</v>
      </c>
      <c r="BJ286" s="126">
        <f t="shared" si="243"/>
        <v>6</v>
      </c>
      <c r="BK286" s="332">
        <f t="shared" si="242"/>
        <v>0.27272727272727271</v>
      </c>
      <c r="BL286" s="126">
        <v>813</v>
      </c>
      <c r="BM286" s="126">
        <f t="shared" si="244"/>
        <v>6</v>
      </c>
      <c r="CD286" s="28">
        <v>4447</v>
      </c>
      <c r="CE286" s="84">
        <f t="shared" si="184"/>
        <v>0</v>
      </c>
      <c r="CF286" s="34">
        <v>4</v>
      </c>
      <c r="CG286" s="34">
        <v>16894</v>
      </c>
      <c r="CH286" s="84">
        <f t="shared" si="207"/>
        <v>0</v>
      </c>
      <c r="CI286" s="365" t="e">
        <f t="shared" si="185"/>
        <v>#DIV/0!</v>
      </c>
      <c r="CJ286" s="34">
        <v>18844</v>
      </c>
      <c r="CK286" s="84">
        <f t="shared" si="208"/>
        <v>0</v>
      </c>
      <c r="CL286" s="59">
        <v>40720</v>
      </c>
      <c r="CM286" s="89">
        <f t="shared" si="258"/>
        <v>237</v>
      </c>
      <c r="CN286" s="59">
        <v>1</v>
      </c>
      <c r="CO286" s="59">
        <v>10848</v>
      </c>
      <c r="CP286" s="89">
        <f t="shared" si="209"/>
        <v>65</v>
      </c>
      <c r="CQ286" s="367">
        <f t="shared" si="259"/>
        <v>0.27426160337552741</v>
      </c>
      <c r="CR286" s="59">
        <v>10857</v>
      </c>
      <c r="CS286" s="89">
        <f t="shared" si="210"/>
        <v>65</v>
      </c>
      <c r="CT286" s="203">
        <v>6261</v>
      </c>
      <c r="CU286" s="203">
        <f t="shared" si="234"/>
        <v>236</v>
      </c>
      <c r="CV286" s="203">
        <v>0</v>
      </c>
      <c r="CW286" s="284">
        <v>1958</v>
      </c>
      <c r="CX286" s="203">
        <f t="shared" si="236"/>
        <v>69</v>
      </c>
      <c r="CY286" s="369">
        <f t="shared" si="237"/>
        <v>0.2923728813559322</v>
      </c>
      <c r="CZ286" s="203">
        <v>1958</v>
      </c>
      <c r="DA286" s="203">
        <f t="shared" si="238"/>
        <v>69</v>
      </c>
      <c r="DB286" s="40">
        <v>492</v>
      </c>
      <c r="DC286" s="95">
        <f t="shared" si="193"/>
        <v>23</v>
      </c>
      <c r="DD286" s="40">
        <v>55</v>
      </c>
      <c r="DE286" s="40">
        <v>7788</v>
      </c>
      <c r="DF286" s="95">
        <f t="shared" si="211"/>
        <v>24</v>
      </c>
      <c r="DG286" s="371">
        <f t="shared" si="194"/>
        <v>1.0434782608695652</v>
      </c>
      <c r="DH286" s="40">
        <v>7185</v>
      </c>
      <c r="DI286" s="95">
        <f t="shared" si="212"/>
        <v>24</v>
      </c>
      <c r="DJ286" s="158">
        <v>2009</v>
      </c>
      <c r="DK286" s="158">
        <f t="shared" si="256"/>
        <v>19</v>
      </c>
      <c r="DL286" s="163">
        <v>4</v>
      </c>
      <c r="DM286" s="163">
        <v>717</v>
      </c>
      <c r="DN286" s="158">
        <f t="shared" si="254"/>
        <v>5</v>
      </c>
      <c r="DO286" s="373">
        <f t="shared" si="257"/>
        <v>0.26315789473684209</v>
      </c>
      <c r="DP286" s="158">
        <v>714</v>
      </c>
      <c r="DQ286" s="158">
        <f t="shared" si="255"/>
        <v>5</v>
      </c>
      <c r="DR286" s="290">
        <v>1344</v>
      </c>
      <c r="DS286" s="172">
        <f t="shared" si="186"/>
        <v>24</v>
      </c>
      <c r="DT286" s="290">
        <v>1</v>
      </c>
      <c r="DU286" s="290">
        <v>401</v>
      </c>
      <c r="DV286" s="172">
        <f t="shared" si="192"/>
        <v>4</v>
      </c>
      <c r="DW286" s="374">
        <f t="shared" si="188"/>
        <v>0.16666666666666666</v>
      </c>
      <c r="DX286" s="290">
        <v>403</v>
      </c>
      <c r="DY286" s="172">
        <f t="shared" si="189"/>
        <v>4</v>
      </c>
      <c r="FF286" s="192">
        <v>1466</v>
      </c>
      <c r="FG286" s="185">
        <f t="shared" si="197"/>
        <v>59</v>
      </c>
      <c r="FH286" s="192">
        <v>0</v>
      </c>
      <c r="FI286" s="192">
        <v>1442</v>
      </c>
      <c r="FJ286" s="185">
        <f t="shared" si="213"/>
        <v>59</v>
      </c>
      <c r="FK286" s="379">
        <f t="shared" si="198"/>
        <v>1</v>
      </c>
      <c r="FL286" s="192">
        <v>1442</v>
      </c>
      <c r="FM286" s="185">
        <f t="shared" si="214"/>
        <v>59</v>
      </c>
      <c r="FV286" s="22">
        <f t="shared" si="239"/>
        <v>289</v>
      </c>
      <c r="FW286" s="61">
        <f t="shared" si="240"/>
        <v>289</v>
      </c>
      <c r="FX286" s="61">
        <f t="shared" si="221"/>
        <v>289</v>
      </c>
      <c r="FY286" s="61">
        <f t="shared" si="222"/>
        <v>845</v>
      </c>
      <c r="FZ286" s="61">
        <f t="shared" si="223"/>
        <v>289</v>
      </c>
      <c r="GA286" s="382">
        <f t="shared" si="224"/>
        <v>0.34201183431952664</v>
      </c>
      <c r="GB286" s="384"/>
      <c r="GC286" s="387">
        <f t="shared" si="225"/>
        <v>831</v>
      </c>
      <c r="GD286" s="387">
        <f t="shared" si="226"/>
        <v>275</v>
      </c>
      <c r="GE286" s="382">
        <f t="shared" si="227"/>
        <v>0.33092659446450062</v>
      </c>
      <c r="GF286" s="384"/>
      <c r="GG286" s="387">
        <f t="shared" si="228"/>
        <v>358</v>
      </c>
      <c r="GH286" s="387">
        <f t="shared" si="229"/>
        <v>141</v>
      </c>
      <c r="GI286" s="382">
        <f t="shared" si="230"/>
        <v>0.39385474860335196</v>
      </c>
      <c r="GJ286" s="384"/>
      <c r="GK286" s="387">
        <f t="shared" si="231"/>
        <v>0</v>
      </c>
      <c r="GL286" s="387">
        <f t="shared" si="232"/>
        <v>0</v>
      </c>
      <c r="GM286" s="382" t="e">
        <f t="shared" si="233"/>
        <v>#DIV/0!</v>
      </c>
    </row>
    <row r="287" spans="1:195" x14ac:dyDescent="0.25">
      <c r="A287" s="8">
        <f t="shared" si="235"/>
        <v>44320</v>
      </c>
      <c r="B287" s="10">
        <v>784</v>
      </c>
      <c r="C287" s="98">
        <f t="shared" si="260"/>
        <v>0</v>
      </c>
      <c r="D287" s="10">
        <v>423</v>
      </c>
      <c r="E287" s="10">
        <v>44037</v>
      </c>
      <c r="F287" s="98">
        <f t="shared" si="199"/>
        <v>0</v>
      </c>
      <c r="G287" s="363" t="e">
        <f t="shared" si="261"/>
        <v>#DIV/0!</v>
      </c>
      <c r="H287" s="10">
        <v>36714</v>
      </c>
      <c r="I287" s="98">
        <f t="shared" si="200"/>
        <v>0</v>
      </c>
      <c r="J287" s="45">
        <v>4425</v>
      </c>
      <c r="K287" s="103">
        <f t="shared" si="262"/>
        <v>4</v>
      </c>
      <c r="L287" s="14">
        <v>2740</v>
      </c>
      <c r="M287" s="14">
        <v>44167</v>
      </c>
      <c r="N287" s="103">
        <f t="shared" si="201"/>
        <v>4</v>
      </c>
      <c r="O287" s="362">
        <f t="shared" si="263"/>
        <v>1</v>
      </c>
      <c r="P287" s="12">
        <v>31885</v>
      </c>
      <c r="Q287" s="103">
        <f t="shared" si="202"/>
        <v>4</v>
      </c>
      <c r="R287" s="147">
        <v>687</v>
      </c>
      <c r="S287" s="134">
        <f t="shared" si="245"/>
        <v>4</v>
      </c>
      <c r="T287" s="147">
        <v>61</v>
      </c>
      <c r="U287" s="147">
        <v>686</v>
      </c>
      <c r="V287" s="134">
        <f t="shared" si="246"/>
        <v>4</v>
      </c>
      <c r="W287" s="358">
        <f t="shared" si="247"/>
        <v>1</v>
      </c>
      <c r="X287" s="147">
        <v>693</v>
      </c>
      <c r="Y287" s="134">
        <f t="shared" si="248"/>
        <v>4</v>
      </c>
      <c r="Z287" s="151">
        <v>10163</v>
      </c>
      <c r="AA287" s="139">
        <f t="shared" si="249"/>
        <v>4</v>
      </c>
      <c r="AB287" s="151">
        <v>352</v>
      </c>
      <c r="AC287" s="151">
        <v>3262</v>
      </c>
      <c r="AD287" s="139">
        <f t="shared" si="250"/>
        <v>4</v>
      </c>
      <c r="AE287" s="353">
        <f t="shared" si="251"/>
        <v>1</v>
      </c>
      <c r="AF287" s="151">
        <v>3260</v>
      </c>
      <c r="AG287" s="139">
        <f t="shared" si="252"/>
        <v>4</v>
      </c>
      <c r="AH287" s="33">
        <v>19880</v>
      </c>
      <c r="AI287" s="72">
        <f t="shared" si="253"/>
        <v>175</v>
      </c>
      <c r="AJ287" s="33">
        <v>1</v>
      </c>
      <c r="AK287" s="33">
        <v>3768</v>
      </c>
      <c r="AL287" s="72">
        <f t="shared" si="203"/>
        <v>24</v>
      </c>
      <c r="AM287" s="348">
        <f t="shared" si="264"/>
        <v>0.13714285714285715</v>
      </c>
      <c r="AN287" s="33">
        <v>3766</v>
      </c>
      <c r="AO287" s="72">
        <f t="shared" si="204"/>
        <v>24</v>
      </c>
      <c r="AP287" s="66">
        <v>3217</v>
      </c>
      <c r="AQ287" s="78">
        <f t="shared" si="195"/>
        <v>25</v>
      </c>
      <c r="AR287" s="66">
        <v>1</v>
      </c>
      <c r="AS287" s="66">
        <v>1158</v>
      </c>
      <c r="AT287" s="78">
        <f t="shared" si="205"/>
        <v>8</v>
      </c>
      <c r="AU287" s="344">
        <f t="shared" si="196"/>
        <v>0.32</v>
      </c>
      <c r="AV287" s="66">
        <v>1158</v>
      </c>
      <c r="AW287" s="78">
        <f t="shared" si="206"/>
        <v>8</v>
      </c>
      <c r="AX287" s="120">
        <v>2738</v>
      </c>
      <c r="AY287" s="114">
        <f t="shared" si="217"/>
        <v>29</v>
      </c>
      <c r="AZ287" s="120">
        <v>9</v>
      </c>
      <c r="BA287" s="120">
        <v>940</v>
      </c>
      <c r="BB287" s="114">
        <f t="shared" si="218"/>
        <v>9</v>
      </c>
      <c r="BC287" s="338">
        <f t="shared" si="219"/>
        <v>0.31034482758620691</v>
      </c>
      <c r="BD287" s="120">
        <v>932</v>
      </c>
      <c r="BE287" s="114">
        <f t="shared" si="220"/>
        <v>9</v>
      </c>
      <c r="BF287" s="129">
        <v>2179</v>
      </c>
      <c r="BG287" s="126">
        <f t="shared" si="241"/>
        <v>24</v>
      </c>
      <c r="BH287" s="129">
        <v>1</v>
      </c>
      <c r="BI287" s="129">
        <v>820</v>
      </c>
      <c r="BJ287" s="126">
        <f t="shared" si="243"/>
        <v>8</v>
      </c>
      <c r="BK287" s="332">
        <f t="shared" si="242"/>
        <v>0.33333333333333331</v>
      </c>
      <c r="BL287" s="126">
        <v>821</v>
      </c>
      <c r="BM287" s="126">
        <f t="shared" si="244"/>
        <v>8</v>
      </c>
      <c r="CD287" s="28">
        <v>4447</v>
      </c>
      <c r="CE287" s="84">
        <f t="shared" si="184"/>
        <v>0</v>
      </c>
      <c r="CF287" s="34">
        <v>4</v>
      </c>
      <c r="CG287" s="34">
        <v>16894</v>
      </c>
      <c r="CH287" s="84">
        <f t="shared" si="207"/>
        <v>0</v>
      </c>
      <c r="CI287" s="365" t="e">
        <f t="shared" si="185"/>
        <v>#DIV/0!</v>
      </c>
      <c r="CJ287" s="34">
        <v>18844</v>
      </c>
      <c r="CK287" s="84">
        <f t="shared" si="208"/>
        <v>0</v>
      </c>
      <c r="CL287" s="59">
        <v>41007</v>
      </c>
      <c r="CM287" s="89">
        <f t="shared" si="258"/>
        <v>287</v>
      </c>
      <c r="CN287" s="59">
        <v>1</v>
      </c>
      <c r="CO287" s="59">
        <v>10931</v>
      </c>
      <c r="CP287" s="89">
        <f t="shared" si="209"/>
        <v>83</v>
      </c>
      <c r="CQ287" s="367">
        <f t="shared" si="259"/>
        <v>0.28919860627177701</v>
      </c>
      <c r="CR287" s="59">
        <v>10940</v>
      </c>
      <c r="CS287" s="89">
        <f t="shared" si="210"/>
        <v>83</v>
      </c>
      <c r="CT287" s="203">
        <v>6549</v>
      </c>
      <c r="CU287" s="203">
        <f t="shared" si="234"/>
        <v>288</v>
      </c>
      <c r="CV287" s="203">
        <v>0</v>
      </c>
      <c r="CW287" s="284">
        <v>2046</v>
      </c>
      <c r="CX287" s="203">
        <f t="shared" si="236"/>
        <v>88</v>
      </c>
      <c r="CY287" s="369">
        <f t="shared" si="237"/>
        <v>0.30555555555555558</v>
      </c>
      <c r="CZ287" s="203">
        <v>2046</v>
      </c>
      <c r="DA287" s="203">
        <f t="shared" si="238"/>
        <v>88</v>
      </c>
      <c r="DB287" s="40">
        <v>521</v>
      </c>
      <c r="DC287" s="95">
        <f t="shared" si="193"/>
        <v>29</v>
      </c>
      <c r="DD287" s="40">
        <v>58</v>
      </c>
      <c r="DE287" s="40">
        <v>7819</v>
      </c>
      <c r="DF287" s="95">
        <f t="shared" si="211"/>
        <v>31</v>
      </c>
      <c r="DG287" s="371">
        <f t="shared" si="194"/>
        <v>1.0689655172413792</v>
      </c>
      <c r="DH287" s="40">
        <v>7216</v>
      </c>
      <c r="DI287" s="95">
        <f t="shared" si="212"/>
        <v>31</v>
      </c>
      <c r="DJ287" s="158">
        <v>2034</v>
      </c>
      <c r="DK287" s="158">
        <f t="shared" si="256"/>
        <v>25</v>
      </c>
      <c r="DL287" s="163">
        <v>4</v>
      </c>
      <c r="DM287" s="163">
        <v>725</v>
      </c>
      <c r="DN287" s="158">
        <f t="shared" si="254"/>
        <v>8</v>
      </c>
      <c r="DO287" s="373">
        <f t="shared" si="257"/>
        <v>0.32</v>
      </c>
      <c r="DP287" s="158">
        <v>722</v>
      </c>
      <c r="DQ287" s="158">
        <f t="shared" si="255"/>
        <v>8</v>
      </c>
      <c r="DR287" s="290">
        <v>1374</v>
      </c>
      <c r="DS287" s="172">
        <f t="shared" si="186"/>
        <v>30</v>
      </c>
      <c r="DT287" s="290">
        <v>1</v>
      </c>
      <c r="DU287" s="290">
        <v>404</v>
      </c>
      <c r="DV287" s="172">
        <f t="shared" si="192"/>
        <v>3</v>
      </c>
      <c r="DW287" s="374">
        <f t="shared" si="188"/>
        <v>0.1</v>
      </c>
      <c r="DX287" s="290">
        <v>406</v>
      </c>
      <c r="DY287" s="172">
        <f t="shared" si="189"/>
        <v>3</v>
      </c>
      <c r="FF287" s="192">
        <v>1507</v>
      </c>
      <c r="FG287" s="185">
        <f t="shared" si="197"/>
        <v>41</v>
      </c>
      <c r="FH287" s="192">
        <v>0</v>
      </c>
      <c r="FI287" s="192">
        <v>1483</v>
      </c>
      <c r="FJ287" s="185">
        <f t="shared" si="213"/>
        <v>41</v>
      </c>
      <c r="FK287" s="379">
        <f t="shared" si="198"/>
        <v>1</v>
      </c>
      <c r="FL287" s="192">
        <v>1483</v>
      </c>
      <c r="FM287" s="185">
        <f t="shared" si="214"/>
        <v>41</v>
      </c>
      <c r="FV287" s="22">
        <f t="shared" si="239"/>
        <v>315</v>
      </c>
      <c r="FW287" s="61">
        <f t="shared" si="240"/>
        <v>315</v>
      </c>
      <c r="FX287" s="61">
        <f t="shared" si="221"/>
        <v>315</v>
      </c>
      <c r="FY287" s="61">
        <f t="shared" si="222"/>
        <v>965</v>
      </c>
      <c r="FZ287" s="61">
        <f t="shared" si="223"/>
        <v>315</v>
      </c>
      <c r="GA287" s="382">
        <f t="shared" si="224"/>
        <v>0.32642487046632124</v>
      </c>
      <c r="GB287" s="384"/>
      <c r="GC287" s="387">
        <f t="shared" si="225"/>
        <v>953</v>
      </c>
      <c r="GD287" s="387">
        <f t="shared" si="226"/>
        <v>303</v>
      </c>
      <c r="GE287" s="382">
        <f t="shared" si="227"/>
        <v>0.3179433368310598</v>
      </c>
      <c r="GF287" s="384"/>
      <c r="GG287" s="387">
        <f t="shared" si="228"/>
        <v>378</v>
      </c>
      <c r="GH287" s="387">
        <f t="shared" si="229"/>
        <v>132</v>
      </c>
      <c r="GI287" s="382">
        <f t="shared" si="230"/>
        <v>0.34920634920634919</v>
      </c>
      <c r="GJ287" s="384"/>
      <c r="GK287" s="387">
        <f t="shared" si="231"/>
        <v>0</v>
      </c>
      <c r="GL287" s="387">
        <f t="shared" si="232"/>
        <v>0</v>
      </c>
      <c r="GM287" s="382" t="e">
        <f t="shared" si="233"/>
        <v>#DIV/0!</v>
      </c>
    </row>
    <row r="288" spans="1:195" x14ac:dyDescent="0.25">
      <c r="A288" s="8">
        <f t="shared" si="235"/>
        <v>44321</v>
      </c>
      <c r="B288" s="10">
        <v>103</v>
      </c>
      <c r="C288" s="98">
        <f t="shared" si="260"/>
        <v>-681</v>
      </c>
      <c r="D288" s="10">
        <v>89</v>
      </c>
      <c r="E288" s="10">
        <v>44128</v>
      </c>
      <c r="F288" s="98">
        <f t="shared" si="199"/>
        <v>91</v>
      </c>
      <c r="G288" s="363">
        <f t="shared" si="261"/>
        <v>-0.13362701908957417</v>
      </c>
      <c r="H288" s="10">
        <v>36805</v>
      </c>
      <c r="I288" s="98">
        <f t="shared" si="200"/>
        <v>91</v>
      </c>
      <c r="J288" s="45">
        <v>4434</v>
      </c>
      <c r="K288" s="103">
        <f t="shared" si="262"/>
        <v>9</v>
      </c>
      <c r="L288" s="14">
        <v>2749</v>
      </c>
      <c r="M288" s="14">
        <v>44176</v>
      </c>
      <c r="N288" s="103">
        <f t="shared" si="201"/>
        <v>9</v>
      </c>
      <c r="O288" s="362">
        <f t="shared" si="263"/>
        <v>1</v>
      </c>
      <c r="P288" s="12">
        <v>31894</v>
      </c>
      <c r="Q288" s="103">
        <f t="shared" si="202"/>
        <v>9</v>
      </c>
      <c r="R288" s="147">
        <v>696</v>
      </c>
      <c r="S288" s="134">
        <f t="shared" si="245"/>
        <v>9</v>
      </c>
      <c r="T288" s="147">
        <v>70</v>
      </c>
      <c r="U288" s="147">
        <v>695</v>
      </c>
      <c r="V288" s="134">
        <f t="shared" si="246"/>
        <v>9</v>
      </c>
      <c r="W288" s="358">
        <f t="shared" si="247"/>
        <v>1</v>
      </c>
      <c r="X288" s="147">
        <v>702</v>
      </c>
      <c r="Y288" s="134">
        <f t="shared" si="248"/>
        <v>9</v>
      </c>
      <c r="Z288" s="151">
        <v>11274</v>
      </c>
      <c r="AA288" s="139">
        <f t="shared" si="249"/>
        <v>1111</v>
      </c>
      <c r="AB288" s="151">
        <v>1452</v>
      </c>
      <c r="AC288" s="151">
        <v>4362</v>
      </c>
      <c r="AD288" s="139">
        <f t="shared" si="250"/>
        <v>1100</v>
      </c>
      <c r="AE288" s="353">
        <f t="shared" si="251"/>
        <v>0.99009900990099009</v>
      </c>
      <c r="AF288" s="151">
        <v>4360</v>
      </c>
      <c r="AG288" s="139">
        <f t="shared" si="252"/>
        <v>1100</v>
      </c>
      <c r="AH288" s="33">
        <v>20072</v>
      </c>
      <c r="AI288" s="72">
        <f t="shared" si="253"/>
        <v>192</v>
      </c>
      <c r="AJ288" s="33">
        <v>1</v>
      </c>
      <c r="AK288" s="33">
        <v>3792</v>
      </c>
      <c r="AL288" s="72">
        <f t="shared" si="203"/>
        <v>24</v>
      </c>
      <c r="AM288" s="348">
        <f t="shared" si="264"/>
        <v>0.125</v>
      </c>
      <c r="AN288" s="33">
        <v>3790</v>
      </c>
      <c r="AO288" s="72">
        <f t="shared" si="204"/>
        <v>24</v>
      </c>
      <c r="AP288" s="66">
        <v>3242</v>
      </c>
      <c r="AQ288" s="78">
        <f t="shared" si="195"/>
        <v>25</v>
      </c>
      <c r="AR288" s="66">
        <v>1</v>
      </c>
      <c r="AS288" s="66">
        <v>1167</v>
      </c>
      <c r="AT288" s="78">
        <f t="shared" si="205"/>
        <v>9</v>
      </c>
      <c r="AU288" s="344">
        <f t="shared" si="196"/>
        <v>0.36</v>
      </c>
      <c r="AV288" s="66">
        <v>1167</v>
      </c>
      <c r="AW288" s="78">
        <f t="shared" si="206"/>
        <v>9</v>
      </c>
      <c r="AX288" s="120">
        <v>2761</v>
      </c>
      <c r="AY288" s="114">
        <f t="shared" si="217"/>
        <v>23</v>
      </c>
      <c r="AZ288" s="120">
        <v>9</v>
      </c>
      <c r="BA288" s="120">
        <v>947</v>
      </c>
      <c r="BB288" s="114">
        <f t="shared" si="218"/>
        <v>7</v>
      </c>
      <c r="BC288" s="338">
        <f t="shared" si="219"/>
        <v>0.30434782608695654</v>
      </c>
      <c r="BD288" s="120">
        <v>939</v>
      </c>
      <c r="BE288" s="114">
        <f t="shared" si="220"/>
        <v>7</v>
      </c>
      <c r="BF288" s="129">
        <v>2201</v>
      </c>
      <c r="BG288" s="126">
        <f t="shared" si="241"/>
        <v>22</v>
      </c>
      <c r="BH288" s="129">
        <v>1</v>
      </c>
      <c r="BI288" s="129">
        <v>826</v>
      </c>
      <c r="BJ288" s="126">
        <f t="shared" si="243"/>
        <v>6</v>
      </c>
      <c r="BK288" s="332">
        <f t="shared" si="242"/>
        <v>0.27272727272727271</v>
      </c>
      <c r="BL288" s="126">
        <v>827</v>
      </c>
      <c r="BM288" s="126">
        <f t="shared" si="244"/>
        <v>6</v>
      </c>
      <c r="CD288" s="28">
        <v>4447</v>
      </c>
      <c r="CE288" s="84">
        <f t="shared" si="184"/>
        <v>0</v>
      </c>
      <c r="CF288" s="34">
        <v>4</v>
      </c>
      <c r="CG288" s="34">
        <v>16894</v>
      </c>
      <c r="CH288" s="84">
        <f t="shared" si="207"/>
        <v>0</v>
      </c>
      <c r="CI288" s="365" t="e">
        <f t="shared" si="185"/>
        <v>#DIV/0!</v>
      </c>
      <c r="CJ288" s="34">
        <v>18844</v>
      </c>
      <c r="CK288" s="84">
        <f t="shared" si="208"/>
        <v>0</v>
      </c>
      <c r="CL288" s="59">
        <v>41296</v>
      </c>
      <c r="CM288" s="89">
        <f t="shared" si="258"/>
        <v>289</v>
      </c>
      <c r="CN288" s="59">
        <v>1</v>
      </c>
      <c r="CO288" s="59">
        <v>11016</v>
      </c>
      <c r="CP288" s="89">
        <f t="shared" si="209"/>
        <v>85</v>
      </c>
      <c r="CQ288" s="367">
        <f t="shared" si="259"/>
        <v>0.29411764705882354</v>
      </c>
      <c r="CR288" s="59">
        <v>11025</v>
      </c>
      <c r="CS288" s="89">
        <f t="shared" si="210"/>
        <v>85</v>
      </c>
      <c r="CT288" s="203">
        <v>6838</v>
      </c>
      <c r="CU288" s="203">
        <f t="shared" si="234"/>
        <v>289</v>
      </c>
      <c r="CV288" s="203">
        <v>0</v>
      </c>
      <c r="CW288" s="284">
        <v>2135</v>
      </c>
      <c r="CX288" s="203">
        <f t="shared" si="236"/>
        <v>89</v>
      </c>
      <c r="CY288" s="369">
        <f t="shared" si="237"/>
        <v>0.30795847750865052</v>
      </c>
      <c r="CZ288" s="203">
        <v>2135</v>
      </c>
      <c r="DA288" s="203">
        <f t="shared" si="238"/>
        <v>89</v>
      </c>
      <c r="DB288" s="40">
        <v>549</v>
      </c>
      <c r="DC288" s="95">
        <f t="shared" si="193"/>
        <v>28</v>
      </c>
      <c r="DD288" s="40">
        <v>63</v>
      </c>
      <c r="DE288" s="40">
        <v>7851</v>
      </c>
      <c r="DF288" s="95">
        <f t="shared" si="211"/>
        <v>32</v>
      </c>
      <c r="DG288" s="371">
        <f t="shared" si="194"/>
        <v>1.1428571428571428</v>
      </c>
      <c r="DH288" s="40">
        <v>7248</v>
      </c>
      <c r="DI288" s="95">
        <f t="shared" si="212"/>
        <v>32</v>
      </c>
      <c r="DJ288" s="158">
        <v>2056</v>
      </c>
      <c r="DK288" s="158">
        <f t="shared" si="256"/>
        <v>22</v>
      </c>
      <c r="DL288" s="163">
        <v>4</v>
      </c>
      <c r="DM288" s="163">
        <v>732</v>
      </c>
      <c r="DN288" s="158">
        <f t="shared" si="254"/>
        <v>7</v>
      </c>
      <c r="DO288" s="373">
        <f t="shared" si="257"/>
        <v>0.31818181818181818</v>
      </c>
      <c r="DP288" s="158">
        <v>729</v>
      </c>
      <c r="DQ288" s="158">
        <f t="shared" si="255"/>
        <v>7</v>
      </c>
      <c r="DR288" s="290">
        <v>1401</v>
      </c>
      <c r="DS288" s="172">
        <f t="shared" si="186"/>
        <v>27</v>
      </c>
      <c r="DT288" s="290">
        <v>1</v>
      </c>
      <c r="DU288" s="290">
        <v>406</v>
      </c>
      <c r="DV288" s="172">
        <f t="shared" si="192"/>
        <v>2</v>
      </c>
      <c r="DW288" s="374">
        <f t="shared" si="188"/>
        <v>7.407407407407407E-2</v>
      </c>
      <c r="DX288" s="290">
        <v>408</v>
      </c>
      <c r="DY288" s="172">
        <f t="shared" si="189"/>
        <v>2</v>
      </c>
      <c r="FF288" s="192">
        <v>1554</v>
      </c>
      <c r="FG288" s="185">
        <f t="shared" si="197"/>
        <v>47</v>
      </c>
      <c r="FH288" s="192">
        <v>0</v>
      </c>
      <c r="FI288" s="192">
        <v>1530</v>
      </c>
      <c r="FJ288" s="185">
        <f t="shared" si="213"/>
        <v>47</v>
      </c>
      <c r="FK288" s="379">
        <f t="shared" si="198"/>
        <v>1</v>
      </c>
      <c r="FL288" s="192">
        <v>1530</v>
      </c>
      <c r="FM288" s="185">
        <f t="shared" si="214"/>
        <v>47</v>
      </c>
      <c r="FV288" s="22">
        <f t="shared" si="239"/>
        <v>1517</v>
      </c>
      <c r="FW288" s="61">
        <f t="shared" si="240"/>
        <v>1517</v>
      </c>
      <c r="FX288" s="61">
        <f t="shared" si="221"/>
        <v>1517</v>
      </c>
      <c r="FY288" s="61">
        <f t="shared" si="222"/>
        <v>1412</v>
      </c>
      <c r="FZ288" s="61">
        <f t="shared" si="223"/>
        <v>1517</v>
      </c>
      <c r="GA288" s="382">
        <f t="shared" si="224"/>
        <v>1.0743626062322946</v>
      </c>
      <c r="GB288" s="384"/>
      <c r="GC288" s="387">
        <f t="shared" si="225"/>
        <v>964</v>
      </c>
      <c r="GD288" s="387">
        <f t="shared" si="226"/>
        <v>308</v>
      </c>
      <c r="GE288" s="382">
        <f t="shared" si="227"/>
        <v>0.31950207468879666</v>
      </c>
      <c r="GF288" s="384"/>
      <c r="GG288" s="387">
        <f t="shared" si="228"/>
        <v>386</v>
      </c>
      <c r="GH288" s="387">
        <f t="shared" si="229"/>
        <v>134</v>
      </c>
      <c r="GI288" s="382">
        <f t="shared" si="230"/>
        <v>0.34715025906735753</v>
      </c>
      <c r="GJ288" s="384"/>
      <c r="GK288" s="387">
        <f t="shared" si="231"/>
        <v>0</v>
      </c>
      <c r="GL288" s="387">
        <f t="shared" si="232"/>
        <v>0</v>
      </c>
      <c r="GM288" s="382" t="e">
        <f t="shared" si="233"/>
        <v>#DIV/0!</v>
      </c>
    </row>
    <row r="289" spans="1:195" x14ac:dyDescent="0.25">
      <c r="A289" s="8">
        <f t="shared" si="235"/>
        <v>44322</v>
      </c>
      <c r="B289" s="10">
        <v>334</v>
      </c>
      <c r="C289" s="98">
        <f t="shared" si="260"/>
        <v>231</v>
      </c>
      <c r="D289" s="10">
        <v>145</v>
      </c>
      <c r="E289" s="10">
        <v>44184</v>
      </c>
      <c r="F289" s="98">
        <f t="shared" si="199"/>
        <v>56</v>
      </c>
      <c r="G289" s="363">
        <f t="shared" si="261"/>
        <v>0.24242424242424243</v>
      </c>
      <c r="H289" s="10">
        <v>36861</v>
      </c>
      <c r="I289" s="98">
        <f t="shared" si="200"/>
        <v>56</v>
      </c>
      <c r="J289" s="45">
        <v>4441</v>
      </c>
      <c r="K289" s="103">
        <f t="shared" si="262"/>
        <v>7</v>
      </c>
      <c r="L289" s="14">
        <v>2756</v>
      </c>
      <c r="M289" s="14">
        <v>44183</v>
      </c>
      <c r="N289" s="103">
        <f t="shared" si="201"/>
        <v>7</v>
      </c>
      <c r="O289" s="362">
        <f t="shared" si="263"/>
        <v>1</v>
      </c>
      <c r="P289" s="12">
        <v>31901</v>
      </c>
      <c r="Q289" s="103">
        <f t="shared" si="202"/>
        <v>7</v>
      </c>
      <c r="R289" s="147">
        <v>701</v>
      </c>
      <c r="S289" s="134">
        <f t="shared" si="245"/>
        <v>5</v>
      </c>
      <c r="T289" s="147">
        <v>75</v>
      </c>
      <c r="U289" s="147">
        <v>700</v>
      </c>
      <c r="V289" s="134">
        <f t="shared" si="246"/>
        <v>5</v>
      </c>
      <c r="W289" s="358">
        <f t="shared" si="247"/>
        <v>1</v>
      </c>
      <c r="X289" s="147">
        <v>707</v>
      </c>
      <c r="Y289" s="134">
        <f t="shared" si="248"/>
        <v>5</v>
      </c>
      <c r="Z289" s="151">
        <v>11677</v>
      </c>
      <c r="AA289" s="139">
        <f t="shared" si="249"/>
        <v>403</v>
      </c>
      <c r="AB289" s="151">
        <v>1849</v>
      </c>
      <c r="AC289" s="151">
        <v>4759</v>
      </c>
      <c r="AD289" s="139">
        <f t="shared" si="250"/>
        <v>397</v>
      </c>
      <c r="AE289" s="353">
        <f t="shared" si="251"/>
        <v>0.98511166253101734</v>
      </c>
      <c r="AF289" s="151">
        <v>4757</v>
      </c>
      <c r="AG289" s="139">
        <f t="shared" si="252"/>
        <v>397</v>
      </c>
      <c r="AH289" s="33">
        <v>20250</v>
      </c>
      <c r="AI289" s="72">
        <f t="shared" si="253"/>
        <v>178</v>
      </c>
      <c r="AJ289" s="33">
        <v>1</v>
      </c>
      <c r="AK289" s="33">
        <v>3814</v>
      </c>
      <c r="AL289" s="72">
        <f t="shared" si="203"/>
        <v>22</v>
      </c>
      <c r="AM289" s="348">
        <f t="shared" si="264"/>
        <v>0.12359550561797752</v>
      </c>
      <c r="AN289" s="33">
        <v>3812</v>
      </c>
      <c r="AO289" s="72">
        <f t="shared" si="204"/>
        <v>22</v>
      </c>
      <c r="AP289" s="66">
        <v>3277</v>
      </c>
      <c r="AQ289" s="78">
        <f t="shared" si="195"/>
        <v>35</v>
      </c>
      <c r="AR289" s="66">
        <v>1</v>
      </c>
      <c r="AS289" s="66">
        <v>1178</v>
      </c>
      <c r="AT289" s="78">
        <f t="shared" si="205"/>
        <v>11</v>
      </c>
      <c r="AU289" s="344">
        <f t="shared" si="196"/>
        <v>0.31428571428571428</v>
      </c>
      <c r="AV289" s="66">
        <v>1178</v>
      </c>
      <c r="AW289" s="78">
        <f t="shared" si="206"/>
        <v>11</v>
      </c>
      <c r="AX289" s="120">
        <v>2793</v>
      </c>
      <c r="AY289" s="114">
        <f t="shared" si="217"/>
        <v>32</v>
      </c>
      <c r="AZ289" s="120">
        <v>9</v>
      </c>
      <c r="BA289" s="120">
        <v>958</v>
      </c>
      <c r="BB289" s="114">
        <f t="shared" si="218"/>
        <v>11</v>
      </c>
      <c r="BC289" s="338">
        <f t="shared" si="219"/>
        <v>0.34375</v>
      </c>
      <c r="BD289" s="120">
        <v>950</v>
      </c>
      <c r="BE289" s="114">
        <f t="shared" si="220"/>
        <v>11</v>
      </c>
      <c r="BF289" s="129">
        <v>2224</v>
      </c>
      <c r="BG289" s="126">
        <f t="shared" si="241"/>
        <v>23</v>
      </c>
      <c r="BH289" s="129">
        <v>1</v>
      </c>
      <c r="BI289" s="129">
        <v>833</v>
      </c>
      <c r="BJ289" s="126">
        <f t="shared" si="243"/>
        <v>7</v>
      </c>
      <c r="BK289" s="332">
        <f t="shared" si="242"/>
        <v>0.30434782608695654</v>
      </c>
      <c r="BL289" s="126">
        <v>834</v>
      </c>
      <c r="BM289" s="126">
        <f t="shared" si="244"/>
        <v>7</v>
      </c>
      <c r="CD289" s="28">
        <v>4447</v>
      </c>
      <c r="CE289" s="84">
        <f t="shared" si="184"/>
        <v>0</v>
      </c>
      <c r="CF289" s="34">
        <v>4</v>
      </c>
      <c r="CG289" s="34">
        <v>16894</v>
      </c>
      <c r="CH289" s="84">
        <f t="shared" si="207"/>
        <v>0</v>
      </c>
      <c r="CI289" s="365" t="e">
        <f t="shared" si="185"/>
        <v>#DIV/0!</v>
      </c>
      <c r="CJ289" s="34">
        <v>18844</v>
      </c>
      <c r="CK289" s="84">
        <f t="shared" si="208"/>
        <v>0</v>
      </c>
      <c r="CL289" s="59">
        <v>41591</v>
      </c>
      <c r="CM289" s="89">
        <f t="shared" si="258"/>
        <v>295</v>
      </c>
      <c r="CN289" s="59">
        <v>1</v>
      </c>
      <c r="CO289" s="59">
        <v>11106</v>
      </c>
      <c r="CP289" s="89">
        <f t="shared" si="209"/>
        <v>90</v>
      </c>
      <c r="CQ289" s="367">
        <f t="shared" si="259"/>
        <v>0.30508474576271188</v>
      </c>
      <c r="CR289" s="59">
        <v>11115</v>
      </c>
      <c r="CS289" s="89">
        <f t="shared" si="210"/>
        <v>90</v>
      </c>
      <c r="CT289" s="203">
        <v>7133</v>
      </c>
      <c r="CU289" s="203">
        <f t="shared" si="234"/>
        <v>295</v>
      </c>
      <c r="CV289" s="203">
        <v>0</v>
      </c>
      <c r="CW289" s="284">
        <v>2221</v>
      </c>
      <c r="CX289" s="203">
        <f t="shared" si="236"/>
        <v>86</v>
      </c>
      <c r="CY289" s="369">
        <f t="shared" si="237"/>
        <v>0.29152542372881357</v>
      </c>
      <c r="CZ289" s="203">
        <v>2221</v>
      </c>
      <c r="DA289" s="203">
        <f t="shared" si="238"/>
        <v>86</v>
      </c>
      <c r="DB289" s="40">
        <v>580</v>
      </c>
      <c r="DC289" s="95">
        <f t="shared" si="193"/>
        <v>31</v>
      </c>
      <c r="DD289" s="40">
        <v>66</v>
      </c>
      <c r="DE289" s="40">
        <v>7883</v>
      </c>
      <c r="DF289" s="95">
        <f t="shared" si="211"/>
        <v>32</v>
      </c>
      <c r="DG289" s="371">
        <f t="shared" si="194"/>
        <v>1.032258064516129</v>
      </c>
      <c r="DH289" s="40">
        <v>7280</v>
      </c>
      <c r="DI289" s="95">
        <f t="shared" si="212"/>
        <v>32</v>
      </c>
      <c r="DJ289" s="158">
        <v>2083</v>
      </c>
      <c r="DK289" s="158">
        <f t="shared" si="256"/>
        <v>27</v>
      </c>
      <c r="DL289" s="163">
        <v>4</v>
      </c>
      <c r="DM289" s="163">
        <v>740</v>
      </c>
      <c r="DN289" s="158">
        <f t="shared" si="254"/>
        <v>8</v>
      </c>
      <c r="DO289" s="373">
        <f t="shared" si="257"/>
        <v>0.29629629629629628</v>
      </c>
      <c r="DP289" s="158">
        <v>737</v>
      </c>
      <c r="DQ289" s="158">
        <f t="shared" si="255"/>
        <v>8</v>
      </c>
      <c r="DR289" s="290">
        <v>1426</v>
      </c>
      <c r="DS289" s="172">
        <f t="shared" si="186"/>
        <v>25</v>
      </c>
      <c r="DT289" s="290">
        <v>1</v>
      </c>
      <c r="DU289" s="290">
        <v>409</v>
      </c>
      <c r="DV289" s="172">
        <f t="shared" si="192"/>
        <v>3</v>
      </c>
      <c r="DW289" s="374">
        <f t="shared" si="188"/>
        <v>0.12</v>
      </c>
      <c r="DX289" s="290">
        <v>411</v>
      </c>
      <c r="DY289" s="172">
        <f t="shared" si="189"/>
        <v>3</v>
      </c>
      <c r="FF289" s="192">
        <v>1593</v>
      </c>
      <c r="FG289" s="185">
        <f t="shared" si="197"/>
        <v>39</v>
      </c>
      <c r="FH289" s="192">
        <v>0</v>
      </c>
      <c r="FI289" s="192">
        <v>1569</v>
      </c>
      <c r="FJ289" s="185">
        <f t="shared" si="213"/>
        <v>39</v>
      </c>
      <c r="FK289" s="379">
        <f t="shared" si="198"/>
        <v>1</v>
      </c>
      <c r="FL289" s="192">
        <v>1569</v>
      </c>
      <c r="FM289" s="185">
        <f t="shared" si="214"/>
        <v>39</v>
      </c>
      <c r="FV289" s="22">
        <f t="shared" si="239"/>
        <v>774</v>
      </c>
      <c r="FW289" s="61">
        <f t="shared" si="240"/>
        <v>774</v>
      </c>
      <c r="FX289" s="61">
        <f t="shared" si="221"/>
        <v>774</v>
      </c>
      <c r="FY289" s="61">
        <f t="shared" si="222"/>
        <v>1626</v>
      </c>
      <c r="FZ289" s="61">
        <f t="shared" si="223"/>
        <v>774</v>
      </c>
      <c r="GA289" s="382">
        <f t="shared" si="224"/>
        <v>0.47601476014760147</v>
      </c>
      <c r="GB289" s="384"/>
      <c r="GC289" s="387">
        <f t="shared" si="225"/>
        <v>980</v>
      </c>
      <c r="GD289" s="387">
        <f t="shared" si="226"/>
        <v>309</v>
      </c>
      <c r="GE289" s="382">
        <f t="shared" si="227"/>
        <v>0.3153061224489796</v>
      </c>
      <c r="GF289" s="384"/>
      <c r="GG289" s="387">
        <f t="shared" si="228"/>
        <v>390</v>
      </c>
      <c r="GH289" s="387">
        <f t="shared" si="229"/>
        <v>133</v>
      </c>
      <c r="GI289" s="382">
        <f t="shared" si="230"/>
        <v>0.34102564102564104</v>
      </c>
      <c r="GJ289" s="384"/>
      <c r="GK289" s="387">
        <f t="shared" si="231"/>
        <v>0</v>
      </c>
      <c r="GL289" s="387">
        <f t="shared" si="232"/>
        <v>0</v>
      </c>
      <c r="GM289" s="382" t="e">
        <f t="shared" si="233"/>
        <v>#DIV/0!</v>
      </c>
    </row>
    <row r="290" spans="1:195" x14ac:dyDescent="0.25">
      <c r="A290" s="8">
        <f t="shared" si="235"/>
        <v>44323</v>
      </c>
      <c r="B290" s="10">
        <v>385</v>
      </c>
      <c r="C290" s="98">
        <f t="shared" si="260"/>
        <v>51</v>
      </c>
      <c r="D290" s="10">
        <v>196</v>
      </c>
      <c r="E290" s="10">
        <v>44235</v>
      </c>
      <c r="F290" s="98">
        <f t="shared" si="199"/>
        <v>51</v>
      </c>
      <c r="G290" s="363">
        <f t="shared" si="261"/>
        <v>1</v>
      </c>
      <c r="H290" s="10">
        <v>36912</v>
      </c>
      <c r="I290" s="98">
        <f t="shared" si="200"/>
        <v>51</v>
      </c>
      <c r="J290" s="45">
        <v>4445</v>
      </c>
      <c r="K290" s="103">
        <f t="shared" si="262"/>
        <v>4</v>
      </c>
      <c r="L290" s="14">
        <v>2760</v>
      </c>
      <c r="M290" s="14">
        <v>44187</v>
      </c>
      <c r="N290" s="103">
        <f t="shared" si="201"/>
        <v>4</v>
      </c>
      <c r="O290" s="362">
        <f t="shared" si="263"/>
        <v>1</v>
      </c>
      <c r="P290" s="12">
        <v>31905</v>
      </c>
      <c r="Q290" s="103">
        <f t="shared" si="202"/>
        <v>4</v>
      </c>
      <c r="R290" s="147">
        <v>705</v>
      </c>
      <c r="S290" s="134">
        <f t="shared" si="245"/>
        <v>4</v>
      </c>
      <c r="T290" s="147">
        <v>79</v>
      </c>
      <c r="U290" s="147">
        <v>704</v>
      </c>
      <c r="V290" s="134">
        <f t="shared" si="246"/>
        <v>4</v>
      </c>
      <c r="W290" s="358">
        <f t="shared" si="247"/>
        <v>1</v>
      </c>
      <c r="X290" s="147">
        <v>711</v>
      </c>
      <c r="Y290" s="134">
        <f t="shared" si="248"/>
        <v>4</v>
      </c>
      <c r="Z290" s="151">
        <v>11891</v>
      </c>
      <c r="AA290" s="139">
        <f t="shared" si="249"/>
        <v>214</v>
      </c>
      <c r="AB290" s="151">
        <v>1873</v>
      </c>
      <c r="AC290" s="151">
        <v>4783</v>
      </c>
      <c r="AD290" s="139">
        <f t="shared" si="250"/>
        <v>24</v>
      </c>
      <c r="AE290" s="353">
        <f t="shared" si="251"/>
        <v>0.11214953271028037</v>
      </c>
      <c r="AF290" s="151">
        <v>4781</v>
      </c>
      <c r="AG290" s="139">
        <f t="shared" si="252"/>
        <v>24</v>
      </c>
      <c r="AH290" s="33">
        <v>20434</v>
      </c>
      <c r="AI290" s="72">
        <f t="shared" si="253"/>
        <v>184</v>
      </c>
      <c r="AJ290" s="33">
        <v>1</v>
      </c>
      <c r="AK290" s="33">
        <v>3838</v>
      </c>
      <c r="AL290" s="72">
        <f t="shared" si="203"/>
        <v>24</v>
      </c>
      <c r="AM290" s="348">
        <f t="shared" si="264"/>
        <v>0.13043478260869565</v>
      </c>
      <c r="AN290" s="33">
        <v>3836</v>
      </c>
      <c r="AO290" s="72">
        <f t="shared" si="204"/>
        <v>24</v>
      </c>
      <c r="AP290" s="66">
        <v>3328</v>
      </c>
      <c r="AQ290" s="78">
        <f t="shared" si="195"/>
        <v>51</v>
      </c>
      <c r="AR290" s="66">
        <v>1</v>
      </c>
      <c r="AS290" s="66">
        <v>1195</v>
      </c>
      <c r="AT290" s="78">
        <f t="shared" si="205"/>
        <v>17</v>
      </c>
      <c r="AU290" s="344">
        <f t="shared" si="196"/>
        <v>0.33333333333333331</v>
      </c>
      <c r="AV290" s="66">
        <v>1195</v>
      </c>
      <c r="AW290" s="78">
        <f t="shared" si="206"/>
        <v>17</v>
      </c>
      <c r="AX290" s="120">
        <v>2818</v>
      </c>
      <c r="AY290" s="114">
        <f t="shared" si="217"/>
        <v>25</v>
      </c>
      <c r="AZ290" s="120">
        <v>9</v>
      </c>
      <c r="BA290" s="120">
        <v>965</v>
      </c>
      <c r="BB290" s="114">
        <f t="shared" si="218"/>
        <v>7</v>
      </c>
      <c r="BC290" s="338">
        <f t="shared" si="219"/>
        <v>0.28000000000000003</v>
      </c>
      <c r="BD290" s="120">
        <v>957</v>
      </c>
      <c r="BE290" s="114">
        <f t="shared" si="220"/>
        <v>7</v>
      </c>
      <c r="BF290" s="129">
        <v>2244</v>
      </c>
      <c r="BG290" s="126">
        <f t="shared" si="241"/>
        <v>20</v>
      </c>
      <c r="BH290" s="129">
        <v>1</v>
      </c>
      <c r="BI290" s="129">
        <v>840</v>
      </c>
      <c r="BJ290" s="126">
        <f t="shared" si="243"/>
        <v>7</v>
      </c>
      <c r="BK290" s="332">
        <f t="shared" si="242"/>
        <v>0.35</v>
      </c>
      <c r="BL290" s="126">
        <v>841</v>
      </c>
      <c r="BM290" s="126">
        <f t="shared" si="244"/>
        <v>7</v>
      </c>
      <c r="CD290" s="28">
        <v>4447</v>
      </c>
      <c r="CE290" s="84">
        <f t="shared" si="184"/>
        <v>0</v>
      </c>
      <c r="CF290" s="34">
        <v>4</v>
      </c>
      <c r="CG290" s="34">
        <v>16894</v>
      </c>
      <c r="CH290" s="84">
        <f t="shared" si="207"/>
        <v>0</v>
      </c>
      <c r="CI290" s="365" t="e">
        <f t="shared" si="185"/>
        <v>#DIV/0!</v>
      </c>
      <c r="CJ290" s="34">
        <v>18844</v>
      </c>
      <c r="CK290" s="84">
        <f t="shared" si="208"/>
        <v>0</v>
      </c>
      <c r="CL290" s="59">
        <v>41872</v>
      </c>
      <c r="CM290" s="89">
        <f t="shared" si="258"/>
        <v>281</v>
      </c>
      <c r="CN290" s="59">
        <v>1</v>
      </c>
      <c r="CO290" s="59">
        <v>11187</v>
      </c>
      <c r="CP290" s="89">
        <f t="shared" si="209"/>
        <v>81</v>
      </c>
      <c r="CQ290" s="367">
        <f t="shared" si="259"/>
        <v>0.28825622775800713</v>
      </c>
      <c r="CR290" s="59">
        <v>11196</v>
      </c>
      <c r="CS290" s="89">
        <f t="shared" si="210"/>
        <v>81</v>
      </c>
      <c r="CT290" s="203">
        <v>7414</v>
      </c>
      <c r="CU290" s="203">
        <f t="shared" si="234"/>
        <v>281</v>
      </c>
      <c r="CV290" s="203">
        <v>0</v>
      </c>
      <c r="CW290" s="284">
        <v>2306</v>
      </c>
      <c r="CX290" s="203">
        <f t="shared" si="236"/>
        <v>85</v>
      </c>
      <c r="CY290" s="369">
        <f t="shared" si="237"/>
        <v>0.302491103202847</v>
      </c>
      <c r="CZ290" s="203">
        <v>2306</v>
      </c>
      <c r="DA290" s="203">
        <f t="shared" si="238"/>
        <v>85</v>
      </c>
      <c r="DB290" s="40">
        <v>610</v>
      </c>
      <c r="DC290" s="95">
        <f t="shared" si="193"/>
        <v>30</v>
      </c>
      <c r="DD290" s="40">
        <v>68</v>
      </c>
      <c r="DE290" s="40">
        <v>7915</v>
      </c>
      <c r="DF290" s="95">
        <f t="shared" si="211"/>
        <v>32</v>
      </c>
      <c r="DG290" s="371">
        <f t="shared" si="194"/>
        <v>1.0666666666666667</v>
      </c>
      <c r="DH290" s="40">
        <v>7312</v>
      </c>
      <c r="DI290" s="95">
        <f t="shared" si="212"/>
        <v>32</v>
      </c>
      <c r="DJ290" s="158">
        <v>2107</v>
      </c>
      <c r="DK290" s="158">
        <f t="shared" si="256"/>
        <v>24</v>
      </c>
      <c r="DL290" s="163">
        <v>4</v>
      </c>
      <c r="DM290" s="163">
        <v>747</v>
      </c>
      <c r="DN290" s="158">
        <f t="shared" si="254"/>
        <v>7</v>
      </c>
      <c r="DO290" s="373">
        <f t="shared" si="257"/>
        <v>0.29166666666666669</v>
      </c>
      <c r="DP290" s="158">
        <v>744</v>
      </c>
      <c r="DQ290" s="158">
        <f t="shared" si="255"/>
        <v>7</v>
      </c>
      <c r="DR290" s="290">
        <v>1448</v>
      </c>
      <c r="DS290" s="172">
        <f t="shared" si="186"/>
        <v>22</v>
      </c>
      <c r="DT290" s="290">
        <v>1</v>
      </c>
      <c r="DU290" s="290">
        <v>412</v>
      </c>
      <c r="DV290" s="172">
        <f t="shared" si="192"/>
        <v>3</v>
      </c>
      <c r="DW290" s="374">
        <f t="shared" si="188"/>
        <v>0.13636363636363635</v>
      </c>
      <c r="DX290" s="290">
        <v>414</v>
      </c>
      <c r="DY290" s="172">
        <f t="shared" si="189"/>
        <v>3</v>
      </c>
      <c r="FF290" s="192">
        <v>1632</v>
      </c>
      <c r="FG290" s="185">
        <f t="shared" si="197"/>
        <v>39</v>
      </c>
      <c r="FH290" s="192">
        <v>0</v>
      </c>
      <c r="FI290" s="192">
        <v>1607</v>
      </c>
      <c r="FJ290" s="185">
        <f t="shared" si="213"/>
        <v>38</v>
      </c>
      <c r="FK290" s="379">
        <f t="shared" si="198"/>
        <v>0.97435897435897434</v>
      </c>
      <c r="FL290" s="192">
        <v>1607</v>
      </c>
      <c r="FM290" s="185">
        <f t="shared" si="214"/>
        <v>38</v>
      </c>
      <c r="FV290" s="22">
        <f t="shared" si="239"/>
        <v>384</v>
      </c>
      <c r="FW290" s="61">
        <f t="shared" si="240"/>
        <v>384</v>
      </c>
      <c r="FX290" s="61">
        <f t="shared" si="221"/>
        <v>384</v>
      </c>
      <c r="FY290" s="61">
        <f t="shared" si="222"/>
        <v>1230</v>
      </c>
      <c r="FZ290" s="61">
        <f t="shared" si="223"/>
        <v>384</v>
      </c>
      <c r="GA290" s="382">
        <f t="shared" si="224"/>
        <v>0.31219512195121951</v>
      </c>
      <c r="GB290" s="384"/>
      <c r="GC290" s="387">
        <f t="shared" si="225"/>
        <v>957</v>
      </c>
      <c r="GD290" s="387">
        <f t="shared" si="226"/>
        <v>301</v>
      </c>
      <c r="GE290" s="382">
        <f t="shared" si="227"/>
        <v>0.31452455590386624</v>
      </c>
      <c r="GF290" s="384"/>
      <c r="GG290" s="387">
        <f t="shared" si="228"/>
        <v>395</v>
      </c>
      <c r="GH290" s="387">
        <f t="shared" si="229"/>
        <v>135</v>
      </c>
      <c r="GI290" s="382">
        <f t="shared" si="230"/>
        <v>0.34177215189873417</v>
      </c>
      <c r="GJ290" s="384"/>
      <c r="GK290" s="387">
        <f t="shared" si="231"/>
        <v>0</v>
      </c>
      <c r="GL290" s="387">
        <f t="shared" si="232"/>
        <v>0</v>
      </c>
      <c r="GM290" s="382" t="e">
        <f t="shared" si="233"/>
        <v>#DIV/0!</v>
      </c>
    </row>
    <row r="291" spans="1:195" x14ac:dyDescent="0.25">
      <c r="A291" s="8">
        <f t="shared" si="235"/>
        <v>44324</v>
      </c>
      <c r="B291" s="10">
        <v>615</v>
      </c>
      <c r="C291" s="98">
        <f t="shared" si="260"/>
        <v>230</v>
      </c>
      <c r="D291" s="10">
        <v>269</v>
      </c>
      <c r="E291" s="10">
        <v>44308</v>
      </c>
      <c r="F291" s="98">
        <f t="shared" si="199"/>
        <v>73</v>
      </c>
      <c r="G291" s="363">
        <f t="shared" si="261"/>
        <v>0.31739130434782609</v>
      </c>
      <c r="H291" s="10">
        <v>36985</v>
      </c>
      <c r="I291" s="98">
        <f t="shared" si="200"/>
        <v>73</v>
      </c>
      <c r="J291" s="45">
        <v>4453</v>
      </c>
      <c r="K291" s="103">
        <f t="shared" si="262"/>
        <v>8</v>
      </c>
      <c r="L291" s="14">
        <v>2768</v>
      </c>
      <c r="M291" s="14">
        <v>44195</v>
      </c>
      <c r="N291" s="103">
        <f t="shared" si="201"/>
        <v>8</v>
      </c>
      <c r="O291" s="362">
        <f t="shared" si="263"/>
        <v>1</v>
      </c>
      <c r="P291" s="12">
        <v>31913</v>
      </c>
      <c r="Q291" s="103">
        <f t="shared" si="202"/>
        <v>8</v>
      </c>
      <c r="R291" s="147">
        <v>710</v>
      </c>
      <c r="S291" s="134">
        <f t="shared" si="245"/>
        <v>5</v>
      </c>
      <c r="T291" s="147">
        <v>84</v>
      </c>
      <c r="U291" s="147">
        <v>709</v>
      </c>
      <c r="V291" s="134">
        <f t="shared" si="246"/>
        <v>5</v>
      </c>
      <c r="W291" s="358">
        <f t="shared" si="247"/>
        <v>1</v>
      </c>
      <c r="X291" s="147">
        <v>716</v>
      </c>
      <c r="Y291" s="134">
        <f t="shared" si="248"/>
        <v>5</v>
      </c>
      <c r="Z291" s="151">
        <v>11895</v>
      </c>
      <c r="AA291" s="139">
        <f t="shared" si="249"/>
        <v>4</v>
      </c>
      <c r="AB291" s="151">
        <v>1877</v>
      </c>
      <c r="AC291" s="151">
        <v>4787</v>
      </c>
      <c r="AD291" s="139">
        <f t="shared" si="250"/>
        <v>4</v>
      </c>
      <c r="AE291" s="353">
        <f t="shared" si="251"/>
        <v>1</v>
      </c>
      <c r="AF291" s="151">
        <v>4785</v>
      </c>
      <c r="AG291" s="139">
        <f t="shared" si="252"/>
        <v>4</v>
      </c>
      <c r="AH291" s="33">
        <v>20626</v>
      </c>
      <c r="AI291" s="72">
        <f t="shared" si="253"/>
        <v>192</v>
      </c>
      <c r="AJ291" s="33">
        <v>1</v>
      </c>
      <c r="AK291" s="33">
        <v>3862</v>
      </c>
      <c r="AL291" s="72">
        <f t="shared" si="203"/>
        <v>24</v>
      </c>
      <c r="AM291" s="348">
        <f t="shared" si="264"/>
        <v>0.125</v>
      </c>
      <c r="AN291" s="33">
        <v>3860</v>
      </c>
      <c r="AO291" s="72">
        <f t="shared" si="204"/>
        <v>24</v>
      </c>
      <c r="AP291" s="66">
        <v>3360</v>
      </c>
      <c r="AQ291" s="78">
        <f t="shared" si="195"/>
        <v>32</v>
      </c>
      <c r="AR291" s="66">
        <v>1</v>
      </c>
      <c r="AS291" s="66">
        <v>1204</v>
      </c>
      <c r="AT291" s="78">
        <f t="shared" si="205"/>
        <v>9</v>
      </c>
      <c r="AU291" s="344">
        <f t="shared" si="196"/>
        <v>0.28125</v>
      </c>
      <c r="AV291" s="66">
        <v>1204</v>
      </c>
      <c r="AW291" s="78">
        <f t="shared" si="206"/>
        <v>9</v>
      </c>
      <c r="AX291" s="120">
        <v>2845</v>
      </c>
      <c r="AY291" s="114">
        <f t="shared" si="217"/>
        <v>27</v>
      </c>
      <c r="AZ291" s="120">
        <v>9</v>
      </c>
      <c r="BA291" s="120">
        <v>975</v>
      </c>
      <c r="BB291" s="114">
        <f t="shared" si="218"/>
        <v>10</v>
      </c>
      <c r="BC291" s="338">
        <f t="shared" si="219"/>
        <v>0.37037037037037035</v>
      </c>
      <c r="BD291" s="120">
        <v>967</v>
      </c>
      <c r="BE291" s="114">
        <f t="shared" si="220"/>
        <v>10</v>
      </c>
      <c r="BF291" s="129">
        <v>2273</v>
      </c>
      <c r="BG291" s="126">
        <f t="shared" si="241"/>
        <v>29</v>
      </c>
      <c r="BH291" s="129">
        <v>1</v>
      </c>
      <c r="BI291" s="129">
        <v>846</v>
      </c>
      <c r="BJ291" s="126">
        <f t="shared" si="243"/>
        <v>6</v>
      </c>
      <c r="BK291" s="332">
        <f t="shared" si="242"/>
        <v>0.20689655172413793</v>
      </c>
      <c r="BL291" s="126">
        <v>847</v>
      </c>
      <c r="BM291" s="126">
        <f t="shared" si="244"/>
        <v>6</v>
      </c>
      <c r="CD291" s="28">
        <v>0</v>
      </c>
      <c r="CE291" s="84">
        <f t="shared" si="184"/>
        <v>-4447</v>
      </c>
      <c r="CF291" s="34">
        <v>0</v>
      </c>
      <c r="CG291" s="34">
        <v>0</v>
      </c>
      <c r="CH291" s="84">
        <f t="shared" si="207"/>
        <v>-16894</v>
      </c>
      <c r="CI291" s="365">
        <f t="shared" si="185"/>
        <v>3.7989655947829997</v>
      </c>
      <c r="CJ291" s="34">
        <v>0</v>
      </c>
      <c r="CK291" s="84">
        <f t="shared" si="208"/>
        <v>-18844</v>
      </c>
      <c r="CL291" s="59">
        <v>42167</v>
      </c>
      <c r="CM291" s="89">
        <f t="shared" si="258"/>
        <v>295</v>
      </c>
      <c r="CN291" s="59">
        <v>1</v>
      </c>
      <c r="CO291" s="59">
        <v>11271</v>
      </c>
      <c r="CP291" s="89">
        <f t="shared" si="209"/>
        <v>84</v>
      </c>
      <c r="CQ291" s="367">
        <f t="shared" si="259"/>
        <v>0.28474576271186441</v>
      </c>
      <c r="CR291" s="59">
        <v>11280</v>
      </c>
      <c r="CS291" s="89">
        <f t="shared" si="210"/>
        <v>84</v>
      </c>
      <c r="CT291" s="203">
        <v>7709</v>
      </c>
      <c r="CU291" s="203">
        <f t="shared" si="234"/>
        <v>295</v>
      </c>
      <c r="CV291" s="203">
        <v>0</v>
      </c>
      <c r="CW291" s="284">
        <v>2393</v>
      </c>
      <c r="CX291" s="203">
        <f t="shared" si="236"/>
        <v>87</v>
      </c>
      <c r="CY291" s="369">
        <f t="shared" si="237"/>
        <v>0.29491525423728815</v>
      </c>
      <c r="CZ291" s="203">
        <v>2393</v>
      </c>
      <c r="DA291" s="203">
        <f t="shared" si="238"/>
        <v>87</v>
      </c>
      <c r="DB291" s="40">
        <v>636</v>
      </c>
      <c r="DC291" s="95">
        <f t="shared" si="193"/>
        <v>26</v>
      </c>
      <c r="DD291" s="40">
        <v>70</v>
      </c>
      <c r="DE291" s="40">
        <v>7942</v>
      </c>
      <c r="DF291" s="95">
        <f t="shared" si="211"/>
        <v>27</v>
      </c>
      <c r="DG291" s="371">
        <f t="shared" si="194"/>
        <v>1.0384615384615385</v>
      </c>
      <c r="DH291" s="40">
        <v>7339</v>
      </c>
      <c r="DI291" s="95">
        <f t="shared" si="212"/>
        <v>27</v>
      </c>
      <c r="DJ291" s="158">
        <v>2133</v>
      </c>
      <c r="DK291" s="158">
        <f t="shared" si="256"/>
        <v>26</v>
      </c>
      <c r="DL291" s="163">
        <v>4</v>
      </c>
      <c r="DM291" s="163">
        <v>750</v>
      </c>
      <c r="DN291" s="158">
        <f t="shared" si="254"/>
        <v>3</v>
      </c>
      <c r="DO291" s="373">
        <f t="shared" si="257"/>
        <v>0.11538461538461539</v>
      </c>
      <c r="DP291" s="158">
        <v>747</v>
      </c>
      <c r="DQ291" s="158">
        <f t="shared" si="255"/>
        <v>3</v>
      </c>
      <c r="DR291" s="290">
        <v>1472</v>
      </c>
      <c r="DS291" s="172">
        <f t="shared" si="186"/>
        <v>24</v>
      </c>
      <c r="DT291" s="290">
        <v>1</v>
      </c>
      <c r="DU291" s="290">
        <v>416</v>
      </c>
      <c r="DV291" s="172">
        <f t="shared" si="192"/>
        <v>4</v>
      </c>
      <c r="DW291" s="374">
        <f t="shared" si="188"/>
        <v>0.16666666666666666</v>
      </c>
      <c r="DX291" s="290">
        <v>418</v>
      </c>
      <c r="DY291" s="172">
        <f t="shared" si="189"/>
        <v>4</v>
      </c>
      <c r="FF291" s="192">
        <v>1693</v>
      </c>
      <c r="FG291" s="185">
        <f t="shared" si="197"/>
        <v>61</v>
      </c>
      <c r="FH291" s="192">
        <v>0</v>
      </c>
      <c r="FI291" s="192">
        <v>1668</v>
      </c>
      <c r="FJ291" s="185">
        <f t="shared" si="213"/>
        <v>61</v>
      </c>
      <c r="FK291" s="379">
        <f t="shared" si="198"/>
        <v>1</v>
      </c>
      <c r="FL291" s="192">
        <v>1668</v>
      </c>
      <c r="FM291" s="185">
        <f t="shared" si="214"/>
        <v>61</v>
      </c>
      <c r="FV291" s="22">
        <f t="shared" si="239"/>
        <v>-18439</v>
      </c>
      <c r="FW291" s="61">
        <f t="shared" si="240"/>
        <v>-16489</v>
      </c>
      <c r="FX291" s="61">
        <f t="shared" si="221"/>
        <v>-18439</v>
      </c>
      <c r="FY291" s="61">
        <f t="shared" si="222"/>
        <v>-3193</v>
      </c>
      <c r="FZ291" s="61">
        <f t="shared" si="223"/>
        <v>-16489</v>
      </c>
      <c r="GA291" s="382">
        <f t="shared" si="224"/>
        <v>5.1641089884121518</v>
      </c>
      <c r="GB291" s="384"/>
      <c r="GC291" s="387">
        <f t="shared" si="225"/>
        <v>-3440</v>
      </c>
      <c r="GD291" s="387">
        <f t="shared" si="226"/>
        <v>-16579</v>
      </c>
      <c r="GE291" s="382">
        <f t="shared" si="227"/>
        <v>4.8194767441860469</v>
      </c>
      <c r="GF291" s="384"/>
      <c r="GG291" s="387">
        <f t="shared" si="228"/>
        <v>417</v>
      </c>
      <c r="GH291" s="387">
        <f t="shared" si="229"/>
        <v>144</v>
      </c>
      <c r="GI291" s="382">
        <f t="shared" si="230"/>
        <v>0.34532374100719426</v>
      </c>
      <c r="GJ291" s="384"/>
      <c r="GK291" s="387">
        <f t="shared" si="231"/>
        <v>-4447</v>
      </c>
      <c r="GL291" s="387">
        <f t="shared" si="232"/>
        <v>-16894</v>
      </c>
      <c r="GM291" s="382">
        <f t="shared" si="233"/>
        <v>3.7989655947829997</v>
      </c>
    </row>
    <row r="292" spans="1:195" x14ac:dyDescent="0.25">
      <c r="A292" s="8">
        <f t="shared" si="235"/>
        <v>44325</v>
      </c>
      <c r="B292" s="10">
        <v>1050</v>
      </c>
      <c r="C292" s="98">
        <f t="shared" si="260"/>
        <v>435</v>
      </c>
      <c r="D292" s="10">
        <v>494</v>
      </c>
      <c r="E292" s="10">
        <v>44533</v>
      </c>
      <c r="F292" s="98">
        <f t="shared" si="199"/>
        <v>225</v>
      </c>
      <c r="G292" s="363">
        <f t="shared" si="261"/>
        <v>0.51724137931034486</v>
      </c>
      <c r="H292" s="10">
        <v>37210</v>
      </c>
      <c r="I292" s="98">
        <f t="shared" si="200"/>
        <v>225</v>
      </c>
      <c r="J292" s="45">
        <v>4465</v>
      </c>
      <c r="K292" s="103">
        <f t="shared" si="262"/>
        <v>12</v>
      </c>
      <c r="L292" s="14">
        <v>2780</v>
      </c>
      <c r="M292" s="14">
        <v>44207</v>
      </c>
      <c r="N292" s="103">
        <f t="shared" si="201"/>
        <v>12</v>
      </c>
      <c r="O292" s="362">
        <f t="shared" si="263"/>
        <v>1</v>
      </c>
      <c r="P292" s="12">
        <v>31925</v>
      </c>
      <c r="Q292" s="103">
        <f t="shared" si="202"/>
        <v>12</v>
      </c>
      <c r="R292" s="147">
        <v>715</v>
      </c>
      <c r="S292" s="134">
        <f t="shared" si="245"/>
        <v>5</v>
      </c>
      <c r="T292" s="147">
        <v>89</v>
      </c>
      <c r="U292" s="147">
        <v>714</v>
      </c>
      <c r="V292" s="134">
        <f t="shared" si="246"/>
        <v>5</v>
      </c>
      <c r="W292" s="358">
        <f t="shared" si="247"/>
        <v>1</v>
      </c>
      <c r="X292" s="147">
        <v>721</v>
      </c>
      <c r="Y292" s="134">
        <f t="shared" si="248"/>
        <v>5</v>
      </c>
      <c r="Z292" s="151">
        <v>11899</v>
      </c>
      <c r="AA292" s="139">
        <f t="shared" si="249"/>
        <v>4</v>
      </c>
      <c r="AB292" s="151">
        <v>1881</v>
      </c>
      <c r="AC292" s="151">
        <v>4791</v>
      </c>
      <c r="AD292" s="139">
        <f t="shared" si="250"/>
        <v>4</v>
      </c>
      <c r="AE292" s="353">
        <f t="shared" si="251"/>
        <v>1</v>
      </c>
      <c r="AF292" s="151">
        <v>4789</v>
      </c>
      <c r="AG292" s="139">
        <f t="shared" si="252"/>
        <v>4</v>
      </c>
      <c r="AH292" s="33">
        <v>20830</v>
      </c>
      <c r="AI292" s="72">
        <f t="shared" si="253"/>
        <v>204</v>
      </c>
      <c r="AJ292" s="33">
        <v>1</v>
      </c>
      <c r="AK292" s="33">
        <v>3880</v>
      </c>
      <c r="AL292" s="72">
        <f t="shared" si="203"/>
        <v>18</v>
      </c>
      <c r="AM292" s="348">
        <f t="shared" si="264"/>
        <v>8.8235294117647065E-2</v>
      </c>
      <c r="AN292" s="33">
        <v>3878</v>
      </c>
      <c r="AO292" s="72">
        <f t="shared" si="204"/>
        <v>18</v>
      </c>
      <c r="AP292" s="66">
        <v>3401</v>
      </c>
      <c r="AQ292" s="78">
        <f t="shared" si="195"/>
        <v>41</v>
      </c>
      <c r="AR292" s="66">
        <v>1</v>
      </c>
      <c r="AS292" s="66">
        <v>1217</v>
      </c>
      <c r="AT292" s="78">
        <f t="shared" si="205"/>
        <v>13</v>
      </c>
      <c r="AU292" s="344">
        <f t="shared" si="196"/>
        <v>0.31707317073170732</v>
      </c>
      <c r="AV292" s="66">
        <v>1217</v>
      </c>
      <c r="AW292" s="78">
        <f t="shared" si="206"/>
        <v>13</v>
      </c>
      <c r="AX292" s="120">
        <v>2874</v>
      </c>
      <c r="AY292" s="114">
        <f t="shared" si="217"/>
        <v>29</v>
      </c>
      <c r="AZ292" s="120">
        <v>9</v>
      </c>
      <c r="BA292" s="120">
        <v>982</v>
      </c>
      <c r="BB292" s="114">
        <f t="shared" si="218"/>
        <v>7</v>
      </c>
      <c r="BC292" s="338">
        <f t="shared" si="219"/>
        <v>0.2413793103448276</v>
      </c>
      <c r="BD292" s="120">
        <v>974</v>
      </c>
      <c r="BE292" s="114">
        <f t="shared" si="220"/>
        <v>7</v>
      </c>
      <c r="BF292" s="129">
        <v>2300</v>
      </c>
      <c r="BG292" s="126">
        <f t="shared" si="241"/>
        <v>27</v>
      </c>
      <c r="BH292" s="129">
        <v>1</v>
      </c>
      <c r="BI292" s="129">
        <v>855</v>
      </c>
      <c r="BJ292" s="126">
        <f t="shared" si="243"/>
        <v>9</v>
      </c>
      <c r="BK292" s="332">
        <f t="shared" si="242"/>
        <v>0.33333333333333331</v>
      </c>
      <c r="BL292" s="126">
        <v>856</v>
      </c>
      <c r="BM292" s="126">
        <f t="shared" si="244"/>
        <v>9</v>
      </c>
      <c r="CD292" s="28">
        <v>216</v>
      </c>
      <c r="CE292" s="84">
        <f t="shared" si="184"/>
        <v>216</v>
      </c>
      <c r="CF292" s="34">
        <v>18</v>
      </c>
      <c r="CG292" s="34">
        <v>195</v>
      </c>
      <c r="CH292" s="84">
        <f t="shared" si="207"/>
        <v>195</v>
      </c>
      <c r="CI292" s="365">
        <f t="shared" si="185"/>
        <v>0.90277777777777779</v>
      </c>
      <c r="CJ292" s="34">
        <v>195</v>
      </c>
      <c r="CK292" s="84">
        <f t="shared" si="208"/>
        <v>195</v>
      </c>
      <c r="CL292" s="59">
        <v>42452</v>
      </c>
      <c r="CM292" s="89">
        <f t="shared" si="258"/>
        <v>285</v>
      </c>
      <c r="CN292" s="59">
        <v>1</v>
      </c>
      <c r="CO292" s="59">
        <v>11353</v>
      </c>
      <c r="CP292" s="89">
        <f t="shared" si="209"/>
        <v>82</v>
      </c>
      <c r="CQ292" s="367">
        <f t="shared" si="259"/>
        <v>0.28771929824561404</v>
      </c>
      <c r="CR292" s="59">
        <v>11362</v>
      </c>
      <c r="CS292" s="89">
        <f t="shared" si="210"/>
        <v>82</v>
      </c>
      <c r="CT292" s="203">
        <v>7992</v>
      </c>
      <c r="CU292" s="203">
        <f t="shared" si="234"/>
        <v>283</v>
      </c>
      <c r="CV292" s="203">
        <v>0</v>
      </c>
      <c r="CW292" s="284">
        <v>2465</v>
      </c>
      <c r="CX292" s="203">
        <f t="shared" si="236"/>
        <v>72</v>
      </c>
      <c r="CY292" s="369">
        <f t="shared" si="237"/>
        <v>0.25441696113074203</v>
      </c>
      <c r="CZ292" s="203">
        <v>2465</v>
      </c>
      <c r="DA292" s="203">
        <f t="shared" si="238"/>
        <v>72</v>
      </c>
      <c r="DB292" s="40">
        <v>669</v>
      </c>
      <c r="DC292" s="95">
        <f t="shared" si="193"/>
        <v>33</v>
      </c>
      <c r="DD292" s="40">
        <v>74</v>
      </c>
      <c r="DE292" s="40">
        <v>7974</v>
      </c>
      <c r="DF292" s="95">
        <f t="shared" si="211"/>
        <v>32</v>
      </c>
      <c r="DG292" s="371">
        <f t="shared" si="194"/>
        <v>0.96969696969696972</v>
      </c>
      <c r="DH292" s="40">
        <v>7371</v>
      </c>
      <c r="DI292" s="95">
        <f t="shared" si="212"/>
        <v>32</v>
      </c>
      <c r="DJ292" s="158">
        <v>2152</v>
      </c>
      <c r="DK292" s="158">
        <f t="shared" si="256"/>
        <v>19</v>
      </c>
      <c r="DL292" s="163">
        <v>4</v>
      </c>
      <c r="DM292" s="163">
        <v>754</v>
      </c>
      <c r="DN292" s="158">
        <f t="shared" si="254"/>
        <v>4</v>
      </c>
      <c r="DO292" s="373">
        <f t="shared" si="257"/>
        <v>0.21052631578947367</v>
      </c>
      <c r="DP292" s="158">
        <v>751</v>
      </c>
      <c r="DQ292" s="158">
        <f t="shared" si="255"/>
        <v>4</v>
      </c>
      <c r="DR292" s="290">
        <v>1498</v>
      </c>
      <c r="DS292" s="172">
        <f t="shared" si="186"/>
        <v>26</v>
      </c>
      <c r="DT292" s="290">
        <v>1</v>
      </c>
      <c r="DU292" s="290">
        <v>418</v>
      </c>
      <c r="DV292" s="172">
        <f t="shared" si="192"/>
        <v>2</v>
      </c>
      <c r="DW292" s="374">
        <f t="shared" si="188"/>
        <v>7.6923076923076927E-2</v>
      </c>
      <c r="DX292" s="290">
        <v>420</v>
      </c>
      <c r="DY292" s="172">
        <f t="shared" si="189"/>
        <v>2</v>
      </c>
      <c r="FF292" s="192">
        <v>1784</v>
      </c>
      <c r="FG292" s="185">
        <f t="shared" si="197"/>
        <v>91</v>
      </c>
      <c r="FH292" s="192">
        <v>0</v>
      </c>
      <c r="FI292" s="192">
        <v>1721</v>
      </c>
      <c r="FJ292" s="185">
        <f t="shared" si="213"/>
        <v>53</v>
      </c>
      <c r="FK292" s="379">
        <f t="shared" si="198"/>
        <v>0.58241758241758246</v>
      </c>
      <c r="FL292" s="192">
        <v>1721</v>
      </c>
      <c r="FM292" s="185">
        <f t="shared" si="214"/>
        <v>53</v>
      </c>
      <c r="FV292" s="22">
        <f t="shared" si="239"/>
        <v>733</v>
      </c>
      <c r="FW292" s="61">
        <f t="shared" si="240"/>
        <v>733</v>
      </c>
      <c r="FX292" s="61">
        <f t="shared" si="221"/>
        <v>733</v>
      </c>
      <c r="FY292" s="61">
        <f t="shared" si="222"/>
        <v>1710</v>
      </c>
      <c r="FZ292" s="61">
        <f t="shared" si="223"/>
        <v>733</v>
      </c>
      <c r="GA292" s="382">
        <f t="shared" si="224"/>
        <v>0.4286549707602339</v>
      </c>
      <c r="GB292" s="384"/>
      <c r="GC292" s="387">
        <f t="shared" si="225"/>
        <v>1254</v>
      </c>
      <c r="GD292" s="387">
        <f t="shared" si="226"/>
        <v>487</v>
      </c>
      <c r="GE292" s="382">
        <f t="shared" si="227"/>
        <v>0.3883572567783094</v>
      </c>
      <c r="GF292" s="384"/>
      <c r="GG292" s="387">
        <f t="shared" si="228"/>
        <v>470</v>
      </c>
      <c r="GH292" s="387">
        <f t="shared" si="229"/>
        <v>138</v>
      </c>
      <c r="GI292" s="382">
        <f t="shared" si="230"/>
        <v>0.29361702127659572</v>
      </c>
      <c r="GJ292" s="384"/>
      <c r="GK292" s="387">
        <f t="shared" si="231"/>
        <v>216</v>
      </c>
      <c r="GL292" s="387">
        <f t="shared" si="232"/>
        <v>195</v>
      </c>
      <c r="GM292" s="382">
        <f t="shared" si="233"/>
        <v>0.90277777777777779</v>
      </c>
    </row>
    <row r="293" spans="1:195" x14ac:dyDescent="0.25">
      <c r="A293" s="8">
        <f t="shared" si="235"/>
        <v>44326</v>
      </c>
      <c r="B293" s="10">
        <v>1370</v>
      </c>
      <c r="C293" s="98">
        <f t="shared" si="260"/>
        <v>320</v>
      </c>
      <c r="D293" s="10">
        <v>742</v>
      </c>
      <c r="E293" s="10">
        <v>44781</v>
      </c>
      <c r="F293" s="98">
        <f t="shared" si="199"/>
        <v>248</v>
      </c>
      <c r="G293" s="363">
        <f t="shared" si="261"/>
        <v>0.77500000000000002</v>
      </c>
      <c r="H293" s="10">
        <v>37458</v>
      </c>
      <c r="I293" s="98">
        <f t="shared" si="200"/>
        <v>248</v>
      </c>
      <c r="J293" s="45">
        <v>4479</v>
      </c>
      <c r="K293" s="103">
        <f t="shared" si="262"/>
        <v>14</v>
      </c>
      <c r="L293" s="14">
        <v>2794</v>
      </c>
      <c r="M293" s="14">
        <v>44221</v>
      </c>
      <c r="N293" s="103">
        <f t="shared" si="201"/>
        <v>14</v>
      </c>
      <c r="O293" s="362">
        <f t="shared" si="263"/>
        <v>1</v>
      </c>
      <c r="P293" s="12">
        <v>31939</v>
      </c>
      <c r="Q293" s="103">
        <f t="shared" si="202"/>
        <v>14</v>
      </c>
      <c r="R293" s="147">
        <v>719</v>
      </c>
      <c r="S293" s="134">
        <f t="shared" si="245"/>
        <v>4</v>
      </c>
      <c r="T293" s="147">
        <v>93</v>
      </c>
      <c r="U293" s="147">
        <v>718</v>
      </c>
      <c r="V293" s="134">
        <f t="shared" si="246"/>
        <v>4</v>
      </c>
      <c r="W293" s="358">
        <f t="shared" si="247"/>
        <v>1</v>
      </c>
      <c r="X293" s="147">
        <v>725</v>
      </c>
      <c r="Y293" s="134">
        <f t="shared" si="248"/>
        <v>4</v>
      </c>
      <c r="Z293" s="151">
        <v>11904</v>
      </c>
      <c r="AA293" s="139">
        <f t="shared" si="249"/>
        <v>5</v>
      </c>
      <c r="AB293" s="151">
        <v>1886</v>
      </c>
      <c r="AC293" s="151">
        <v>4796</v>
      </c>
      <c r="AD293" s="139">
        <f t="shared" si="250"/>
        <v>5</v>
      </c>
      <c r="AE293" s="353">
        <f t="shared" si="251"/>
        <v>1</v>
      </c>
      <c r="AF293" s="151">
        <v>4794</v>
      </c>
      <c r="AG293" s="139">
        <f t="shared" si="252"/>
        <v>5</v>
      </c>
      <c r="AH293" s="33">
        <v>21032</v>
      </c>
      <c r="AI293" s="72">
        <f t="shared" si="253"/>
        <v>202</v>
      </c>
      <c r="AJ293" s="33">
        <v>1</v>
      </c>
      <c r="AK293" s="33">
        <v>3906</v>
      </c>
      <c r="AL293" s="72">
        <f t="shared" si="203"/>
        <v>26</v>
      </c>
      <c r="AM293" s="348">
        <f t="shared" si="264"/>
        <v>0.12871287128712872</v>
      </c>
      <c r="AN293" s="33">
        <v>3904</v>
      </c>
      <c r="AO293" s="72">
        <f t="shared" si="204"/>
        <v>26</v>
      </c>
      <c r="AP293" s="66">
        <v>3444</v>
      </c>
      <c r="AQ293" s="78">
        <f t="shared" si="195"/>
        <v>43</v>
      </c>
      <c r="AR293" s="66">
        <v>1</v>
      </c>
      <c r="AS293" s="66">
        <v>1232</v>
      </c>
      <c r="AT293" s="78">
        <f t="shared" si="205"/>
        <v>15</v>
      </c>
      <c r="AU293" s="344">
        <f t="shared" si="196"/>
        <v>0.34883720930232559</v>
      </c>
      <c r="AV293" s="66">
        <v>1232</v>
      </c>
      <c r="AW293" s="78">
        <f t="shared" si="206"/>
        <v>15</v>
      </c>
      <c r="AX293" s="120">
        <v>2899</v>
      </c>
      <c r="AY293" s="114">
        <f t="shared" si="217"/>
        <v>25</v>
      </c>
      <c r="AZ293" s="120">
        <v>9</v>
      </c>
      <c r="BA293" s="120">
        <v>991</v>
      </c>
      <c r="BB293" s="114">
        <f t="shared" si="218"/>
        <v>9</v>
      </c>
      <c r="BC293" s="338">
        <f t="shared" si="219"/>
        <v>0.36</v>
      </c>
      <c r="BD293" s="120">
        <v>983</v>
      </c>
      <c r="BE293" s="114">
        <f t="shared" si="220"/>
        <v>9</v>
      </c>
      <c r="BF293" s="129">
        <v>2320</v>
      </c>
      <c r="BG293" s="126">
        <f t="shared" si="241"/>
        <v>20</v>
      </c>
      <c r="BH293" s="129">
        <v>1</v>
      </c>
      <c r="BI293" s="129">
        <v>860</v>
      </c>
      <c r="BJ293" s="126">
        <f t="shared" si="243"/>
        <v>5</v>
      </c>
      <c r="BK293" s="332">
        <f t="shared" si="242"/>
        <v>0.25</v>
      </c>
      <c r="BL293" s="126">
        <v>861</v>
      </c>
      <c r="BM293" s="126">
        <f t="shared" si="244"/>
        <v>5</v>
      </c>
      <c r="BN293" s="227">
        <v>0</v>
      </c>
      <c r="BO293" s="212">
        <f t="shared" ref="BO293:BO327" si="265">BN293-BN292</f>
        <v>0</v>
      </c>
      <c r="BP293" s="227">
        <v>0</v>
      </c>
      <c r="BQ293" s="227">
        <v>0</v>
      </c>
      <c r="BR293" s="212">
        <v>0</v>
      </c>
      <c r="BS293" s="326" t="e">
        <f t="shared" ref="BS293:BS342" si="266">BR293/BO293</f>
        <v>#DIV/0!</v>
      </c>
      <c r="BT293" s="227">
        <v>0</v>
      </c>
      <c r="BU293" s="212">
        <v>0</v>
      </c>
      <c r="BV293" s="228">
        <v>0</v>
      </c>
      <c r="BW293" s="219">
        <f t="shared" ref="BW293:BW327" si="267">BV293-BV292</f>
        <v>0</v>
      </c>
      <c r="BX293" s="228">
        <v>0</v>
      </c>
      <c r="BY293" s="228">
        <v>0</v>
      </c>
      <c r="BZ293" s="219">
        <v>0</v>
      </c>
      <c r="CA293" s="315" t="e">
        <f t="shared" ref="CA293:CA342" si="268">BZ293/BW293</f>
        <v>#DIV/0!</v>
      </c>
      <c r="CB293" s="228">
        <v>0</v>
      </c>
      <c r="CC293" s="219">
        <v>0</v>
      </c>
      <c r="CD293" s="28">
        <v>509</v>
      </c>
      <c r="CE293" s="84">
        <f t="shared" ref="CE293:CE327" si="269">CD293-CD292</f>
        <v>293</v>
      </c>
      <c r="CF293" s="34">
        <v>48</v>
      </c>
      <c r="CG293" s="34">
        <v>488</v>
      </c>
      <c r="CH293" s="84">
        <f t="shared" si="207"/>
        <v>293</v>
      </c>
      <c r="CI293" s="365">
        <f t="shared" ref="CI293:CI342" si="270">CH293/CE293</f>
        <v>1</v>
      </c>
      <c r="CJ293" s="34">
        <v>488</v>
      </c>
      <c r="CK293" s="84">
        <f t="shared" si="208"/>
        <v>293</v>
      </c>
      <c r="CL293" s="59">
        <v>42747</v>
      </c>
      <c r="CM293" s="89">
        <f t="shared" si="258"/>
        <v>295</v>
      </c>
      <c r="CN293" s="59">
        <v>1</v>
      </c>
      <c r="CO293" s="59">
        <v>11443</v>
      </c>
      <c r="CP293" s="89">
        <f t="shared" si="209"/>
        <v>90</v>
      </c>
      <c r="CQ293" s="367">
        <f t="shared" si="259"/>
        <v>0.30508474576271188</v>
      </c>
      <c r="CR293" s="59">
        <v>11452</v>
      </c>
      <c r="CS293" s="89">
        <f t="shared" si="210"/>
        <v>90</v>
      </c>
      <c r="CT293" s="203">
        <v>8285</v>
      </c>
      <c r="CU293" s="203">
        <f t="shared" si="234"/>
        <v>293</v>
      </c>
      <c r="CV293" s="203">
        <v>0</v>
      </c>
      <c r="CW293" s="284">
        <v>2560</v>
      </c>
      <c r="CX293" s="203">
        <f t="shared" si="236"/>
        <v>95</v>
      </c>
      <c r="CY293" s="369">
        <f t="shared" si="237"/>
        <v>0.32423208191126279</v>
      </c>
      <c r="CZ293" s="203">
        <v>2560</v>
      </c>
      <c r="DA293" s="203">
        <f t="shared" si="238"/>
        <v>95</v>
      </c>
      <c r="DB293" s="40">
        <v>705</v>
      </c>
      <c r="DC293" s="95">
        <f t="shared" si="193"/>
        <v>36</v>
      </c>
      <c r="DD293" s="40">
        <v>75</v>
      </c>
      <c r="DE293" s="40">
        <v>8010</v>
      </c>
      <c r="DF293" s="95">
        <f t="shared" si="211"/>
        <v>36</v>
      </c>
      <c r="DG293" s="371">
        <f t="shared" si="194"/>
        <v>1</v>
      </c>
      <c r="DH293" s="40">
        <v>7407</v>
      </c>
      <c r="DI293" s="95">
        <f t="shared" si="212"/>
        <v>36</v>
      </c>
      <c r="DJ293" s="158">
        <v>2184</v>
      </c>
      <c r="DK293" s="158">
        <f t="shared" si="256"/>
        <v>32</v>
      </c>
      <c r="DL293" s="163">
        <v>4</v>
      </c>
      <c r="DM293" s="163">
        <v>763</v>
      </c>
      <c r="DN293" s="158">
        <f t="shared" si="254"/>
        <v>9</v>
      </c>
      <c r="DO293" s="373">
        <f t="shared" si="257"/>
        <v>0.28125</v>
      </c>
      <c r="DP293" s="158">
        <v>760</v>
      </c>
      <c r="DQ293" s="158">
        <f t="shared" si="255"/>
        <v>9</v>
      </c>
      <c r="DR293" s="290">
        <v>1512</v>
      </c>
      <c r="DS293" s="172">
        <f t="shared" si="186"/>
        <v>14</v>
      </c>
      <c r="DT293" s="290">
        <v>1</v>
      </c>
      <c r="DU293" s="290">
        <v>420</v>
      </c>
      <c r="DV293" s="172">
        <f t="shared" si="192"/>
        <v>2</v>
      </c>
      <c r="DW293" s="374">
        <f t="shared" si="188"/>
        <v>0.14285714285714285</v>
      </c>
      <c r="DX293" s="290">
        <v>422</v>
      </c>
      <c r="DY293" s="172">
        <f t="shared" si="189"/>
        <v>2</v>
      </c>
      <c r="DZ293" s="297">
        <v>0</v>
      </c>
      <c r="EA293" s="255">
        <f t="shared" ref="EA293:EA327" si="271">DZ293-DZ292</f>
        <v>0</v>
      </c>
      <c r="EB293" s="297">
        <v>0</v>
      </c>
      <c r="EC293" s="297">
        <v>0</v>
      </c>
      <c r="ED293" s="248">
        <f t="shared" ref="ED293:ED294" si="272">EC293-EC292</f>
        <v>0</v>
      </c>
      <c r="EE293" s="376" t="e">
        <f t="shared" ref="EE293:EE342" si="273">ED293/EA293</f>
        <v>#DIV/0!</v>
      </c>
      <c r="EF293" s="297">
        <v>0</v>
      </c>
      <c r="EG293" s="248">
        <f t="shared" ref="EG293:EG324" si="274">EF293-EF292</f>
        <v>0</v>
      </c>
      <c r="EH293" s="50">
        <v>0</v>
      </c>
      <c r="EI293" s="256">
        <f t="shared" ref="EI293:EI327" si="275">EH293-EH292</f>
        <v>0</v>
      </c>
      <c r="EJ293" s="50">
        <v>0</v>
      </c>
      <c r="EK293" s="50">
        <v>0</v>
      </c>
      <c r="EL293" s="253">
        <f t="shared" ref="EL293:EL294" si="276">EK293-EK292</f>
        <v>0</v>
      </c>
      <c r="EM293" s="362" t="e">
        <f t="shared" ref="EM293:EM342" si="277">EL293/EI293</f>
        <v>#DIV/0!</v>
      </c>
      <c r="EN293" s="50">
        <v>0</v>
      </c>
      <c r="EO293" s="253">
        <f t="shared" ref="EO293:EO324" si="278">EN293-EN292</f>
        <v>0</v>
      </c>
      <c r="EP293" s="267">
        <v>0</v>
      </c>
      <c r="EQ293" s="257">
        <f t="shared" ref="EQ293:EQ327" si="279">EP293-EP292</f>
        <v>0</v>
      </c>
      <c r="ER293" s="267">
        <v>0</v>
      </c>
      <c r="ES293" s="267">
        <v>0</v>
      </c>
      <c r="ET293" s="239">
        <f t="shared" ref="ET293:ET294" si="280">ES293-ES292</f>
        <v>0</v>
      </c>
      <c r="EU293" s="378" t="e">
        <f t="shared" ref="EU293:EU342" si="281">ET293/EQ293</f>
        <v>#DIV/0!</v>
      </c>
      <c r="EV293" s="267">
        <v>0</v>
      </c>
      <c r="EW293" s="239">
        <f t="shared" ref="EW293:EW324" si="282">EV293-EV292</f>
        <v>0</v>
      </c>
      <c r="EX293" s="177">
        <v>0</v>
      </c>
      <c r="EY293" s="258">
        <f t="shared" ref="EY293:EY327" si="283">EX293-EX292</f>
        <v>0</v>
      </c>
      <c r="EZ293" s="177">
        <v>0</v>
      </c>
      <c r="FA293" s="177">
        <v>0</v>
      </c>
      <c r="FB293" s="178">
        <f t="shared" ref="FB293:FB294" si="284">FA293-FA292</f>
        <v>0</v>
      </c>
      <c r="FC293" s="367" t="e">
        <f t="shared" ref="FC293:FC342" si="285">FB293/EY293</f>
        <v>#DIV/0!</v>
      </c>
      <c r="FD293" s="177">
        <v>0</v>
      </c>
      <c r="FE293" s="178">
        <f t="shared" ref="FE293:FE329" si="286">FD293-FD292</f>
        <v>0</v>
      </c>
      <c r="FF293" s="192">
        <v>1893</v>
      </c>
      <c r="FG293" s="185">
        <f t="shared" si="197"/>
        <v>109</v>
      </c>
      <c r="FH293" s="192">
        <v>0</v>
      </c>
      <c r="FI293" s="192">
        <v>1829</v>
      </c>
      <c r="FJ293" s="185">
        <f t="shared" si="213"/>
        <v>108</v>
      </c>
      <c r="FK293" s="379">
        <f t="shared" si="198"/>
        <v>0.99082568807339455</v>
      </c>
      <c r="FL293" s="192">
        <v>1829</v>
      </c>
      <c r="FM293" s="185">
        <f t="shared" si="214"/>
        <v>108</v>
      </c>
      <c r="FV293" s="22">
        <f t="shared" si="239"/>
        <v>959</v>
      </c>
      <c r="FW293" s="61">
        <f t="shared" si="240"/>
        <v>959</v>
      </c>
      <c r="FX293" s="61">
        <f t="shared" si="221"/>
        <v>959</v>
      </c>
      <c r="FY293" s="61">
        <f t="shared" si="222"/>
        <v>1705</v>
      </c>
      <c r="FZ293" s="61">
        <f t="shared" si="223"/>
        <v>959</v>
      </c>
      <c r="GA293" s="382">
        <f t="shared" si="224"/>
        <v>0.56246334310850443</v>
      </c>
      <c r="GB293" s="384"/>
      <c r="GC293" s="387">
        <f t="shared" si="225"/>
        <v>1362</v>
      </c>
      <c r="GD293" s="387">
        <f t="shared" si="226"/>
        <v>688</v>
      </c>
      <c r="GE293" s="382">
        <f t="shared" si="227"/>
        <v>0.50513950073421443</v>
      </c>
      <c r="GF293" s="384"/>
      <c r="GG293" s="387">
        <f t="shared" si="228"/>
        <v>481</v>
      </c>
      <c r="GH293" s="387">
        <f t="shared" si="229"/>
        <v>210</v>
      </c>
      <c r="GI293" s="382">
        <f t="shared" si="230"/>
        <v>0.43659043659043661</v>
      </c>
      <c r="GJ293" s="384"/>
      <c r="GK293" s="387">
        <f t="shared" si="231"/>
        <v>293</v>
      </c>
      <c r="GL293" s="387">
        <f t="shared" si="232"/>
        <v>293</v>
      </c>
      <c r="GM293" s="382">
        <f t="shared" si="233"/>
        <v>1</v>
      </c>
    </row>
    <row r="294" spans="1:195" x14ac:dyDescent="0.25">
      <c r="A294" s="8">
        <f t="shared" si="235"/>
        <v>44327</v>
      </c>
      <c r="B294" s="10">
        <v>1532</v>
      </c>
      <c r="C294" s="98">
        <f t="shared" si="260"/>
        <v>162</v>
      </c>
      <c r="D294" s="10">
        <v>824</v>
      </c>
      <c r="E294" s="10">
        <v>44863</v>
      </c>
      <c r="F294" s="98">
        <f t="shared" si="199"/>
        <v>82</v>
      </c>
      <c r="G294" s="363">
        <f t="shared" si="261"/>
        <v>0.50617283950617287</v>
      </c>
      <c r="H294" s="10">
        <v>37540</v>
      </c>
      <c r="I294" s="98">
        <f t="shared" si="200"/>
        <v>82</v>
      </c>
      <c r="J294" s="45">
        <v>4483</v>
      </c>
      <c r="K294" s="103">
        <f t="shared" si="262"/>
        <v>4</v>
      </c>
      <c r="L294" s="14">
        <v>2798</v>
      </c>
      <c r="M294" s="14">
        <v>44225</v>
      </c>
      <c r="N294" s="103">
        <f t="shared" si="201"/>
        <v>4</v>
      </c>
      <c r="O294" s="362">
        <f t="shared" si="263"/>
        <v>1</v>
      </c>
      <c r="P294" s="12">
        <v>31943</v>
      </c>
      <c r="Q294" s="103">
        <f t="shared" si="202"/>
        <v>4</v>
      </c>
      <c r="R294" s="147">
        <v>724</v>
      </c>
      <c r="S294" s="134">
        <f t="shared" si="245"/>
        <v>5</v>
      </c>
      <c r="T294" s="147">
        <v>98</v>
      </c>
      <c r="U294" s="147">
        <v>723</v>
      </c>
      <c r="V294" s="134">
        <f t="shared" si="246"/>
        <v>5</v>
      </c>
      <c r="W294" s="358">
        <f t="shared" si="247"/>
        <v>1</v>
      </c>
      <c r="X294" s="147">
        <v>730</v>
      </c>
      <c r="Y294" s="134">
        <f t="shared" si="248"/>
        <v>5</v>
      </c>
      <c r="Z294" s="151">
        <v>11917</v>
      </c>
      <c r="AA294" s="139">
        <f t="shared" si="249"/>
        <v>13</v>
      </c>
      <c r="AB294" s="151">
        <v>1899</v>
      </c>
      <c r="AC294" s="151">
        <v>4809</v>
      </c>
      <c r="AD294" s="139">
        <f t="shared" si="250"/>
        <v>13</v>
      </c>
      <c r="AE294" s="353">
        <f t="shared" si="251"/>
        <v>1</v>
      </c>
      <c r="AF294" s="151">
        <v>4807</v>
      </c>
      <c r="AG294" s="139">
        <f t="shared" si="252"/>
        <v>13</v>
      </c>
      <c r="AH294" s="33">
        <v>21248</v>
      </c>
      <c r="AI294" s="72">
        <f t="shared" si="253"/>
        <v>216</v>
      </c>
      <c r="AJ294" s="33">
        <v>1</v>
      </c>
      <c r="AK294" s="33">
        <v>3935</v>
      </c>
      <c r="AL294" s="72">
        <f t="shared" si="203"/>
        <v>29</v>
      </c>
      <c r="AM294" s="348">
        <f t="shared" si="264"/>
        <v>0.13425925925925927</v>
      </c>
      <c r="AN294" s="33">
        <v>3933</v>
      </c>
      <c r="AO294" s="72">
        <f t="shared" si="204"/>
        <v>29</v>
      </c>
      <c r="AP294" s="66">
        <v>3500</v>
      </c>
      <c r="AQ294" s="78">
        <f t="shared" si="195"/>
        <v>56</v>
      </c>
      <c r="AR294" s="66">
        <v>1</v>
      </c>
      <c r="AS294" s="66">
        <v>1249</v>
      </c>
      <c r="AT294" s="78">
        <f t="shared" si="205"/>
        <v>17</v>
      </c>
      <c r="AU294" s="344">
        <f t="shared" si="196"/>
        <v>0.30357142857142855</v>
      </c>
      <c r="AV294" s="66">
        <v>1249</v>
      </c>
      <c r="AW294" s="78">
        <f t="shared" si="206"/>
        <v>17</v>
      </c>
      <c r="AX294" s="120">
        <v>2921</v>
      </c>
      <c r="AY294" s="114">
        <f t="shared" si="217"/>
        <v>22</v>
      </c>
      <c r="AZ294" s="120">
        <v>9</v>
      </c>
      <c r="BA294" s="120">
        <v>998</v>
      </c>
      <c r="BB294" s="114">
        <f t="shared" si="218"/>
        <v>7</v>
      </c>
      <c r="BC294" s="338">
        <f t="shared" si="219"/>
        <v>0.31818181818181818</v>
      </c>
      <c r="BD294" s="120">
        <v>990</v>
      </c>
      <c r="BE294" s="114">
        <f t="shared" si="220"/>
        <v>7</v>
      </c>
      <c r="BF294" s="129">
        <v>2345</v>
      </c>
      <c r="BG294" s="126">
        <f t="shared" si="241"/>
        <v>25</v>
      </c>
      <c r="BH294" s="129">
        <v>1</v>
      </c>
      <c r="BI294" s="129">
        <v>866</v>
      </c>
      <c r="BJ294" s="126">
        <f t="shared" si="243"/>
        <v>6</v>
      </c>
      <c r="BK294" s="332">
        <f t="shared" si="242"/>
        <v>0.24</v>
      </c>
      <c r="BL294" s="126">
        <v>867</v>
      </c>
      <c r="BM294" s="126">
        <f t="shared" si="244"/>
        <v>6</v>
      </c>
      <c r="BN294" s="227">
        <v>28</v>
      </c>
      <c r="BO294" s="212">
        <f t="shared" si="265"/>
        <v>28</v>
      </c>
      <c r="BP294" s="227">
        <v>1</v>
      </c>
      <c r="BQ294" s="227">
        <v>20</v>
      </c>
      <c r="BR294" s="212">
        <f t="shared" ref="BR294:BR329" si="287">BQ294-BQ293</f>
        <v>20</v>
      </c>
      <c r="BS294" s="326">
        <f t="shared" si="266"/>
        <v>0.7142857142857143</v>
      </c>
      <c r="BT294" s="227">
        <v>20</v>
      </c>
      <c r="BU294" s="212">
        <f t="shared" ref="BU294:BU329" si="288">BT294-BT293</f>
        <v>20</v>
      </c>
      <c r="BV294" s="228">
        <v>43</v>
      </c>
      <c r="BW294" s="219">
        <f t="shared" si="267"/>
        <v>43</v>
      </c>
      <c r="BX294" s="228">
        <v>3</v>
      </c>
      <c r="BY294" s="228">
        <v>37</v>
      </c>
      <c r="BZ294" s="219">
        <f t="shared" ref="BZ294:BZ329" si="289">BY294-BY293</f>
        <v>37</v>
      </c>
      <c r="CA294" s="315">
        <f t="shared" si="268"/>
        <v>0.86046511627906974</v>
      </c>
      <c r="CB294" s="228">
        <v>37</v>
      </c>
      <c r="CC294" s="219">
        <f t="shared" ref="CC294:CC329" si="290">CB294-CB293</f>
        <v>37</v>
      </c>
      <c r="CD294" s="28">
        <v>775</v>
      </c>
      <c r="CE294" s="84">
        <f t="shared" si="269"/>
        <v>266</v>
      </c>
      <c r="CF294" s="34">
        <v>81</v>
      </c>
      <c r="CG294" s="34">
        <v>754</v>
      </c>
      <c r="CH294" s="84">
        <f t="shared" si="207"/>
        <v>266</v>
      </c>
      <c r="CI294" s="365">
        <f t="shared" si="270"/>
        <v>1</v>
      </c>
      <c r="CJ294" s="34">
        <v>754</v>
      </c>
      <c r="CK294" s="84">
        <f t="shared" si="208"/>
        <v>266</v>
      </c>
      <c r="CL294" s="59">
        <v>43016</v>
      </c>
      <c r="CM294" s="89">
        <f t="shared" si="258"/>
        <v>269</v>
      </c>
      <c r="CN294" s="59">
        <v>1</v>
      </c>
      <c r="CO294" s="59">
        <v>11527</v>
      </c>
      <c r="CP294" s="89">
        <f t="shared" si="209"/>
        <v>84</v>
      </c>
      <c r="CQ294" s="367">
        <f t="shared" si="259"/>
        <v>0.31226765799256506</v>
      </c>
      <c r="CR294" s="59">
        <v>11536</v>
      </c>
      <c r="CS294" s="89">
        <f t="shared" si="210"/>
        <v>84</v>
      </c>
      <c r="CT294" s="203">
        <v>8556</v>
      </c>
      <c r="CU294" s="203">
        <f t="shared" si="234"/>
        <v>271</v>
      </c>
      <c r="CV294" s="203">
        <v>0</v>
      </c>
      <c r="CW294" s="284">
        <v>2647</v>
      </c>
      <c r="CX294" s="203">
        <f t="shared" si="236"/>
        <v>87</v>
      </c>
      <c r="CY294" s="369">
        <f t="shared" si="237"/>
        <v>0.3210332103321033</v>
      </c>
      <c r="CZ294" s="203">
        <v>2647</v>
      </c>
      <c r="DA294" s="203">
        <f t="shared" si="238"/>
        <v>87</v>
      </c>
      <c r="DB294" s="40">
        <v>733</v>
      </c>
      <c r="DC294" s="95">
        <f t="shared" si="193"/>
        <v>28</v>
      </c>
      <c r="DD294" s="40">
        <v>78</v>
      </c>
      <c r="DE294" s="40">
        <v>8040</v>
      </c>
      <c r="DF294" s="95">
        <f t="shared" si="211"/>
        <v>30</v>
      </c>
      <c r="DG294" s="371">
        <f t="shared" si="194"/>
        <v>1.0714285714285714</v>
      </c>
      <c r="DH294" s="40">
        <v>7437</v>
      </c>
      <c r="DI294" s="95">
        <f t="shared" si="212"/>
        <v>30</v>
      </c>
      <c r="DJ294" s="158">
        <v>2208</v>
      </c>
      <c r="DK294" s="158">
        <f t="shared" si="256"/>
        <v>24</v>
      </c>
      <c r="DL294" s="163">
        <v>4</v>
      </c>
      <c r="DM294" s="163">
        <v>768</v>
      </c>
      <c r="DN294" s="158">
        <f t="shared" si="254"/>
        <v>5</v>
      </c>
      <c r="DO294" s="373">
        <f t="shared" si="257"/>
        <v>0.20833333333333334</v>
      </c>
      <c r="DP294" s="158">
        <v>765</v>
      </c>
      <c r="DQ294" s="158">
        <f t="shared" si="255"/>
        <v>5</v>
      </c>
      <c r="DR294" s="290">
        <v>1536</v>
      </c>
      <c r="DS294" s="172">
        <f t="shared" si="186"/>
        <v>24</v>
      </c>
      <c r="DT294" s="290">
        <v>1</v>
      </c>
      <c r="DU294" s="290">
        <v>424</v>
      </c>
      <c r="DV294" s="172">
        <f t="shared" si="192"/>
        <v>4</v>
      </c>
      <c r="DW294" s="374">
        <f t="shared" si="188"/>
        <v>0.16666666666666666</v>
      </c>
      <c r="DX294" s="290">
        <v>426</v>
      </c>
      <c r="DY294" s="172">
        <f t="shared" si="189"/>
        <v>4</v>
      </c>
      <c r="DZ294" s="297">
        <v>0</v>
      </c>
      <c r="EA294" s="255">
        <f t="shared" si="271"/>
        <v>0</v>
      </c>
      <c r="EB294" s="297">
        <v>0</v>
      </c>
      <c r="EC294" s="297">
        <v>0</v>
      </c>
      <c r="ED294" s="248">
        <f t="shared" si="272"/>
        <v>0</v>
      </c>
      <c r="EE294" s="376" t="e">
        <f t="shared" si="273"/>
        <v>#DIV/0!</v>
      </c>
      <c r="EF294" s="297">
        <v>0</v>
      </c>
      <c r="EG294" s="248">
        <f t="shared" si="274"/>
        <v>0</v>
      </c>
      <c r="EH294" s="50">
        <v>0</v>
      </c>
      <c r="EI294" s="256">
        <f t="shared" si="275"/>
        <v>0</v>
      </c>
      <c r="EJ294" s="50">
        <v>0</v>
      </c>
      <c r="EK294" s="50">
        <v>0</v>
      </c>
      <c r="EL294" s="253">
        <f t="shared" si="276"/>
        <v>0</v>
      </c>
      <c r="EM294" s="362" t="e">
        <f t="shared" si="277"/>
        <v>#DIV/0!</v>
      </c>
      <c r="EN294" s="50">
        <v>0</v>
      </c>
      <c r="EO294" s="253">
        <f t="shared" si="278"/>
        <v>0</v>
      </c>
      <c r="EP294" s="267">
        <v>0</v>
      </c>
      <c r="EQ294" s="257">
        <f t="shared" si="279"/>
        <v>0</v>
      </c>
      <c r="ER294" s="267">
        <v>0</v>
      </c>
      <c r="ES294" s="267">
        <v>0</v>
      </c>
      <c r="ET294" s="239">
        <f t="shared" si="280"/>
        <v>0</v>
      </c>
      <c r="EU294" s="378" t="e">
        <f t="shared" si="281"/>
        <v>#DIV/0!</v>
      </c>
      <c r="EV294" s="267">
        <v>0</v>
      </c>
      <c r="EW294" s="239">
        <f t="shared" si="282"/>
        <v>0</v>
      </c>
      <c r="EX294" s="177">
        <v>0</v>
      </c>
      <c r="EY294" s="258">
        <f t="shared" si="283"/>
        <v>0</v>
      </c>
      <c r="EZ294" s="177">
        <v>0</v>
      </c>
      <c r="FA294" s="177">
        <v>0</v>
      </c>
      <c r="FB294" s="178">
        <f t="shared" si="284"/>
        <v>0</v>
      </c>
      <c r="FC294" s="367" t="e">
        <f t="shared" si="285"/>
        <v>#DIV/0!</v>
      </c>
      <c r="FD294" s="177">
        <v>0</v>
      </c>
      <c r="FE294" s="178">
        <f t="shared" si="286"/>
        <v>0</v>
      </c>
      <c r="FF294" s="192">
        <v>2000</v>
      </c>
      <c r="FG294" s="185">
        <f t="shared" si="197"/>
        <v>107</v>
      </c>
      <c r="FH294" s="192">
        <v>0</v>
      </c>
      <c r="FI294" s="192">
        <v>1935</v>
      </c>
      <c r="FJ294" s="185">
        <f t="shared" si="213"/>
        <v>106</v>
      </c>
      <c r="FK294" s="379">
        <f t="shared" si="198"/>
        <v>0.99065420560747663</v>
      </c>
      <c r="FL294" s="192">
        <v>1935</v>
      </c>
      <c r="FM294" s="185">
        <f t="shared" si="214"/>
        <v>106</v>
      </c>
      <c r="FV294" s="22">
        <f>(H294-H293) +(P294-P293)+(X294-X293)+(AF294-AF293)+(AN294-AN293)+(AV294-AV293)+(BD294-BD293)+(BL294-BL293)+(CJ294-CJ293)+(CR294-CR293)+(DH294-DH293)+DQ294+DY294+FM294+DA294+BU294+CC294</f>
        <v>802</v>
      </c>
      <c r="FW294" s="61">
        <f>F294+N294+V294+AD294+AL294+AT294+BB294+BJ294+CH294+CP294+DF294+DN294+DV294+FJ294+CX294+BR294+BZ294</f>
        <v>802</v>
      </c>
      <c r="FX294" s="61">
        <f t="shared" si="221"/>
        <v>802</v>
      </c>
      <c r="FY294" s="61">
        <f t="shared" si="222"/>
        <v>1563</v>
      </c>
      <c r="FZ294" s="61">
        <f t="shared" si="223"/>
        <v>802</v>
      </c>
      <c r="GA294" s="382">
        <f t="shared" si="224"/>
        <v>0.51311580294305825</v>
      </c>
      <c r="GB294" s="384"/>
      <c r="GC294" s="387">
        <f t="shared" si="225"/>
        <v>1379</v>
      </c>
      <c r="GD294" s="387">
        <f t="shared" si="226"/>
        <v>698</v>
      </c>
      <c r="GE294" s="382">
        <f t="shared" si="227"/>
        <v>0.50616388687454672</v>
      </c>
      <c r="GF294" s="384"/>
      <c r="GG294" s="387">
        <f t="shared" si="228"/>
        <v>573</v>
      </c>
      <c r="GH294" s="387">
        <f t="shared" si="229"/>
        <v>261</v>
      </c>
      <c r="GI294" s="382">
        <f t="shared" si="230"/>
        <v>0.45549738219895286</v>
      </c>
      <c r="GJ294" s="384"/>
      <c r="GK294" s="387">
        <f t="shared" si="231"/>
        <v>337</v>
      </c>
      <c r="GL294" s="387">
        <f t="shared" si="232"/>
        <v>323</v>
      </c>
      <c r="GM294" s="382">
        <f t="shared" si="233"/>
        <v>0.95845697329376855</v>
      </c>
    </row>
    <row r="295" spans="1:195" x14ac:dyDescent="0.25">
      <c r="A295" s="8">
        <f t="shared" si="235"/>
        <v>44328</v>
      </c>
      <c r="B295" s="10">
        <v>1859</v>
      </c>
      <c r="C295" s="98">
        <f t="shared" si="260"/>
        <v>327</v>
      </c>
      <c r="D295" s="10">
        <v>910</v>
      </c>
      <c r="E295" s="10">
        <v>44949</v>
      </c>
      <c r="F295" s="98">
        <f t="shared" si="199"/>
        <v>86</v>
      </c>
      <c r="G295" s="363">
        <f t="shared" si="261"/>
        <v>0.26299694189602446</v>
      </c>
      <c r="H295" s="10">
        <v>37626</v>
      </c>
      <c r="I295" s="98">
        <f t="shared" si="200"/>
        <v>86</v>
      </c>
      <c r="J295" s="45">
        <v>4487</v>
      </c>
      <c r="K295" s="103">
        <f t="shared" si="262"/>
        <v>4</v>
      </c>
      <c r="L295" s="14">
        <v>2802</v>
      </c>
      <c r="M295" s="14">
        <v>44229</v>
      </c>
      <c r="N295" s="103">
        <f t="shared" si="201"/>
        <v>4</v>
      </c>
      <c r="O295" s="362">
        <f t="shared" si="263"/>
        <v>1</v>
      </c>
      <c r="P295" s="12">
        <v>31947</v>
      </c>
      <c r="Q295" s="103">
        <f t="shared" si="202"/>
        <v>4</v>
      </c>
      <c r="R295" s="147">
        <v>729</v>
      </c>
      <c r="S295" s="134">
        <f t="shared" si="245"/>
        <v>5</v>
      </c>
      <c r="T295" s="147">
        <v>103</v>
      </c>
      <c r="U295" s="147">
        <v>728</v>
      </c>
      <c r="V295" s="134">
        <f t="shared" si="246"/>
        <v>5</v>
      </c>
      <c r="W295" s="358">
        <f t="shared" si="247"/>
        <v>1</v>
      </c>
      <c r="X295" s="147">
        <v>735</v>
      </c>
      <c r="Y295" s="134">
        <f t="shared" si="248"/>
        <v>5</v>
      </c>
      <c r="Z295" s="151">
        <v>12471</v>
      </c>
      <c r="AA295" s="139">
        <f t="shared" si="249"/>
        <v>554</v>
      </c>
      <c r="AB295" s="151">
        <v>2073</v>
      </c>
      <c r="AC295" s="151">
        <v>4983</v>
      </c>
      <c r="AD295" s="139">
        <f t="shared" si="250"/>
        <v>174</v>
      </c>
      <c r="AE295" s="353">
        <f t="shared" si="251"/>
        <v>0.3140794223826715</v>
      </c>
      <c r="AF295" s="151">
        <v>4981</v>
      </c>
      <c r="AG295" s="139">
        <f t="shared" si="252"/>
        <v>174</v>
      </c>
      <c r="AH295" s="33">
        <v>21480</v>
      </c>
      <c r="AI295" s="72">
        <f t="shared" si="253"/>
        <v>232</v>
      </c>
      <c r="AJ295" s="33">
        <v>1</v>
      </c>
      <c r="AK295" s="33">
        <v>3963</v>
      </c>
      <c r="AL295" s="72">
        <f t="shared" si="203"/>
        <v>28</v>
      </c>
      <c r="AM295" s="348">
        <f t="shared" si="264"/>
        <v>0.1206896551724138</v>
      </c>
      <c r="AN295" s="33">
        <v>3961</v>
      </c>
      <c r="AO295" s="72">
        <f t="shared" si="204"/>
        <v>28</v>
      </c>
      <c r="AP295" s="66">
        <v>3552</v>
      </c>
      <c r="AQ295" s="78">
        <f t="shared" si="195"/>
        <v>52</v>
      </c>
      <c r="AR295" s="66">
        <v>1</v>
      </c>
      <c r="AS295" s="66">
        <v>1264</v>
      </c>
      <c r="AT295" s="78">
        <f t="shared" si="205"/>
        <v>15</v>
      </c>
      <c r="AU295" s="344">
        <f t="shared" si="196"/>
        <v>0.28846153846153844</v>
      </c>
      <c r="AV295" s="66">
        <v>1264</v>
      </c>
      <c r="AW295" s="78">
        <f t="shared" si="206"/>
        <v>15</v>
      </c>
      <c r="AX295" s="120">
        <v>2948</v>
      </c>
      <c r="AY295" s="114">
        <f t="shared" si="217"/>
        <v>27</v>
      </c>
      <c r="AZ295" s="120">
        <v>9</v>
      </c>
      <c r="BA295" s="120">
        <v>1006</v>
      </c>
      <c r="BB295" s="114">
        <f t="shared" si="218"/>
        <v>8</v>
      </c>
      <c r="BC295" s="338">
        <f t="shared" si="219"/>
        <v>0.29629629629629628</v>
      </c>
      <c r="BD295" s="120">
        <v>998</v>
      </c>
      <c r="BE295" s="114">
        <f t="shared" si="220"/>
        <v>8</v>
      </c>
      <c r="BF295" s="129">
        <v>2372</v>
      </c>
      <c r="BG295" s="126">
        <f t="shared" si="241"/>
        <v>27</v>
      </c>
      <c r="BH295" s="129">
        <v>1</v>
      </c>
      <c r="BI295" s="129">
        <v>876</v>
      </c>
      <c r="BJ295" s="126">
        <f t="shared" si="243"/>
        <v>10</v>
      </c>
      <c r="BK295" s="332">
        <f t="shared" si="242"/>
        <v>0.37037037037037035</v>
      </c>
      <c r="BL295" s="126">
        <v>877</v>
      </c>
      <c r="BM295" s="126">
        <f t="shared" si="244"/>
        <v>10</v>
      </c>
      <c r="BN295" s="227">
        <v>53</v>
      </c>
      <c r="BO295" s="212">
        <f t="shared" si="265"/>
        <v>25</v>
      </c>
      <c r="BP295" s="227">
        <v>1</v>
      </c>
      <c r="BQ295" s="227">
        <v>45</v>
      </c>
      <c r="BR295" s="212">
        <f t="shared" si="287"/>
        <v>25</v>
      </c>
      <c r="BS295" s="326">
        <f t="shared" si="266"/>
        <v>1</v>
      </c>
      <c r="BT295" s="227">
        <v>45</v>
      </c>
      <c r="BU295" s="212">
        <f t="shared" si="288"/>
        <v>25</v>
      </c>
      <c r="BV295" s="228">
        <v>69</v>
      </c>
      <c r="BW295" s="219">
        <f t="shared" si="267"/>
        <v>26</v>
      </c>
      <c r="BX295" s="228">
        <v>3</v>
      </c>
      <c r="BY295" s="228">
        <v>62</v>
      </c>
      <c r="BZ295" s="219">
        <f t="shared" si="289"/>
        <v>25</v>
      </c>
      <c r="CA295" s="315">
        <f t="shared" si="268"/>
        <v>0.96153846153846156</v>
      </c>
      <c r="CB295" s="228">
        <v>62</v>
      </c>
      <c r="CC295" s="219">
        <f t="shared" si="290"/>
        <v>25</v>
      </c>
      <c r="CD295" s="28">
        <v>1083</v>
      </c>
      <c r="CE295" s="84">
        <f t="shared" si="269"/>
        <v>308</v>
      </c>
      <c r="CF295" s="34">
        <v>94</v>
      </c>
      <c r="CG295" s="34">
        <v>1062</v>
      </c>
      <c r="CH295" s="84">
        <f t="shared" si="207"/>
        <v>308</v>
      </c>
      <c r="CI295" s="365">
        <f t="shared" si="270"/>
        <v>1</v>
      </c>
      <c r="CJ295" s="34">
        <v>1062</v>
      </c>
      <c r="CK295" s="84">
        <f t="shared" si="208"/>
        <v>308</v>
      </c>
      <c r="CL295" s="59">
        <v>43323</v>
      </c>
      <c r="CM295" s="89">
        <f t="shared" si="258"/>
        <v>307</v>
      </c>
      <c r="CN295" s="59">
        <v>1</v>
      </c>
      <c r="CO295" s="59">
        <v>11619</v>
      </c>
      <c r="CP295" s="89">
        <f t="shared" si="209"/>
        <v>92</v>
      </c>
      <c r="CQ295" s="367">
        <f t="shared" si="259"/>
        <v>0.29967426710097722</v>
      </c>
      <c r="CR295" s="59">
        <v>11628</v>
      </c>
      <c r="CS295" s="89">
        <f t="shared" si="210"/>
        <v>92</v>
      </c>
      <c r="CT295" s="203">
        <v>8861</v>
      </c>
      <c r="CU295" s="203">
        <f t="shared" si="234"/>
        <v>305</v>
      </c>
      <c r="CV295" s="203">
        <v>0</v>
      </c>
      <c r="CW295" s="284">
        <v>2746</v>
      </c>
      <c r="CX295" s="203">
        <f t="shared" si="236"/>
        <v>99</v>
      </c>
      <c r="CY295" s="369">
        <f t="shared" si="237"/>
        <v>0.32459016393442625</v>
      </c>
      <c r="CZ295" s="203">
        <v>2746</v>
      </c>
      <c r="DA295" s="203">
        <f t="shared" si="238"/>
        <v>99</v>
      </c>
      <c r="DB295" s="40">
        <v>761</v>
      </c>
      <c r="DC295" s="95">
        <f t="shared" si="193"/>
        <v>28</v>
      </c>
      <c r="DD295" s="40">
        <v>79</v>
      </c>
      <c r="DE295" s="40">
        <v>8068</v>
      </c>
      <c r="DF295" s="95">
        <f t="shared" si="211"/>
        <v>28</v>
      </c>
      <c r="DG295" s="371">
        <f t="shared" si="194"/>
        <v>1</v>
      </c>
      <c r="DH295" s="40">
        <v>7465</v>
      </c>
      <c r="DI295" s="95">
        <f t="shared" si="212"/>
        <v>28</v>
      </c>
      <c r="DJ295" s="158">
        <v>2234</v>
      </c>
      <c r="DK295" s="158">
        <f t="shared" si="256"/>
        <v>26</v>
      </c>
      <c r="DL295" s="163">
        <v>4</v>
      </c>
      <c r="DM295" s="163">
        <v>776</v>
      </c>
      <c r="DN295" s="158">
        <f t="shared" si="254"/>
        <v>8</v>
      </c>
      <c r="DO295" s="373">
        <f t="shared" si="257"/>
        <v>0.30769230769230771</v>
      </c>
      <c r="DP295" s="158">
        <v>773</v>
      </c>
      <c r="DQ295" s="158">
        <f t="shared" si="255"/>
        <v>8</v>
      </c>
      <c r="DR295" s="292">
        <v>1536</v>
      </c>
      <c r="DS295" s="172">
        <f t="shared" ref="DS295:DS327" si="291">DR295-DR294</f>
        <v>0</v>
      </c>
      <c r="DT295" s="292">
        <v>1</v>
      </c>
      <c r="DU295" s="292">
        <v>424</v>
      </c>
      <c r="DV295" s="176">
        <f>DU295-DU294</f>
        <v>0</v>
      </c>
      <c r="DW295" s="374" t="e">
        <f t="shared" ref="DW295:DW342" si="292">DV295/DS295</f>
        <v>#DIV/0!</v>
      </c>
      <c r="DX295" s="292">
        <v>426</v>
      </c>
      <c r="DY295" s="176">
        <f t="shared" ref="DY295:DY324" si="293">DX295-DX294</f>
        <v>0</v>
      </c>
      <c r="DZ295" s="295">
        <v>9</v>
      </c>
      <c r="EA295" s="255">
        <f t="shared" si="271"/>
        <v>9</v>
      </c>
      <c r="EB295" s="295">
        <v>1</v>
      </c>
      <c r="EC295" s="295">
        <v>2</v>
      </c>
      <c r="ED295" s="255">
        <f t="shared" ref="ED295:ED324" si="294">EC295-EC294</f>
        <v>2</v>
      </c>
      <c r="EE295" s="376">
        <f t="shared" si="273"/>
        <v>0.22222222222222221</v>
      </c>
      <c r="EF295" s="295">
        <v>2</v>
      </c>
      <c r="EG295" s="255">
        <f t="shared" si="274"/>
        <v>2</v>
      </c>
      <c r="EH295" s="261">
        <v>15</v>
      </c>
      <c r="EI295" s="256">
        <f t="shared" si="275"/>
        <v>15</v>
      </c>
      <c r="EJ295" s="261">
        <v>0</v>
      </c>
      <c r="EK295" s="261">
        <v>16</v>
      </c>
      <c r="EL295" s="256">
        <f t="shared" ref="EL295:EL324" si="295">EK295-EK294</f>
        <v>16</v>
      </c>
      <c r="EM295" s="362">
        <f t="shared" si="277"/>
        <v>1.0666666666666667</v>
      </c>
      <c r="EN295" s="261">
        <v>16</v>
      </c>
      <c r="EO295" s="256">
        <f t="shared" si="278"/>
        <v>16</v>
      </c>
      <c r="EP295" s="265">
        <v>3</v>
      </c>
      <c r="EQ295" s="257">
        <f t="shared" si="279"/>
        <v>3</v>
      </c>
      <c r="ER295" s="265">
        <v>0</v>
      </c>
      <c r="ES295" s="265">
        <v>1</v>
      </c>
      <c r="ET295" s="257">
        <f t="shared" ref="ET295:ET324" si="296">ES295-ES294</f>
        <v>1</v>
      </c>
      <c r="EU295" s="378">
        <f t="shared" si="281"/>
        <v>0.33333333333333331</v>
      </c>
      <c r="EV295" s="265">
        <v>1</v>
      </c>
      <c r="EW295" s="257">
        <f t="shared" si="282"/>
        <v>1</v>
      </c>
      <c r="EX295" s="270">
        <v>0</v>
      </c>
      <c r="EY295" s="258">
        <f t="shared" si="283"/>
        <v>0</v>
      </c>
      <c r="EZ295" s="270">
        <v>0</v>
      </c>
      <c r="FA295" s="270">
        <v>0</v>
      </c>
      <c r="FB295" s="258">
        <f t="shared" ref="FB295:FB329" si="297">FA295-FA294</f>
        <v>0</v>
      </c>
      <c r="FC295" s="367" t="e">
        <f t="shared" si="285"/>
        <v>#DIV/0!</v>
      </c>
      <c r="FD295" s="270">
        <v>0</v>
      </c>
      <c r="FE295" s="258">
        <f t="shared" si="286"/>
        <v>0</v>
      </c>
      <c r="FF295" s="192">
        <v>2053</v>
      </c>
      <c r="FG295" s="185">
        <f t="shared" si="197"/>
        <v>53</v>
      </c>
      <c r="FH295" s="192">
        <v>0</v>
      </c>
      <c r="FI295" s="192">
        <v>1987</v>
      </c>
      <c r="FJ295" s="185">
        <f t="shared" si="213"/>
        <v>52</v>
      </c>
      <c r="FK295" s="379">
        <f t="shared" si="198"/>
        <v>0.98113207547169812</v>
      </c>
      <c r="FL295" s="192">
        <v>1987</v>
      </c>
      <c r="FM295" s="185">
        <f t="shared" si="214"/>
        <v>52</v>
      </c>
      <c r="FV295" s="22">
        <f t="shared" ref="FV295:FV326" si="298">(H295-H294) +(P295-P294)+(X295-X294)+(AF295-AF294)+(AN295-AN294)+(AV295-AV294)+(BD295-BD294)+(BL295-BL294)+(CJ295-CJ294)+(CR295-CR294)+(DH295-DH294)+DQ295+DY295+FM295+DA295</f>
        <v>917</v>
      </c>
      <c r="FW295" s="61">
        <f t="shared" ref="FW295:FW326" si="299">F295+N295+V295+AD295+AL295+AT295+BB295+BJ295+CH295+CP295+DF295+DN295+DV295+FJ295+CX295</f>
        <v>917</v>
      </c>
      <c r="FX295" s="61">
        <f t="shared" si="221"/>
        <v>986</v>
      </c>
      <c r="FY295" s="61">
        <f t="shared" si="222"/>
        <v>2333</v>
      </c>
      <c r="FZ295" s="61">
        <f t="shared" si="223"/>
        <v>985</v>
      </c>
      <c r="GA295" s="382">
        <f t="shared" si="224"/>
        <v>0.42220317188169737</v>
      </c>
      <c r="GB295" s="384"/>
      <c r="GC295" s="387">
        <f t="shared" si="225"/>
        <v>1443</v>
      </c>
      <c r="GD295" s="387">
        <f t="shared" si="226"/>
        <v>716</v>
      </c>
      <c r="GE295" s="382">
        <f t="shared" si="227"/>
        <v>0.4961884961884962</v>
      </c>
      <c r="GF295" s="384"/>
      <c r="GG295" s="387">
        <f t="shared" si="228"/>
        <v>523</v>
      </c>
      <c r="GH295" s="387">
        <f t="shared" si="229"/>
        <v>217</v>
      </c>
      <c r="GI295" s="382">
        <f t="shared" si="230"/>
        <v>0.41491395793499042</v>
      </c>
      <c r="GJ295" s="384"/>
      <c r="GK295" s="387">
        <f t="shared" si="231"/>
        <v>386</v>
      </c>
      <c r="GL295" s="387">
        <f t="shared" si="232"/>
        <v>377</v>
      </c>
      <c r="GM295" s="382">
        <f t="shared" si="233"/>
        <v>0.97668393782383423</v>
      </c>
    </row>
    <row r="296" spans="1:195" x14ac:dyDescent="0.25">
      <c r="A296" s="8">
        <f t="shared" si="235"/>
        <v>44329</v>
      </c>
      <c r="B296" s="10">
        <v>17</v>
      </c>
      <c r="C296" s="98">
        <f t="shared" si="260"/>
        <v>-1842</v>
      </c>
      <c r="D296" s="10">
        <v>16</v>
      </c>
      <c r="E296" s="10">
        <v>45047</v>
      </c>
      <c r="F296" s="98">
        <f t="shared" si="199"/>
        <v>98</v>
      </c>
      <c r="G296" s="363">
        <f t="shared" si="261"/>
        <v>-5.3203040173724216E-2</v>
      </c>
      <c r="H296" s="10">
        <v>37724</v>
      </c>
      <c r="I296" s="98">
        <f t="shared" si="200"/>
        <v>98</v>
      </c>
      <c r="J296" s="45">
        <v>4491</v>
      </c>
      <c r="K296" s="103">
        <f t="shared" si="262"/>
        <v>4</v>
      </c>
      <c r="L296" s="14">
        <v>2806</v>
      </c>
      <c r="M296" s="14">
        <v>44233</v>
      </c>
      <c r="N296" s="103">
        <f t="shared" si="201"/>
        <v>4</v>
      </c>
      <c r="O296" s="362">
        <f t="shared" si="263"/>
        <v>1</v>
      </c>
      <c r="P296" s="12">
        <v>31951</v>
      </c>
      <c r="Q296" s="103">
        <f t="shared" si="202"/>
        <v>4</v>
      </c>
      <c r="R296" s="147">
        <v>733</v>
      </c>
      <c r="S296" s="134">
        <f t="shared" si="245"/>
        <v>4</v>
      </c>
      <c r="T296" s="147">
        <v>107</v>
      </c>
      <c r="U296" s="147">
        <v>732</v>
      </c>
      <c r="V296" s="134">
        <f t="shared" si="246"/>
        <v>4</v>
      </c>
      <c r="W296" s="358">
        <f t="shared" si="247"/>
        <v>1</v>
      </c>
      <c r="X296" s="147">
        <v>739</v>
      </c>
      <c r="Y296" s="134">
        <f t="shared" si="248"/>
        <v>4</v>
      </c>
      <c r="Z296" s="151">
        <v>12818</v>
      </c>
      <c r="AA296" s="139">
        <f t="shared" si="249"/>
        <v>347</v>
      </c>
      <c r="AB296" s="151">
        <v>2213</v>
      </c>
      <c r="AC296" s="151">
        <v>5123</v>
      </c>
      <c r="AD296" s="139">
        <f t="shared" si="250"/>
        <v>140</v>
      </c>
      <c r="AE296" s="353">
        <f t="shared" si="251"/>
        <v>0.40345821325648418</v>
      </c>
      <c r="AF296" s="151">
        <v>5121</v>
      </c>
      <c r="AG296" s="139">
        <f t="shared" si="252"/>
        <v>140</v>
      </c>
      <c r="AH296" s="33">
        <v>21650</v>
      </c>
      <c r="AI296" s="72">
        <f t="shared" si="253"/>
        <v>170</v>
      </c>
      <c r="AJ296" s="33">
        <v>1</v>
      </c>
      <c r="AK296" s="33">
        <v>3984</v>
      </c>
      <c r="AL296" s="72">
        <f t="shared" si="203"/>
        <v>21</v>
      </c>
      <c r="AM296" s="348">
        <f t="shared" si="264"/>
        <v>0.12352941176470589</v>
      </c>
      <c r="AN296" s="33">
        <v>3982</v>
      </c>
      <c r="AO296" s="72">
        <f t="shared" si="204"/>
        <v>21</v>
      </c>
      <c r="AP296" s="66">
        <v>3576</v>
      </c>
      <c r="AQ296" s="78">
        <f t="shared" si="195"/>
        <v>24</v>
      </c>
      <c r="AR296" s="66">
        <v>1</v>
      </c>
      <c r="AS296" s="66">
        <v>1273</v>
      </c>
      <c r="AT296" s="78">
        <f t="shared" si="205"/>
        <v>9</v>
      </c>
      <c r="AU296" s="344">
        <f t="shared" si="196"/>
        <v>0.375</v>
      </c>
      <c r="AV296" s="66">
        <v>1273</v>
      </c>
      <c r="AW296" s="78">
        <f t="shared" si="206"/>
        <v>9</v>
      </c>
      <c r="AX296" s="120">
        <v>2973</v>
      </c>
      <c r="AY296" s="114">
        <f t="shared" si="217"/>
        <v>25</v>
      </c>
      <c r="AZ296" s="120">
        <v>9</v>
      </c>
      <c r="BA296" s="120">
        <v>1016</v>
      </c>
      <c r="BB296" s="114">
        <f t="shared" si="218"/>
        <v>10</v>
      </c>
      <c r="BC296" s="338">
        <f t="shared" si="219"/>
        <v>0.4</v>
      </c>
      <c r="BD296" s="120">
        <v>1008</v>
      </c>
      <c r="BE296" s="114">
        <f t="shared" si="220"/>
        <v>10</v>
      </c>
      <c r="BF296" s="129">
        <v>2393</v>
      </c>
      <c r="BG296" s="126">
        <f t="shared" si="241"/>
        <v>21</v>
      </c>
      <c r="BH296" s="129">
        <v>1</v>
      </c>
      <c r="BI296" s="129">
        <v>881</v>
      </c>
      <c r="BJ296" s="126">
        <f t="shared" si="243"/>
        <v>5</v>
      </c>
      <c r="BK296" s="332">
        <f t="shared" si="242"/>
        <v>0.23809523809523808</v>
      </c>
      <c r="BL296" s="126">
        <v>882</v>
      </c>
      <c r="BM296" s="126">
        <f t="shared" si="244"/>
        <v>5</v>
      </c>
      <c r="BN296" s="227">
        <v>75</v>
      </c>
      <c r="BO296" s="212">
        <f t="shared" si="265"/>
        <v>22</v>
      </c>
      <c r="BP296" s="227">
        <v>2</v>
      </c>
      <c r="BQ296" s="227">
        <v>67</v>
      </c>
      <c r="BR296" s="212">
        <f t="shared" si="287"/>
        <v>22</v>
      </c>
      <c r="BS296" s="326">
        <f t="shared" si="266"/>
        <v>1</v>
      </c>
      <c r="BT296" s="227">
        <v>67</v>
      </c>
      <c r="BU296" s="212">
        <f t="shared" si="288"/>
        <v>22</v>
      </c>
      <c r="BV296" s="228">
        <v>91</v>
      </c>
      <c r="BW296" s="219">
        <f t="shared" si="267"/>
        <v>22</v>
      </c>
      <c r="BX296" s="228">
        <v>6</v>
      </c>
      <c r="BY296" s="228">
        <v>83</v>
      </c>
      <c r="BZ296" s="219">
        <f t="shared" si="289"/>
        <v>21</v>
      </c>
      <c r="CA296" s="315">
        <f t="shared" si="268"/>
        <v>0.95454545454545459</v>
      </c>
      <c r="CB296" s="228">
        <v>83</v>
      </c>
      <c r="CC296" s="219">
        <f t="shared" si="290"/>
        <v>21</v>
      </c>
      <c r="CD296" s="28">
        <v>1353</v>
      </c>
      <c r="CE296" s="84">
        <f t="shared" si="269"/>
        <v>270</v>
      </c>
      <c r="CF296" s="34">
        <v>109</v>
      </c>
      <c r="CG296" s="34">
        <v>1328</v>
      </c>
      <c r="CH296" s="84">
        <f t="shared" si="207"/>
        <v>266</v>
      </c>
      <c r="CI296" s="365">
        <f t="shared" si="270"/>
        <v>0.98518518518518516</v>
      </c>
      <c r="CJ296" s="34">
        <v>1328</v>
      </c>
      <c r="CK296" s="84">
        <f t="shared" si="208"/>
        <v>266</v>
      </c>
      <c r="CL296" s="59">
        <v>43592</v>
      </c>
      <c r="CM296" s="89">
        <f t="shared" si="258"/>
        <v>269</v>
      </c>
      <c r="CN296" s="59">
        <v>1</v>
      </c>
      <c r="CO296" s="59">
        <v>11699</v>
      </c>
      <c r="CP296" s="89">
        <f t="shared" si="209"/>
        <v>80</v>
      </c>
      <c r="CQ296" s="367">
        <f t="shared" si="259"/>
        <v>0.29739776951672864</v>
      </c>
      <c r="CR296" s="59">
        <v>11708</v>
      </c>
      <c r="CS296" s="89">
        <f t="shared" si="210"/>
        <v>80</v>
      </c>
      <c r="CT296" s="203">
        <v>9132</v>
      </c>
      <c r="CU296" s="203">
        <f t="shared" si="234"/>
        <v>271</v>
      </c>
      <c r="CV296" s="203">
        <v>0</v>
      </c>
      <c r="CW296" s="284">
        <v>2838</v>
      </c>
      <c r="CX296" s="203">
        <f t="shared" si="236"/>
        <v>92</v>
      </c>
      <c r="CY296" s="369">
        <f t="shared" si="237"/>
        <v>0.33948339483394835</v>
      </c>
      <c r="CZ296" s="203">
        <v>2838</v>
      </c>
      <c r="DA296" s="203">
        <f t="shared" si="238"/>
        <v>92</v>
      </c>
      <c r="DB296" s="40">
        <v>789</v>
      </c>
      <c r="DC296" s="95">
        <f t="shared" si="193"/>
        <v>28</v>
      </c>
      <c r="DD296" s="40">
        <v>83</v>
      </c>
      <c r="DE296" s="40">
        <v>8098</v>
      </c>
      <c r="DF296" s="95">
        <f t="shared" si="211"/>
        <v>30</v>
      </c>
      <c r="DG296" s="371">
        <f t="shared" si="194"/>
        <v>1.0714285714285714</v>
      </c>
      <c r="DH296" s="40">
        <v>7495</v>
      </c>
      <c r="DI296" s="95">
        <f t="shared" si="212"/>
        <v>30</v>
      </c>
      <c r="DJ296" s="158">
        <v>2253</v>
      </c>
      <c r="DK296" s="158">
        <f t="shared" si="256"/>
        <v>19</v>
      </c>
      <c r="DL296" s="163">
        <v>4</v>
      </c>
      <c r="DM296" s="163">
        <v>780</v>
      </c>
      <c r="DN296" s="158">
        <f t="shared" si="254"/>
        <v>4</v>
      </c>
      <c r="DO296" s="373">
        <f t="shared" si="257"/>
        <v>0.21052631578947367</v>
      </c>
      <c r="DP296" s="158">
        <v>777</v>
      </c>
      <c r="DQ296" s="158">
        <f t="shared" si="255"/>
        <v>4</v>
      </c>
      <c r="DR296" s="292">
        <v>1536</v>
      </c>
      <c r="DS296" s="172">
        <f t="shared" si="291"/>
        <v>0</v>
      </c>
      <c r="DT296" s="292">
        <v>1</v>
      </c>
      <c r="DU296" s="292">
        <v>424</v>
      </c>
      <c r="DV296" s="172">
        <f t="shared" ref="DV296:DV324" si="300">DU296-DU295</f>
        <v>0</v>
      </c>
      <c r="DW296" s="374" t="e">
        <f t="shared" si="292"/>
        <v>#DIV/0!</v>
      </c>
      <c r="DX296" s="292">
        <v>426</v>
      </c>
      <c r="DY296" s="172">
        <f t="shared" si="293"/>
        <v>0</v>
      </c>
      <c r="DZ296" s="295">
        <v>40</v>
      </c>
      <c r="EA296" s="255">
        <f t="shared" si="271"/>
        <v>31</v>
      </c>
      <c r="EB296" s="295">
        <v>2</v>
      </c>
      <c r="EC296" s="295">
        <v>24</v>
      </c>
      <c r="ED296" s="255">
        <f t="shared" si="294"/>
        <v>22</v>
      </c>
      <c r="EE296" s="376">
        <f t="shared" si="273"/>
        <v>0.70967741935483875</v>
      </c>
      <c r="EF296" s="295">
        <v>24</v>
      </c>
      <c r="EG296" s="255">
        <f t="shared" si="274"/>
        <v>22</v>
      </c>
      <c r="EH296" s="261">
        <v>38</v>
      </c>
      <c r="EI296" s="256">
        <f t="shared" si="275"/>
        <v>23</v>
      </c>
      <c r="EJ296" s="261">
        <v>0</v>
      </c>
      <c r="EK296" s="261">
        <v>39</v>
      </c>
      <c r="EL296" s="256">
        <f t="shared" si="295"/>
        <v>23</v>
      </c>
      <c r="EM296" s="362">
        <f t="shared" si="277"/>
        <v>1</v>
      </c>
      <c r="EN296" s="261">
        <v>39</v>
      </c>
      <c r="EO296" s="256">
        <f t="shared" si="278"/>
        <v>23</v>
      </c>
      <c r="EP296" s="265">
        <v>25</v>
      </c>
      <c r="EQ296" s="257">
        <f t="shared" si="279"/>
        <v>22</v>
      </c>
      <c r="ER296" s="265">
        <v>0</v>
      </c>
      <c r="ES296" s="265">
        <v>23</v>
      </c>
      <c r="ET296" s="257">
        <f t="shared" si="296"/>
        <v>22</v>
      </c>
      <c r="EU296" s="378">
        <f t="shared" si="281"/>
        <v>1</v>
      </c>
      <c r="EV296" s="265">
        <v>23</v>
      </c>
      <c r="EW296" s="257">
        <f t="shared" si="282"/>
        <v>22</v>
      </c>
      <c r="EX296" s="270">
        <v>24</v>
      </c>
      <c r="EY296" s="258">
        <f t="shared" si="283"/>
        <v>24</v>
      </c>
      <c r="EZ296" s="270">
        <v>1</v>
      </c>
      <c r="FA296" s="270">
        <v>11</v>
      </c>
      <c r="FB296" s="258">
        <f t="shared" si="297"/>
        <v>11</v>
      </c>
      <c r="FC296" s="367">
        <f t="shared" si="285"/>
        <v>0.45833333333333331</v>
      </c>
      <c r="FD296" s="270">
        <v>11</v>
      </c>
      <c r="FE296" s="258">
        <f t="shared" si="286"/>
        <v>11</v>
      </c>
      <c r="FF296" s="192">
        <v>2107</v>
      </c>
      <c r="FG296" s="185">
        <f t="shared" si="197"/>
        <v>54</v>
      </c>
      <c r="FH296" s="192">
        <v>0</v>
      </c>
      <c r="FI296" s="192">
        <v>2041</v>
      </c>
      <c r="FJ296" s="185">
        <f t="shared" si="213"/>
        <v>54</v>
      </c>
      <c r="FK296" s="379">
        <f t="shared" si="198"/>
        <v>1</v>
      </c>
      <c r="FL296" s="192">
        <v>2041</v>
      </c>
      <c r="FM296" s="185">
        <f t="shared" si="214"/>
        <v>54</v>
      </c>
      <c r="FV296" s="22">
        <f t="shared" si="298"/>
        <v>817</v>
      </c>
      <c r="FW296" s="61">
        <f t="shared" si="299"/>
        <v>817</v>
      </c>
      <c r="FX296" s="61">
        <f t="shared" si="221"/>
        <v>938</v>
      </c>
      <c r="FY296" s="61">
        <f t="shared" si="222"/>
        <v>-192</v>
      </c>
      <c r="FZ296" s="61">
        <f t="shared" si="223"/>
        <v>916</v>
      </c>
      <c r="GA296" s="382">
        <f t="shared" si="224"/>
        <v>-4.770833333333333</v>
      </c>
      <c r="GB296" s="384"/>
      <c r="GC296" s="387">
        <f t="shared" si="225"/>
        <v>1295</v>
      </c>
      <c r="GD296" s="387">
        <f t="shared" si="226"/>
        <v>670</v>
      </c>
      <c r="GE296" s="382">
        <f t="shared" si="227"/>
        <v>0.51737451737451734</v>
      </c>
      <c r="GF296" s="384"/>
      <c r="GG296" s="387">
        <f t="shared" si="228"/>
        <v>485</v>
      </c>
      <c r="GH296" s="387">
        <f t="shared" si="229"/>
        <v>232</v>
      </c>
      <c r="GI296" s="382">
        <f t="shared" si="230"/>
        <v>0.47835051546391755</v>
      </c>
      <c r="GJ296" s="384"/>
      <c r="GK296" s="387">
        <f t="shared" si="231"/>
        <v>414</v>
      </c>
      <c r="GL296" s="387">
        <f t="shared" si="232"/>
        <v>387</v>
      </c>
      <c r="GM296" s="382">
        <f t="shared" si="233"/>
        <v>0.93478260869565222</v>
      </c>
    </row>
    <row r="297" spans="1:195" x14ac:dyDescent="0.25">
      <c r="A297" s="8">
        <f t="shared" si="235"/>
        <v>44330</v>
      </c>
      <c r="B297" s="10">
        <v>22</v>
      </c>
      <c r="C297" s="98">
        <f t="shared" si="260"/>
        <v>5</v>
      </c>
      <c r="D297" s="10">
        <v>21</v>
      </c>
      <c r="E297" s="10">
        <v>45052</v>
      </c>
      <c r="F297" s="98">
        <f t="shared" si="199"/>
        <v>5</v>
      </c>
      <c r="G297" s="363">
        <f t="shared" si="261"/>
        <v>1</v>
      </c>
      <c r="H297" s="10">
        <v>37729</v>
      </c>
      <c r="I297" s="98">
        <f t="shared" si="200"/>
        <v>5</v>
      </c>
      <c r="J297" s="45">
        <v>4501</v>
      </c>
      <c r="K297" s="103">
        <f t="shared" si="262"/>
        <v>10</v>
      </c>
      <c r="L297" s="14">
        <v>2816</v>
      </c>
      <c r="M297" s="14">
        <v>44243</v>
      </c>
      <c r="N297" s="103">
        <f t="shared" si="201"/>
        <v>10</v>
      </c>
      <c r="O297" s="362">
        <f t="shared" si="263"/>
        <v>1</v>
      </c>
      <c r="P297" s="12">
        <v>31961</v>
      </c>
      <c r="Q297" s="103">
        <f t="shared" si="202"/>
        <v>10</v>
      </c>
      <c r="R297" s="147">
        <v>737</v>
      </c>
      <c r="S297" s="134">
        <f t="shared" si="245"/>
        <v>4</v>
      </c>
      <c r="T297" s="147">
        <v>111</v>
      </c>
      <c r="U297" s="147">
        <v>736</v>
      </c>
      <c r="V297" s="134">
        <f t="shared" si="246"/>
        <v>4</v>
      </c>
      <c r="W297" s="358">
        <f t="shared" si="247"/>
        <v>1</v>
      </c>
      <c r="X297" s="147">
        <v>743</v>
      </c>
      <c r="Y297" s="134">
        <f t="shared" si="248"/>
        <v>4</v>
      </c>
      <c r="Z297" s="151">
        <v>12826</v>
      </c>
      <c r="AA297" s="139">
        <f t="shared" si="249"/>
        <v>8</v>
      </c>
      <c r="AB297" s="151">
        <v>2221</v>
      </c>
      <c r="AC297" s="151">
        <v>5131</v>
      </c>
      <c r="AD297" s="139">
        <f t="shared" si="250"/>
        <v>8</v>
      </c>
      <c r="AE297" s="353">
        <f t="shared" si="251"/>
        <v>1</v>
      </c>
      <c r="AF297" s="151">
        <v>5129</v>
      </c>
      <c r="AG297" s="139">
        <f t="shared" si="252"/>
        <v>8</v>
      </c>
      <c r="AH297" s="33">
        <v>21842</v>
      </c>
      <c r="AI297" s="72">
        <f t="shared" si="253"/>
        <v>192</v>
      </c>
      <c r="AJ297" s="33">
        <v>1</v>
      </c>
      <c r="AK297" s="33">
        <v>4009</v>
      </c>
      <c r="AL297" s="72">
        <f t="shared" si="203"/>
        <v>25</v>
      </c>
      <c r="AM297" s="348">
        <f t="shared" si="264"/>
        <v>0.13020833333333334</v>
      </c>
      <c r="AN297" s="33">
        <v>4007</v>
      </c>
      <c r="AO297" s="72">
        <f t="shared" si="204"/>
        <v>25</v>
      </c>
      <c r="AP297" s="66">
        <v>3616</v>
      </c>
      <c r="AQ297" s="78">
        <f t="shared" si="195"/>
        <v>40</v>
      </c>
      <c r="AR297" s="66">
        <v>1</v>
      </c>
      <c r="AS297" s="66">
        <v>1285</v>
      </c>
      <c r="AT297" s="78">
        <f t="shared" si="205"/>
        <v>12</v>
      </c>
      <c r="AU297" s="344">
        <f t="shared" si="196"/>
        <v>0.3</v>
      </c>
      <c r="AV297" s="66">
        <v>1285</v>
      </c>
      <c r="AW297" s="78">
        <f t="shared" si="206"/>
        <v>12</v>
      </c>
      <c r="AX297" s="120">
        <v>3002</v>
      </c>
      <c r="AY297" s="114">
        <f t="shared" si="217"/>
        <v>29</v>
      </c>
      <c r="AZ297" s="120">
        <v>9</v>
      </c>
      <c r="BA297" s="120">
        <v>1023</v>
      </c>
      <c r="BB297" s="114">
        <f t="shared" si="218"/>
        <v>7</v>
      </c>
      <c r="BC297" s="338">
        <f t="shared" si="219"/>
        <v>0.2413793103448276</v>
      </c>
      <c r="BD297" s="120">
        <v>1015</v>
      </c>
      <c r="BE297" s="114">
        <f t="shared" si="220"/>
        <v>7</v>
      </c>
      <c r="BF297" s="129">
        <v>2416</v>
      </c>
      <c r="BG297" s="126">
        <f t="shared" si="241"/>
        <v>23</v>
      </c>
      <c r="BH297" s="129">
        <v>1</v>
      </c>
      <c r="BI297" s="129">
        <v>888</v>
      </c>
      <c r="BJ297" s="126">
        <f t="shared" si="243"/>
        <v>7</v>
      </c>
      <c r="BK297" s="332">
        <f t="shared" si="242"/>
        <v>0.30434782608695654</v>
      </c>
      <c r="BL297" s="126">
        <v>889</v>
      </c>
      <c r="BM297" s="126">
        <f t="shared" si="244"/>
        <v>7</v>
      </c>
      <c r="BN297" s="227">
        <v>99</v>
      </c>
      <c r="BO297" s="212">
        <f t="shared" si="265"/>
        <v>24</v>
      </c>
      <c r="BP297" s="227">
        <v>2</v>
      </c>
      <c r="BQ297" s="227">
        <v>91</v>
      </c>
      <c r="BR297" s="212">
        <f t="shared" si="287"/>
        <v>24</v>
      </c>
      <c r="BS297" s="326">
        <f t="shared" si="266"/>
        <v>1</v>
      </c>
      <c r="BT297" s="227">
        <v>91</v>
      </c>
      <c r="BU297" s="212">
        <f t="shared" si="288"/>
        <v>24</v>
      </c>
      <c r="BV297" s="228">
        <v>115</v>
      </c>
      <c r="BW297" s="219">
        <f t="shared" si="267"/>
        <v>24</v>
      </c>
      <c r="BX297" s="228">
        <v>6</v>
      </c>
      <c r="BY297" s="228">
        <v>107</v>
      </c>
      <c r="BZ297" s="219">
        <f t="shared" si="289"/>
        <v>24</v>
      </c>
      <c r="CA297" s="315">
        <f t="shared" si="268"/>
        <v>1</v>
      </c>
      <c r="CB297" s="228">
        <v>107</v>
      </c>
      <c r="CC297" s="219">
        <f t="shared" si="290"/>
        <v>24</v>
      </c>
      <c r="CD297" s="28">
        <v>1645</v>
      </c>
      <c r="CE297" s="84">
        <f t="shared" si="269"/>
        <v>292</v>
      </c>
      <c r="CF297" s="34">
        <v>120</v>
      </c>
      <c r="CG297" s="34">
        <v>1620</v>
      </c>
      <c r="CH297" s="84">
        <f t="shared" si="207"/>
        <v>292</v>
      </c>
      <c r="CI297" s="365">
        <f t="shared" si="270"/>
        <v>1</v>
      </c>
      <c r="CJ297" s="34">
        <v>1620</v>
      </c>
      <c r="CK297" s="84">
        <f t="shared" si="208"/>
        <v>292</v>
      </c>
      <c r="CL297" s="59">
        <v>43887</v>
      </c>
      <c r="CM297" s="89">
        <f t="shared" si="258"/>
        <v>295</v>
      </c>
      <c r="CN297" s="59">
        <v>1</v>
      </c>
      <c r="CO297" s="59">
        <v>11783</v>
      </c>
      <c r="CP297" s="89">
        <f t="shared" si="209"/>
        <v>84</v>
      </c>
      <c r="CQ297" s="367">
        <f t="shared" si="259"/>
        <v>0.28474576271186441</v>
      </c>
      <c r="CR297" s="59">
        <v>11792</v>
      </c>
      <c r="CS297" s="89">
        <f t="shared" si="210"/>
        <v>84</v>
      </c>
      <c r="CT297" s="203">
        <v>9425</v>
      </c>
      <c r="CU297" s="203">
        <f t="shared" si="234"/>
        <v>293</v>
      </c>
      <c r="CV297" s="203">
        <v>0</v>
      </c>
      <c r="CW297" s="284">
        <v>2933</v>
      </c>
      <c r="CX297" s="203">
        <f t="shared" si="236"/>
        <v>95</v>
      </c>
      <c r="CY297" s="369">
        <f t="shared" si="237"/>
        <v>0.32423208191126279</v>
      </c>
      <c r="CZ297" s="203">
        <v>2933</v>
      </c>
      <c r="DA297" s="203">
        <f t="shared" si="238"/>
        <v>95</v>
      </c>
      <c r="DB297" s="40">
        <v>818</v>
      </c>
      <c r="DC297" s="95">
        <f t="shared" si="193"/>
        <v>29</v>
      </c>
      <c r="DD297" s="40">
        <v>85</v>
      </c>
      <c r="DE297" s="40">
        <v>8128</v>
      </c>
      <c r="DF297" s="95">
        <f t="shared" si="211"/>
        <v>30</v>
      </c>
      <c r="DG297" s="371">
        <f t="shared" si="194"/>
        <v>1.0344827586206897</v>
      </c>
      <c r="DH297" s="40">
        <v>7525</v>
      </c>
      <c r="DI297" s="95">
        <f t="shared" si="212"/>
        <v>30</v>
      </c>
      <c r="DJ297" s="158">
        <v>2278</v>
      </c>
      <c r="DK297" s="158">
        <f t="shared" si="256"/>
        <v>25</v>
      </c>
      <c r="DL297" s="163">
        <v>4</v>
      </c>
      <c r="DM297" s="163">
        <v>787</v>
      </c>
      <c r="DN297" s="158">
        <f t="shared" si="254"/>
        <v>7</v>
      </c>
      <c r="DO297" s="373">
        <f t="shared" si="257"/>
        <v>0.28000000000000003</v>
      </c>
      <c r="DP297" s="158">
        <v>784</v>
      </c>
      <c r="DQ297" s="158">
        <f t="shared" si="255"/>
        <v>7</v>
      </c>
      <c r="DR297" s="292">
        <v>1536</v>
      </c>
      <c r="DS297" s="172">
        <f t="shared" si="291"/>
        <v>0</v>
      </c>
      <c r="DT297" s="292">
        <v>1</v>
      </c>
      <c r="DU297" s="292">
        <v>424</v>
      </c>
      <c r="DV297" s="172">
        <f t="shared" si="300"/>
        <v>0</v>
      </c>
      <c r="DW297" s="374" t="e">
        <f t="shared" si="292"/>
        <v>#DIV/0!</v>
      </c>
      <c r="DX297" s="292">
        <v>426</v>
      </c>
      <c r="DY297" s="172">
        <f t="shared" si="293"/>
        <v>0</v>
      </c>
      <c r="DZ297" s="295">
        <v>64</v>
      </c>
      <c r="EA297" s="255">
        <f t="shared" si="271"/>
        <v>24</v>
      </c>
      <c r="EB297" s="295">
        <v>2</v>
      </c>
      <c r="EC297" s="295">
        <v>48</v>
      </c>
      <c r="ED297" s="255">
        <f t="shared" si="294"/>
        <v>24</v>
      </c>
      <c r="EE297" s="376">
        <f t="shared" si="273"/>
        <v>1</v>
      </c>
      <c r="EF297" s="295">
        <v>48</v>
      </c>
      <c r="EG297" s="255">
        <f t="shared" si="274"/>
        <v>24</v>
      </c>
      <c r="EH297" s="261">
        <v>62</v>
      </c>
      <c r="EI297" s="256">
        <f t="shared" si="275"/>
        <v>24</v>
      </c>
      <c r="EJ297" s="261">
        <v>0</v>
      </c>
      <c r="EK297" s="261">
        <v>63</v>
      </c>
      <c r="EL297" s="256">
        <f t="shared" si="295"/>
        <v>24</v>
      </c>
      <c r="EM297" s="362">
        <f t="shared" si="277"/>
        <v>1</v>
      </c>
      <c r="EN297" s="261">
        <v>63</v>
      </c>
      <c r="EO297" s="256">
        <f t="shared" si="278"/>
        <v>24</v>
      </c>
      <c r="EP297" s="265">
        <v>50</v>
      </c>
      <c r="EQ297" s="257">
        <f t="shared" si="279"/>
        <v>25</v>
      </c>
      <c r="ER297" s="265">
        <v>0</v>
      </c>
      <c r="ES297" s="265">
        <v>48</v>
      </c>
      <c r="ET297" s="257">
        <f t="shared" si="296"/>
        <v>25</v>
      </c>
      <c r="EU297" s="378">
        <f t="shared" si="281"/>
        <v>1</v>
      </c>
      <c r="EV297" s="265">
        <v>48</v>
      </c>
      <c r="EW297" s="257">
        <f t="shared" si="282"/>
        <v>25</v>
      </c>
      <c r="EX297" s="270">
        <v>49</v>
      </c>
      <c r="EY297" s="258">
        <f t="shared" si="283"/>
        <v>25</v>
      </c>
      <c r="EZ297" s="270">
        <v>1</v>
      </c>
      <c r="FA297" s="270">
        <v>36</v>
      </c>
      <c r="FB297" s="258">
        <f t="shared" si="297"/>
        <v>25</v>
      </c>
      <c r="FC297" s="367">
        <f t="shared" si="285"/>
        <v>1</v>
      </c>
      <c r="FD297" s="270">
        <v>36</v>
      </c>
      <c r="FE297" s="258">
        <f t="shared" si="286"/>
        <v>25</v>
      </c>
      <c r="FF297" s="192">
        <v>2160</v>
      </c>
      <c r="FG297" s="185">
        <f t="shared" si="197"/>
        <v>53</v>
      </c>
      <c r="FH297" s="192">
        <v>0</v>
      </c>
      <c r="FI297" s="192">
        <v>2094</v>
      </c>
      <c r="FJ297" s="185">
        <f t="shared" si="213"/>
        <v>53</v>
      </c>
      <c r="FK297" s="379">
        <f t="shared" si="198"/>
        <v>1</v>
      </c>
      <c r="FL297" s="192">
        <v>2094</v>
      </c>
      <c r="FM297" s="185">
        <f t="shared" si="214"/>
        <v>53</v>
      </c>
      <c r="FV297" s="22">
        <f t="shared" si="298"/>
        <v>639</v>
      </c>
      <c r="FW297" s="61">
        <f t="shared" si="299"/>
        <v>639</v>
      </c>
      <c r="FX297" s="61">
        <f t="shared" si="221"/>
        <v>785</v>
      </c>
      <c r="FY297" s="61">
        <f t="shared" si="222"/>
        <v>1444</v>
      </c>
      <c r="FZ297" s="61">
        <f t="shared" si="223"/>
        <v>760</v>
      </c>
      <c r="GA297" s="382">
        <f t="shared" si="224"/>
        <v>0.52631578947368418</v>
      </c>
      <c r="GB297" s="384"/>
      <c r="GC297" s="387">
        <f t="shared" si="225"/>
        <v>1417</v>
      </c>
      <c r="GD297" s="387">
        <f t="shared" si="226"/>
        <v>733</v>
      </c>
      <c r="GE297" s="382">
        <f t="shared" si="227"/>
        <v>0.51729004940014112</v>
      </c>
      <c r="GF297" s="384"/>
      <c r="GG297" s="387">
        <f t="shared" si="228"/>
        <v>537</v>
      </c>
      <c r="GH297" s="387">
        <f t="shared" si="229"/>
        <v>262</v>
      </c>
      <c r="GI297" s="382">
        <f t="shared" si="230"/>
        <v>0.48789571694599626</v>
      </c>
      <c r="GJ297" s="384"/>
      <c r="GK297" s="387">
        <f t="shared" si="231"/>
        <v>438</v>
      </c>
      <c r="GL297" s="387">
        <f t="shared" si="232"/>
        <v>438</v>
      </c>
      <c r="GM297" s="382">
        <f t="shared" si="233"/>
        <v>1</v>
      </c>
    </row>
    <row r="298" spans="1:195" x14ac:dyDescent="0.25">
      <c r="A298" s="8">
        <f t="shared" si="235"/>
        <v>44331</v>
      </c>
      <c r="B298" s="10">
        <v>35</v>
      </c>
      <c r="C298" s="98">
        <f t="shared" si="260"/>
        <v>13</v>
      </c>
      <c r="D298" s="10">
        <v>34</v>
      </c>
      <c r="E298" s="10">
        <v>45065</v>
      </c>
      <c r="F298" s="98">
        <f t="shared" si="199"/>
        <v>13</v>
      </c>
      <c r="G298" s="363">
        <f t="shared" si="261"/>
        <v>1</v>
      </c>
      <c r="H298" s="10">
        <v>37742</v>
      </c>
      <c r="I298" s="98">
        <f t="shared" si="200"/>
        <v>13</v>
      </c>
      <c r="J298" s="45">
        <v>4665</v>
      </c>
      <c r="K298" s="103">
        <f t="shared" si="262"/>
        <v>164</v>
      </c>
      <c r="L298" s="14">
        <v>2976</v>
      </c>
      <c r="M298" s="14">
        <v>44403</v>
      </c>
      <c r="N298" s="103">
        <f t="shared" si="201"/>
        <v>160</v>
      </c>
      <c r="O298" s="362">
        <f t="shared" si="263"/>
        <v>0.97560975609756095</v>
      </c>
      <c r="P298" s="12">
        <v>32121</v>
      </c>
      <c r="Q298" s="103">
        <f t="shared" si="202"/>
        <v>160</v>
      </c>
      <c r="R298" s="147">
        <v>743</v>
      </c>
      <c r="S298" s="134">
        <f t="shared" si="245"/>
        <v>6</v>
      </c>
      <c r="T298" s="147">
        <v>117</v>
      </c>
      <c r="U298" s="147">
        <v>742</v>
      </c>
      <c r="V298" s="134">
        <f t="shared" si="246"/>
        <v>6</v>
      </c>
      <c r="W298" s="358">
        <f t="shared" si="247"/>
        <v>1</v>
      </c>
      <c r="X298" s="147">
        <v>749</v>
      </c>
      <c r="Y298" s="134">
        <f t="shared" si="248"/>
        <v>6</v>
      </c>
      <c r="Z298" s="151">
        <v>12831</v>
      </c>
      <c r="AA298" s="139">
        <f t="shared" si="249"/>
        <v>5</v>
      </c>
      <c r="AB298" s="151">
        <v>2226</v>
      </c>
      <c r="AC298" s="151">
        <v>5136</v>
      </c>
      <c r="AD298" s="139">
        <f t="shared" si="250"/>
        <v>5</v>
      </c>
      <c r="AE298" s="353">
        <f t="shared" si="251"/>
        <v>1</v>
      </c>
      <c r="AF298" s="151">
        <v>5134</v>
      </c>
      <c r="AG298" s="139">
        <f t="shared" si="252"/>
        <v>5</v>
      </c>
      <c r="AH298" s="33">
        <v>22056</v>
      </c>
      <c r="AI298" s="72">
        <f t="shared" si="253"/>
        <v>214</v>
      </c>
      <c r="AJ298" s="33">
        <v>1</v>
      </c>
      <c r="AK298" s="33">
        <v>4036</v>
      </c>
      <c r="AL298" s="72">
        <f t="shared" si="203"/>
        <v>27</v>
      </c>
      <c r="AM298" s="348">
        <f t="shared" si="264"/>
        <v>0.12616822429906541</v>
      </c>
      <c r="AN298" s="33">
        <v>4034</v>
      </c>
      <c r="AO298" s="72">
        <f t="shared" si="204"/>
        <v>27</v>
      </c>
      <c r="AP298" s="66">
        <v>3675</v>
      </c>
      <c r="AQ298" s="78">
        <f t="shared" si="195"/>
        <v>59</v>
      </c>
      <c r="AR298" s="66">
        <v>1</v>
      </c>
      <c r="AS298" s="66">
        <v>1304</v>
      </c>
      <c r="AT298" s="78">
        <f t="shared" si="205"/>
        <v>19</v>
      </c>
      <c r="AU298" s="344">
        <f t="shared" si="196"/>
        <v>0.32203389830508472</v>
      </c>
      <c r="AV298" s="66">
        <v>1304</v>
      </c>
      <c r="AW298" s="78">
        <f t="shared" si="206"/>
        <v>19</v>
      </c>
      <c r="AX298" s="120">
        <v>3029</v>
      </c>
      <c r="AY298" s="114">
        <f t="shared" si="217"/>
        <v>27</v>
      </c>
      <c r="AZ298" s="120">
        <v>9</v>
      </c>
      <c r="BA298" s="120">
        <v>1033</v>
      </c>
      <c r="BB298" s="114">
        <f t="shared" si="218"/>
        <v>10</v>
      </c>
      <c r="BC298" s="338">
        <f t="shared" si="219"/>
        <v>0.37037037037037035</v>
      </c>
      <c r="BD298" s="120">
        <v>1025</v>
      </c>
      <c r="BE298" s="114">
        <f t="shared" si="220"/>
        <v>10</v>
      </c>
      <c r="BF298" s="129">
        <v>2446</v>
      </c>
      <c r="BG298" s="126">
        <f t="shared" si="241"/>
        <v>30</v>
      </c>
      <c r="BH298" s="129">
        <v>1</v>
      </c>
      <c r="BI298" s="129">
        <v>897</v>
      </c>
      <c r="BJ298" s="126">
        <f t="shared" si="243"/>
        <v>9</v>
      </c>
      <c r="BK298" s="332">
        <f t="shared" si="242"/>
        <v>0.3</v>
      </c>
      <c r="BL298" s="126">
        <v>898</v>
      </c>
      <c r="BM298" s="126">
        <f t="shared" si="244"/>
        <v>9</v>
      </c>
      <c r="BN298" s="227">
        <v>127</v>
      </c>
      <c r="BO298" s="212">
        <f t="shared" si="265"/>
        <v>28</v>
      </c>
      <c r="BP298" s="227">
        <v>2</v>
      </c>
      <c r="BQ298" s="227">
        <v>119</v>
      </c>
      <c r="BR298" s="212">
        <f t="shared" si="287"/>
        <v>28</v>
      </c>
      <c r="BS298" s="326">
        <f t="shared" si="266"/>
        <v>1</v>
      </c>
      <c r="BT298" s="227">
        <v>119</v>
      </c>
      <c r="BU298" s="212">
        <f t="shared" si="288"/>
        <v>28</v>
      </c>
      <c r="BV298" s="228">
        <v>142</v>
      </c>
      <c r="BW298" s="219">
        <f t="shared" si="267"/>
        <v>27</v>
      </c>
      <c r="BX298" s="228">
        <v>7</v>
      </c>
      <c r="BY298" s="228">
        <v>134</v>
      </c>
      <c r="BZ298" s="219">
        <f t="shared" si="289"/>
        <v>27</v>
      </c>
      <c r="CA298" s="315">
        <f t="shared" si="268"/>
        <v>1</v>
      </c>
      <c r="CB298" s="228">
        <v>134</v>
      </c>
      <c r="CC298" s="219">
        <f t="shared" si="290"/>
        <v>27</v>
      </c>
      <c r="CD298" s="28">
        <v>1980</v>
      </c>
      <c r="CE298" s="84">
        <f t="shared" si="269"/>
        <v>335</v>
      </c>
      <c r="CF298" s="34">
        <v>143</v>
      </c>
      <c r="CG298" s="34">
        <v>1955</v>
      </c>
      <c r="CH298" s="84">
        <f t="shared" si="207"/>
        <v>335</v>
      </c>
      <c r="CI298" s="365">
        <f t="shared" si="270"/>
        <v>1</v>
      </c>
      <c r="CJ298" s="34">
        <v>1955</v>
      </c>
      <c r="CK298" s="84">
        <f t="shared" si="208"/>
        <v>335</v>
      </c>
      <c r="CL298" s="59">
        <v>44219</v>
      </c>
      <c r="CM298" s="89">
        <f t="shared" si="258"/>
        <v>332</v>
      </c>
      <c r="CN298" s="59">
        <v>1</v>
      </c>
      <c r="CO298" s="59">
        <v>11879</v>
      </c>
      <c r="CP298" s="89">
        <f t="shared" si="209"/>
        <v>96</v>
      </c>
      <c r="CQ298" s="367">
        <f t="shared" si="259"/>
        <v>0.28915662650602408</v>
      </c>
      <c r="CR298" s="59">
        <v>11888</v>
      </c>
      <c r="CS298" s="89">
        <f t="shared" si="210"/>
        <v>96</v>
      </c>
      <c r="CT298" s="203">
        <v>9757</v>
      </c>
      <c r="CU298" s="203">
        <f t="shared" si="234"/>
        <v>332</v>
      </c>
      <c r="CV298" s="203">
        <v>0</v>
      </c>
      <c r="CW298" s="284">
        <v>3038</v>
      </c>
      <c r="CX298" s="203">
        <f t="shared" si="236"/>
        <v>105</v>
      </c>
      <c r="CY298" s="369">
        <f t="shared" si="237"/>
        <v>0.31626506024096385</v>
      </c>
      <c r="CZ298" s="203">
        <v>3038</v>
      </c>
      <c r="DA298" s="203">
        <f t="shared" si="238"/>
        <v>105</v>
      </c>
      <c r="DB298" s="40">
        <v>851</v>
      </c>
      <c r="DC298" s="95">
        <f t="shared" si="193"/>
        <v>33</v>
      </c>
      <c r="DD298" s="40">
        <v>88</v>
      </c>
      <c r="DE298" s="40">
        <v>8163</v>
      </c>
      <c r="DF298" s="95">
        <f t="shared" si="211"/>
        <v>35</v>
      </c>
      <c r="DG298" s="371">
        <f t="shared" si="194"/>
        <v>1.0606060606060606</v>
      </c>
      <c r="DH298" s="40">
        <v>7560</v>
      </c>
      <c r="DI298" s="95">
        <f t="shared" si="212"/>
        <v>35</v>
      </c>
      <c r="DJ298" s="158">
        <v>2312</v>
      </c>
      <c r="DK298" s="158">
        <f t="shared" si="256"/>
        <v>34</v>
      </c>
      <c r="DL298" s="163">
        <v>4</v>
      </c>
      <c r="DM298" s="163">
        <v>794</v>
      </c>
      <c r="DN298" s="158">
        <f t="shared" si="254"/>
        <v>7</v>
      </c>
      <c r="DO298" s="373">
        <f t="shared" si="257"/>
        <v>0.20588235294117646</v>
      </c>
      <c r="DP298" s="158">
        <v>791</v>
      </c>
      <c r="DQ298" s="158">
        <f t="shared" si="255"/>
        <v>7</v>
      </c>
      <c r="DR298" s="292">
        <v>1536</v>
      </c>
      <c r="DS298" s="172">
        <f t="shared" si="291"/>
        <v>0</v>
      </c>
      <c r="DT298" s="292">
        <v>1</v>
      </c>
      <c r="DU298" s="292">
        <v>424</v>
      </c>
      <c r="DV298" s="172">
        <f t="shared" si="300"/>
        <v>0</v>
      </c>
      <c r="DW298" s="374" t="e">
        <f t="shared" si="292"/>
        <v>#DIV/0!</v>
      </c>
      <c r="DX298" s="292">
        <v>426</v>
      </c>
      <c r="DY298" s="172">
        <f t="shared" si="293"/>
        <v>0</v>
      </c>
      <c r="DZ298" s="295">
        <v>92</v>
      </c>
      <c r="EA298" s="255">
        <f t="shared" si="271"/>
        <v>28</v>
      </c>
      <c r="EB298" s="295">
        <v>3</v>
      </c>
      <c r="EC298" s="295">
        <v>76</v>
      </c>
      <c r="ED298" s="255">
        <f t="shared" si="294"/>
        <v>28</v>
      </c>
      <c r="EE298" s="376">
        <f t="shared" si="273"/>
        <v>1</v>
      </c>
      <c r="EF298" s="295">
        <v>76</v>
      </c>
      <c r="EG298" s="255">
        <f t="shared" si="274"/>
        <v>28</v>
      </c>
      <c r="EH298" s="261">
        <v>91</v>
      </c>
      <c r="EI298" s="256">
        <f t="shared" si="275"/>
        <v>29</v>
      </c>
      <c r="EJ298" s="261">
        <v>14</v>
      </c>
      <c r="EK298" s="261">
        <v>92</v>
      </c>
      <c r="EL298" s="256">
        <f t="shared" si="295"/>
        <v>29</v>
      </c>
      <c r="EM298" s="362">
        <f t="shared" si="277"/>
        <v>1</v>
      </c>
      <c r="EN298" s="261">
        <v>92</v>
      </c>
      <c r="EO298" s="256">
        <f t="shared" si="278"/>
        <v>29</v>
      </c>
      <c r="EP298" s="265">
        <v>78</v>
      </c>
      <c r="EQ298" s="257">
        <f t="shared" si="279"/>
        <v>28</v>
      </c>
      <c r="ER298" s="265">
        <v>1</v>
      </c>
      <c r="ES298" s="265">
        <v>76</v>
      </c>
      <c r="ET298" s="257">
        <f t="shared" si="296"/>
        <v>28</v>
      </c>
      <c r="EU298" s="378">
        <f t="shared" si="281"/>
        <v>1</v>
      </c>
      <c r="EV298" s="265">
        <v>76</v>
      </c>
      <c r="EW298" s="257">
        <f t="shared" si="282"/>
        <v>28</v>
      </c>
      <c r="EX298" s="270">
        <v>77</v>
      </c>
      <c r="EY298" s="258">
        <f t="shared" si="283"/>
        <v>28</v>
      </c>
      <c r="EZ298" s="270">
        <v>1</v>
      </c>
      <c r="FA298" s="270">
        <v>64</v>
      </c>
      <c r="FB298" s="258">
        <f t="shared" si="297"/>
        <v>28</v>
      </c>
      <c r="FC298" s="367">
        <f t="shared" si="285"/>
        <v>1</v>
      </c>
      <c r="FD298" s="270">
        <v>64</v>
      </c>
      <c r="FE298" s="258">
        <f t="shared" si="286"/>
        <v>28</v>
      </c>
      <c r="FF298" s="192">
        <v>2216</v>
      </c>
      <c r="FG298" s="185">
        <f t="shared" si="197"/>
        <v>56</v>
      </c>
      <c r="FH298" s="192">
        <v>0</v>
      </c>
      <c r="FI298" s="192">
        <v>2150</v>
      </c>
      <c r="FJ298" s="185">
        <f t="shared" si="213"/>
        <v>56</v>
      </c>
      <c r="FK298" s="379">
        <f t="shared" si="198"/>
        <v>1</v>
      </c>
      <c r="FL298" s="192">
        <v>2150</v>
      </c>
      <c r="FM298" s="185">
        <f t="shared" si="214"/>
        <v>56</v>
      </c>
      <c r="FV298" s="22">
        <f t="shared" si="298"/>
        <v>883</v>
      </c>
      <c r="FW298" s="61">
        <f t="shared" si="299"/>
        <v>883</v>
      </c>
      <c r="FX298" s="61">
        <f t="shared" si="221"/>
        <v>1051</v>
      </c>
      <c r="FY298" s="61">
        <f t="shared" si="222"/>
        <v>1808</v>
      </c>
      <c r="FZ298" s="61">
        <f t="shared" si="223"/>
        <v>1023</v>
      </c>
      <c r="GA298" s="382">
        <f t="shared" si="224"/>
        <v>0.56581858407079644</v>
      </c>
      <c r="GB298" s="384"/>
      <c r="GC298" s="387">
        <f t="shared" si="225"/>
        <v>1620</v>
      </c>
      <c r="GD298" s="387">
        <f t="shared" si="226"/>
        <v>839</v>
      </c>
      <c r="GE298" s="382">
        <f t="shared" si="227"/>
        <v>0.51790123456790127</v>
      </c>
      <c r="GF298" s="384"/>
      <c r="GG298" s="387">
        <f t="shared" si="228"/>
        <v>621</v>
      </c>
      <c r="GH298" s="387">
        <f t="shared" si="229"/>
        <v>303</v>
      </c>
      <c r="GI298" s="382">
        <f t="shared" si="230"/>
        <v>0.48792270531400966</v>
      </c>
      <c r="GJ298" s="384"/>
      <c r="GK298" s="387">
        <f t="shared" si="231"/>
        <v>503</v>
      </c>
      <c r="GL298" s="387">
        <f t="shared" si="232"/>
        <v>503</v>
      </c>
      <c r="GM298" s="382">
        <f t="shared" si="233"/>
        <v>1</v>
      </c>
    </row>
    <row r="299" spans="1:195" x14ac:dyDescent="0.25">
      <c r="A299" s="8">
        <f t="shared" si="235"/>
        <v>44332</v>
      </c>
      <c r="B299" s="10">
        <v>556</v>
      </c>
      <c r="C299" s="98">
        <f t="shared" si="260"/>
        <v>521</v>
      </c>
      <c r="D299" s="10">
        <v>551</v>
      </c>
      <c r="E299" s="10">
        <v>45582</v>
      </c>
      <c r="F299" s="98">
        <f t="shared" si="199"/>
        <v>517</v>
      </c>
      <c r="G299" s="363">
        <f t="shared" si="261"/>
        <v>0.99232245681381959</v>
      </c>
      <c r="H299" s="10">
        <v>38259</v>
      </c>
      <c r="I299" s="98">
        <f t="shared" si="200"/>
        <v>517</v>
      </c>
      <c r="J299" s="45">
        <v>4960</v>
      </c>
      <c r="K299" s="103">
        <f t="shared" si="262"/>
        <v>295</v>
      </c>
      <c r="L299" s="14">
        <v>3268</v>
      </c>
      <c r="M299" s="14">
        <v>44695</v>
      </c>
      <c r="N299" s="103">
        <f t="shared" si="201"/>
        <v>292</v>
      </c>
      <c r="O299" s="362">
        <f t="shared" si="263"/>
        <v>0.98983050847457632</v>
      </c>
      <c r="P299" s="12">
        <v>32413</v>
      </c>
      <c r="Q299" s="103">
        <f t="shared" si="202"/>
        <v>292</v>
      </c>
      <c r="R299" s="147">
        <v>750</v>
      </c>
      <c r="S299" s="134">
        <f t="shared" si="245"/>
        <v>7</v>
      </c>
      <c r="T299" s="147">
        <v>124</v>
      </c>
      <c r="U299" s="147">
        <v>749</v>
      </c>
      <c r="V299" s="134">
        <f t="shared" si="246"/>
        <v>7</v>
      </c>
      <c r="W299" s="358">
        <f t="shared" si="247"/>
        <v>1</v>
      </c>
      <c r="X299" s="147">
        <v>756</v>
      </c>
      <c r="Y299" s="134">
        <f t="shared" si="248"/>
        <v>7</v>
      </c>
      <c r="Z299" s="151">
        <v>12860</v>
      </c>
      <c r="AA299" s="139">
        <f t="shared" si="249"/>
        <v>29</v>
      </c>
      <c r="AB299" s="151">
        <v>2255</v>
      </c>
      <c r="AC299" s="151">
        <v>5165</v>
      </c>
      <c r="AD299" s="139">
        <f t="shared" si="250"/>
        <v>29</v>
      </c>
      <c r="AE299" s="353">
        <f t="shared" si="251"/>
        <v>1</v>
      </c>
      <c r="AF299" s="151">
        <v>5163</v>
      </c>
      <c r="AG299" s="139">
        <f t="shared" si="252"/>
        <v>29</v>
      </c>
      <c r="AH299" s="33">
        <v>22234</v>
      </c>
      <c r="AI299" s="72">
        <f t="shared" si="253"/>
        <v>178</v>
      </c>
      <c r="AJ299" s="33">
        <v>1</v>
      </c>
      <c r="AK299" s="33">
        <v>4058</v>
      </c>
      <c r="AL299" s="72">
        <f t="shared" si="203"/>
        <v>22</v>
      </c>
      <c r="AM299" s="348">
        <f t="shared" si="264"/>
        <v>0.12359550561797752</v>
      </c>
      <c r="AN299" s="33">
        <v>4056</v>
      </c>
      <c r="AO299" s="72">
        <f t="shared" si="204"/>
        <v>22</v>
      </c>
      <c r="AP299" s="66">
        <v>3725</v>
      </c>
      <c r="AQ299" s="78">
        <f t="shared" si="195"/>
        <v>50</v>
      </c>
      <c r="AR299" s="66">
        <v>1</v>
      </c>
      <c r="AS299" s="66">
        <v>1322</v>
      </c>
      <c r="AT299" s="78">
        <f t="shared" si="205"/>
        <v>18</v>
      </c>
      <c r="AU299" s="344">
        <f t="shared" si="196"/>
        <v>0.36</v>
      </c>
      <c r="AV299" s="66">
        <v>1322</v>
      </c>
      <c r="AW299" s="78">
        <f t="shared" si="206"/>
        <v>18</v>
      </c>
      <c r="AX299" s="120">
        <v>3054</v>
      </c>
      <c r="AY299" s="114">
        <f t="shared" si="217"/>
        <v>25</v>
      </c>
      <c r="AZ299" s="120">
        <v>9</v>
      </c>
      <c r="BA299" s="120">
        <v>1040</v>
      </c>
      <c r="BB299" s="114">
        <f t="shared" si="218"/>
        <v>7</v>
      </c>
      <c r="BC299" s="338">
        <f t="shared" si="219"/>
        <v>0.28000000000000003</v>
      </c>
      <c r="BD299" s="120">
        <v>1032</v>
      </c>
      <c r="BE299" s="114">
        <f t="shared" si="220"/>
        <v>7</v>
      </c>
      <c r="BF299" s="129">
        <v>2465</v>
      </c>
      <c r="BG299" s="126">
        <f t="shared" si="241"/>
        <v>19</v>
      </c>
      <c r="BH299" s="129">
        <v>1</v>
      </c>
      <c r="BI299" s="129">
        <v>902</v>
      </c>
      <c r="BJ299" s="126">
        <f t="shared" si="243"/>
        <v>5</v>
      </c>
      <c r="BK299" s="332">
        <f t="shared" si="242"/>
        <v>0.26315789473684209</v>
      </c>
      <c r="BL299" s="126">
        <v>903</v>
      </c>
      <c r="BM299" s="126">
        <f t="shared" si="244"/>
        <v>5</v>
      </c>
      <c r="BN299" s="227">
        <v>148</v>
      </c>
      <c r="BO299" s="212">
        <f t="shared" si="265"/>
        <v>21</v>
      </c>
      <c r="BP299" s="227">
        <v>4</v>
      </c>
      <c r="BQ299" s="227">
        <v>140</v>
      </c>
      <c r="BR299" s="212">
        <f t="shared" si="287"/>
        <v>21</v>
      </c>
      <c r="BS299" s="326">
        <f t="shared" si="266"/>
        <v>1</v>
      </c>
      <c r="BT299" s="227">
        <v>140</v>
      </c>
      <c r="BU299" s="212">
        <f t="shared" si="288"/>
        <v>21</v>
      </c>
      <c r="BV299" s="228">
        <v>164</v>
      </c>
      <c r="BW299" s="219">
        <f t="shared" si="267"/>
        <v>22</v>
      </c>
      <c r="BX299" s="228">
        <v>7</v>
      </c>
      <c r="BY299" s="228">
        <v>156</v>
      </c>
      <c r="BZ299" s="219">
        <f t="shared" si="289"/>
        <v>22</v>
      </c>
      <c r="CA299" s="315">
        <f t="shared" si="268"/>
        <v>1</v>
      </c>
      <c r="CB299" s="228">
        <v>156</v>
      </c>
      <c r="CC299" s="219">
        <f t="shared" si="290"/>
        <v>22</v>
      </c>
      <c r="CD299" s="28">
        <v>2244</v>
      </c>
      <c r="CE299" s="84">
        <f t="shared" si="269"/>
        <v>264</v>
      </c>
      <c r="CF299" s="34">
        <v>159</v>
      </c>
      <c r="CG299" s="34">
        <v>2219</v>
      </c>
      <c r="CH299" s="84">
        <f t="shared" si="207"/>
        <v>264</v>
      </c>
      <c r="CI299" s="365">
        <f t="shared" si="270"/>
        <v>1</v>
      </c>
      <c r="CJ299" s="34">
        <v>2219</v>
      </c>
      <c r="CK299" s="84">
        <f t="shared" si="208"/>
        <v>264</v>
      </c>
      <c r="CL299" s="59">
        <v>44483</v>
      </c>
      <c r="CM299" s="89">
        <f t="shared" si="258"/>
        <v>264</v>
      </c>
      <c r="CN299" s="59">
        <v>1</v>
      </c>
      <c r="CO299" s="59">
        <v>11960</v>
      </c>
      <c r="CP299" s="89">
        <f t="shared" si="209"/>
        <v>81</v>
      </c>
      <c r="CQ299" s="367">
        <f t="shared" si="259"/>
        <v>0.30681818181818182</v>
      </c>
      <c r="CR299" s="59">
        <v>11969</v>
      </c>
      <c r="CS299" s="89">
        <f t="shared" si="210"/>
        <v>81</v>
      </c>
      <c r="CT299" s="203">
        <v>100026</v>
      </c>
      <c r="CU299" s="203">
        <f t="shared" si="234"/>
        <v>90269</v>
      </c>
      <c r="CV299" s="203">
        <v>0</v>
      </c>
      <c r="CW299" s="284">
        <v>3126</v>
      </c>
      <c r="CX299" s="203">
        <f t="shared" si="236"/>
        <v>88</v>
      </c>
      <c r="CY299" s="369">
        <f t="shared" si="237"/>
        <v>9.7486401754755237E-4</v>
      </c>
      <c r="CZ299" s="203">
        <v>3126</v>
      </c>
      <c r="DA299" s="203">
        <f t="shared" si="238"/>
        <v>88</v>
      </c>
      <c r="DB299" s="40">
        <v>879</v>
      </c>
      <c r="DC299" s="95">
        <f t="shared" si="193"/>
        <v>28</v>
      </c>
      <c r="DD299" s="40">
        <v>90</v>
      </c>
      <c r="DE299" s="40">
        <v>8191</v>
      </c>
      <c r="DF299" s="95">
        <f t="shared" si="211"/>
        <v>28</v>
      </c>
      <c r="DG299" s="371">
        <f t="shared" si="194"/>
        <v>1</v>
      </c>
      <c r="DH299" s="40">
        <v>7588</v>
      </c>
      <c r="DI299" s="95">
        <f t="shared" si="212"/>
        <v>28</v>
      </c>
      <c r="DJ299" s="158">
        <v>2329</v>
      </c>
      <c r="DK299" s="158">
        <f t="shared" si="256"/>
        <v>17</v>
      </c>
      <c r="DL299" s="163">
        <v>4</v>
      </c>
      <c r="DM299" s="163">
        <v>798</v>
      </c>
      <c r="DN299" s="158">
        <f t="shared" si="254"/>
        <v>4</v>
      </c>
      <c r="DO299" s="373">
        <f t="shared" si="257"/>
        <v>0.23529411764705882</v>
      </c>
      <c r="DP299" s="158">
        <v>795</v>
      </c>
      <c r="DQ299" s="158">
        <f t="shared" si="255"/>
        <v>4</v>
      </c>
      <c r="DR299" s="292">
        <v>1536</v>
      </c>
      <c r="DS299" s="172">
        <f t="shared" si="291"/>
        <v>0</v>
      </c>
      <c r="DT299" s="292">
        <v>1</v>
      </c>
      <c r="DU299" s="292">
        <v>424</v>
      </c>
      <c r="DV299" s="172">
        <f t="shared" si="300"/>
        <v>0</v>
      </c>
      <c r="DW299" s="374" t="e">
        <f t="shared" si="292"/>
        <v>#DIV/0!</v>
      </c>
      <c r="DX299" s="292">
        <v>426</v>
      </c>
      <c r="DY299" s="172">
        <f t="shared" si="293"/>
        <v>0</v>
      </c>
      <c r="DZ299" s="295">
        <v>114</v>
      </c>
      <c r="EA299" s="255">
        <f t="shared" si="271"/>
        <v>22</v>
      </c>
      <c r="EB299" s="295">
        <v>3</v>
      </c>
      <c r="EC299" s="295">
        <v>98</v>
      </c>
      <c r="ED299" s="255">
        <f t="shared" si="294"/>
        <v>22</v>
      </c>
      <c r="EE299" s="376">
        <f t="shared" si="273"/>
        <v>1</v>
      </c>
      <c r="EF299" s="295">
        <v>98</v>
      </c>
      <c r="EG299" s="255">
        <f t="shared" si="274"/>
        <v>22</v>
      </c>
      <c r="EH299" s="261">
        <v>113</v>
      </c>
      <c r="EI299" s="256">
        <f t="shared" si="275"/>
        <v>22</v>
      </c>
      <c r="EJ299" s="261">
        <v>14</v>
      </c>
      <c r="EK299" s="261">
        <v>114</v>
      </c>
      <c r="EL299" s="256">
        <f t="shared" si="295"/>
        <v>22</v>
      </c>
      <c r="EM299" s="362">
        <f t="shared" si="277"/>
        <v>1</v>
      </c>
      <c r="EN299" s="261">
        <v>114</v>
      </c>
      <c r="EO299" s="256">
        <f t="shared" si="278"/>
        <v>22</v>
      </c>
      <c r="EP299" s="265">
        <v>100</v>
      </c>
      <c r="EQ299" s="257">
        <f t="shared" si="279"/>
        <v>22</v>
      </c>
      <c r="ER299" s="265">
        <v>1</v>
      </c>
      <c r="ES299" s="265">
        <v>98</v>
      </c>
      <c r="ET299" s="257">
        <f t="shared" si="296"/>
        <v>22</v>
      </c>
      <c r="EU299" s="378">
        <f t="shared" si="281"/>
        <v>1</v>
      </c>
      <c r="EV299" s="265">
        <v>98</v>
      </c>
      <c r="EW299" s="257">
        <f t="shared" si="282"/>
        <v>22</v>
      </c>
      <c r="EX299" s="270">
        <v>99</v>
      </c>
      <c r="EY299" s="258">
        <f t="shared" si="283"/>
        <v>22</v>
      </c>
      <c r="EZ299" s="270">
        <v>2</v>
      </c>
      <c r="FA299" s="270">
        <v>86</v>
      </c>
      <c r="FB299" s="258">
        <f t="shared" si="297"/>
        <v>22</v>
      </c>
      <c r="FC299" s="367">
        <f t="shared" si="285"/>
        <v>1</v>
      </c>
      <c r="FD299" s="270">
        <v>86</v>
      </c>
      <c r="FE299" s="258">
        <f t="shared" si="286"/>
        <v>22</v>
      </c>
      <c r="FF299" s="192">
        <v>2276</v>
      </c>
      <c r="FG299" s="185">
        <f t="shared" si="197"/>
        <v>60</v>
      </c>
      <c r="FH299" s="192">
        <v>0</v>
      </c>
      <c r="FI299" s="192">
        <v>2210</v>
      </c>
      <c r="FJ299" s="185">
        <f t="shared" si="213"/>
        <v>60</v>
      </c>
      <c r="FK299" s="379">
        <f t="shared" si="198"/>
        <v>1</v>
      </c>
      <c r="FL299" s="192">
        <v>2210</v>
      </c>
      <c r="FM299" s="185">
        <f t="shared" si="214"/>
        <v>60</v>
      </c>
      <c r="FV299" s="22">
        <f t="shared" si="298"/>
        <v>1422</v>
      </c>
      <c r="FW299" s="61">
        <f t="shared" si="299"/>
        <v>1422</v>
      </c>
      <c r="FX299" s="61">
        <f t="shared" si="221"/>
        <v>1553</v>
      </c>
      <c r="FY299" s="61">
        <f t="shared" si="222"/>
        <v>92157</v>
      </c>
      <c r="FZ299" s="61">
        <f t="shared" si="223"/>
        <v>1531</v>
      </c>
      <c r="GA299" s="382">
        <f t="shared" si="224"/>
        <v>1.6612953980706838E-2</v>
      </c>
      <c r="GB299" s="384"/>
      <c r="GC299" s="387">
        <f t="shared" si="225"/>
        <v>91305</v>
      </c>
      <c r="GD299" s="387">
        <f t="shared" si="226"/>
        <v>686</v>
      </c>
      <c r="GE299" s="382">
        <f t="shared" si="227"/>
        <v>7.5132796670499971E-3</v>
      </c>
      <c r="GF299" s="384"/>
      <c r="GG299" s="387">
        <f t="shared" si="228"/>
        <v>508</v>
      </c>
      <c r="GH299" s="387">
        <f t="shared" si="229"/>
        <v>253</v>
      </c>
      <c r="GI299" s="382">
        <f t="shared" si="230"/>
        <v>0.49803149606299213</v>
      </c>
      <c r="GJ299" s="384"/>
      <c r="GK299" s="387">
        <f t="shared" si="231"/>
        <v>395</v>
      </c>
      <c r="GL299" s="387">
        <f t="shared" si="232"/>
        <v>395</v>
      </c>
      <c r="GM299" s="382">
        <f t="shared" si="233"/>
        <v>1</v>
      </c>
    </row>
    <row r="300" spans="1:195" x14ac:dyDescent="0.25">
      <c r="A300" s="8">
        <f t="shared" si="235"/>
        <v>44333</v>
      </c>
      <c r="B300" s="10">
        <v>955</v>
      </c>
      <c r="C300" s="98">
        <f t="shared" si="260"/>
        <v>399</v>
      </c>
      <c r="D300" s="10">
        <v>844</v>
      </c>
      <c r="E300" s="10">
        <v>45875</v>
      </c>
      <c r="F300" s="98">
        <f t="shared" si="199"/>
        <v>293</v>
      </c>
      <c r="G300" s="363">
        <f t="shared" si="261"/>
        <v>0.73433583959899751</v>
      </c>
      <c r="H300" s="10">
        <v>38552</v>
      </c>
      <c r="I300" s="98">
        <f t="shared" si="200"/>
        <v>293</v>
      </c>
      <c r="J300" s="45">
        <v>5073</v>
      </c>
      <c r="K300" s="103">
        <f t="shared" si="262"/>
        <v>113</v>
      </c>
      <c r="L300" s="14">
        <v>3356</v>
      </c>
      <c r="M300" s="14">
        <v>44783</v>
      </c>
      <c r="N300" s="103">
        <f t="shared" si="201"/>
        <v>88</v>
      </c>
      <c r="O300" s="362">
        <f t="shared" si="263"/>
        <v>0.77876106194690264</v>
      </c>
      <c r="P300" s="12">
        <v>32501</v>
      </c>
      <c r="Q300" s="103">
        <f t="shared" si="202"/>
        <v>88</v>
      </c>
      <c r="R300" s="147">
        <v>754</v>
      </c>
      <c r="S300" s="134">
        <f t="shared" si="245"/>
        <v>4</v>
      </c>
      <c r="T300" s="147">
        <v>128</v>
      </c>
      <c r="U300" s="147">
        <v>753</v>
      </c>
      <c r="V300" s="134">
        <f t="shared" si="246"/>
        <v>4</v>
      </c>
      <c r="W300" s="358">
        <f t="shared" si="247"/>
        <v>1</v>
      </c>
      <c r="X300" s="147">
        <v>760</v>
      </c>
      <c r="Y300" s="134">
        <f t="shared" si="248"/>
        <v>4</v>
      </c>
      <c r="Z300" s="151">
        <v>12864</v>
      </c>
      <c r="AA300" s="139">
        <f t="shared" si="249"/>
        <v>4</v>
      </c>
      <c r="AB300" s="151">
        <v>2259</v>
      </c>
      <c r="AC300" s="151">
        <v>5169</v>
      </c>
      <c r="AD300" s="139">
        <f t="shared" si="250"/>
        <v>4</v>
      </c>
      <c r="AE300" s="353">
        <f t="shared" si="251"/>
        <v>1</v>
      </c>
      <c r="AF300" s="151">
        <v>5167</v>
      </c>
      <c r="AG300" s="139">
        <f t="shared" si="252"/>
        <v>4</v>
      </c>
      <c r="AH300" s="33">
        <v>22376</v>
      </c>
      <c r="AI300" s="72">
        <f t="shared" si="253"/>
        <v>142</v>
      </c>
      <c r="AJ300" s="33">
        <v>1</v>
      </c>
      <c r="AK300" s="33">
        <v>4077</v>
      </c>
      <c r="AL300" s="72">
        <f t="shared" si="203"/>
        <v>19</v>
      </c>
      <c r="AM300" s="348">
        <f t="shared" si="264"/>
        <v>0.13380281690140844</v>
      </c>
      <c r="AN300" s="33">
        <v>4075</v>
      </c>
      <c r="AO300" s="72">
        <f t="shared" si="204"/>
        <v>19</v>
      </c>
      <c r="AP300" s="66">
        <v>3785</v>
      </c>
      <c r="AQ300" s="78">
        <f t="shared" si="195"/>
        <v>60</v>
      </c>
      <c r="AR300" s="66">
        <v>1</v>
      </c>
      <c r="AS300" s="66">
        <v>1343</v>
      </c>
      <c r="AT300" s="78">
        <f t="shared" si="205"/>
        <v>21</v>
      </c>
      <c r="AU300" s="344">
        <f t="shared" si="196"/>
        <v>0.35</v>
      </c>
      <c r="AV300" s="66">
        <v>1343</v>
      </c>
      <c r="AW300" s="78">
        <f t="shared" si="206"/>
        <v>21</v>
      </c>
      <c r="AX300" s="120">
        <v>3081</v>
      </c>
      <c r="AY300" s="114">
        <f t="shared" si="217"/>
        <v>27</v>
      </c>
      <c r="AZ300" s="120">
        <v>9</v>
      </c>
      <c r="BA300" s="120">
        <v>1047</v>
      </c>
      <c r="BB300" s="114">
        <f t="shared" si="218"/>
        <v>7</v>
      </c>
      <c r="BC300" s="338">
        <f t="shared" si="219"/>
        <v>0.25925925925925924</v>
      </c>
      <c r="BD300" s="120">
        <v>1039</v>
      </c>
      <c r="BE300" s="114">
        <f t="shared" si="220"/>
        <v>7</v>
      </c>
      <c r="BF300" s="129">
        <v>2490</v>
      </c>
      <c r="BG300" s="126">
        <f t="shared" si="241"/>
        <v>25</v>
      </c>
      <c r="BH300" s="129">
        <v>1</v>
      </c>
      <c r="BI300" s="129">
        <v>910</v>
      </c>
      <c r="BJ300" s="126">
        <f t="shared" si="243"/>
        <v>8</v>
      </c>
      <c r="BK300" s="332">
        <f t="shared" si="242"/>
        <v>0.32</v>
      </c>
      <c r="BL300" s="126">
        <v>911</v>
      </c>
      <c r="BM300" s="126">
        <f t="shared" si="244"/>
        <v>8</v>
      </c>
      <c r="BN300" s="227">
        <v>171</v>
      </c>
      <c r="BO300" s="212">
        <f t="shared" si="265"/>
        <v>23</v>
      </c>
      <c r="BP300" s="227">
        <v>4</v>
      </c>
      <c r="BQ300" s="227">
        <v>163</v>
      </c>
      <c r="BR300" s="212">
        <f t="shared" si="287"/>
        <v>23</v>
      </c>
      <c r="BS300" s="326">
        <f t="shared" si="266"/>
        <v>1</v>
      </c>
      <c r="BT300" s="227">
        <v>163</v>
      </c>
      <c r="BU300" s="212">
        <f t="shared" si="288"/>
        <v>23</v>
      </c>
      <c r="BV300" s="228">
        <v>187</v>
      </c>
      <c r="BW300" s="219">
        <f t="shared" si="267"/>
        <v>23</v>
      </c>
      <c r="BX300" s="228">
        <v>7</v>
      </c>
      <c r="BY300" s="228">
        <v>179</v>
      </c>
      <c r="BZ300" s="219">
        <f t="shared" si="289"/>
        <v>23</v>
      </c>
      <c r="CA300" s="315">
        <f t="shared" si="268"/>
        <v>1</v>
      </c>
      <c r="CB300" s="228">
        <v>179</v>
      </c>
      <c r="CC300" s="219">
        <f t="shared" si="290"/>
        <v>23</v>
      </c>
      <c r="CD300" s="28">
        <v>2516</v>
      </c>
      <c r="CE300" s="84">
        <f t="shared" si="269"/>
        <v>272</v>
      </c>
      <c r="CF300" s="34">
        <v>168</v>
      </c>
      <c r="CG300" s="34">
        <v>2491</v>
      </c>
      <c r="CH300" s="84">
        <f t="shared" si="207"/>
        <v>272</v>
      </c>
      <c r="CI300" s="365">
        <f t="shared" si="270"/>
        <v>1</v>
      </c>
      <c r="CJ300" s="34">
        <v>2491</v>
      </c>
      <c r="CK300" s="84">
        <f t="shared" si="208"/>
        <v>272</v>
      </c>
      <c r="CL300" s="59">
        <v>44756</v>
      </c>
      <c r="CM300" s="89">
        <f t="shared" si="258"/>
        <v>273</v>
      </c>
      <c r="CN300" s="59">
        <v>1</v>
      </c>
      <c r="CO300" s="59">
        <v>12039</v>
      </c>
      <c r="CP300" s="89">
        <f t="shared" si="209"/>
        <v>79</v>
      </c>
      <c r="CQ300" s="367">
        <f t="shared" si="259"/>
        <v>0.2893772893772894</v>
      </c>
      <c r="CR300" s="59">
        <v>12048</v>
      </c>
      <c r="CS300" s="89">
        <f t="shared" si="210"/>
        <v>79</v>
      </c>
      <c r="CT300" s="203">
        <v>10296</v>
      </c>
      <c r="CU300" s="203">
        <f t="shared" si="234"/>
        <v>-89730</v>
      </c>
      <c r="CV300" s="203">
        <v>0</v>
      </c>
      <c r="CW300" s="284">
        <v>3217</v>
      </c>
      <c r="CX300" s="203">
        <f t="shared" si="236"/>
        <v>91</v>
      </c>
      <c r="CY300" s="369">
        <f t="shared" si="237"/>
        <v>-1.0141535718265909E-3</v>
      </c>
      <c r="CZ300" s="203">
        <v>3217</v>
      </c>
      <c r="DA300" s="203">
        <f t="shared" si="238"/>
        <v>91</v>
      </c>
      <c r="DB300" s="40">
        <v>904</v>
      </c>
      <c r="DC300" s="95">
        <f t="shared" si="193"/>
        <v>25</v>
      </c>
      <c r="DD300" s="40">
        <v>92</v>
      </c>
      <c r="DE300" s="40">
        <v>8217</v>
      </c>
      <c r="DF300" s="95">
        <f t="shared" si="211"/>
        <v>26</v>
      </c>
      <c r="DG300" s="371">
        <f t="shared" si="194"/>
        <v>1.04</v>
      </c>
      <c r="DH300" s="40">
        <v>7614</v>
      </c>
      <c r="DI300" s="95">
        <f t="shared" si="212"/>
        <v>26</v>
      </c>
      <c r="DJ300" s="158">
        <v>2356</v>
      </c>
      <c r="DK300" s="158">
        <f t="shared" si="256"/>
        <v>27</v>
      </c>
      <c r="DL300" s="163">
        <v>4</v>
      </c>
      <c r="DM300" s="163">
        <v>806</v>
      </c>
      <c r="DN300" s="158">
        <f t="shared" si="254"/>
        <v>8</v>
      </c>
      <c r="DO300" s="373">
        <f t="shared" si="257"/>
        <v>0.29629629629629628</v>
      </c>
      <c r="DP300" s="158">
        <v>803</v>
      </c>
      <c r="DQ300" s="158">
        <f t="shared" si="255"/>
        <v>8</v>
      </c>
      <c r="DR300" s="292">
        <v>1536</v>
      </c>
      <c r="DS300" s="172">
        <f t="shared" si="291"/>
        <v>0</v>
      </c>
      <c r="DT300" s="292">
        <v>1</v>
      </c>
      <c r="DU300" s="292">
        <v>424</v>
      </c>
      <c r="DV300" s="172">
        <f t="shared" si="300"/>
        <v>0</v>
      </c>
      <c r="DW300" s="374" t="e">
        <f t="shared" si="292"/>
        <v>#DIV/0!</v>
      </c>
      <c r="DX300" s="292">
        <v>426</v>
      </c>
      <c r="DY300" s="172">
        <f t="shared" si="293"/>
        <v>0</v>
      </c>
      <c r="DZ300" s="295">
        <v>136</v>
      </c>
      <c r="EA300" s="255">
        <f t="shared" si="271"/>
        <v>22</v>
      </c>
      <c r="EB300" s="295">
        <v>3</v>
      </c>
      <c r="EC300" s="295">
        <v>120</v>
      </c>
      <c r="ED300" s="255">
        <f t="shared" si="294"/>
        <v>22</v>
      </c>
      <c r="EE300" s="376">
        <f t="shared" si="273"/>
        <v>1</v>
      </c>
      <c r="EF300" s="295">
        <v>120</v>
      </c>
      <c r="EG300" s="255">
        <f t="shared" si="274"/>
        <v>22</v>
      </c>
      <c r="EH300" s="261">
        <v>135</v>
      </c>
      <c r="EI300" s="256">
        <f t="shared" si="275"/>
        <v>22</v>
      </c>
      <c r="EJ300" s="261">
        <v>14</v>
      </c>
      <c r="EK300" s="261">
        <v>136</v>
      </c>
      <c r="EL300" s="256">
        <f t="shared" si="295"/>
        <v>22</v>
      </c>
      <c r="EM300" s="362">
        <f t="shared" si="277"/>
        <v>1</v>
      </c>
      <c r="EN300" s="261">
        <v>136</v>
      </c>
      <c r="EO300" s="256">
        <f t="shared" si="278"/>
        <v>22</v>
      </c>
      <c r="EP300" s="265">
        <v>122</v>
      </c>
      <c r="EQ300" s="257">
        <f t="shared" si="279"/>
        <v>22</v>
      </c>
      <c r="ER300" s="265">
        <v>1</v>
      </c>
      <c r="ES300" s="265">
        <v>120</v>
      </c>
      <c r="ET300" s="257">
        <f t="shared" si="296"/>
        <v>22</v>
      </c>
      <c r="EU300" s="378">
        <f t="shared" si="281"/>
        <v>1</v>
      </c>
      <c r="EV300" s="265">
        <v>120</v>
      </c>
      <c r="EW300" s="257">
        <f t="shared" si="282"/>
        <v>22</v>
      </c>
      <c r="EX300" s="270">
        <v>121</v>
      </c>
      <c r="EY300" s="258">
        <f t="shared" si="283"/>
        <v>22</v>
      </c>
      <c r="EZ300" s="270">
        <v>2</v>
      </c>
      <c r="FA300" s="270">
        <v>108</v>
      </c>
      <c r="FB300" s="258">
        <f t="shared" si="297"/>
        <v>22</v>
      </c>
      <c r="FC300" s="367">
        <f t="shared" si="285"/>
        <v>1</v>
      </c>
      <c r="FD300" s="270">
        <v>108</v>
      </c>
      <c r="FE300" s="258">
        <f t="shared" si="286"/>
        <v>22</v>
      </c>
      <c r="FF300" s="192">
        <v>2331</v>
      </c>
      <c r="FG300" s="185">
        <f t="shared" si="197"/>
        <v>55</v>
      </c>
      <c r="FH300" s="192">
        <v>0</v>
      </c>
      <c r="FI300" s="192">
        <v>2264</v>
      </c>
      <c r="FJ300" s="185">
        <f t="shared" si="213"/>
        <v>54</v>
      </c>
      <c r="FK300" s="379">
        <f t="shared" si="198"/>
        <v>0.98181818181818181</v>
      </c>
      <c r="FL300" s="192">
        <v>2264</v>
      </c>
      <c r="FM300" s="185">
        <f t="shared" si="214"/>
        <v>54</v>
      </c>
      <c r="FV300" s="22">
        <f t="shared" si="298"/>
        <v>974</v>
      </c>
      <c r="FW300" s="61">
        <f t="shared" si="299"/>
        <v>974</v>
      </c>
      <c r="FX300" s="61">
        <f t="shared" si="221"/>
        <v>1108</v>
      </c>
      <c r="FY300" s="61">
        <f t="shared" si="222"/>
        <v>-88170</v>
      </c>
      <c r="FZ300" s="61">
        <f t="shared" si="223"/>
        <v>1086</v>
      </c>
      <c r="GA300" s="382">
        <f t="shared" si="224"/>
        <v>-1.231711466485199E-2</v>
      </c>
      <c r="GB300" s="384"/>
      <c r="GC300" s="387">
        <f t="shared" si="225"/>
        <v>-88690</v>
      </c>
      <c r="GD300" s="387">
        <f t="shared" si="226"/>
        <v>697</v>
      </c>
      <c r="GE300" s="382">
        <f t="shared" si="227"/>
        <v>-7.8588341413913625E-3</v>
      </c>
      <c r="GF300" s="384"/>
      <c r="GG300" s="387">
        <f t="shared" si="228"/>
        <v>495</v>
      </c>
      <c r="GH300" s="387">
        <f t="shared" si="229"/>
        <v>255</v>
      </c>
      <c r="GI300" s="382">
        <f t="shared" si="230"/>
        <v>0.51515151515151514</v>
      </c>
      <c r="GJ300" s="384"/>
      <c r="GK300" s="387">
        <f t="shared" si="231"/>
        <v>406</v>
      </c>
      <c r="GL300" s="387">
        <f t="shared" si="232"/>
        <v>406</v>
      </c>
      <c r="GM300" s="382">
        <f t="shared" si="233"/>
        <v>1</v>
      </c>
    </row>
    <row r="301" spans="1:195" x14ac:dyDescent="0.25">
      <c r="A301" s="8">
        <f t="shared" si="235"/>
        <v>44334</v>
      </c>
      <c r="B301" s="10">
        <v>1670</v>
      </c>
      <c r="C301" s="98">
        <f t="shared" si="260"/>
        <v>715</v>
      </c>
      <c r="D301" s="10">
        <v>1026</v>
      </c>
      <c r="E301" s="10">
        <v>46057</v>
      </c>
      <c r="F301" s="98">
        <f t="shared" si="199"/>
        <v>182</v>
      </c>
      <c r="G301" s="363">
        <f t="shared" si="261"/>
        <v>0.25454545454545452</v>
      </c>
      <c r="H301" s="10">
        <v>38734</v>
      </c>
      <c r="I301" s="98">
        <f t="shared" si="200"/>
        <v>182</v>
      </c>
      <c r="J301" s="45">
        <v>5613</v>
      </c>
      <c r="K301" s="103">
        <f t="shared" si="262"/>
        <v>540</v>
      </c>
      <c r="L301" s="14">
        <v>3547</v>
      </c>
      <c r="M301" s="14">
        <v>44974</v>
      </c>
      <c r="N301" s="103">
        <f t="shared" si="201"/>
        <v>191</v>
      </c>
      <c r="O301" s="362">
        <f t="shared" si="263"/>
        <v>0.35370370370370369</v>
      </c>
      <c r="P301" s="12">
        <v>32692</v>
      </c>
      <c r="Q301" s="103">
        <f t="shared" si="202"/>
        <v>191</v>
      </c>
      <c r="R301" s="147">
        <v>812</v>
      </c>
      <c r="S301" s="134">
        <f t="shared" si="245"/>
        <v>58</v>
      </c>
      <c r="T301" s="147">
        <v>185</v>
      </c>
      <c r="U301" s="147">
        <v>811</v>
      </c>
      <c r="V301" s="134">
        <f t="shared" si="246"/>
        <v>58</v>
      </c>
      <c r="W301" s="358">
        <f t="shared" si="247"/>
        <v>1</v>
      </c>
      <c r="X301" s="147">
        <v>818</v>
      </c>
      <c r="Y301" s="134">
        <f t="shared" si="248"/>
        <v>58</v>
      </c>
      <c r="Z301" s="151">
        <v>12872</v>
      </c>
      <c r="AA301" s="139">
        <f t="shared" si="249"/>
        <v>8</v>
      </c>
      <c r="AB301" s="151">
        <v>2267</v>
      </c>
      <c r="AC301" s="151">
        <v>5177</v>
      </c>
      <c r="AD301" s="139">
        <f t="shared" si="250"/>
        <v>8</v>
      </c>
      <c r="AE301" s="353">
        <f t="shared" si="251"/>
        <v>1</v>
      </c>
      <c r="AF301" s="151">
        <v>5175</v>
      </c>
      <c r="AG301" s="139">
        <f t="shared" si="252"/>
        <v>8</v>
      </c>
      <c r="AH301" s="33">
        <v>22558</v>
      </c>
      <c r="AI301" s="72">
        <f t="shared" si="253"/>
        <v>182</v>
      </c>
      <c r="AJ301" s="33">
        <v>1</v>
      </c>
      <c r="AK301" s="33">
        <v>4100</v>
      </c>
      <c r="AL301" s="72">
        <f t="shared" si="203"/>
        <v>23</v>
      </c>
      <c r="AM301" s="348">
        <f t="shared" si="264"/>
        <v>0.12637362637362637</v>
      </c>
      <c r="AN301" s="33">
        <v>4098</v>
      </c>
      <c r="AO301" s="72">
        <f t="shared" si="204"/>
        <v>23</v>
      </c>
      <c r="AP301" s="66">
        <v>3820</v>
      </c>
      <c r="AQ301" s="78">
        <f t="shared" si="195"/>
        <v>35</v>
      </c>
      <c r="AR301" s="66">
        <v>1</v>
      </c>
      <c r="AS301" s="66">
        <v>1355</v>
      </c>
      <c r="AT301" s="78">
        <f t="shared" si="205"/>
        <v>12</v>
      </c>
      <c r="AU301" s="344">
        <f t="shared" si="196"/>
        <v>0.34285714285714286</v>
      </c>
      <c r="AV301" s="66">
        <v>1355</v>
      </c>
      <c r="AW301" s="78">
        <f t="shared" si="206"/>
        <v>12</v>
      </c>
      <c r="AX301" s="120">
        <v>3101</v>
      </c>
      <c r="AY301" s="114">
        <f t="shared" si="217"/>
        <v>20</v>
      </c>
      <c r="AZ301" s="120">
        <v>9</v>
      </c>
      <c r="BA301" s="120">
        <v>1054</v>
      </c>
      <c r="BB301" s="114">
        <f t="shared" si="218"/>
        <v>7</v>
      </c>
      <c r="BC301" s="338">
        <f t="shared" si="219"/>
        <v>0.35</v>
      </c>
      <c r="BD301" s="120">
        <v>1046</v>
      </c>
      <c r="BE301" s="114">
        <f t="shared" si="220"/>
        <v>7</v>
      </c>
      <c r="BF301" s="129">
        <v>2500</v>
      </c>
      <c r="BG301" s="126">
        <f t="shared" si="241"/>
        <v>10</v>
      </c>
      <c r="BH301" s="129">
        <v>1</v>
      </c>
      <c r="BI301" s="129">
        <v>914</v>
      </c>
      <c r="BJ301" s="126">
        <f t="shared" si="243"/>
        <v>4</v>
      </c>
      <c r="BK301" s="332">
        <f t="shared" si="242"/>
        <v>0.4</v>
      </c>
      <c r="BL301" s="126">
        <v>915</v>
      </c>
      <c r="BM301" s="126">
        <f t="shared" si="244"/>
        <v>4</v>
      </c>
      <c r="BN301" s="227">
        <v>183</v>
      </c>
      <c r="BO301" s="212">
        <f t="shared" si="265"/>
        <v>12</v>
      </c>
      <c r="BP301" s="227">
        <v>4</v>
      </c>
      <c r="BQ301" s="227">
        <v>175</v>
      </c>
      <c r="BR301" s="212">
        <f t="shared" si="287"/>
        <v>12</v>
      </c>
      <c r="BS301" s="326">
        <f t="shared" si="266"/>
        <v>1</v>
      </c>
      <c r="BT301" s="227">
        <v>175</v>
      </c>
      <c r="BU301" s="212">
        <f t="shared" si="288"/>
        <v>12</v>
      </c>
      <c r="BV301" s="228">
        <v>199</v>
      </c>
      <c r="BW301" s="219">
        <f t="shared" si="267"/>
        <v>12</v>
      </c>
      <c r="BX301" s="228">
        <v>7</v>
      </c>
      <c r="BY301" s="228">
        <v>191</v>
      </c>
      <c r="BZ301" s="219">
        <f t="shared" si="289"/>
        <v>12</v>
      </c>
      <c r="CA301" s="315">
        <f t="shared" si="268"/>
        <v>1</v>
      </c>
      <c r="CB301" s="228">
        <v>191</v>
      </c>
      <c r="CC301" s="219">
        <f t="shared" si="290"/>
        <v>12</v>
      </c>
      <c r="CD301" s="28">
        <v>2666</v>
      </c>
      <c r="CE301" s="84">
        <f t="shared" si="269"/>
        <v>150</v>
      </c>
      <c r="CF301" s="34">
        <v>172</v>
      </c>
      <c r="CG301" s="34">
        <v>2614</v>
      </c>
      <c r="CH301" s="84">
        <f t="shared" si="207"/>
        <v>123</v>
      </c>
      <c r="CI301" s="365">
        <f t="shared" si="270"/>
        <v>0.82</v>
      </c>
      <c r="CJ301" s="34">
        <v>2614</v>
      </c>
      <c r="CK301" s="84">
        <f t="shared" si="208"/>
        <v>123</v>
      </c>
      <c r="CL301" s="59">
        <v>44906</v>
      </c>
      <c r="CM301" s="89">
        <f t="shared" si="258"/>
        <v>150</v>
      </c>
      <c r="CN301" s="59">
        <v>1</v>
      </c>
      <c r="CO301" s="59">
        <v>12081</v>
      </c>
      <c r="CP301" s="89">
        <f t="shared" si="209"/>
        <v>42</v>
      </c>
      <c r="CQ301" s="367">
        <f t="shared" si="259"/>
        <v>0.28000000000000003</v>
      </c>
      <c r="CR301" s="59">
        <v>12090</v>
      </c>
      <c r="CS301" s="89">
        <f t="shared" si="210"/>
        <v>42</v>
      </c>
      <c r="CT301" s="203">
        <v>10577</v>
      </c>
      <c r="CU301" s="203">
        <f t="shared" si="234"/>
        <v>281</v>
      </c>
      <c r="CV301" s="203">
        <v>0</v>
      </c>
      <c r="CW301" s="284">
        <v>3281</v>
      </c>
      <c r="CX301" s="203">
        <f t="shared" si="236"/>
        <v>64</v>
      </c>
      <c r="CY301" s="369">
        <f t="shared" si="237"/>
        <v>0.22775800711743771</v>
      </c>
      <c r="CZ301" s="203">
        <v>3281</v>
      </c>
      <c r="DA301" s="203">
        <f t="shared" si="238"/>
        <v>64</v>
      </c>
      <c r="DB301" s="40">
        <v>933</v>
      </c>
      <c r="DC301" s="95">
        <f t="shared" si="193"/>
        <v>29</v>
      </c>
      <c r="DD301" s="40">
        <v>94</v>
      </c>
      <c r="DE301" s="40">
        <v>8247</v>
      </c>
      <c r="DF301" s="95">
        <f t="shared" si="211"/>
        <v>30</v>
      </c>
      <c r="DG301" s="371">
        <f t="shared" si="194"/>
        <v>1.0344827586206897</v>
      </c>
      <c r="DH301" s="40">
        <v>7644</v>
      </c>
      <c r="DI301" s="95">
        <f t="shared" si="212"/>
        <v>30</v>
      </c>
      <c r="DJ301" s="158">
        <v>2381</v>
      </c>
      <c r="DK301" s="158">
        <f t="shared" si="256"/>
        <v>25</v>
      </c>
      <c r="DL301" s="163">
        <v>4</v>
      </c>
      <c r="DM301" s="163">
        <v>811</v>
      </c>
      <c r="DN301" s="158">
        <f t="shared" si="254"/>
        <v>5</v>
      </c>
      <c r="DO301" s="373">
        <f t="shared" si="257"/>
        <v>0.2</v>
      </c>
      <c r="DP301" s="158">
        <v>808</v>
      </c>
      <c r="DQ301" s="158">
        <f t="shared" si="255"/>
        <v>5</v>
      </c>
      <c r="DR301" s="292">
        <v>1536</v>
      </c>
      <c r="DS301" s="172">
        <f t="shared" si="291"/>
        <v>0</v>
      </c>
      <c r="DT301" s="292">
        <v>1</v>
      </c>
      <c r="DU301" s="292">
        <v>424</v>
      </c>
      <c r="DV301" s="172">
        <f t="shared" si="300"/>
        <v>0</v>
      </c>
      <c r="DW301" s="374" t="e">
        <f t="shared" si="292"/>
        <v>#DIV/0!</v>
      </c>
      <c r="DX301" s="292">
        <v>426</v>
      </c>
      <c r="DY301" s="172">
        <f t="shared" si="293"/>
        <v>0</v>
      </c>
      <c r="DZ301" s="295">
        <v>157</v>
      </c>
      <c r="EA301" s="255">
        <f t="shared" si="271"/>
        <v>21</v>
      </c>
      <c r="EB301" s="295">
        <v>2</v>
      </c>
      <c r="EC301" s="295">
        <v>124</v>
      </c>
      <c r="ED301" s="255">
        <f t="shared" si="294"/>
        <v>4</v>
      </c>
      <c r="EE301" s="376">
        <f t="shared" si="273"/>
        <v>0.19047619047619047</v>
      </c>
      <c r="EF301" s="295">
        <v>124</v>
      </c>
      <c r="EG301" s="255">
        <f t="shared" si="274"/>
        <v>4</v>
      </c>
      <c r="EH301" s="261">
        <v>153</v>
      </c>
      <c r="EI301" s="256">
        <f t="shared" si="275"/>
        <v>18</v>
      </c>
      <c r="EJ301" s="261">
        <v>15</v>
      </c>
      <c r="EK301" s="261">
        <v>154</v>
      </c>
      <c r="EL301" s="256">
        <f t="shared" si="295"/>
        <v>18</v>
      </c>
      <c r="EM301" s="362">
        <f t="shared" si="277"/>
        <v>1</v>
      </c>
      <c r="EN301" s="261">
        <v>154</v>
      </c>
      <c r="EO301" s="256">
        <f t="shared" si="278"/>
        <v>18</v>
      </c>
      <c r="EP301" s="265">
        <v>139</v>
      </c>
      <c r="EQ301" s="257">
        <f t="shared" si="279"/>
        <v>17</v>
      </c>
      <c r="ER301" s="265">
        <v>3</v>
      </c>
      <c r="ES301" s="265">
        <v>137</v>
      </c>
      <c r="ET301" s="257">
        <f t="shared" si="296"/>
        <v>17</v>
      </c>
      <c r="EU301" s="378">
        <f t="shared" si="281"/>
        <v>1</v>
      </c>
      <c r="EV301" s="265">
        <v>137</v>
      </c>
      <c r="EW301" s="257">
        <f t="shared" si="282"/>
        <v>17</v>
      </c>
      <c r="EX301" s="270">
        <v>137</v>
      </c>
      <c r="EY301" s="258">
        <f t="shared" si="283"/>
        <v>16</v>
      </c>
      <c r="EZ301" s="270">
        <v>2</v>
      </c>
      <c r="FA301" s="270">
        <v>124</v>
      </c>
      <c r="FB301" s="258">
        <f t="shared" si="297"/>
        <v>16</v>
      </c>
      <c r="FC301" s="367">
        <f t="shared" si="285"/>
        <v>1</v>
      </c>
      <c r="FD301" s="270">
        <v>124</v>
      </c>
      <c r="FE301" s="258">
        <f t="shared" si="286"/>
        <v>16</v>
      </c>
      <c r="FF301" s="192">
        <v>2372</v>
      </c>
      <c r="FG301" s="185">
        <f t="shared" si="197"/>
        <v>41</v>
      </c>
      <c r="FH301" s="192">
        <v>0</v>
      </c>
      <c r="FI301" s="192">
        <v>2305</v>
      </c>
      <c r="FJ301" s="185">
        <f t="shared" si="213"/>
        <v>41</v>
      </c>
      <c r="FK301" s="379">
        <f t="shared" si="198"/>
        <v>1</v>
      </c>
      <c r="FL301" s="192">
        <v>2305</v>
      </c>
      <c r="FM301" s="185">
        <f t="shared" si="214"/>
        <v>41</v>
      </c>
      <c r="FV301" s="22">
        <f t="shared" si="298"/>
        <v>790</v>
      </c>
      <c r="FW301" s="61">
        <f t="shared" si="299"/>
        <v>790</v>
      </c>
      <c r="FX301" s="61">
        <f t="shared" si="221"/>
        <v>869</v>
      </c>
      <c r="FY301" s="61">
        <f t="shared" si="222"/>
        <v>2340</v>
      </c>
      <c r="FZ301" s="61">
        <f t="shared" si="223"/>
        <v>852</v>
      </c>
      <c r="GA301" s="382">
        <f t="shared" si="224"/>
        <v>0.36410256410256409</v>
      </c>
      <c r="GB301" s="384"/>
      <c r="GC301" s="387">
        <f t="shared" si="225"/>
        <v>1019</v>
      </c>
      <c r="GD301" s="387">
        <f t="shared" si="226"/>
        <v>413</v>
      </c>
      <c r="GE301" s="382">
        <f t="shared" si="227"/>
        <v>0.40529931305201178</v>
      </c>
      <c r="GF301" s="384"/>
      <c r="GG301" s="387">
        <f t="shared" si="228"/>
        <v>438</v>
      </c>
      <c r="GH301" s="387">
        <f t="shared" si="229"/>
        <v>184</v>
      </c>
      <c r="GI301" s="382">
        <f t="shared" si="230"/>
        <v>0.42009132420091322</v>
      </c>
      <c r="GJ301" s="384"/>
      <c r="GK301" s="387">
        <f t="shared" si="231"/>
        <v>246</v>
      </c>
      <c r="GL301" s="387">
        <f t="shared" si="232"/>
        <v>202</v>
      </c>
      <c r="GM301" s="382">
        <f t="shared" si="233"/>
        <v>0.82113821138211385</v>
      </c>
    </row>
    <row r="302" spans="1:195" x14ac:dyDescent="0.25">
      <c r="A302" s="8">
        <f t="shared" si="235"/>
        <v>44335</v>
      </c>
      <c r="B302" s="10">
        <v>1687</v>
      </c>
      <c r="C302" s="98">
        <f t="shared" si="260"/>
        <v>17</v>
      </c>
      <c r="D302" s="10">
        <v>1043</v>
      </c>
      <c r="E302" s="10">
        <v>46074</v>
      </c>
      <c r="F302" s="98">
        <f t="shared" si="199"/>
        <v>17</v>
      </c>
      <c r="G302" s="363">
        <f t="shared" si="261"/>
        <v>1</v>
      </c>
      <c r="H302" s="10">
        <v>38751</v>
      </c>
      <c r="I302" s="98">
        <f t="shared" si="200"/>
        <v>17</v>
      </c>
      <c r="J302" s="45">
        <v>0</v>
      </c>
      <c r="K302" s="103">
        <f t="shared" si="262"/>
        <v>-5613</v>
      </c>
      <c r="L302" s="14">
        <v>3553</v>
      </c>
      <c r="M302" s="14">
        <v>44980</v>
      </c>
      <c r="N302" s="103">
        <f t="shared" si="201"/>
        <v>6</v>
      </c>
      <c r="O302" s="362">
        <f t="shared" si="263"/>
        <v>-1.0689470871191875E-3</v>
      </c>
      <c r="P302" s="12">
        <v>32698</v>
      </c>
      <c r="Q302" s="103">
        <f t="shared" si="202"/>
        <v>6</v>
      </c>
      <c r="R302" s="147">
        <v>815</v>
      </c>
      <c r="S302" s="134">
        <f t="shared" si="245"/>
        <v>3</v>
      </c>
      <c r="T302" s="147">
        <v>188</v>
      </c>
      <c r="U302" s="147">
        <v>814</v>
      </c>
      <c r="V302" s="134">
        <f t="shared" si="246"/>
        <v>3</v>
      </c>
      <c r="W302" s="358">
        <f t="shared" si="247"/>
        <v>1</v>
      </c>
      <c r="X302" s="147">
        <v>821</v>
      </c>
      <c r="Y302" s="134">
        <f t="shared" si="248"/>
        <v>3</v>
      </c>
      <c r="Z302" s="151">
        <v>13169</v>
      </c>
      <c r="AA302" s="139">
        <f t="shared" si="249"/>
        <v>297</v>
      </c>
      <c r="AB302" s="151">
        <v>2321</v>
      </c>
      <c r="AC302" s="151">
        <v>5231</v>
      </c>
      <c r="AD302" s="139">
        <f t="shared" si="250"/>
        <v>54</v>
      </c>
      <c r="AE302" s="353">
        <f t="shared" si="251"/>
        <v>0.18181818181818182</v>
      </c>
      <c r="AF302" s="151">
        <v>5229</v>
      </c>
      <c r="AG302" s="139">
        <f t="shared" si="252"/>
        <v>54</v>
      </c>
      <c r="AH302" s="33">
        <v>22777</v>
      </c>
      <c r="AI302" s="72">
        <f t="shared" si="253"/>
        <v>219</v>
      </c>
      <c r="AJ302" s="33">
        <v>1</v>
      </c>
      <c r="AK302" s="33">
        <v>4127</v>
      </c>
      <c r="AL302" s="72">
        <f t="shared" si="203"/>
        <v>27</v>
      </c>
      <c r="AM302" s="348">
        <f t="shared" si="264"/>
        <v>0.12328767123287671</v>
      </c>
      <c r="AN302" s="33">
        <v>4125</v>
      </c>
      <c r="AO302" s="72">
        <f t="shared" si="204"/>
        <v>27</v>
      </c>
      <c r="AP302" s="66">
        <v>3881</v>
      </c>
      <c r="AQ302" s="78">
        <f t="shared" si="195"/>
        <v>61</v>
      </c>
      <c r="AR302" s="66">
        <v>1</v>
      </c>
      <c r="AS302" s="66">
        <v>1356</v>
      </c>
      <c r="AT302" s="78">
        <f t="shared" si="205"/>
        <v>1</v>
      </c>
      <c r="AU302" s="344">
        <f t="shared" si="196"/>
        <v>1.6393442622950821E-2</v>
      </c>
      <c r="AV302" s="66">
        <v>1356</v>
      </c>
      <c r="AW302" s="78">
        <f t="shared" si="206"/>
        <v>1</v>
      </c>
      <c r="AX302" s="120">
        <v>3130</v>
      </c>
      <c r="AY302" s="114">
        <f t="shared" si="217"/>
        <v>29</v>
      </c>
      <c r="AZ302" s="120">
        <v>9</v>
      </c>
      <c r="BA302" s="120">
        <v>1060</v>
      </c>
      <c r="BB302" s="114">
        <f t="shared" si="218"/>
        <v>6</v>
      </c>
      <c r="BC302" s="338">
        <f t="shared" si="219"/>
        <v>0.20689655172413793</v>
      </c>
      <c r="BD302" s="120">
        <v>1052</v>
      </c>
      <c r="BE302" s="114">
        <f t="shared" si="220"/>
        <v>6</v>
      </c>
      <c r="BF302" s="129">
        <v>2500</v>
      </c>
      <c r="BG302" s="126">
        <f t="shared" si="241"/>
        <v>0</v>
      </c>
      <c r="BH302" s="129">
        <v>1</v>
      </c>
      <c r="BI302" s="129">
        <v>914</v>
      </c>
      <c r="BJ302" s="126">
        <f t="shared" si="243"/>
        <v>0</v>
      </c>
      <c r="BK302" s="332" t="e">
        <f t="shared" si="242"/>
        <v>#DIV/0!</v>
      </c>
      <c r="BL302" s="126">
        <v>915</v>
      </c>
      <c r="BM302" s="126">
        <f t="shared" si="244"/>
        <v>0</v>
      </c>
      <c r="BN302" s="227">
        <v>217</v>
      </c>
      <c r="BO302" s="212">
        <f t="shared" si="265"/>
        <v>34</v>
      </c>
      <c r="BP302" s="227">
        <v>5</v>
      </c>
      <c r="BQ302" s="227">
        <v>176</v>
      </c>
      <c r="BR302" s="212">
        <f t="shared" si="287"/>
        <v>1</v>
      </c>
      <c r="BS302" s="326">
        <f t="shared" si="266"/>
        <v>2.9411764705882353E-2</v>
      </c>
      <c r="BT302" s="227">
        <v>176</v>
      </c>
      <c r="BU302" s="212">
        <f t="shared" si="288"/>
        <v>1</v>
      </c>
      <c r="BV302" s="228">
        <v>233</v>
      </c>
      <c r="BW302" s="219">
        <f t="shared" si="267"/>
        <v>34</v>
      </c>
      <c r="BX302" s="228">
        <v>8</v>
      </c>
      <c r="BY302" s="228">
        <v>192</v>
      </c>
      <c r="BZ302" s="219">
        <f t="shared" si="289"/>
        <v>1</v>
      </c>
      <c r="CA302" s="315">
        <f t="shared" si="268"/>
        <v>2.9411764705882353E-2</v>
      </c>
      <c r="CB302" s="228">
        <v>192</v>
      </c>
      <c r="CC302" s="219">
        <f t="shared" si="290"/>
        <v>1</v>
      </c>
      <c r="CD302" s="28">
        <v>3075</v>
      </c>
      <c r="CE302" s="84">
        <f t="shared" si="269"/>
        <v>409</v>
      </c>
      <c r="CF302" s="34">
        <v>173</v>
      </c>
      <c r="CG302" s="34">
        <v>2644</v>
      </c>
      <c r="CH302" s="84">
        <f t="shared" si="207"/>
        <v>30</v>
      </c>
      <c r="CI302" s="365">
        <f t="shared" si="270"/>
        <v>7.3349633251833746E-2</v>
      </c>
      <c r="CJ302" s="34">
        <v>2644</v>
      </c>
      <c r="CK302" s="84">
        <f t="shared" si="208"/>
        <v>30</v>
      </c>
      <c r="CL302" s="59">
        <v>45320</v>
      </c>
      <c r="CM302" s="89">
        <f t="shared" si="258"/>
        <v>414</v>
      </c>
      <c r="CN302" s="59">
        <v>1</v>
      </c>
      <c r="CO302" s="59">
        <v>12084</v>
      </c>
      <c r="CP302" s="89">
        <f t="shared" si="209"/>
        <v>3</v>
      </c>
      <c r="CQ302" s="367">
        <f t="shared" si="259"/>
        <v>7.246376811594203E-3</v>
      </c>
      <c r="CR302" s="59">
        <v>12093</v>
      </c>
      <c r="CS302" s="89">
        <f t="shared" si="210"/>
        <v>3</v>
      </c>
      <c r="CT302" s="203">
        <v>10860</v>
      </c>
      <c r="CU302" s="203">
        <f t="shared" si="234"/>
        <v>283</v>
      </c>
      <c r="CV302" s="203">
        <v>0</v>
      </c>
      <c r="CW302" s="284">
        <v>3322</v>
      </c>
      <c r="CX302" s="203">
        <f t="shared" si="236"/>
        <v>41</v>
      </c>
      <c r="CY302" s="369">
        <f t="shared" si="237"/>
        <v>0.14487632508833923</v>
      </c>
      <c r="CZ302" s="203">
        <v>3322</v>
      </c>
      <c r="DA302" s="203">
        <f t="shared" si="238"/>
        <v>41</v>
      </c>
      <c r="DB302" s="40">
        <v>960</v>
      </c>
      <c r="DC302" s="95">
        <f t="shared" si="193"/>
        <v>27</v>
      </c>
      <c r="DD302" s="40">
        <v>96</v>
      </c>
      <c r="DE302" s="40">
        <v>8275</v>
      </c>
      <c r="DF302" s="95">
        <f t="shared" si="211"/>
        <v>28</v>
      </c>
      <c r="DG302" s="371">
        <f t="shared" si="194"/>
        <v>1.037037037037037</v>
      </c>
      <c r="DH302" s="40">
        <v>7672</v>
      </c>
      <c r="DI302" s="95">
        <f t="shared" si="212"/>
        <v>28</v>
      </c>
      <c r="DJ302" s="158">
        <v>2403</v>
      </c>
      <c r="DK302" s="158">
        <f t="shared" si="256"/>
        <v>22</v>
      </c>
      <c r="DL302" s="163">
        <v>4</v>
      </c>
      <c r="DM302" s="163">
        <v>814</v>
      </c>
      <c r="DN302" s="158">
        <f t="shared" si="254"/>
        <v>3</v>
      </c>
      <c r="DO302" s="373">
        <f t="shared" si="257"/>
        <v>0.13636363636363635</v>
      </c>
      <c r="DP302" s="158">
        <v>811</v>
      </c>
      <c r="DQ302" s="158">
        <f t="shared" si="255"/>
        <v>3</v>
      </c>
      <c r="DR302" s="292">
        <v>1536</v>
      </c>
      <c r="DS302" s="172">
        <f t="shared" si="291"/>
        <v>0</v>
      </c>
      <c r="DT302" s="292">
        <v>1</v>
      </c>
      <c r="DU302" s="292">
        <v>424</v>
      </c>
      <c r="DV302" s="172">
        <f t="shared" si="300"/>
        <v>0</v>
      </c>
      <c r="DW302" s="374" t="e">
        <f t="shared" si="292"/>
        <v>#DIV/0!</v>
      </c>
      <c r="DX302" s="292">
        <v>426</v>
      </c>
      <c r="DY302" s="172">
        <f t="shared" si="293"/>
        <v>0</v>
      </c>
      <c r="DZ302" s="295">
        <v>157</v>
      </c>
      <c r="EA302" s="255">
        <f t="shared" si="271"/>
        <v>0</v>
      </c>
      <c r="EB302" s="295">
        <v>9</v>
      </c>
      <c r="EC302" s="295">
        <v>141</v>
      </c>
      <c r="ED302" s="255">
        <f t="shared" si="294"/>
        <v>17</v>
      </c>
      <c r="EE302" s="376" t="e">
        <f t="shared" si="273"/>
        <v>#DIV/0!</v>
      </c>
      <c r="EF302" s="295">
        <v>141</v>
      </c>
      <c r="EG302" s="255">
        <f t="shared" si="274"/>
        <v>17</v>
      </c>
      <c r="EH302" s="261">
        <v>153</v>
      </c>
      <c r="EI302" s="256">
        <f t="shared" si="275"/>
        <v>0</v>
      </c>
      <c r="EJ302" s="261">
        <v>15</v>
      </c>
      <c r="EK302" s="261">
        <v>154</v>
      </c>
      <c r="EL302" s="256">
        <f t="shared" si="295"/>
        <v>0</v>
      </c>
      <c r="EM302" s="362" t="e">
        <f t="shared" si="277"/>
        <v>#DIV/0!</v>
      </c>
      <c r="EN302" s="261">
        <v>154</v>
      </c>
      <c r="EO302" s="256">
        <f t="shared" si="278"/>
        <v>0</v>
      </c>
      <c r="EP302" s="265">
        <v>139</v>
      </c>
      <c r="EQ302" s="257">
        <f t="shared" si="279"/>
        <v>0</v>
      </c>
      <c r="ER302" s="265">
        <v>3</v>
      </c>
      <c r="ES302" s="265">
        <v>137</v>
      </c>
      <c r="ET302" s="257">
        <f t="shared" si="296"/>
        <v>0</v>
      </c>
      <c r="EU302" s="378" t="e">
        <f t="shared" si="281"/>
        <v>#DIV/0!</v>
      </c>
      <c r="EV302" s="265">
        <v>137</v>
      </c>
      <c r="EW302" s="257">
        <f t="shared" si="282"/>
        <v>0</v>
      </c>
      <c r="EX302" s="270">
        <v>139</v>
      </c>
      <c r="EY302" s="258">
        <f t="shared" si="283"/>
        <v>2</v>
      </c>
      <c r="EZ302" s="270">
        <v>3</v>
      </c>
      <c r="FA302" s="270">
        <v>137</v>
      </c>
      <c r="FB302" s="258">
        <f t="shared" si="297"/>
        <v>13</v>
      </c>
      <c r="FC302" s="367">
        <f t="shared" si="285"/>
        <v>6.5</v>
      </c>
      <c r="FD302" s="270">
        <v>137</v>
      </c>
      <c r="FE302" s="258">
        <f t="shared" si="286"/>
        <v>13</v>
      </c>
      <c r="FF302" s="192">
        <v>2441</v>
      </c>
      <c r="FG302" s="185">
        <f t="shared" si="197"/>
        <v>69</v>
      </c>
      <c r="FH302" s="192">
        <v>0</v>
      </c>
      <c r="FI302" s="192">
        <v>2374</v>
      </c>
      <c r="FJ302" s="185">
        <f t="shared" si="213"/>
        <v>69</v>
      </c>
      <c r="FK302" s="379">
        <f t="shared" si="198"/>
        <v>1</v>
      </c>
      <c r="FL302" s="192">
        <v>2374</v>
      </c>
      <c r="FM302" s="185">
        <f t="shared" si="214"/>
        <v>69</v>
      </c>
      <c r="FV302" s="22">
        <f t="shared" si="298"/>
        <v>288</v>
      </c>
      <c r="FW302" s="61">
        <f t="shared" si="299"/>
        <v>288</v>
      </c>
      <c r="FX302" s="61">
        <f t="shared" si="221"/>
        <v>320</v>
      </c>
      <c r="FY302" s="61">
        <f t="shared" si="222"/>
        <v>-3693</v>
      </c>
      <c r="FZ302" s="61">
        <f t="shared" si="223"/>
        <v>320</v>
      </c>
      <c r="GA302" s="382">
        <f t="shared" si="224"/>
        <v>-8.6650419712970481E-2</v>
      </c>
      <c r="GB302" s="384"/>
      <c r="GC302" s="387">
        <f t="shared" si="225"/>
        <v>1603</v>
      </c>
      <c r="GD302" s="387">
        <f t="shared" si="226"/>
        <v>240</v>
      </c>
      <c r="GE302" s="382">
        <f t="shared" si="227"/>
        <v>0.14971927635683094</v>
      </c>
      <c r="GF302" s="384"/>
      <c r="GG302" s="387">
        <f t="shared" si="228"/>
        <v>497</v>
      </c>
      <c r="GH302" s="387">
        <f t="shared" si="229"/>
        <v>166</v>
      </c>
      <c r="GI302" s="382">
        <f t="shared" si="230"/>
        <v>0.33400402414486924</v>
      </c>
      <c r="GJ302" s="384"/>
      <c r="GK302" s="387">
        <f t="shared" si="231"/>
        <v>479</v>
      </c>
      <c r="GL302" s="387">
        <f t="shared" si="232"/>
        <v>62</v>
      </c>
      <c r="GM302" s="382">
        <f t="shared" si="233"/>
        <v>0.12943632567849686</v>
      </c>
    </row>
    <row r="303" spans="1:195" x14ac:dyDescent="0.25">
      <c r="A303" s="8">
        <f t="shared" si="235"/>
        <v>44336</v>
      </c>
      <c r="B303" s="10">
        <v>1694</v>
      </c>
      <c r="C303" s="98">
        <f t="shared" si="260"/>
        <v>7</v>
      </c>
      <c r="D303" s="10">
        <v>1050</v>
      </c>
      <c r="E303" s="10">
        <v>46081</v>
      </c>
      <c r="F303" s="98">
        <f t="shared" si="199"/>
        <v>7</v>
      </c>
      <c r="G303" s="363">
        <f t="shared" si="261"/>
        <v>1</v>
      </c>
      <c r="H303" s="10">
        <v>38758</v>
      </c>
      <c r="I303" s="98">
        <f t="shared" si="200"/>
        <v>7</v>
      </c>
      <c r="J303" s="45">
        <v>39</v>
      </c>
      <c r="K303" s="103">
        <f t="shared" si="262"/>
        <v>39</v>
      </c>
      <c r="L303" s="14">
        <v>24</v>
      </c>
      <c r="M303" s="14">
        <v>45006</v>
      </c>
      <c r="N303" s="103">
        <f t="shared" si="201"/>
        <v>26</v>
      </c>
      <c r="O303" s="362">
        <f t="shared" si="263"/>
        <v>0.66666666666666663</v>
      </c>
      <c r="P303" s="12">
        <v>32724</v>
      </c>
      <c r="Q303" s="103">
        <f t="shared" si="202"/>
        <v>26</v>
      </c>
      <c r="R303" s="147">
        <v>823</v>
      </c>
      <c r="S303" s="134">
        <f t="shared" si="245"/>
        <v>8</v>
      </c>
      <c r="T303" s="147">
        <v>195</v>
      </c>
      <c r="U303" s="147">
        <v>821</v>
      </c>
      <c r="V303" s="134">
        <f t="shared" si="246"/>
        <v>7</v>
      </c>
      <c r="W303" s="358">
        <f t="shared" si="247"/>
        <v>0.875</v>
      </c>
      <c r="X303" s="147">
        <v>828</v>
      </c>
      <c r="Y303" s="134">
        <f t="shared" si="248"/>
        <v>7</v>
      </c>
      <c r="Z303" s="151">
        <v>13173</v>
      </c>
      <c r="AA303" s="139">
        <f t="shared" si="249"/>
        <v>4</v>
      </c>
      <c r="AB303" s="151">
        <v>2325</v>
      </c>
      <c r="AC303" s="151">
        <v>5235</v>
      </c>
      <c r="AD303" s="139">
        <f t="shared" si="250"/>
        <v>4</v>
      </c>
      <c r="AE303" s="353">
        <f t="shared" si="251"/>
        <v>1</v>
      </c>
      <c r="AF303" s="151">
        <v>5233</v>
      </c>
      <c r="AG303" s="139">
        <f t="shared" si="252"/>
        <v>4</v>
      </c>
      <c r="AH303" s="33">
        <v>22977</v>
      </c>
      <c r="AI303" s="72">
        <f t="shared" si="253"/>
        <v>200</v>
      </c>
      <c r="AJ303" s="33">
        <v>1</v>
      </c>
      <c r="AK303" s="33">
        <v>4159</v>
      </c>
      <c r="AL303" s="72">
        <f t="shared" si="203"/>
        <v>32</v>
      </c>
      <c r="AM303" s="348">
        <f t="shared" si="264"/>
        <v>0.16</v>
      </c>
      <c r="AN303" s="33">
        <v>4157</v>
      </c>
      <c r="AO303" s="72">
        <f t="shared" si="204"/>
        <v>32</v>
      </c>
      <c r="AP303" s="66">
        <v>3931</v>
      </c>
      <c r="AQ303" s="78">
        <f t="shared" si="195"/>
        <v>50</v>
      </c>
      <c r="AR303" s="66">
        <v>1</v>
      </c>
      <c r="AS303" s="66">
        <v>1373</v>
      </c>
      <c r="AT303" s="78">
        <f t="shared" si="205"/>
        <v>17</v>
      </c>
      <c r="AU303" s="344">
        <f t="shared" si="196"/>
        <v>0.34</v>
      </c>
      <c r="AV303" s="66">
        <v>1373</v>
      </c>
      <c r="AW303" s="78">
        <f t="shared" si="206"/>
        <v>17</v>
      </c>
      <c r="AX303" s="120">
        <v>3157</v>
      </c>
      <c r="AY303" s="114">
        <f t="shared" si="217"/>
        <v>27</v>
      </c>
      <c r="AZ303" s="120">
        <v>9</v>
      </c>
      <c r="BA303" s="120">
        <v>1070</v>
      </c>
      <c r="BB303" s="114">
        <f t="shared" si="218"/>
        <v>10</v>
      </c>
      <c r="BC303" s="338">
        <f t="shared" si="219"/>
        <v>0.37037037037037035</v>
      </c>
      <c r="BD303" s="120">
        <v>1062</v>
      </c>
      <c r="BE303" s="114">
        <f t="shared" si="220"/>
        <v>10</v>
      </c>
      <c r="BF303" s="129">
        <v>2562</v>
      </c>
      <c r="BG303" s="126">
        <f t="shared" si="241"/>
        <v>62</v>
      </c>
      <c r="BH303" s="129">
        <v>1</v>
      </c>
      <c r="BI303" s="129">
        <v>922</v>
      </c>
      <c r="BJ303" s="126">
        <f t="shared" si="243"/>
        <v>8</v>
      </c>
      <c r="BK303" s="332">
        <f t="shared" si="242"/>
        <v>0.12903225806451613</v>
      </c>
      <c r="BL303" s="126">
        <v>923</v>
      </c>
      <c r="BM303" s="126">
        <f t="shared" si="244"/>
        <v>8</v>
      </c>
      <c r="BN303" s="227">
        <v>241</v>
      </c>
      <c r="BO303" s="212">
        <f t="shared" si="265"/>
        <v>24</v>
      </c>
      <c r="BP303" s="227">
        <v>10</v>
      </c>
      <c r="BQ303" s="227">
        <v>200</v>
      </c>
      <c r="BR303" s="212">
        <f t="shared" si="287"/>
        <v>24</v>
      </c>
      <c r="BS303" s="326">
        <f t="shared" si="266"/>
        <v>1</v>
      </c>
      <c r="BT303" s="227">
        <v>200</v>
      </c>
      <c r="BU303" s="212">
        <f t="shared" si="288"/>
        <v>24</v>
      </c>
      <c r="BV303" s="228">
        <v>281</v>
      </c>
      <c r="BW303" s="219">
        <f t="shared" si="267"/>
        <v>48</v>
      </c>
      <c r="BX303" s="228">
        <v>9</v>
      </c>
      <c r="BY303" s="228">
        <v>240</v>
      </c>
      <c r="BZ303" s="219">
        <f t="shared" si="289"/>
        <v>48</v>
      </c>
      <c r="CA303" s="315">
        <f t="shared" si="268"/>
        <v>1</v>
      </c>
      <c r="CB303" s="228">
        <v>240</v>
      </c>
      <c r="CC303" s="219">
        <f t="shared" si="290"/>
        <v>48</v>
      </c>
      <c r="CD303" s="28">
        <v>3371</v>
      </c>
      <c r="CE303" s="84">
        <f t="shared" si="269"/>
        <v>296</v>
      </c>
      <c r="CF303" s="34">
        <v>173</v>
      </c>
      <c r="CG303" s="34">
        <v>2693</v>
      </c>
      <c r="CH303" s="84">
        <f t="shared" si="207"/>
        <v>49</v>
      </c>
      <c r="CI303" s="365">
        <f t="shared" si="270"/>
        <v>0.16554054054054054</v>
      </c>
      <c r="CJ303" s="34">
        <v>2693</v>
      </c>
      <c r="CK303" s="84">
        <f t="shared" si="208"/>
        <v>49</v>
      </c>
      <c r="CL303" s="59">
        <v>45613</v>
      </c>
      <c r="CM303" s="89">
        <f t="shared" si="258"/>
        <v>293</v>
      </c>
      <c r="CN303" s="59">
        <v>1</v>
      </c>
      <c r="CO303" s="59">
        <v>12175</v>
      </c>
      <c r="CP303" s="89">
        <f t="shared" si="209"/>
        <v>91</v>
      </c>
      <c r="CQ303" s="367">
        <f t="shared" si="259"/>
        <v>0.31058020477815701</v>
      </c>
      <c r="CR303" s="59">
        <v>12184</v>
      </c>
      <c r="CS303" s="89">
        <f t="shared" si="210"/>
        <v>91</v>
      </c>
      <c r="CT303" s="203">
        <v>11153</v>
      </c>
      <c r="CU303" s="203">
        <f t="shared" si="234"/>
        <v>293</v>
      </c>
      <c r="CV303" s="203">
        <v>0</v>
      </c>
      <c r="CW303" s="284">
        <v>3420</v>
      </c>
      <c r="CX303" s="203">
        <f t="shared" si="236"/>
        <v>98</v>
      </c>
      <c r="CY303" s="369">
        <f t="shared" si="237"/>
        <v>0.33447098976109213</v>
      </c>
      <c r="CZ303" s="203">
        <v>3420</v>
      </c>
      <c r="DA303" s="203">
        <f t="shared" si="238"/>
        <v>98</v>
      </c>
      <c r="DB303" s="40">
        <v>3</v>
      </c>
      <c r="DC303" s="95">
        <f t="shared" si="193"/>
        <v>-957</v>
      </c>
      <c r="DD303" s="40">
        <v>0</v>
      </c>
      <c r="DE303" s="40">
        <v>8302</v>
      </c>
      <c r="DF303" s="95">
        <f t="shared" si="211"/>
        <v>27</v>
      </c>
      <c r="DG303" s="371">
        <f t="shared" si="194"/>
        <v>-2.8213166144200628E-2</v>
      </c>
      <c r="DH303" s="40">
        <v>7699</v>
      </c>
      <c r="DI303" s="95">
        <f t="shared" si="212"/>
        <v>27</v>
      </c>
      <c r="DJ303" s="158">
        <v>2428</v>
      </c>
      <c r="DK303" s="158">
        <f t="shared" si="256"/>
        <v>25</v>
      </c>
      <c r="DL303" s="163">
        <v>4</v>
      </c>
      <c r="DM303" s="163">
        <v>820</v>
      </c>
      <c r="DN303" s="158">
        <f t="shared" si="254"/>
        <v>6</v>
      </c>
      <c r="DO303" s="373">
        <f t="shared" si="257"/>
        <v>0.24</v>
      </c>
      <c r="DP303" s="158">
        <v>817</v>
      </c>
      <c r="DQ303" s="158">
        <f t="shared" si="255"/>
        <v>6</v>
      </c>
      <c r="DR303" s="292">
        <v>1536</v>
      </c>
      <c r="DS303" s="172">
        <f t="shared" si="291"/>
        <v>0</v>
      </c>
      <c r="DT303" s="292">
        <v>1</v>
      </c>
      <c r="DU303" s="292">
        <v>424</v>
      </c>
      <c r="DV303" s="172">
        <f t="shared" si="300"/>
        <v>0</v>
      </c>
      <c r="DW303" s="374" t="e">
        <f t="shared" si="292"/>
        <v>#DIV/0!</v>
      </c>
      <c r="DX303" s="292">
        <v>426</v>
      </c>
      <c r="DY303" s="172">
        <f t="shared" si="293"/>
        <v>0</v>
      </c>
      <c r="DZ303" s="295">
        <v>218</v>
      </c>
      <c r="EA303" s="255">
        <f t="shared" si="271"/>
        <v>61</v>
      </c>
      <c r="EB303" s="295">
        <v>9</v>
      </c>
      <c r="EC303" s="295">
        <v>168</v>
      </c>
      <c r="ED303" s="255">
        <f t="shared" si="294"/>
        <v>27</v>
      </c>
      <c r="EE303" s="376">
        <f t="shared" si="273"/>
        <v>0.44262295081967212</v>
      </c>
      <c r="EF303" s="295">
        <v>168</v>
      </c>
      <c r="EG303" s="255">
        <f t="shared" si="274"/>
        <v>27</v>
      </c>
      <c r="EH303" s="261">
        <v>214</v>
      </c>
      <c r="EI303" s="256">
        <f t="shared" si="275"/>
        <v>61</v>
      </c>
      <c r="EJ303" s="261">
        <v>22</v>
      </c>
      <c r="EK303" s="261">
        <v>181</v>
      </c>
      <c r="EL303" s="256">
        <f t="shared" si="295"/>
        <v>27</v>
      </c>
      <c r="EM303" s="362">
        <f t="shared" si="277"/>
        <v>0.44262295081967212</v>
      </c>
      <c r="EN303" s="261">
        <v>181</v>
      </c>
      <c r="EO303" s="256">
        <f t="shared" si="278"/>
        <v>27</v>
      </c>
      <c r="EP303" s="265">
        <v>199</v>
      </c>
      <c r="EQ303" s="257">
        <f t="shared" si="279"/>
        <v>60</v>
      </c>
      <c r="ER303" s="265">
        <v>4</v>
      </c>
      <c r="ES303" s="265">
        <v>163</v>
      </c>
      <c r="ET303" s="257">
        <f t="shared" si="296"/>
        <v>26</v>
      </c>
      <c r="EU303" s="378">
        <f t="shared" si="281"/>
        <v>0.43333333333333335</v>
      </c>
      <c r="EV303" s="265">
        <v>163</v>
      </c>
      <c r="EW303" s="257">
        <f t="shared" si="282"/>
        <v>26</v>
      </c>
      <c r="EX303" s="270">
        <v>199</v>
      </c>
      <c r="EY303" s="258">
        <f t="shared" si="283"/>
        <v>60</v>
      </c>
      <c r="EZ303" s="270">
        <v>30</v>
      </c>
      <c r="FA303" s="270">
        <v>152</v>
      </c>
      <c r="FB303" s="258">
        <f t="shared" si="297"/>
        <v>15</v>
      </c>
      <c r="FC303" s="367">
        <f t="shared" si="285"/>
        <v>0.25</v>
      </c>
      <c r="FD303" s="270">
        <v>152</v>
      </c>
      <c r="FE303" s="258">
        <f t="shared" si="286"/>
        <v>15</v>
      </c>
      <c r="FF303" s="192">
        <v>2486</v>
      </c>
      <c r="FG303" s="185">
        <f t="shared" si="197"/>
        <v>45</v>
      </c>
      <c r="FH303" s="192">
        <v>0</v>
      </c>
      <c r="FI303" s="192">
        <v>2418</v>
      </c>
      <c r="FJ303" s="185">
        <f t="shared" si="213"/>
        <v>44</v>
      </c>
      <c r="FK303" s="379">
        <f t="shared" si="198"/>
        <v>0.97777777777777775</v>
      </c>
      <c r="FL303" s="192">
        <v>2418</v>
      </c>
      <c r="FM303" s="185">
        <f t="shared" si="214"/>
        <v>44</v>
      </c>
      <c r="FV303" s="22">
        <f t="shared" si="298"/>
        <v>426</v>
      </c>
      <c r="FW303" s="61">
        <f t="shared" si="299"/>
        <v>426</v>
      </c>
      <c r="FX303" s="61">
        <f t="shared" si="221"/>
        <v>593</v>
      </c>
      <c r="FY303" s="61">
        <f t="shared" si="222"/>
        <v>706</v>
      </c>
      <c r="FZ303" s="61">
        <f t="shared" si="223"/>
        <v>567</v>
      </c>
      <c r="GA303" s="382">
        <f t="shared" si="224"/>
        <v>0.80311614730878189</v>
      </c>
      <c r="GB303" s="384"/>
      <c r="GC303" s="387">
        <f t="shared" si="225"/>
        <v>648</v>
      </c>
      <c r="GD303" s="387">
        <f t="shared" si="226"/>
        <v>523</v>
      </c>
      <c r="GE303" s="382">
        <f t="shared" si="227"/>
        <v>0.8070987654320988</v>
      </c>
      <c r="GF303" s="384"/>
      <c r="GG303" s="387">
        <f t="shared" si="228"/>
        <v>-234</v>
      </c>
      <c r="GH303" s="387">
        <f t="shared" si="229"/>
        <v>285</v>
      </c>
      <c r="GI303" s="382">
        <f t="shared" si="230"/>
        <v>-1.2179487179487178</v>
      </c>
      <c r="GJ303" s="384"/>
      <c r="GK303" s="387">
        <f t="shared" si="231"/>
        <v>610</v>
      </c>
      <c r="GL303" s="387">
        <f t="shared" si="232"/>
        <v>216</v>
      </c>
      <c r="GM303" s="382">
        <f t="shared" si="233"/>
        <v>0.35409836065573769</v>
      </c>
    </row>
    <row r="304" spans="1:195" x14ac:dyDescent="0.25">
      <c r="A304" s="8">
        <f t="shared" si="235"/>
        <v>44337</v>
      </c>
      <c r="B304" s="10">
        <v>2011</v>
      </c>
      <c r="C304" s="98">
        <f t="shared" si="260"/>
        <v>317</v>
      </c>
      <c r="D304" s="10">
        <v>1138</v>
      </c>
      <c r="E304" s="10">
        <v>46169</v>
      </c>
      <c r="F304" s="98">
        <f t="shared" si="199"/>
        <v>88</v>
      </c>
      <c r="G304" s="363">
        <f t="shared" si="261"/>
        <v>0.27760252365930599</v>
      </c>
      <c r="H304" s="10">
        <v>38846</v>
      </c>
      <c r="I304" s="98">
        <f t="shared" si="200"/>
        <v>88</v>
      </c>
      <c r="J304" s="45">
        <v>43</v>
      </c>
      <c r="K304" s="103">
        <f t="shared" si="262"/>
        <v>4</v>
      </c>
      <c r="L304" s="14">
        <v>28</v>
      </c>
      <c r="M304" s="14">
        <v>45010</v>
      </c>
      <c r="N304" s="103">
        <f t="shared" si="201"/>
        <v>4</v>
      </c>
      <c r="O304" s="362">
        <f t="shared" si="263"/>
        <v>1</v>
      </c>
      <c r="P304" s="12">
        <v>32728</v>
      </c>
      <c r="Q304" s="103">
        <f t="shared" si="202"/>
        <v>4</v>
      </c>
      <c r="R304" s="147">
        <v>828</v>
      </c>
      <c r="S304" s="134">
        <f t="shared" si="245"/>
        <v>5</v>
      </c>
      <c r="T304" s="147">
        <v>200</v>
      </c>
      <c r="U304" s="147">
        <v>826</v>
      </c>
      <c r="V304" s="134">
        <f t="shared" si="246"/>
        <v>5</v>
      </c>
      <c r="W304" s="358">
        <f t="shared" si="247"/>
        <v>1</v>
      </c>
      <c r="X304" s="147">
        <v>833</v>
      </c>
      <c r="Y304" s="134">
        <f t="shared" si="248"/>
        <v>5</v>
      </c>
      <c r="Z304" s="151">
        <v>13178</v>
      </c>
      <c r="AA304" s="139">
        <f t="shared" si="249"/>
        <v>5</v>
      </c>
      <c r="AB304" s="151">
        <v>2330</v>
      </c>
      <c r="AC304" s="151">
        <v>5240</v>
      </c>
      <c r="AD304" s="139">
        <f t="shared" si="250"/>
        <v>5</v>
      </c>
      <c r="AE304" s="353">
        <f t="shared" si="251"/>
        <v>1</v>
      </c>
      <c r="AF304" s="151">
        <v>5238</v>
      </c>
      <c r="AG304" s="139">
        <f t="shared" si="252"/>
        <v>5</v>
      </c>
      <c r="AH304" s="33">
        <v>23168</v>
      </c>
      <c r="AI304" s="72">
        <f t="shared" si="253"/>
        <v>191</v>
      </c>
      <c r="AJ304" s="33">
        <v>1</v>
      </c>
      <c r="AK304" s="33">
        <v>4187</v>
      </c>
      <c r="AL304" s="72">
        <f t="shared" si="203"/>
        <v>28</v>
      </c>
      <c r="AM304" s="348">
        <f t="shared" si="264"/>
        <v>0.14659685863874344</v>
      </c>
      <c r="AN304" s="33">
        <v>4185</v>
      </c>
      <c r="AO304" s="72">
        <f t="shared" si="204"/>
        <v>28</v>
      </c>
      <c r="AP304" s="66">
        <v>3993</v>
      </c>
      <c r="AQ304" s="78">
        <f t="shared" si="195"/>
        <v>62</v>
      </c>
      <c r="AR304" s="66">
        <v>1</v>
      </c>
      <c r="AS304" s="66">
        <v>1391</v>
      </c>
      <c r="AT304" s="78">
        <f t="shared" si="205"/>
        <v>18</v>
      </c>
      <c r="AU304" s="344">
        <f t="shared" si="196"/>
        <v>0.29032258064516131</v>
      </c>
      <c r="AV304" s="66">
        <v>1391</v>
      </c>
      <c r="AW304" s="78">
        <f t="shared" si="206"/>
        <v>18</v>
      </c>
      <c r="AX304" s="120">
        <v>3182</v>
      </c>
      <c r="AY304" s="114">
        <f t="shared" si="217"/>
        <v>25</v>
      </c>
      <c r="AZ304" s="120">
        <v>9</v>
      </c>
      <c r="BA304" s="120">
        <v>1077</v>
      </c>
      <c r="BB304" s="114">
        <f t="shared" si="218"/>
        <v>7</v>
      </c>
      <c r="BC304" s="338">
        <f t="shared" si="219"/>
        <v>0.28000000000000003</v>
      </c>
      <c r="BD304" s="120">
        <v>1069</v>
      </c>
      <c r="BE304" s="114">
        <f t="shared" si="220"/>
        <v>7</v>
      </c>
      <c r="BF304" s="129">
        <v>2585</v>
      </c>
      <c r="BG304" s="126">
        <f t="shared" si="241"/>
        <v>23</v>
      </c>
      <c r="BH304" s="129">
        <v>1</v>
      </c>
      <c r="BI304" s="129">
        <v>929</v>
      </c>
      <c r="BJ304" s="126">
        <f t="shared" si="243"/>
        <v>7</v>
      </c>
      <c r="BK304" s="332">
        <f t="shared" si="242"/>
        <v>0.30434782608695654</v>
      </c>
      <c r="BL304" s="126">
        <v>930</v>
      </c>
      <c r="BM304" s="126">
        <f t="shared" si="244"/>
        <v>7</v>
      </c>
      <c r="BN304" s="227">
        <v>298</v>
      </c>
      <c r="BO304" s="212">
        <f t="shared" si="265"/>
        <v>57</v>
      </c>
      <c r="BP304" s="227">
        <v>12</v>
      </c>
      <c r="BQ304" s="227">
        <v>255</v>
      </c>
      <c r="BR304" s="212">
        <f t="shared" si="287"/>
        <v>55</v>
      </c>
      <c r="BS304" s="326">
        <f t="shared" si="266"/>
        <v>0.96491228070175439</v>
      </c>
      <c r="BT304" s="227">
        <v>255</v>
      </c>
      <c r="BU304" s="212">
        <f t="shared" si="288"/>
        <v>55</v>
      </c>
      <c r="BV304" s="228">
        <v>341</v>
      </c>
      <c r="BW304" s="219">
        <f t="shared" si="267"/>
        <v>60</v>
      </c>
      <c r="BX304" s="228">
        <v>10</v>
      </c>
      <c r="BY304" s="228">
        <v>299</v>
      </c>
      <c r="BZ304" s="219">
        <f t="shared" si="289"/>
        <v>59</v>
      </c>
      <c r="CA304" s="315">
        <f t="shared" si="268"/>
        <v>0.98333333333333328</v>
      </c>
      <c r="CB304" s="228">
        <v>299</v>
      </c>
      <c r="CC304" s="219">
        <f t="shared" si="290"/>
        <v>59</v>
      </c>
      <c r="CD304" s="28">
        <v>3662</v>
      </c>
      <c r="CE304" s="84">
        <f t="shared" si="269"/>
        <v>291</v>
      </c>
      <c r="CF304" s="34">
        <v>173</v>
      </c>
      <c r="CG304" s="34">
        <v>2763</v>
      </c>
      <c r="CH304" s="84">
        <f t="shared" si="207"/>
        <v>70</v>
      </c>
      <c r="CI304" s="365">
        <f t="shared" si="270"/>
        <v>0.24054982817869416</v>
      </c>
      <c r="CJ304" s="34">
        <v>2763</v>
      </c>
      <c r="CK304" s="84">
        <f t="shared" si="208"/>
        <v>70</v>
      </c>
      <c r="CL304" s="59">
        <v>45904</v>
      </c>
      <c r="CM304" s="89">
        <f t="shared" si="258"/>
        <v>291</v>
      </c>
      <c r="CN304" s="59">
        <v>1</v>
      </c>
      <c r="CO304" s="59">
        <v>12261</v>
      </c>
      <c r="CP304" s="89">
        <f t="shared" si="209"/>
        <v>86</v>
      </c>
      <c r="CQ304" s="367">
        <f t="shared" si="259"/>
        <v>0.29553264604810997</v>
      </c>
      <c r="CR304" s="59">
        <v>12270</v>
      </c>
      <c r="CS304" s="89">
        <f t="shared" si="210"/>
        <v>86</v>
      </c>
      <c r="CT304" s="203">
        <v>11444</v>
      </c>
      <c r="CU304" s="203">
        <f t="shared" si="234"/>
        <v>291</v>
      </c>
      <c r="CV304" s="203">
        <v>0</v>
      </c>
      <c r="CW304" s="284">
        <v>3517</v>
      </c>
      <c r="CX304" s="203">
        <f t="shared" si="236"/>
        <v>97</v>
      </c>
      <c r="CY304" s="369">
        <f t="shared" si="237"/>
        <v>0.33333333333333331</v>
      </c>
      <c r="CZ304" s="203">
        <v>3517</v>
      </c>
      <c r="DA304" s="203">
        <f t="shared" si="238"/>
        <v>97</v>
      </c>
      <c r="DB304" s="40">
        <v>32</v>
      </c>
      <c r="DC304" s="95">
        <f t="shared" si="193"/>
        <v>29</v>
      </c>
      <c r="DD304" s="40">
        <v>1</v>
      </c>
      <c r="DE304" s="40">
        <v>8331</v>
      </c>
      <c r="DF304" s="95">
        <f t="shared" si="211"/>
        <v>29</v>
      </c>
      <c r="DG304" s="371">
        <f t="shared" si="194"/>
        <v>1</v>
      </c>
      <c r="DH304" s="40">
        <v>7728</v>
      </c>
      <c r="DI304" s="95">
        <f t="shared" si="212"/>
        <v>29</v>
      </c>
      <c r="DJ304" s="158">
        <v>2457</v>
      </c>
      <c r="DK304" s="158">
        <f t="shared" si="256"/>
        <v>29</v>
      </c>
      <c r="DL304" s="163">
        <v>4</v>
      </c>
      <c r="DM304" s="163">
        <v>825</v>
      </c>
      <c r="DN304" s="158">
        <f t="shared" si="254"/>
        <v>5</v>
      </c>
      <c r="DO304" s="373">
        <f t="shared" si="257"/>
        <v>0.17241379310344829</v>
      </c>
      <c r="DP304" s="158">
        <v>822</v>
      </c>
      <c r="DQ304" s="158">
        <f t="shared" si="255"/>
        <v>5</v>
      </c>
      <c r="DR304" s="292">
        <v>1536</v>
      </c>
      <c r="DS304" s="172">
        <f t="shared" si="291"/>
        <v>0</v>
      </c>
      <c r="DT304" s="292">
        <v>1</v>
      </c>
      <c r="DU304" s="292">
        <v>424</v>
      </c>
      <c r="DV304" s="172">
        <f t="shared" si="300"/>
        <v>0</v>
      </c>
      <c r="DW304" s="374" t="e">
        <f t="shared" si="292"/>
        <v>#DIV/0!</v>
      </c>
      <c r="DX304" s="292">
        <v>426</v>
      </c>
      <c r="DY304" s="172">
        <f t="shared" si="293"/>
        <v>0</v>
      </c>
      <c r="DZ304" s="295">
        <v>253</v>
      </c>
      <c r="EA304" s="255">
        <f t="shared" si="271"/>
        <v>35</v>
      </c>
      <c r="EB304" s="295">
        <v>18</v>
      </c>
      <c r="EC304" s="295">
        <v>203</v>
      </c>
      <c r="ED304" s="255">
        <f t="shared" si="294"/>
        <v>35</v>
      </c>
      <c r="EE304" s="376">
        <f t="shared" si="273"/>
        <v>1</v>
      </c>
      <c r="EF304" s="295">
        <v>203</v>
      </c>
      <c r="EG304" s="255">
        <f t="shared" si="274"/>
        <v>35</v>
      </c>
      <c r="EH304" s="261">
        <v>249</v>
      </c>
      <c r="EI304" s="256">
        <f t="shared" si="275"/>
        <v>35</v>
      </c>
      <c r="EJ304" s="261">
        <v>29</v>
      </c>
      <c r="EK304" s="261">
        <v>216</v>
      </c>
      <c r="EL304" s="256">
        <f t="shared" si="295"/>
        <v>35</v>
      </c>
      <c r="EM304" s="362">
        <f t="shared" si="277"/>
        <v>1</v>
      </c>
      <c r="EN304" s="261">
        <v>216</v>
      </c>
      <c r="EO304" s="256">
        <f t="shared" si="278"/>
        <v>35</v>
      </c>
      <c r="EP304" s="265">
        <v>223</v>
      </c>
      <c r="EQ304" s="257">
        <f t="shared" si="279"/>
        <v>24</v>
      </c>
      <c r="ER304" s="265">
        <v>5</v>
      </c>
      <c r="ES304" s="265">
        <v>187</v>
      </c>
      <c r="ET304" s="257">
        <f t="shared" si="296"/>
        <v>24</v>
      </c>
      <c r="EU304" s="378">
        <f t="shared" si="281"/>
        <v>1</v>
      </c>
      <c r="EV304" s="265">
        <v>187</v>
      </c>
      <c r="EW304" s="257">
        <f t="shared" si="282"/>
        <v>24</v>
      </c>
      <c r="EX304" s="270">
        <v>223</v>
      </c>
      <c r="EY304" s="258">
        <f t="shared" si="283"/>
        <v>24</v>
      </c>
      <c r="EZ304" s="270">
        <v>41</v>
      </c>
      <c r="FA304" s="270">
        <v>176</v>
      </c>
      <c r="FB304" s="258">
        <f t="shared" si="297"/>
        <v>24</v>
      </c>
      <c r="FC304" s="367">
        <f t="shared" si="285"/>
        <v>1</v>
      </c>
      <c r="FD304" s="270">
        <v>176</v>
      </c>
      <c r="FE304" s="258">
        <f t="shared" si="286"/>
        <v>24</v>
      </c>
      <c r="FF304" s="192">
        <v>2547</v>
      </c>
      <c r="FG304" s="185">
        <f t="shared" si="197"/>
        <v>61</v>
      </c>
      <c r="FH304" s="192">
        <v>0</v>
      </c>
      <c r="FI304" s="192">
        <v>2478</v>
      </c>
      <c r="FJ304" s="185">
        <f t="shared" si="213"/>
        <v>60</v>
      </c>
      <c r="FK304" s="379">
        <f t="shared" si="198"/>
        <v>0.98360655737704916</v>
      </c>
      <c r="FL304" s="192">
        <v>2478</v>
      </c>
      <c r="FM304" s="185">
        <f t="shared" si="214"/>
        <v>60</v>
      </c>
      <c r="FV304" s="22">
        <f t="shared" si="298"/>
        <v>509</v>
      </c>
      <c r="FW304" s="61">
        <f t="shared" si="299"/>
        <v>509</v>
      </c>
      <c r="FX304" s="61">
        <f t="shared" si="221"/>
        <v>741</v>
      </c>
      <c r="FY304" s="61">
        <f t="shared" si="222"/>
        <v>1859</v>
      </c>
      <c r="FZ304" s="61">
        <f t="shared" si="223"/>
        <v>717</v>
      </c>
      <c r="GA304" s="382">
        <f t="shared" si="224"/>
        <v>0.38569123184507798</v>
      </c>
      <c r="GB304" s="384"/>
      <c r="GC304" s="387">
        <f t="shared" si="225"/>
        <v>1528</v>
      </c>
      <c r="GD304" s="387">
        <f t="shared" si="226"/>
        <v>615</v>
      </c>
      <c r="GE304" s="382">
        <f t="shared" si="227"/>
        <v>0.40248691099476441</v>
      </c>
      <c r="GF304" s="384"/>
      <c r="GG304" s="387">
        <f t="shared" si="228"/>
        <v>655</v>
      </c>
      <c r="GH304" s="387">
        <f t="shared" si="229"/>
        <v>362</v>
      </c>
      <c r="GI304" s="382">
        <f t="shared" si="230"/>
        <v>0.55267175572519089</v>
      </c>
      <c r="GJ304" s="384"/>
      <c r="GK304" s="387">
        <f t="shared" si="231"/>
        <v>526</v>
      </c>
      <c r="GL304" s="387">
        <f t="shared" si="232"/>
        <v>302</v>
      </c>
      <c r="GM304" s="382">
        <f t="shared" si="233"/>
        <v>0.57414448669201523</v>
      </c>
    </row>
    <row r="305" spans="1:195" x14ac:dyDescent="0.25">
      <c r="A305" s="8">
        <f t="shared" si="235"/>
        <v>44338</v>
      </c>
      <c r="B305" s="10">
        <v>2124</v>
      </c>
      <c r="C305" s="98">
        <f t="shared" si="260"/>
        <v>113</v>
      </c>
      <c r="D305" s="10">
        <v>1177</v>
      </c>
      <c r="E305" s="10">
        <v>46208</v>
      </c>
      <c r="F305" s="98">
        <f t="shared" si="199"/>
        <v>39</v>
      </c>
      <c r="G305" s="363">
        <f t="shared" si="261"/>
        <v>0.34513274336283184</v>
      </c>
      <c r="H305" s="10">
        <v>38885</v>
      </c>
      <c r="I305" s="98">
        <f t="shared" si="200"/>
        <v>39</v>
      </c>
      <c r="J305" s="45">
        <v>50</v>
      </c>
      <c r="K305" s="103">
        <f t="shared" si="262"/>
        <v>7</v>
      </c>
      <c r="L305" s="14">
        <v>35</v>
      </c>
      <c r="M305" s="14">
        <v>45017</v>
      </c>
      <c r="N305" s="103">
        <f t="shared" si="201"/>
        <v>7</v>
      </c>
      <c r="O305" s="362">
        <f t="shared" si="263"/>
        <v>1</v>
      </c>
      <c r="P305" s="12">
        <v>32735</v>
      </c>
      <c r="Q305" s="103">
        <f t="shared" si="202"/>
        <v>7</v>
      </c>
      <c r="R305" s="147">
        <v>833</v>
      </c>
      <c r="S305" s="134">
        <f t="shared" si="245"/>
        <v>5</v>
      </c>
      <c r="T305" s="147">
        <v>205</v>
      </c>
      <c r="U305" s="147">
        <v>831</v>
      </c>
      <c r="V305" s="134">
        <f t="shared" si="246"/>
        <v>5</v>
      </c>
      <c r="W305" s="358">
        <f t="shared" si="247"/>
        <v>1</v>
      </c>
      <c r="X305" s="147">
        <v>838</v>
      </c>
      <c r="Y305" s="134">
        <f t="shared" si="248"/>
        <v>5</v>
      </c>
      <c r="Z305" s="151">
        <v>13187</v>
      </c>
      <c r="AA305" s="139">
        <f t="shared" si="249"/>
        <v>9</v>
      </c>
      <c r="AB305" s="151">
        <v>2339</v>
      </c>
      <c r="AC305" s="151">
        <v>5249</v>
      </c>
      <c r="AD305" s="139">
        <f t="shared" si="250"/>
        <v>9</v>
      </c>
      <c r="AE305" s="353">
        <f t="shared" si="251"/>
        <v>1</v>
      </c>
      <c r="AF305" s="151">
        <v>5247</v>
      </c>
      <c r="AG305" s="139">
        <f t="shared" si="252"/>
        <v>9</v>
      </c>
      <c r="AH305" s="33">
        <v>23400</v>
      </c>
      <c r="AI305" s="72">
        <f t="shared" si="253"/>
        <v>232</v>
      </c>
      <c r="AJ305" s="33">
        <v>1</v>
      </c>
      <c r="AK305" s="33">
        <v>4219</v>
      </c>
      <c r="AL305" s="72">
        <f t="shared" si="203"/>
        <v>32</v>
      </c>
      <c r="AM305" s="348">
        <f t="shared" si="264"/>
        <v>0.13793103448275862</v>
      </c>
      <c r="AN305" s="33">
        <v>4217</v>
      </c>
      <c r="AO305" s="72">
        <f t="shared" si="204"/>
        <v>32</v>
      </c>
      <c r="AP305" s="66">
        <v>4073</v>
      </c>
      <c r="AQ305" s="78">
        <f t="shared" si="195"/>
        <v>80</v>
      </c>
      <c r="AR305" s="66">
        <v>1</v>
      </c>
      <c r="AS305" s="66">
        <v>1419</v>
      </c>
      <c r="AT305" s="78">
        <f t="shared" si="205"/>
        <v>28</v>
      </c>
      <c r="AU305" s="344">
        <f t="shared" si="196"/>
        <v>0.35</v>
      </c>
      <c r="AV305" s="66">
        <v>1419</v>
      </c>
      <c r="AW305" s="78">
        <f t="shared" si="206"/>
        <v>28</v>
      </c>
      <c r="AX305" s="120">
        <v>3207</v>
      </c>
      <c r="AY305" s="114">
        <f t="shared" si="217"/>
        <v>25</v>
      </c>
      <c r="AZ305" s="120">
        <v>9</v>
      </c>
      <c r="BA305" s="120">
        <v>1084</v>
      </c>
      <c r="BB305" s="114">
        <f t="shared" si="218"/>
        <v>7</v>
      </c>
      <c r="BC305" s="338">
        <f t="shared" si="219"/>
        <v>0.28000000000000003</v>
      </c>
      <c r="BD305" s="120">
        <v>1076</v>
      </c>
      <c r="BE305" s="114">
        <f t="shared" si="220"/>
        <v>7</v>
      </c>
      <c r="BF305" s="129">
        <v>2608</v>
      </c>
      <c r="BG305" s="126">
        <f t="shared" si="241"/>
        <v>23</v>
      </c>
      <c r="BH305" s="129">
        <v>1</v>
      </c>
      <c r="BI305" s="129">
        <v>936</v>
      </c>
      <c r="BJ305" s="126">
        <f t="shared" si="243"/>
        <v>7</v>
      </c>
      <c r="BK305" s="332">
        <f t="shared" si="242"/>
        <v>0.30434782608695654</v>
      </c>
      <c r="BL305" s="126">
        <v>937</v>
      </c>
      <c r="BM305" s="126">
        <f t="shared" si="244"/>
        <v>7</v>
      </c>
      <c r="BN305" s="227">
        <v>388</v>
      </c>
      <c r="BO305" s="212">
        <f t="shared" si="265"/>
        <v>90</v>
      </c>
      <c r="BP305" s="227">
        <v>14</v>
      </c>
      <c r="BQ305" s="227">
        <v>344</v>
      </c>
      <c r="BR305" s="212">
        <f t="shared" si="287"/>
        <v>89</v>
      </c>
      <c r="BS305" s="326">
        <f t="shared" si="266"/>
        <v>0.98888888888888893</v>
      </c>
      <c r="BT305" s="227">
        <v>344</v>
      </c>
      <c r="BU305" s="212">
        <f t="shared" si="288"/>
        <v>89</v>
      </c>
      <c r="BV305" s="228">
        <v>406</v>
      </c>
      <c r="BW305" s="219">
        <f t="shared" si="267"/>
        <v>65</v>
      </c>
      <c r="BX305" s="228">
        <v>21</v>
      </c>
      <c r="BY305" s="228">
        <v>364</v>
      </c>
      <c r="BZ305" s="219">
        <f t="shared" si="289"/>
        <v>65</v>
      </c>
      <c r="CA305" s="315">
        <f t="shared" si="268"/>
        <v>1</v>
      </c>
      <c r="CB305" s="228">
        <v>364</v>
      </c>
      <c r="CC305" s="219">
        <f t="shared" si="290"/>
        <v>65</v>
      </c>
      <c r="CD305" s="28">
        <v>4001</v>
      </c>
      <c r="CE305" s="84">
        <f t="shared" si="269"/>
        <v>339</v>
      </c>
      <c r="CF305" s="34">
        <v>173</v>
      </c>
      <c r="CG305" s="34">
        <v>2857</v>
      </c>
      <c r="CH305" s="84">
        <f t="shared" si="207"/>
        <v>94</v>
      </c>
      <c r="CI305" s="365">
        <f t="shared" si="270"/>
        <v>0.27728613569321536</v>
      </c>
      <c r="CJ305" s="34">
        <v>2857</v>
      </c>
      <c r="CK305" s="84">
        <f t="shared" si="208"/>
        <v>94</v>
      </c>
      <c r="CL305" s="59">
        <v>46238</v>
      </c>
      <c r="CM305" s="89">
        <f t="shared" si="258"/>
        <v>334</v>
      </c>
      <c r="CN305" s="59">
        <v>1</v>
      </c>
      <c r="CO305" s="59">
        <v>12356</v>
      </c>
      <c r="CP305" s="89">
        <f t="shared" si="209"/>
        <v>95</v>
      </c>
      <c r="CQ305" s="367">
        <f t="shared" si="259"/>
        <v>0.28443113772455092</v>
      </c>
      <c r="CR305" s="59">
        <v>12356</v>
      </c>
      <c r="CS305" s="89">
        <f t="shared" si="210"/>
        <v>86</v>
      </c>
      <c r="CT305" s="203">
        <v>11780</v>
      </c>
      <c r="CU305" s="203">
        <f t="shared" si="234"/>
        <v>336</v>
      </c>
      <c r="CV305" s="203">
        <v>0</v>
      </c>
      <c r="CW305" s="284">
        <v>3627</v>
      </c>
      <c r="CX305" s="203">
        <f t="shared" si="236"/>
        <v>110</v>
      </c>
      <c r="CY305" s="369">
        <f t="shared" si="237"/>
        <v>0.32738095238095238</v>
      </c>
      <c r="CZ305" s="203">
        <v>3627</v>
      </c>
      <c r="DA305" s="203">
        <f t="shared" si="238"/>
        <v>110</v>
      </c>
      <c r="DB305" s="40">
        <v>20</v>
      </c>
      <c r="DC305" s="95">
        <f t="shared" si="193"/>
        <v>-12</v>
      </c>
      <c r="DD305" s="40">
        <v>0</v>
      </c>
      <c r="DE305" s="40">
        <v>8922</v>
      </c>
      <c r="DF305" s="95">
        <f t="shared" si="211"/>
        <v>591</v>
      </c>
      <c r="DG305" s="371">
        <f t="shared" si="194"/>
        <v>-49.25</v>
      </c>
      <c r="DH305" s="40">
        <v>8319</v>
      </c>
      <c r="DI305" s="95">
        <f t="shared" si="212"/>
        <v>591</v>
      </c>
      <c r="DJ305" s="158">
        <v>2484</v>
      </c>
      <c r="DK305" s="158">
        <f t="shared" si="256"/>
        <v>27</v>
      </c>
      <c r="DL305" s="163">
        <v>4</v>
      </c>
      <c r="DM305" s="163">
        <v>830</v>
      </c>
      <c r="DN305" s="158">
        <f t="shared" si="254"/>
        <v>5</v>
      </c>
      <c r="DO305" s="373">
        <f t="shared" si="257"/>
        <v>0.18518518518518517</v>
      </c>
      <c r="DP305" s="158">
        <v>827</v>
      </c>
      <c r="DQ305" s="158">
        <f t="shared" si="255"/>
        <v>5</v>
      </c>
      <c r="DR305" s="292">
        <v>1536</v>
      </c>
      <c r="DS305" s="172">
        <f t="shared" si="291"/>
        <v>0</v>
      </c>
      <c r="DT305" s="292">
        <v>1</v>
      </c>
      <c r="DU305" s="292">
        <v>424</v>
      </c>
      <c r="DV305" s="172">
        <f t="shared" si="300"/>
        <v>0</v>
      </c>
      <c r="DW305" s="374" t="e">
        <f t="shared" si="292"/>
        <v>#DIV/0!</v>
      </c>
      <c r="DX305" s="292">
        <v>426</v>
      </c>
      <c r="DY305" s="172">
        <f t="shared" si="293"/>
        <v>0</v>
      </c>
      <c r="DZ305" s="295">
        <v>281</v>
      </c>
      <c r="EA305" s="255">
        <f t="shared" si="271"/>
        <v>28</v>
      </c>
      <c r="EB305" s="295">
        <v>18</v>
      </c>
      <c r="EC305" s="295">
        <v>231</v>
      </c>
      <c r="ED305" s="255">
        <f t="shared" si="294"/>
        <v>28</v>
      </c>
      <c r="EE305" s="376">
        <f t="shared" si="273"/>
        <v>1</v>
      </c>
      <c r="EF305" s="295">
        <v>231</v>
      </c>
      <c r="EG305" s="255">
        <f t="shared" si="274"/>
        <v>28</v>
      </c>
      <c r="EH305" s="261">
        <v>289</v>
      </c>
      <c r="EI305" s="256">
        <f t="shared" si="275"/>
        <v>40</v>
      </c>
      <c r="EJ305" s="261">
        <v>30</v>
      </c>
      <c r="EK305" s="261">
        <v>256</v>
      </c>
      <c r="EL305" s="256">
        <f t="shared" si="295"/>
        <v>40</v>
      </c>
      <c r="EM305" s="362">
        <f t="shared" si="277"/>
        <v>1</v>
      </c>
      <c r="EN305" s="261">
        <v>256</v>
      </c>
      <c r="EO305" s="256">
        <f t="shared" si="278"/>
        <v>40</v>
      </c>
      <c r="EP305" s="265">
        <v>262</v>
      </c>
      <c r="EQ305" s="257">
        <f t="shared" si="279"/>
        <v>39</v>
      </c>
      <c r="ER305" s="265">
        <v>5</v>
      </c>
      <c r="ES305" s="265">
        <v>226</v>
      </c>
      <c r="ET305" s="257">
        <f t="shared" si="296"/>
        <v>39</v>
      </c>
      <c r="EU305" s="378">
        <f t="shared" si="281"/>
        <v>1</v>
      </c>
      <c r="EV305" s="265">
        <v>226</v>
      </c>
      <c r="EW305" s="257">
        <f t="shared" si="282"/>
        <v>39</v>
      </c>
      <c r="EX305" s="270">
        <v>266</v>
      </c>
      <c r="EY305" s="258">
        <f t="shared" si="283"/>
        <v>43</v>
      </c>
      <c r="EZ305" s="270">
        <v>41</v>
      </c>
      <c r="FA305" s="270">
        <v>219</v>
      </c>
      <c r="FB305" s="258">
        <f t="shared" si="297"/>
        <v>43</v>
      </c>
      <c r="FC305" s="367">
        <f t="shared" si="285"/>
        <v>1</v>
      </c>
      <c r="FD305" s="270">
        <v>219</v>
      </c>
      <c r="FE305" s="258">
        <f t="shared" si="286"/>
        <v>43</v>
      </c>
      <c r="FF305" s="192">
        <v>2603</v>
      </c>
      <c r="FG305" s="185">
        <f t="shared" si="197"/>
        <v>56</v>
      </c>
      <c r="FH305" s="192">
        <v>0</v>
      </c>
      <c r="FI305" s="192">
        <v>2534</v>
      </c>
      <c r="FJ305" s="185">
        <f t="shared" si="213"/>
        <v>56</v>
      </c>
      <c r="FK305" s="379">
        <f t="shared" si="198"/>
        <v>1</v>
      </c>
      <c r="FL305" s="192">
        <v>2534</v>
      </c>
      <c r="FM305" s="185">
        <f t="shared" si="214"/>
        <v>56</v>
      </c>
      <c r="FV305" s="22">
        <f t="shared" si="298"/>
        <v>1076</v>
      </c>
      <c r="FW305" s="61">
        <f t="shared" si="299"/>
        <v>1085</v>
      </c>
      <c r="FX305" s="61">
        <f t="shared" si="221"/>
        <v>1380</v>
      </c>
      <c r="FY305" s="61">
        <f t="shared" si="222"/>
        <v>1879</v>
      </c>
      <c r="FZ305" s="61">
        <f t="shared" si="223"/>
        <v>1350</v>
      </c>
      <c r="GA305" s="382">
        <f t="shared" si="224"/>
        <v>0.7184672698243747</v>
      </c>
      <c r="GB305" s="384"/>
      <c r="GC305" s="387">
        <f t="shared" si="225"/>
        <v>1745</v>
      </c>
      <c r="GD305" s="387">
        <f t="shared" si="226"/>
        <v>1290</v>
      </c>
      <c r="GE305" s="382">
        <f t="shared" si="227"/>
        <v>0.73925501432664753</v>
      </c>
      <c r="GF305" s="384"/>
      <c r="GG305" s="387">
        <f t="shared" si="228"/>
        <v>736</v>
      </c>
      <c r="GH305" s="387">
        <f t="shared" si="229"/>
        <v>991</v>
      </c>
      <c r="GI305" s="382">
        <f t="shared" si="230"/>
        <v>1.3464673913043479</v>
      </c>
      <c r="GJ305" s="384"/>
      <c r="GK305" s="387">
        <f t="shared" si="231"/>
        <v>644</v>
      </c>
      <c r="GL305" s="387">
        <f t="shared" si="232"/>
        <v>398</v>
      </c>
      <c r="GM305" s="382">
        <f t="shared" si="233"/>
        <v>0.61801242236024845</v>
      </c>
    </row>
    <row r="306" spans="1:195" x14ac:dyDescent="0.25">
      <c r="A306" s="8">
        <f t="shared" si="235"/>
        <v>44339</v>
      </c>
      <c r="B306" s="10">
        <v>2326</v>
      </c>
      <c r="C306" s="98">
        <f t="shared" si="260"/>
        <v>202</v>
      </c>
      <c r="D306" s="10">
        <v>1339</v>
      </c>
      <c r="E306" s="10">
        <v>46370</v>
      </c>
      <c r="F306" s="98">
        <f t="shared" si="199"/>
        <v>162</v>
      </c>
      <c r="G306" s="363">
        <f t="shared" si="261"/>
        <v>0.80198019801980203</v>
      </c>
      <c r="H306" s="10">
        <v>39047</v>
      </c>
      <c r="I306" s="98">
        <f t="shared" si="200"/>
        <v>162</v>
      </c>
      <c r="J306" s="45">
        <v>58</v>
      </c>
      <c r="K306" s="103">
        <f t="shared" si="262"/>
        <v>8</v>
      </c>
      <c r="L306" s="14">
        <v>43</v>
      </c>
      <c r="M306" s="14">
        <v>45025</v>
      </c>
      <c r="N306" s="103">
        <f t="shared" si="201"/>
        <v>8</v>
      </c>
      <c r="O306" s="362">
        <f t="shared" si="263"/>
        <v>1</v>
      </c>
      <c r="P306" s="12">
        <v>32743</v>
      </c>
      <c r="Q306" s="103">
        <f t="shared" si="202"/>
        <v>8</v>
      </c>
      <c r="R306" s="147">
        <v>1025</v>
      </c>
      <c r="S306" s="134">
        <f t="shared" si="245"/>
        <v>192</v>
      </c>
      <c r="T306" s="147">
        <v>395</v>
      </c>
      <c r="U306" s="147">
        <v>1021</v>
      </c>
      <c r="V306" s="134">
        <f t="shared" si="246"/>
        <v>190</v>
      </c>
      <c r="W306" s="358">
        <f t="shared" si="247"/>
        <v>0.98958333333333337</v>
      </c>
      <c r="X306" s="147">
        <v>1028</v>
      </c>
      <c r="Y306" s="134">
        <f t="shared" si="248"/>
        <v>190</v>
      </c>
      <c r="Z306" s="151">
        <v>13306</v>
      </c>
      <c r="AA306" s="139">
        <f t="shared" si="249"/>
        <v>119</v>
      </c>
      <c r="AB306" s="151">
        <v>2383</v>
      </c>
      <c r="AC306" s="151">
        <v>5293</v>
      </c>
      <c r="AD306" s="139">
        <f t="shared" si="250"/>
        <v>44</v>
      </c>
      <c r="AE306" s="353">
        <f t="shared" si="251"/>
        <v>0.36974789915966388</v>
      </c>
      <c r="AF306" s="151">
        <v>5291</v>
      </c>
      <c r="AG306" s="139">
        <f t="shared" si="252"/>
        <v>44</v>
      </c>
      <c r="AH306" s="33">
        <v>23582</v>
      </c>
      <c r="AI306" s="72">
        <f t="shared" si="253"/>
        <v>182</v>
      </c>
      <c r="AJ306" s="33">
        <v>1</v>
      </c>
      <c r="AK306" s="33">
        <v>4246</v>
      </c>
      <c r="AL306" s="72">
        <f t="shared" si="203"/>
        <v>27</v>
      </c>
      <c r="AM306" s="348">
        <f t="shared" si="264"/>
        <v>0.14835164835164835</v>
      </c>
      <c r="AN306" s="33">
        <v>4244</v>
      </c>
      <c r="AO306" s="72">
        <f t="shared" si="204"/>
        <v>27</v>
      </c>
      <c r="AP306" s="66">
        <v>4140</v>
      </c>
      <c r="AQ306" s="78">
        <f t="shared" si="195"/>
        <v>67</v>
      </c>
      <c r="AR306" s="66">
        <v>1</v>
      </c>
      <c r="AS306" s="66">
        <v>1442</v>
      </c>
      <c r="AT306" s="78">
        <f t="shared" si="205"/>
        <v>23</v>
      </c>
      <c r="AU306" s="344">
        <f t="shared" si="196"/>
        <v>0.34328358208955223</v>
      </c>
      <c r="AV306" s="66">
        <v>1442</v>
      </c>
      <c r="AW306" s="78">
        <f t="shared" si="206"/>
        <v>23</v>
      </c>
      <c r="AX306" s="120">
        <v>3238</v>
      </c>
      <c r="AY306" s="114">
        <f t="shared" si="217"/>
        <v>31</v>
      </c>
      <c r="AZ306" s="120">
        <v>9</v>
      </c>
      <c r="BA306" s="120">
        <v>1091</v>
      </c>
      <c r="BB306" s="114">
        <f t="shared" si="218"/>
        <v>7</v>
      </c>
      <c r="BC306" s="338">
        <f t="shared" si="219"/>
        <v>0.22580645161290322</v>
      </c>
      <c r="BD306" s="120">
        <v>1083</v>
      </c>
      <c r="BE306" s="114">
        <f t="shared" si="220"/>
        <v>7</v>
      </c>
      <c r="BF306" s="129">
        <v>2637</v>
      </c>
      <c r="BG306" s="126">
        <f t="shared" si="241"/>
        <v>29</v>
      </c>
      <c r="BH306" s="129">
        <v>1</v>
      </c>
      <c r="BI306" s="129">
        <v>944</v>
      </c>
      <c r="BJ306" s="126">
        <f t="shared" si="243"/>
        <v>8</v>
      </c>
      <c r="BK306" s="332">
        <f t="shared" si="242"/>
        <v>0.27586206896551724</v>
      </c>
      <c r="BL306" s="126">
        <v>945</v>
      </c>
      <c r="BM306" s="126">
        <f t="shared" si="244"/>
        <v>8</v>
      </c>
      <c r="BN306" s="227">
        <v>411</v>
      </c>
      <c r="BO306" s="212">
        <f t="shared" si="265"/>
        <v>23</v>
      </c>
      <c r="BP306" s="227">
        <v>14</v>
      </c>
      <c r="BQ306" s="227">
        <v>366</v>
      </c>
      <c r="BR306" s="212">
        <f t="shared" si="287"/>
        <v>22</v>
      </c>
      <c r="BS306" s="326">
        <f t="shared" si="266"/>
        <v>0.95652173913043481</v>
      </c>
      <c r="BT306" s="227">
        <v>366</v>
      </c>
      <c r="BU306" s="212">
        <f t="shared" si="288"/>
        <v>22</v>
      </c>
      <c r="BV306" s="228">
        <v>429</v>
      </c>
      <c r="BW306" s="219">
        <f t="shared" si="267"/>
        <v>23</v>
      </c>
      <c r="BX306" s="228">
        <v>21</v>
      </c>
      <c r="BY306" s="228">
        <v>387</v>
      </c>
      <c r="BZ306" s="219">
        <f t="shared" si="289"/>
        <v>23</v>
      </c>
      <c r="CA306" s="315">
        <f t="shared" si="268"/>
        <v>1</v>
      </c>
      <c r="CB306" s="228">
        <v>387</v>
      </c>
      <c r="CC306" s="219">
        <f t="shared" si="290"/>
        <v>23</v>
      </c>
      <c r="CD306" s="28">
        <v>4279</v>
      </c>
      <c r="CE306" s="84">
        <f t="shared" si="269"/>
        <v>278</v>
      </c>
      <c r="CF306" s="34">
        <v>173</v>
      </c>
      <c r="CG306" s="34">
        <v>2939</v>
      </c>
      <c r="CH306" s="84">
        <f t="shared" si="207"/>
        <v>82</v>
      </c>
      <c r="CI306" s="365">
        <f t="shared" si="270"/>
        <v>0.29496402877697842</v>
      </c>
      <c r="CJ306" s="34">
        <v>2939</v>
      </c>
      <c r="CK306" s="84">
        <f t="shared" si="208"/>
        <v>82</v>
      </c>
      <c r="CL306" s="59">
        <v>46519</v>
      </c>
      <c r="CM306" s="89">
        <f t="shared" si="258"/>
        <v>281</v>
      </c>
      <c r="CN306" s="59">
        <v>1</v>
      </c>
      <c r="CO306" s="59">
        <v>12444</v>
      </c>
      <c r="CP306" s="89">
        <f t="shared" si="209"/>
        <v>88</v>
      </c>
      <c r="CQ306" s="367">
        <f t="shared" si="259"/>
        <v>0.31316725978647686</v>
      </c>
      <c r="CR306" s="59">
        <v>12453</v>
      </c>
      <c r="CS306" s="89">
        <f t="shared" si="210"/>
        <v>97</v>
      </c>
      <c r="CT306" s="203">
        <v>12057</v>
      </c>
      <c r="CU306" s="203">
        <f t="shared" si="234"/>
        <v>277</v>
      </c>
      <c r="CV306" s="203">
        <v>0</v>
      </c>
      <c r="CW306" s="284">
        <v>3720</v>
      </c>
      <c r="CX306" s="203">
        <f t="shared" si="236"/>
        <v>93</v>
      </c>
      <c r="CY306" s="369">
        <f t="shared" si="237"/>
        <v>0.33574007220216606</v>
      </c>
      <c r="CZ306" s="203">
        <v>3720</v>
      </c>
      <c r="DA306" s="203">
        <f t="shared" si="238"/>
        <v>93</v>
      </c>
      <c r="DB306" s="40">
        <v>45</v>
      </c>
      <c r="DC306" s="95">
        <f t="shared" si="193"/>
        <v>25</v>
      </c>
      <c r="DD306" s="40">
        <v>10</v>
      </c>
      <c r="DE306" s="40">
        <v>8955</v>
      </c>
      <c r="DF306" s="95">
        <f t="shared" si="211"/>
        <v>33</v>
      </c>
      <c r="DG306" s="371">
        <f t="shared" si="194"/>
        <v>1.32</v>
      </c>
      <c r="DH306" s="40">
        <v>8352</v>
      </c>
      <c r="DI306" s="95">
        <f t="shared" si="212"/>
        <v>33</v>
      </c>
      <c r="DJ306" s="158">
        <v>2509</v>
      </c>
      <c r="DK306" s="158">
        <f t="shared" si="256"/>
        <v>25</v>
      </c>
      <c r="DL306" s="163">
        <v>4</v>
      </c>
      <c r="DM306" s="163">
        <v>834</v>
      </c>
      <c r="DN306" s="158">
        <f t="shared" si="254"/>
        <v>4</v>
      </c>
      <c r="DO306" s="373">
        <f t="shared" si="257"/>
        <v>0.16</v>
      </c>
      <c r="DP306" s="158">
        <v>831</v>
      </c>
      <c r="DQ306" s="158">
        <f t="shared" si="255"/>
        <v>4</v>
      </c>
      <c r="DR306" s="292">
        <v>1536</v>
      </c>
      <c r="DS306" s="172">
        <f t="shared" si="291"/>
        <v>0</v>
      </c>
      <c r="DT306" s="292">
        <v>1</v>
      </c>
      <c r="DU306" s="292">
        <v>424</v>
      </c>
      <c r="DV306" s="172">
        <f t="shared" si="300"/>
        <v>0</v>
      </c>
      <c r="DW306" s="374" t="e">
        <f t="shared" si="292"/>
        <v>#DIV/0!</v>
      </c>
      <c r="DX306" s="292">
        <v>426</v>
      </c>
      <c r="DY306" s="172">
        <f t="shared" si="293"/>
        <v>0</v>
      </c>
      <c r="DZ306" s="295">
        <v>304</v>
      </c>
      <c r="EA306" s="255">
        <f t="shared" si="271"/>
        <v>23</v>
      </c>
      <c r="EB306" s="295">
        <v>22</v>
      </c>
      <c r="EC306" s="295">
        <v>254</v>
      </c>
      <c r="ED306" s="255">
        <f t="shared" si="294"/>
        <v>23</v>
      </c>
      <c r="EE306" s="376">
        <f t="shared" si="273"/>
        <v>1</v>
      </c>
      <c r="EF306" s="295">
        <v>254</v>
      </c>
      <c r="EG306" s="255">
        <f t="shared" si="274"/>
        <v>23</v>
      </c>
      <c r="EH306" s="261">
        <v>312</v>
      </c>
      <c r="EI306" s="256">
        <f t="shared" si="275"/>
        <v>23</v>
      </c>
      <c r="EJ306" s="261">
        <v>30</v>
      </c>
      <c r="EK306" s="261">
        <v>278</v>
      </c>
      <c r="EL306" s="256">
        <f t="shared" si="295"/>
        <v>22</v>
      </c>
      <c r="EM306" s="362">
        <f t="shared" si="277"/>
        <v>0.95652173913043481</v>
      </c>
      <c r="EN306" s="261">
        <v>278</v>
      </c>
      <c r="EO306" s="256">
        <f t="shared" si="278"/>
        <v>22</v>
      </c>
      <c r="EP306" s="265">
        <v>285</v>
      </c>
      <c r="EQ306" s="257">
        <f t="shared" si="279"/>
        <v>23</v>
      </c>
      <c r="ER306" s="265">
        <v>13</v>
      </c>
      <c r="ES306" s="265">
        <v>249</v>
      </c>
      <c r="ET306" s="257">
        <f t="shared" si="296"/>
        <v>23</v>
      </c>
      <c r="EU306" s="378">
        <f t="shared" si="281"/>
        <v>1</v>
      </c>
      <c r="EV306" s="265">
        <v>249</v>
      </c>
      <c r="EW306" s="257">
        <f t="shared" si="282"/>
        <v>23</v>
      </c>
      <c r="EX306" s="270">
        <v>289</v>
      </c>
      <c r="EY306" s="258">
        <f t="shared" si="283"/>
        <v>23</v>
      </c>
      <c r="EZ306" s="270">
        <v>43</v>
      </c>
      <c r="FA306" s="270">
        <v>242</v>
      </c>
      <c r="FB306" s="258">
        <f t="shared" si="297"/>
        <v>23</v>
      </c>
      <c r="FC306" s="367">
        <f t="shared" si="285"/>
        <v>1</v>
      </c>
      <c r="FD306" s="270">
        <v>242</v>
      </c>
      <c r="FE306" s="258">
        <f t="shared" si="286"/>
        <v>23</v>
      </c>
      <c r="FF306" s="192">
        <v>2644</v>
      </c>
      <c r="FG306" s="185">
        <f t="shared" si="197"/>
        <v>41</v>
      </c>
      <c r="FH306" s="192">
        <v>0</v>
      </c>
      <c r="FI306" s="192">
        <v>2573</v>
      </c>
      <c r="FJ306" s="185">
        <f t="shared" si="213"/>
        <v>39</v>
      </c>
      <c r="FK306" s="379">
        <f t="shared" si="198"/>
        <v>0.95121951219512191</v>
      </c>
      <c r="FL306" s="192">
        <v>2573</v>
      </c>
      <c r="FM306" s="185">
        <f t="shared" si="214"/>
        <v>39</v>
      </c>
      <c r="FV306" s="22">
        <f t="shared" si="298"/>
        <v>817</v>
      </c>
      <c r="FW306" s="61">
        <f t="shared" si="299"/>
        <v>808</v>
      </c>
      <c r="FX306" s="61">
        <f t="shared" si="221"/>
        <v>953</v>
      </c>
      <c r="FY306" s="61">
        <f t="shared" si="222"/>
        <v>1895</v>
      </c>
      <c r="FZ306" s="61">
        <f t="shared" si="223"/>
        <v>921</v>
      </c>
      <c r="GA306" s="382">
        <f t="shared" si="224"/>
        <v>0.48601583113456465</v>
      </c>
      <c r="GB306" s="384"/>
      <c r="GC306" s="387">
        <f t="shared" si="225"/>
        <v>1374</v>
      </c>
      <c r="GD306" s="387">
        <f t="shared" si="226"/>
        <v>517</v>
      </c>
      <c r="GE306" s="382">
        <f t="shared" si="227"/>
        <v>0.37627365356622999</v>
      </c>
      <c r="GF306" s="384"/>
      <c r="GG306" s="387">
        <f t="shared" si="228"/>
        <v>538</v>
      </c>
      <c r="GH306" s="387">
        <f t="shared" si="229"/>
        <v>254</v>
      </c>
      <c r="GI306" s="382">
        <f t="shared" si="230"/>
        <v>0.47211895910780671</v>
      </c>
      <c r="GJ306" s="384"/>
      <c r="GK306" s="387">
        <f t="shared" si="231"/>
        <v>416</v>
      </c>
      <c r="GL306" s="387">
        <f t="shared" si="232"/>
        <v>218</v>
      </c>
      <c r="GM306" s="382">
        <f t="shared" si="233"/>
        <v>0.52403846153846156</v>
      </c>
    </row>
    <row r="307" spans="1:195" x14ac:dyDescent="0.25">
      <c r="A307" s="8">
        <f t="shared" si="235"/>
        <v>44340</v>
      </c>
      <c r="B307" s="10">
        <v>3</v>
      </c>
      <c r="C307" s="98">
        <f t="shared" si="260"/>
        <v>-2323</v>
      </c>
      <c r="D307" s="10">
        <v>2</v>
      </c>
      <c r="E307" s="10">
        <v>46602</v>
      </c>
      <c r="F307" s="98">
        <f t="shared" si="199"/>
        <v>232</v>
      </c>
      <c r="G307" s="363">
        <f t="shared" si="261"/>
        <v>-9.9870856650882481E-2</v>
      </c>
      <c r="H307" s="10">
        <v>39279</v>
      </c>
      <c r="I307" s="98">
        <f t="shared" si="200"/>
        <v>232</v>
      </c>
      <c r="J307" s="45">
        <v>578</v>
      </c>
      <c r="K307" s="103">
        <f t="shared" si="262"/>
        <v>520</v>
      </c>
      <c r="L307" s="14">
        <v>555</v>
      </c>
      <c r="M307" s="14">
        <v>45537</v>
      </c>
      <c r="N307" s="103">
        <f t="shared" si="201"/>
        <v>512</v>
      </c>
      <c r="O307" s="362">
        <f t="shared" si="263"/>
        <v>0.98461538461538467</v>
      </c>
      <c r="P307" s="12">
        <v>33255</v>
      </c>
      <c r="Q307" s="103">
        <f t="shared" si="202"/>
        <v>512</v>
      </c>
      <c r="R307" s="147">
        <v>1057</v>
      </c>
      <c r="S307" s="134">
        <f t="shared" si="245"/>
        <v>32</v>
      </c>
      <c r="T307" s="147">
        <v>427</v>
      </c>
      <c r="U307" s="147">
        <v>1053</v>
      </c>
      <c r="V307" s="134">
        <f t="shared" si="246"/>
        <v>32</v>
      </c>
      <c r="W307" s="358">
        <f t="shared" si="247"/>
        <v>1</v>
      </c>
      <c r="X307" s="147">
        <v>1060</v>
      </c>
      <c r="Y307" s="134">
        <f t="shared" si="248"/>
        <v>32</v>
      </c>
      <c r="Z307" s="151">
        <v>13310</v>
      </c>
      <c r="AA307" s="139">
        <f t="shared" si="249"/>
        <v>4</v>
      </c>
      <c r="AB307" s="151">
        <v>2387</v>
      </c>
      <c r="AC307" s="151">
        <v>5297</v>
      </c>
      <c r="AD307" s="139">
        <f t="shared" si="250"/>
        <v>4</v>
      </c>
      <c r="AE307" s="353">
        <f t="shared" si="251"/>
        <v>1</v>
      </c>
      <c r="AF307" s="151">
        <v>5295</v>
      </c>
      <c r="AG307" s="139">
        <f t="shared" si="252"/>
        <v>4</v>
      </c>
      <c r="AH307" s="33">
        <v>23762</v>
      </c>
      <c r="AI307" s="72">
        <f t="shared" si="253"/>
        <v>180</v>
      </c>
      <c r="AJ307" s="33">
        <v>1</v>
      </c>
      <c r="AK307" s="33">
        <v>4270</v>
      </c>
      <c r="AL307" s="72">
        <f t="shared" si="203"/>
        <v>24</v>
      </c>
      <c r="AM307" s="348">
        <f t="shared" si="264"/>
        <v>0.13333333333333333</v>
      </c>
      <c r="AN307" s="33">
        <v>4268</v>
      </c>
      <c r="AO307" s="72">
        <f t="shared" si="204"/>
        <v>24</v>
      </c>
      <c r="AP307" s="66">
        <v>4216</v>
      </c>
      <c r="AQ307" s="78">
        <f t="shared" si="195"/>
        <v>76</v>
      </c>
      <c r="AR307" s="66">
        <v>1</v>
      </c>
      <c r="AS307" s="66">
        <v>1465</v>
      </c>
      <c r="AT307" s="78">
        <f t="shared" si="205"/>
        <v>23</v>
      </c>
      <c r="AU307" s="344">
        <f t="shared" si="196"/>
        <v>0.30263157894736842</v>
      </c>
      <c r="AV307" s="66">
        <v>1465</v>
      </c>
      <c r="AW307" s="78">
        <f t="shared" si="206"/>
        <v>23</v>
      </c>
      <c r="AX307" s="120">
        <v>3258</v>
      </c>
      <c r="AY307" s="114">
        <f t="shared" si="217"/>
        <v>20</v>
      </c>
      <c r="AZ307" s="120">
        <v>9</v>
      </c>
      <c r="BA307" s="120">
        <v>1095</v>
      </c>
      <c r="BB307" s="114">
        <f t="shared" si="218"/>
        <v>4</v>
      </c>
      <c r="BC307" s="338">
        <f t="shared" si="219"/>
        <v>0.2</v>
      </c>
      <c r="BD307" s="120">
        <v>1087</v>
      </c>
      <c r="BE307" s="114">
        <f t="shared" si="220"/>
        <v>4</v>
      </c>
      <c r="BF307" s="129">
        <v>2657</v>
      </c>
      <c r="BG307" s="126">
        <f t="shared" si="241"/>
        <v>20</v>
      </c>
      <c r="BH307" s="129">
        <v>1</v>
      </c>
      <c r="BI307" s="129">
        <v>950</v>
      </c>
      <c r="BJ307" s="126">
        <f t="shared" si="243"/>
        <v>6</v>
      </c>
      <c r="BK307" s="332">
        <f t="shared" si="242"/>
        <v>0.3</v>
      </c>
      <c r="BL307" s="126">
        <v>951</v>
      </c>
      <c r="BM307" s="126">
        <f t="shared" si="244"/>
        <v>6</v>
      </c>
      <c r="BN307" s="227">
        <v>431</v>
      </c>
      <c r="BO307" s="212">
        <f t="shared" si="265"/>
        <v>20</v>
      </c>
      <c r="BP307" s="227">
        <v>17</v>
      </c>
      <c r="BQ307" s="227">
        <v>386</v>
      </c>
      <c r="BR307" s="212">
        <f t="shared" si="287"/>
        <v>20</v>
      </c>
      <c r="BS307" s="326">
        <f t="shared" si="266"/>
        <v>1</v>
      </c>
      <c r="BT307" s="227">
        <v>386</v>
      </c>
      <c r="BU307" s="212">
        <f t="shared" si="288"/>
        <v>20</v>
      </c>
      <c r="BV307" s="228">
        <v>449</v>
      </c>
      <c r="BW307" s="219">
        <f t="shared" si="267"/>
        <v>20</v>
      </c>
      <c r="BX307" s="228">
        <v>23</v>
      </c>
      <c r="BY307" s="228">
        <v>407</v>
      </c>
      <c r="BZ307" s="219">
        <f t="shared" si="289"/>
        <v>20</v>
      </c>
      <c r="CA307" s="315">
        <f t="shared" si="268"/>
        <v>1</v>
      </c>
      <c r="CB307" s="228">
        <v>407</v>
      </c>
      <c r="CC307" s="219">
        <f t="shared" si="290"/>
        <v>20</v>
      </c>
      <c r="CD307" s="28">
        <v>4513</v>
      </c>
      <c r="CE307" s="84">
        <f t="shared" si="269"/>
        <v>234</v>
      </c>
      <c r="CF307" s="34">
        <v>173</v>
      </c>
      <c r="CG307" s="34">
        <v>3011</v>
      </c>
      <c r="CH307" s="84">
        <f t="shared" si="207"/>
        <v>72</v>
      </c>
      <c r="CI307" s="365">
        <f t="shared" si="270"/>
        <v>0.30769230769230771</v>
      </c>
      <c r="CJ307" s="34">
        <v>3011</v>
      </c>
      <c r="CK307" s="84">
        <f t="shared" si="208"/>
        <v>72</v>
      </c>
      <c r="CL307" s="59">
        <v>46755</v>
      </c>
      <c r="CM307" s="89">
        <f t="shared" si="258"/>
        <v>236</v>
      </c>
      <c r="CN307" s="59">
        <v>1</v>
      </c>
      <c r="CO307" s="59">
        <v>12517</v>
      </c>
      <c r="CP307" s="89">
        <f t="shared" si="209"/>
        <v>73</v>
      </c>
      <c r="CQ307" s="367">
        <f t="shared" si="259"/>
        <v>0.30932203389830509</v>
      </c>
      <c r="CR307" s="59">
        <v>12526</v>
      </c>
      <c r="CS307" s="89">
        <f t="shared" si="210"/>
        <v>73</v>
      </c>
      <c r="CT307" s="203">
        <v>12298</v>
      </c>
      <c r="CU307" s="203">
        <f t="shared" si="234"/>
        <v>241</v>
      </c>
      <c r="CV307" s="203">
        <v>0</v>
      </c>
      <c r="CW307" s="284">
        <v>3802</v>
      </c>
      <c r="CX307" s="203">
        <f t="shared" si="236"/>
        <v>82</v>
      </c>
      <c r="CY307" s="369">
        <f t="shared" si="237"/>
        <v>0.34024896265560167</v>
      </c>
      <c r="CZ307" s="203">
        <v>3802</v>
      </c>
      <c r="DA307" s="203">
        <f t="shared" si="238"/>
        <v>82</v>
      </c>
      <c r="DB307" s="40">
        <v>4</v>
      </c>
      <c r="DC307" s="95">
        <f t="shared" si="193"/>
        <v>-41</v>
      </c>
      <c r="DD307" s="40">
        <v>0</v>
      </c>
      <c r="DE307" s="40">
        <v>8969</v>
      </c>
      <c r="DF307" s="95">
        <f t="shared" si="211"/>
        <v>14</v>
      </c>
      <c r="DG307" s="371">
        <f t="shared" si="194"/>
        <v>-0.34146341463414637</v>
      </c>
      <c r="DH307" s="40">
        <v>8366</v>
      </c>
      <c r="DI307" s="95">
        <f t="shared" si="212"/>
        <v>14</v>
      </c>
      <c r="DJ307" s="158">
        <v>2521</v>
      </c>
      <c r="DK307" s="158">
        <f t="shared" si="256"/>
        <v>12</v>
      </c>
      <c r="DL307" s="163">
        <v>4</v>
      </c>
      <c r="DM307" s="163">
        <v>837</v>
      </c>
      <c r="DN307" s="158">
        <f t="shared" si="254"/>
        <v>3</v>
      </c>
      <c r="DO307" s="373">
        <f t="shared" si="257"/>
        <v>0.25</v>
      </c>
      <c r="DP307" s="158">
        <v>834</v>
      </c>
      <c r="DQ307" s="158">
        <f t="shared" si="255"/>
        <v>3</v>
      </c>
      <c r="DR307" s="292">
        <v>1536</v>
      </c>
      <c r="DS307" s="172">
        <f t="shared" si="291"/>
        <v>0</v>
      </c>
      <c r="DT307" s="292">
        <v>1</v>
      </c>
      <c r="DU307" s="292">
        <v>424</v>
      </c>
      <c r="DV307" s="172">
        <f t="shared" si="300"/>
        <v>0</v>
      </c>
      <c r="DW307" s="374" t="e">
        <f t="shared" si="292"/>
        <v>#DIV/0!</v>
      </c>
      <c r="DX307" s="292">
        <v>426</v>
      </c>
      <c r="DY307" s="172">
        <f t="shared" si="293"/>
        <v>0</v>
      </c>
      <c r="DZ307" s="295">
        <v>324</v>
      </c>
      <c r="EA307" s="255">
        <f t="shared" si="271"/>
        <v>20</v>
      </c>
      <c r="EB307" s="295">
        <v>22</v>
      </c>
      <c r="EC307" s="295">
        <v>274</v>
      </c>
      <c r="ED307" s="255">
        <f t="shared" si="294"/>
        <v>20</v>
      </c>
      <c r="EE307" s="376">
        <f t="shared" si="273"/>
        <v>1</v>
      </c>
      <c r="EF307" s="295">
        <v>274</v>
      </c>
      <c r="EG307" s="255">
        <f t="shared" si="274"/>
        <v>20</v>
      </c>
      <c r="EH307" s="261">
        <v>332</v>
      </c>
      <c r="EI307" s="256">
        <f t="shared" si="275"/>
        <v>20</v>
      </c>
      <c r="EJ307" s="261">
        <v>30</v>
      </c>
      <c r="EK307" s="261">
        <v>297</v>
      </c>
      <c r="EL307" s="256">
        <f t="shared" si="295"/>
        <v>19</v>
      </c>
      <c r="EM307" s="362">
        <f t="shared" si="277"/>
        <v>0.95</v>
      </c>
      <c r="EN307" s="261">
        <v>297</v>
      </c>
      <c r="EO307" s="256">
        <f t="shared" si="278"/>
        <v>19</v>
      </c>
      <c r="EP307" s="265">
        <v>305</v>
      </c>
      <c r="EQ307" s="257">
        <f t="shared" si="279"/>
        <v>20</v>
      </c>
      <c r="ER307" s="265">
        <v>13</v>
      </c>
      <c r="ES307" s="265">
        <v>269</v>
      </c>
      <c r="ET307" s="257">
        <f t="shared" si="296"/>
        <v>20</v>
      </c>
      <c r="EU307" s="378">
        <f t="shared" si="281"/>
        <v>1</v>
      </c>
      <c r="EV307" s="265">
        <v>269</v>
      </c>
      <c r="EW307" s="257">
        <f t="shared" si="282"/>
        <v>20</v>
      </c>
      <c r="EX307" s="270">
        <v>309</v>
      </c>
      <c r="EY307" s="258">
        <f t="shared" si="283"/>
        <v>20</v>
      </c>
      <c r="EZ307" s="270">
        <v>43</v>
      </c>
      <c r="FA307" s="270">
        <v>262</v>
      </c>
      <c r="FB307" s="258">
        <f t="shared" si="297"/>
        <v>20</v>
      </c>
      <c r="FC307" s="367">
        <f t="shared" si="285"/>
        <v>1</v>
      </c>
      <c r="FD307" s="270">
        <v>262</v>
      </c>
      <c r="FE307" s="258">
        <f t="shared" si="286"/>
        <v>20</v>
      </c>
      <c r="FF307" s="192">
        <v>2720</v>
      </c>
      <c r="FG307" s="185">
        <f t="shared" si="197"/>
        <v>76</v>
      </c>
      <c r="FH307" s="192">
        <v>0</v>
      </c>
      <c r="FI307" s="192">
        <v>2648</v>
      </c>
      <c r="FJ307" s="185">
        <f t="shared" si="213"/>
        <v>75</v>
      </c>
      <c r="FK307" s="379">
        <f t="shared" si="198"/>
        <v>0.98684210526315785</v>
      </c>
      <c r="FL307" s="192">
        <v>2648</v>
      </c>
      <c r="FM307" s="185">
        <f t="shared" si="214"/>
        <v>75</v>
      </c>
      <c r="FV307" s="22">
        <f t="shared" si="298"/>
        <v>1156</v>
      </c>
      <c r="FW307" s="61">
        <f t="shared" si="299"/>
        <v>1156</v>
      </c>
      <c r="FX307" s="61">
        <f t="shared" si="221"/>
        <v>1275</v>
      </c>
      <c r="FY307" s="61">
        <f t="shared" si="222"/>
        <v>-593</v>
      </c>
      <c r="FZ307" s="61">
        <f t="shared" si="223"/>
        <v>1255</v>
      </c>
      <c r="GA307" s="382">
        <f t="shared" si="224"/>
        <v>-2.1163575042158516</v>
      </c>
      <c r="GB307" s="384"/>
      <c r="GC307" s="387">
        <f t="shared" si="225"/>
        <v>1174</v>
      </c>
      <c r="GD307" s="387">
        <f t="shared" si="226"/>
        <v>475</v>
      </c>
      <c r="GE307" s="382">
        <f t="shared" si="227"/>
        <v>0.40459965928449743</v>
      </c>
      <c r="GF307" s="384"/>
      <c r="GG307" s="387">
        <f t="shared" si="228"/>
        <v>463</v>
      </c>
      <c r="GH307" s="387">
        <f t="shared" si="229"/>
        <v>248</v>
      </c>
      <c r="GI307" s="382">
        <f t="shared" si="230"/>
        <v>0.5356371490280778</v>
      </c>
      <c r="GJ307" s="384"/>
      <c r="GK307" s="387">
        <f t="shared" si="231"/>
        <v>354</v>
      </c>
      <c r="GL307" s="387">
        <f t="shared" si="232"/>
        <v>191</v>
      </c>
      <c r="GM307" s="382">
        <f t="shared" si="233"/>
        <v>0.53954802259887003</v>
      </c>
    </row>
    <row r="308" spans="1:195" x14ac:dyDescent="0.25">
      <c r="A308" s="8">
        <f t="shared" si="235"/>
        <v>44341</v>
      </c>
      <c r="B308" s="10">
        <v>270</v>
      </c>
      <c r="C308" s="98">
        <f t="shared" si="260"/>
        <v>267</v>
      </c>
      <c r="D308" s="10">
        <v>248</v>
      </c>
      <c r="E308" s="10">
        <v>48037</v>
      </c>
      <c r="F308" s="98">
        <f t="shared" si="199"/>
        <v>1435</v>
      </c>
      <c r="G308" s="363">
        <f t="shared" si="261"/>
        <v>5.3745318352059925</v>
      </c>
      <c r="H308" s="10">
        <v>40714</v>
      </c>
      <c r="I308" s="98">
        <f t="shared" si="200"/>
        <v>1435</v>
      </c>
      <c r="J308" s="45">
        <v>2635</v>
      </c>
      <c r="K308" s="103">
        <f t="shared" si="262"/>
        <v>2057</v>
      </c>
      <c r="L308" s="14">
        <v>2063</v>
      </c>
      <c r="M308" s="14">
        <v>47045</v>
      </c>
      <c r="N308" s="103">
        <f t="shared" si="201"/>
        <v>1508</v>
      </c>
      <c r="O308" s="362">
        <f t="shared" si="263"/>
        <v>0.73310646572678662</v>
      </c>
      <c r="P308" s="12">
        <v>34763</v>
      </c>
      <c r="Q308" s="103">
        <f t="shared" si="202"/>
        <v>1508</v>
      </c>
      <c r="R308" s="147">
        <v>1129</v>
      </c>
      <c r="S308" s="134">
        <f t="shared" si="245"/>
        <v>72</v>
      </c>
      <c r="T308" s="147">
        <v>498</v>
      </c>
      <c r="U308" s="147">
        <v>1124</v>
      </c>
      <c r="V308" s="134">
        <f t="shared" si="246"/>
        <v>71</v>
      </c>
      <c r="W308" s="358">
        <f t="shared" si="247"/>
        <v>0.98611111111111116</v>
      </c>
      <c r="X308" s="147">
        <v>1131</v>
      </c>
      <c r="Y308" s="134">
        <f t="shared" si="248"/>
        <v>71</v>
      </c>
      <c r="Z308" s="151">
        <v>13315</v>
      </c>
      <c r="AA308" s="139">
        <f t="shared" si="249"/>
        <v>5</v>
      </c>
      <c r="AB308" s="151">
        <v>2392</v>
      </c>
      <c r="AC308" s="151">
        <v>5302</v>
      </c>
      <c r="AD308" s="139">
        <f t="shared" si="250"/>
        <v>5</v>
      </c>
      <c r="AE308" s="353">
        <f t="shared" si="251"/>
        <v>1</v>
      </c>
      <c r="AF308" s="151">
        <v>5300</v>
      </c>
      <c r="AG308" s="139">
        <f t="shared" si="252"/>
        <v>5</v>
      </c>
      <c r="AH308" s="33">
        <v>23976</v>
      </c>
      <c r="AI308" s="72">
        <f t="shared" si="253"/>
        <v>214</v>
      </c>
      <c r="AJ308" s="33">
        <v>1</v>
      </c>
      <c r="AK308" s="33">
        <v>4297</v>
      </c>
      <c r="AL308" s="72">
        <f t="shared" si="203"/>
        <v>27</v>
      </c>
      <c r="AM308" s="348">
        <f t="shared" si="264"/>
        <v>0.12616822429906541</v>
      </c>
      <c r="AN308" s="33">
        <v>4295</v>
      </c>
      <c r="AO308" s="72">
        <f t="shared" si="204"/>
        <v>27</v>
      </c>
      <c r="AP308" s="66">
        <v>4292</v>
      </c>
      <c r="AQ308" s="78">
        <f t="shared" si="195"/>
        <v>76</v>
      </c>
      <c r="AR308" s="66">
        <v>1</v>
      </c>
      <c r="AS308" s="66">
        <v>1491</v>
      </c>
      <c r="AT308" s="78">
        <f t="shared" si="205"/>
        <v>26</v>
      </c>
      <c r="AU308" s="344">
        <f t="shared" si="196"/>
        <v>0.34210526315789475</v>
      </c>
      <c r="AV308" s="66">
        <v>1491</v>
      </c>
      <c r="AW308" s="78">
        <f t="shared" si="206"/>
        <v>26</v>
      </c>
      <c r="AX308" s="120">
        <v>3291</v>
      </c>
      <c r="AY308" s="114">
        <f t="shared" si="217"/>
        <v>33</v>
      </c>
      <c r="AZ308" s="120">
        <v>9</v>
      </c>
      <c r="BA308" s="120">
        <v>1105</v>
      </c>
      <c r="BB308" s="114">
        <f t="shared" si="218"/>
        <v>10</v>
      </c>
      <c r="BC308" s="338">
        <f t="shared" si="219"/>
        <v>0.30303030303030304</v>
      </c>
      <c r="BD308" s="120">
        <v>1097</v>
      </c>
      <c r="BE308" s="114">
        <f t="shared" si="220"/>
        <v>10</v>
      </c>
      <c r="BF308" s="129">
        <v>2684</v>
      </c>
      <c r="BG308" s="126">
        <f t="shared" si="241"/>
        <v>27</v>
      </c>
      <c r="BH308" s="129">
        <v>1</v>
      </c>
      <c r="BI308" s="129">
        <v>958</v>
      </c>
      <c r="BJ308" s="126">
        <f t="shared" si="243"/>
        <v>8</v>
      </c>
      <c r="BK308" s="332">
        <f t="shared" si="242"/>
        <v>0.29629629629629628</v>
      </c>
      <c r="BL308" s="126">
        <v>959</v>
      </c>
      <c r="BM308" s="126">
        <f t="shared" si="244"/>
        <v>8</v>
      </c>
      <c r="BN308" s="227">
        <v>488</v>
      </c>
      <c r="BO308" s="212">
        <f t="shared" si="265"/>
        <v>57</v>
      </c>
      <c r="BP308" s="227">
        <v>19</v>
      </c>
      <c r="BQ308" s="227">
        <v>432</v>
      </c>
      <c r="BR308" s="212">
        <f t="shared" si="287"/>
        <v>46</v>
      </c>
      <c r="BS308" s="326">
        <f t="shared" si="266"/>
        <v>0.80701754385964908</v>
      </c>
      <c r="BT308" s="227">
        <v>432</v>
      </c>
      <c r="BU308" s="212">
        <f t="shared" si="288"/>
        <v>46</v>
      </c>
      <c r="BV308" s="228">
        <v>500</v>
      </c>
      <c r="BW308" s="219">
        <f t="shared" si="267"/>
        <v>51</v>
      </c>
      <c r="BX308" s="228">
        <v>23</v>
      </c>
      <c r="BY308" s="228">
        <v>454</v>
      </c>
      <c r="BZ308" s="219">
        <f t="shared" si="289"/>
        <v>47</v>
      </c>
      <c r="CA308" s="315">
        <f t="shared" si="268"/>
        <v>0.92156862745098034</v>
      </c>
      <c r="CB308" s="228">
        <v>454</v>
      </c>
      <c r="CC308" s="219">
        <f t="shared" si="290"/>
        <v>47</v>
      </c>
      <c r="CD308" s="28">
        <v>225</v>
      </c>
      <c r="CE308" s="84">
        <f t="shared" si="269"/>
        <v>-4288</v>
      </c>
      <c r="CF308" s="34">
        <v>13</v>
      </c>
      <c r="CG308" s="34">
        <v>3166</v>
      </c>
      <c r="CH308" s="84">
        <f t="shared" si="207"/>
        <v>155</v>
      </c>
      <c r="CI308" s="365">
        <f t="shared" si="270"/>
        <v>-3.6147388059701489E-2</v>
      </c>
      <c r="CJ308" s="34">
        <v>3166</v>
      </c>
      <c r="CK308" s="84">
        <f t="shared" si="208"/>
        <v>155</v>
      </c>
      <c r="CL308" s="59">
        <v>47017</v>
      </c>
      <c r="CM308" s="89">
        <f t="shared" si="258"/>
        <v>262</v>
      </c>
      <c r="CN308" s="59">
        <v>1</v>
      </c>
      <c r="CO308" s="59">
        <v>12625</v>
      </c>
      <c r="CP308" s="89">
        <f t="shared" si="209"/>
        <v>108</v>
      </c>
      <c r="CQ308" s="367">
        <f t="shared" si="259"/>
        <v>0.41221374045801529</v>
      </c>
      <c r="CR308" s="59">
        <v>12634</v>
      </c>
      <c r="CS308" s="89">
        <f t="shared" si="210"/>
        <v>108</v>
      </c>
      <c r="CT308" s="203">
        <v>12647</v>
      </c>
      <c r="CU308" s="203">
        <f t="shared" si="234"/>
        <v>349</v>
      </c>
      <c r="CV308" s="203">
        <v>0</v>
      </c>
      <c r="CW308" s="284">
        <v>3910</v>
      </c>
      <c r="CX308" s="203">
        <f t="shared" si="236"/>
        <v>108</v>
      </c>
      <c r="CY308" s="369">
        <f t="shared" si="237"/>
        <v>0.30945558739255014</v>
      </c>
      <c r="CZ308" s="203">
        <v>3910</v>
      </c>
      <c r="DA308" s="203">
        <f t="shared" si="238"/>
        <v>108</v>
      </c>
      <c r="DB308" s="40">
        <v>43</v>
      </c>
      <c r="DC308" s="95">
        <f t="shared" si="193"/>
        <v>39</v>
      </c>
      <c r="DD308" s="40">
        <v>2</v>
      </c>
      <c r="DE308" s="40">
        <v>9009</v>
      </c>
      <c r="DF308" s="95">
        <f t="shared" si="211"/>
        <v>40</v>
      </c>
      <c r="DG308" s="371">
        <f t="shared" si="194"/>
        <v>1.0256410256410255</v>
      </c>
      <c r="DH308" s="40">
        <v>8406</v>
      </c>
      <c r="DI308" s="95">
        <f t="shared" si="212"/>
        <v>40</v>
      </c>
      <c r="DJ308" s="158">
        <v>2556</v>
      </c>
      <c r="DK308" s="158">
        <f t="shared" si="256"/>
        <v>35</v>
      </c>
      <c r="DL308" s="163">
        <v>4</v>
      </c>
      <c r="DM308" s="163">
        <v>844</v>
      </c>
      <c r="DN308" s="158">
        <f t="shared" si="254"/>
        <v>7</v>
      </c>
      <c r="DO308" s="373">
        <f t="shared" si="257"/>
        <v>0.2</v>
      </c>
      <c r="DP308" s="158">
        <v>841</v>
      </c>
      <c r="DQ308" s="158">
        <f t="shared" si="255"/>
        <v>7</v>
      </c>
      <c r="DR308" s="292">
        <v>1536</v>
      </c>
      <c r="DS308" s="172">
        <f t="shared" si="291"/>
        <v>0</v>
      </c>
      <c r="DT308" s="292">
        <v>1</v>
      </c>
      <c r="DU308" s="292">
        <v>424</v>
      </c>
      <c r="DV308" s="172">
        <f t="shared" si="300"/>
        <v>0</v>
      </c>
      <c r="DW308" s="374" t="e">
        <f t="shared" si="292"/>
        <v>#DIV/0!</v>
      </c>
      <c r="DX308" s="292">
        <v>426</v>
      </c>
      <c r="DY308" s="172">
        <f t="shared" si="293"/>
        <v>0</v>
      </c>
      <c r="DZ308" s="295">
        <v>363</v>
      </c>
      <c r="EA308" s="255">
        <f t="shared" si="271"/>
        <v>39</v>
      </c>
      <c r="EB308" s="295">
        <v>26</v>
      </c>
      <c r="EC308" s="295">
        <v>309</v>
      </c>
      <c r="ED308" s="255">
        <f t="shared" si="294"/>
        <v>35</v>
      </c>
      <c r="EE308" s="376">
        <f t="shared" si="273"/>
        <v>0.89743589743589747</v>
      </c>
      <c r="EF308" s="295">
        <v>309</v>
      </c>
      <c r="EG308" s="255">
        <f t="shared" si="274"/>
        <v>35</v>
      </c>
      <c r="EH308" s="261">
        <v>370</v>
      </c>
      <c r="EI308" s="256">
        <f t="shared" si="275"/>
        <v>38</v>
      </c>
      <c r="EJ308" s="261">
        <v>31</v>
      </c>
      <c r="EK308" s="261">
        <v>328</v>
      </c>
      <c r="EL308" s="256">
        <f t="shared" si="295"/>
        <v>31</v>
      </c>
      <c r="EM308" s="362">
        <f t="shared" si="277"/>
        <v>0.81578947368421051</v>
      </c>
      <c r="EN308" s="261">
        <v>328</v>
      </c>
      <c r="EO308" s="256">
        <f t="shared" si="278"/>
        <v>31</v>
      </c>
      <c r="EP308" s="265">
        <v>347</v>
      </c>
      <c r="EQ308" s="257">
        <f t="shared" si="279"/>
        <v>42</v>
      </c>
      <c r="ER308" s="265">
        <v>14</v>
      </c>
      <c r="ES308" s="265">
        <v>308</v>
      </c>
      <c r="ET308" s="257">
        <f t="shared" si="296"/>
        <v>39</v>
      </c>
      <c r="EU308" s="378">
        <f t="shared" si="281"/>
        <v>0.9285714285714286</v>
      </c>
      <c r="EV308" s="265">
        <v>308</v>
      </c>
      <c r="EW308" s="257">
        <f t="shared" si="282"/>
        <v>39</v>
      </c>
      <c r="EX308" s="270">
        <v>354</v>
      </c>
      <c r="EY308" s="258">
        <f t="shared" si="283"/>
        <v>45</v>
      </c>
      <c r="EZ308" s="270">
        <v>50</v>
      </c>
      <c r="FA308" s="270">
        <v>303</v>
      </c>
      <c r="FB308" s="258">
        <f t="shared" si="297"/>
        <v>41</v>
      </c>
      <c r="FC308" s="367">
        <f t="shared" si="285"/>
        <v>0.91111111111111109</v>
      </c>
      <c r="FD308" s="270">
        <v>303</v>
      </c>
      <c r="FE308" s="258">
        <f t="shared" si="286"/>
        <v>41</v>
      </c>
      <c r="FF308" s="192">
        <v>2770</v>
      </c>
      <c r="FG308" s="185">
        <f t="shared" si="197"/>
        <v>50</v>
      </c>
      <c r="FH308" s="192">
        <v>0</v>
      </c>
      <c r="FI308" s="192">
        <v>2698</v>
      </c>
      <c r="FJ308" s="185">
        <f t="shared" si="213"/>
        <v>50</v>
      </c>
      <c r="FK308" s="379">
        <f t="shared" si="198"/>
        <v>1</v>
      </c>
      <c r="FL308" s="192">
        <v>2698</v>
      </c>
      <c r="FM308" s="185">
        <f t="shared" si="214"/>
        <v>50</v>
      </c>
      <c r="FV308" s="22">
        <f t="shared" si="298"/>
        <v>3558</v>
      </c>
      <c r="FW308" s="61">
        <f t="shared" si="299"/>
        <v>3558</v>
      </c>
      <c r="FX308" s="61">
        <f t="shared" si="221"/>
        <v>3797</v>
      </c>
      <c r="FY308" s="61">
        <f t="shared" si="222"/>
        <v>-530</v>
      </c>
      <c r="FZ308" s="61">
        <f t="shared" si="223"/>
        <v>3758</v>
      </c>
      <c r="GA308" s="382">
        <f t="shared" si="224"/>
        <v>-7.090566037735849</v>
      </c>
      <c r="GB308" s="384"/>
      <c r="GC308" s="387">
        <f t="shared" si="225"/>
        <v>-2931</v>
      </c>
      <c r="GD308" s="387">
        <f t="shared" si="226"/>
        <v>739</v>
      </c>
      <c r="GE308" s="382">
        <f t="shared" si="227"/>
        <v>-0.25213237802797678</v>
      </c>
      <c r="GF308" s="384"/>
      <c r="GG308" s="387">
        <f t="shared" si="228"/>
        <v>746</v>
      </c>
      <c r="GH308" s="387">
        <f t="shared" si="229"/>
        <v>368</v>
      </c>
      <c r="GI308" s="382">
        <f t="shared" si="230"/>
        <v>0.49329758713136729</v>
      </c>
      <c r="GJ308" s="384"/>
      <c r="GK308" s="387">
        <f t="shared" si="231"/>
        <v>-4016</v>
      </c>
      <c r="GL308" s="387">
        <f t="shared" si="232"/>
        <v>394</v>
      </c>
      <c r="GM308" s="382">
        <f t="shared" si="233"/>
        <v>-9.8107569721115534E-2</v>
      </c>
    </row>
    <row r="309" spans="1:195" x14ac:dyDescent="0.25">
      <c r="A309" s="8">
        <f t="shared" si="235"/>
        <v>44342</v>
      </c>
      <c r="B309" s="10">
        <v>270</v>
      </c>
      <c r="C309" s="98">
        <f t="shared" si="260"/>
        <v>0</v>
      </c>
      <c r="D309" s="10">
        <v>248</v>
      </c>
      <c r="E309" s="10">
        <v>48037</v>
      </c>
      <c r="F309" s="98">
        <f t="shared" si="199"/>
        <v>0</v>
      </c>
      <c r="G309" s="363" t="e">
        <f t="shared" si="261"/>
        <v>#DIV/0!</v>
      </c>
      <c r="H309" s="10">
        <v>40714</v>
      </c>
      <c r="I309" s="98">
        <f t="shared" si="200"/>
        <v>0</v>
      </c>
      <c r="J309" s="45">
        <v>2635</v>
      </c>
      <c r="K309" s="103">
        <f t="shared" si="262"/>
        <v>0</v>
      </c>
      <c r="L309" s="14">
        <v>2063</v>
      </c>
      <c r="M309" s="14">
        <v>47045</v>
      </c>
      <c r="N309" s="103">
        <f t="shared" si="201"/>
        <v>0</v>
      </c>
      <c r="O309" s="362" t="e">
        <f t="shared" si="263"/>
        <v>#DIV/0!</v>
      </c>
      <c r="P309" s="12">
        <v>34763</v>
      </c>
      <c r="Q309" s="103">
        <f t="shared" si="202"/>
        <v>0</v>
      </c>
      <c r="R309" s="147">
        <v>1129</v>
      </c>
      <c r="S309" s="134">
        <f t="shared" si="245"/>
        <v>0</v>
      </c>
      <c r="T309" s="147">
        <v>498</v>
      </c>
      <c r="U309" s="147">
        <v>1124</v>
      </c>
      <c r="V309" s="134">
        <f t="shared" si="246"/>
        <v>0</v>
      </c>
      <c r="W309" s="358" t="e">
        <f t="shared" si="247"/>
        <v>#DIV/0!</v>
      </c>
      <c r="X309" s="147">
        <v>1131</v>
      </c>
      <c r="Y309" s="134">
        <f t="shared" si="248"/>
        <v>0</v>
      </c>
      <c r="Z309" s="151">
        <v>13607</v>
      </c>
      <c r="AA309" s="139">
        <f t="shared" si="249"/>
        <v>292</v>
      </c>
      <c r="AB309" s="151">
        <v>2428</v>
      </c>
      <c r="AC309" s="151">
        <v>5338</v>
      </c>
      <c r="AD309" s="139">
        <f t="shared" si="250"/>
        <v>36</v>
      </c>
      <c r="AE309" s="353">
        <f t="shared" si="251"/>
        <v>0.12328767123287671</v>
      </c>
      <c r="AF309" s="151">
        <v>5336</v>
      </c>
      <c r="AG309" s="139">
        <f t="shared" si="252"/>
        <v>36</v>
      </c>
      <c r="AH309" s="33">
        <v>24158</v>
      </c>
      <c r="AI309" s="72">
        <f t="shared" si="253"/>
        <v>182</v>
      </c>
      <c r="AJ309" s="33">
        <v>1</v>
      </c>
      <c r="AK309" s="33">
        <v>4321</v>
      </c>
      <c r="AL309" s="72">
        <f t="shared" si="203"/>
        <v>24</v>
      </c>
      <c r="AM309" s="348">
        <f t="shared" si="264"/>
        <v>0.13186813186813187</v>
      </c>
      <c r="AN309" s="33">
        <v>4319</v>
      </c>
      <c r="AO309" s="72">
        <f t="shared" si="204"/>
        <v>24</v>
      </c>
      <c r="AP309" s="66">
        <v>4361</v>
      </c>
      <c r="AQ309" s="78">
        <f t="shared" si="195"/>
        <v>69</v>
      </c>
      <c r="AR309" s="66">
        <v>1</v>
      </c>
      <c r="AS309" s="66">
        <v>1515</v>
      </c>
      <c r="AT309" s="78">
        <f t="shared" si="205"/>
        <v>24</v>
      </c>
      <c r="AU309" s="344">
        <f t="shared" si="196"/>
        <v>0.34782608695652173</v>
      </c>
      <c r="AV309" s="66">
        <v>1515</v>
      </c>
      <c r="AW309" s="78">
        <f t="shared" si="206"/>
        <v>24</v>
      </c>
      <c r="AX309" s="120">
        <v>3314</v>
      </c>
      <c r="AY309" s="114">
        <f t="shared" si="217"/>
        <v>23</v>
      </c>
      <c r="AZ309" s="120">
        <v>9</v>
      </c>
      <c r="BA309" s="120">
        <v>1112</v>
      </c>
      <c r="BB309" s="114">
        <f t="shared" si="218"/>
        <v>7</v>
      </c>
      <c r="BC309" s="338">
        <f t="shared" si="219"/>
        <v>0.30434782608695654</v>
      </c>
      <c r="BD309" s="120">
        <v>1104</v>
      </c>
      <c r="BE309" s="114">
        <f t="shared" si="220"/>
        <v>7</v>
      </c>
      <c r="BF309" s="129">
        <v>2709</v>
      </c>
      <c r="BG309" s="126">
        <f t="shared" si="241"/>
        <v>25</v>
      </c>
      <c r="BH309" s="129">
        <v>1</v>
      </c>
      <c r="BI309" s="129">
        <v>966</v>
      </c>
      <c r="BJ309" s="126">
        <f t="shared" si="243"/>
        <v>8</v>
      </c>
      <c r="BK309" s="332">
        <f t="shared" si="242"/>
        <v>0.32</v>
      </c>
      <c r="BL309" s="126">
        <v>967</v>
      </c>
      <c r="BM309" s="126">
        <f t="shared" si="244"/>
        <v>8</v>
      </c>
      <c r="BN309" s="227">
        <v>511</v>
      </c>
      <c r="BO309" s="212">
        <f t="shared" si="265"/>
        <v>23</v>
      </c>
      <c r="BP309" s="227">
        <v>21</v>
      </c>
      <c r="BQ309" s="227">
        <v>445</v>
      </c>
      <c r="BR309" s="212">
        <f t="shared" si="287"/>
        <v>13</v>
      </c>
      <c r="BS309" s="326">
        <f t="shared" si="266"/>
        <v>0.56521739130434778</v>
      </c>
      <c r="BT309" s="227">
        <v>445</v>
      </c>
      <c r="BU309" s="212">
        <f t="shared" si="288"/>
        <v>13</v>
      </c>
      <c r="BV309" s="228">
        <v>523</v>
      </c>
      <c r="BW309" s="219">
        <f t="shared" si="267"/>
        <v>23</v>
      </c>
      <c r="BX309" s="228">
        <v>40</v>
      </c>
      <c r="BY309" s="228">
        <v>477</v>
      </c>
      <c r="BZ309" s="219">
        <f t="shared" si="289"/>
        <v>23</v>
      </c>
      <c r="CA309" s="315">
        <f t="shared" si="268"/>
        <v>1</v>
      </c>
      <c r="CB309" s="228">
        <v>477</v>
      </c>
      <c r="CC309" s="219">
        <f t="shared" si="290"/>
        <v>23</v>
      </c>
      <c r="CD309" s="28">
        <v>502</v>
      </c>
      <c r="CE309" s="84">
        <f t="shared" si="269"/>
        <v>277</v>
      </c>
      <c r="CF309" s="34">
        <v>56</v>
      </c>
      <c r="CG309" s="34">
        <v>3437</v>
      </c>
      <c r="CH309" s="84">
        <f t="shared" si="207"/>
        <v>271</v>
      </c>
      <c r="CI309" s="365">
        <f t="shared" si="270"/>
        <v>0.97833935018050544</v>
      </c>
      <c r="CJ309" s="34">
        <v>3437</v>
      </c>
      <c r="CK309" s="84">
        <f t="shared" si="208"/>
        <v>271</v>
      </c>
      <c r="CL309" s="59">
        <v>47380</v>
      </c>
      <c r="CM309" s="89">
        <f t="shared" si="258"/>
        <v>363</v>
      </c>
      <c r="CN309" s="59">
        <v>1</v>
      </c>
      <c r="CO309" s="59">
        <v>12707</v>
      </c>
      <c r="CP309" s="89">
        <f t="shared" si="209"/>
        <v>82</v>
      </c>
      <c r="CQ309" s="367">
        <f t="shared" si="259"/>
        <v>0.22589531680440772</v>
      </c>
      <c r="CR309" s="59">
        <v>12716</v>
      </c>
      <c r="CS309" s="89">
        <f t="shared" si="210"/>
        <v>82</v>
      </c>
      <c r="CT309" s="203">
        <v>12920</v>
      </c>
      <c r="CU309" s="203">
        <f t="shared" si="234"/>
        <v>273</v>
      </c>
      <c r="CV309" s="203">
        <v>0</v>
      </c>
      <c r="CW309" s="284">
        <v>3994</v>
      </c>
      <c r="CX309" s="203">
        <f t="shared" si="236"/>
        <v>84</v>
      </c>
      <c r="CY309" s="369">
        <f t="shared" si="237"/>
        <v>0.30769230769230771</v>
      </c>
      <c r="CZ309" s="203">
        <v>3994</v>
      </c>
      <c r="DA309" s="203">
        <f t="shared" si="238"/>
        <v>84</v>
      </c>
      <c r="DB309" s="40">
        <v>69</v>
      </c>
      <c r="DC309" s="95">
        <f t="shared" si="193"/>
        <v>26</v>
      </c>
      <c r="DD309" s="40">
        <v>4</v>
      </c>
      <c r="DE309" s="40">
        <v>9036</v>
      </c>
      <c r="DF309" s="95">
        <f t="shared" si="211"/>
        <v>27</v>
      </c>
      <c r="DG309" s="371">
        <f t="shared" si="194"/>
        <v>1.0384615384615385</v>
      </c>
      <c r="DH309" s="40">
        <v>8433</v>
      </c>
      <c r="DI309" s="95">
        <f t="shared" si="212"/>
        <v>27</v>
      </c>
      <c r="DJ309" s="158">
        <v>2581</v>
      </c>
      <c r="DK309" s="158">
        <f t="shared" si="256"/>
        <v>25</v>
      </c>
      <c r="DL309" s="163">
        <v>4</v>
      </c>
      <c r="DM309" s="163">
        <v>849</v>
      </c>
      <c r="DN309" s="158">
        <f t="shared" si="254"/>
        <v>5</v>
      </c>
      <c r="DO309" s="373">
        <f t="shared" si="257"/>
        <v>0.2</v>
      </c>
      <c r="DP309" s="158">
        <v>846</v>
      </c>
      <c r="DQ309" s="158">
        <f t="shared" si="255"/>
        <v>5</v>
      </c>
      <c r="DR309" s="292">
        <v>1536</v>
      </c>
      <c r="DS309" s="172">
        <f t="shared" si="291"/>
        <v>0</v>
      </c>
      <c r="DT309" s="292">
        <v>1</v>
      </c>
      <c r="DU309" s="292">
        <v>424</v>
      </c>
      <c r="DV309" s="172">
        <f t="shared" si="300"/>
        <v>0</v>
      </c>
      <c r="DW309" s="374" t="e">
        <f t="shared" si="292"/>
        <v>#DIV/0!</v>
      </c>
      <c r="DX309" s="292">
        <v>426</v>
      </c>
      <c r="DY309" s="172">
        <f t="shared" si="293"/>
        <v>0</v>
      </c>
      <c r="DZ309" s="295">
        <v>386</v>
      </c>
      <c r="EA309" s="255">
        <f t="shared" si="271"/>
        <v>23</v>
      </c>
      <c r="EB309" s="295">
        <v>49</v>
      </c>
      <c r="EC309" s="295">
        <v>332</v>
      </c>
      <c r="ED309" s="255">
        <f t="shared" si="294"/>
        <v>23</v>
      </c>
      <c r="EE309" s="376">
        <f t="shared" si="273"/>
        <v>1</v>
      </c>
      <c r="EF309" s="295">
        <v>332</v>
      </c>
      <c r="EG309" s="255">
        <f t="shared" si="274"/>
        <v>23</v>
      </c>
      <c r="EH309" s="261">
        <v>393</v>
      </c>
      <c r="EI309" s="256">
        <f t="shared" si="275"/>
        <v>23</v>
      </c>
      <c r="EJ309" s="261">
        <v>31</v>
      </c>
      <c r="EK309" s="261">
        <v>351</v>
      </c>
      <c r="EL309" s="256">
        <f t="shared" si="295"/>
        <v>23</v>
      </c>
      <c r="EM309" s="362">
        <f t="shared" si="277"/>
        <v>1</v>
      </c>
      <c r="EN309" s="261">
        <v>351</v>
      </c>
      <c r="EO309" s="256">
        <f t="shared" si="278"/>
        <v>23</v>
      </c>
      <c r="EP309" s="265">
        <v>370</v>
      </c>
      <c r="EQ309" s="257">
        <f t="shared" si="279"/>
        <v>23</v>
      </c>
      <c r="ER309" s="265">
        <v>14</v>
      </c>
      <c r="ES309" s="265">
        <v>330</v>
      </c>
      <c r="ET309" s="257">
        <f t="shared" si="296"/>
        <v>22</v>
      </c>
      <c r="EU309" s="378">
        <f t="shared" si="281"/>
        <v>0.95652173913043481</v>
      </c>
      <c r="EV309" s="265">
        <v>330</v>
      </c>
      <c r="EW309" s="257">
        <f t="shared" si="282"/>
        <v>22</v>
      </c>
      <c r="EX309" s="270">
        <v>378</v>
      </c>
      <c r="EY309" s="258">
        <f t="shared" si="283"/>
        <v>24</v>
      </c>
      <c r="EZ309" s="270">
        <v>50</v>
      </c>
      <c r="FA309" s="270">
        <v>36</v>
      </c>
      <c r="FB309" s="258">
        <f t="shared" si="297"/>
        <v>-267</v>
      </c>
      <c r="FC309" s="367">
        <f t="shared" si="285"/>
        <v>-11.125</v>
      </c>
      <c r="FD309" s="270">
        <v>326</v>
      </c>
      <c r="FE309" s="258">
        <f t="shared" si="286"/>
        <v>23</v>
      </c>
      <c r="FF309" s="192">
        <v>2819</v>
      </c>
      <c r="FG309" s="185">
        <f t="shared" si="197"/>
        <v>49</v>
      </c>
      <c r="FH309" s="192">
        <v>0</v>
      </c>
      <c r="FI309" s="192">
        <v>2746</v>
      </c>
      <c r="FJ309" s="185">
        <f t="shared" si="213"/>
        <v>48</v>
      </c>
      <c r="FK309" s="379">
        <f t="shared" si="198"/>
        <v>0.97959183673469385</v>
      </c>
      <c r="FL309" s="192">
        <v>2746</v>
      </c>
      <c r="FM309" s="185">
        <f t="shared" si="214"/>
        <v>48</v>
      </c>
      <c r="FV309" s="22">
        <f t="shared" si="298"/>
        <v>616</v>
      </c>
      <c r="FW309" s="61">
        <f t="shared" si="299"/>
        <v>616</v>
      </c>
      <c r="FX309" s="61">
        <f t="shared" si="221"/>
        <v>743</v>
      </c>
      <c r="FY309" s="61">
        <f t="shared" si="222"/>
        <v>1743</v>
      </c>
      <c r="FZ309" s="61">
        <f t="shared" si="223"/>
        <v>431</v>
      </c>
      <c r="GA309" s="382">
        <f t="shared" si="224"/>
        <v>0.24727481353987379</v>
      </c>
      <c r="GB309" s="384"/>
      <c r="GC309" s="387">
        <f t="shared" si="225"/>
        <v>1451</v>
      </c>
      <c r="GD309" s="387">
        <f t="shared" si="226"/>
        <v>395</v>
      </c>
      <c r="GE309" s="382">
        <f t="shared" si="227"/>
        <v>0.2722260509993108</v>
      </c>
      <c r="GF309" s="384"/>
      <c r="GG309" s="387">
        <f t="shared" si="228"/>
        <v>538</v>
      </c>
      <c r="GH309" s="387">
        <f t="shared" si="229"/>
        <v>-42</v>
      </c>
      <c r="GI309" s="382">
        <f t="shared" si="230"/>
        <v>-7.8066914498141265E-2</v>
      </c>
      <c r="GJ309" s="384"/>
      <c r="GK309" s="387">
        <f t="shared" si="231"/>
        <v>416</v>
      </c>
      <c r="GL309" s="387">
        <f t="shared" si="232"/>
        <v>108</v>
      </c>
      <c r="GM309" s="382">
        <f t="shared" si="233"/>
        <v>0.25961538461538464</v>
      </c>
    </row>
    <row r="310" spans="1:195" x14ac:dyDescent="0.25">
      <c r="A310" s="8">
        <f t="shared" si="235"/>
        <v>44343</v>
      </c>
      <c r="B310" s="10">
        <v>41</v>
      </c>
      <c r="C310" s="98">
        <f t="shared" si="260"/>
        <v>-229</v>
      </c>
      <c r="D310" s="10">
        <v>38</v>
      </c>
      <c r="E310" s="10">
        <v>48077</v>
      </c>
      <c r="F310" s="98">
        <f t="shared" si="199"/>
        <v>40</v>
      </c>
      <c r="G310" s="363">
        <f t="shared" si="261"/>
        <v>-0.17467248908296942</v>
      </c>
      <c r="H310" s="10">
        <v>40754</v>
      </c>
      <c r="I310" s="98">
        <f t="shared" si="200"/>
        <v>40</v>
      </c>
      <c r="J310" s="45">
        <v>4700</v>
      </c>
      <c r="K310" s="103">
        <f t="shared" si="262"/>
        <v>2065</v>
      </c>
      <c r="L310" s="14">
        <v>2156</v>
      </c>
      <c r="M310" s="14">
        <v>47138</v>
      </c>
      <c r="N310" s="103">
        <f t="shared" si="201"/>
        <v>93</v>
      </c>
      <c r="O310" s="362">
        <f t="shared" si="263"/>
        <v>4.5036319612590796E-2</v>
      </c>
      <c r="P310" s="12">
        <v>34856</v>
      </c>
      <c r="Q310" s="103">
        <f t="shared" si="202"/>
        <v>93</v>
      </c>
      <c r="R310" s="147">
        <v>1129</v>
      </c>
      <c r="S310" s="134">
        <f t="shared" si="245"/>
        <v>0</v>
      </c>
      <c r="T310" s="147">
        <v>498</v>
      </c>
      <c r="U310" s="147">
        <v>1124</v>
      </c>
      <c r="V310" s="134">
        <f t="shared" si="246"/>
        <v>0</v>
      </c>
      <c r="W310" s="358" t="e">
        <f t="shared" si="247"/>
        <v>#DIV/0!</v>
      </c>
      <c r="X310" s="147">
        <v>1131</v>
      </c>
      <c r="Y310" s="134">
        <f t="shared" si="248"/>
        <v>0</v>
      </c>
      <c r="Z310" s="151">
        <v>13611</v>
      </c>
      <c r="AA310" s="139">
        <f t="shared" si="249"/>
        <v>4</v>
      </c>
      <c r="AB310" s="151">
        <v>2432</v>
      </c>
      <c r="AC310" s="151">
        <v>5342</v>
      </c>
      <c r="AD310" s="139">
        <f t="shared" si="250"/>
        <v>4</v>
      </c>
      <c r="AE310" s="353">
        <f t="shared" si="251"/>
        <v>1</v>
      </c>
      <c r="AF310" s="151">
        <v>5340</v>
      </c>
      <c r="AG310" s="139">
        <f t="shared" si="252"/>
        <v>4</v>
      </c>
      <c r="AH310" s="33">
        <v>24338</v>
      </c>
      <c r="AI310" s="72">
        <f t="shared" si="253"/>
        <v>180</v>
      </c>
      <c r="AJ310" s="33">
        <v>1</v>
      </c>
      <c r="AK310" s="33">
        <v>4343</v>
      </c>
      <c r="AL310" s="72">
        <f t="shared" si="203"/>
        <v>22</v>
      </c>
      <c r="AM310" s="348">
        <f t="shared" si="264"/>
        <v>0.12222222222222222</v>
      </c>
      <c r="AN310" s="33">
        <v>4341</v>
      </c>
      <c r="AO310" s="72">
        <f t="shared" si="204"/>
        <v>22</v>
      </c>
      <c r="AP310" s="66">
        <v>4441</v>
      </c>
      <c r="AQ310" s="78">
        <f t="shared" si="195"/>
        <v>80</v>
      </c>
      <c r="AR310" s="66">
        <v>1</v>
      </c>
      <c r="AS310" s="66">
        <v>1541</v>
      </c>
      <c r="AT310" s="78">
        <f t="shared" si="205"/>
        <v>26</v>
      </c>
      <c r="AU310" s="344">
        <f t="shared" si="196"/>
        <v>0.32500000000000001</v>
      </c>
      <c r="AV310" s="66">
        <v>1541</v>
      </c>
      <c r="AW310" s="78">
        <f t="shared" si="206"/>
        <v>26</v>
      </c>
      <c r="AX310" s="120">
        <v>3337</v>
      </c>
      <c r="AY310" s="114">
        <f t="shared" si="217"/>
        <v>23</v>
      </c>
      <c r="AZ310" s="120">
        <v>9</v>
      </c>
      <c r="BA310" s="120">
        <v>1119</v>
      </c>
      <c r="BB310" s="114">
        <f t="shared" si="218"/>
        <v>7</v>
      </c>
      <c r="BC310" s="338">
        <f t="shared" si="219"/>
        <v>0.30434782608695654</v>
      </c>
      <c r="BD310" s="120">
        <v>1111</v>
      </c>
      <c r="BE310" s="114">
        <f t="shared" si="220"/>
        <v>7</v>
      </c>
      <c r="BF310" s="129">
        <v>2731</v>
      </c>
      <c r="BG310" s="126">
        <f t="shared" si="241"/>
        <v>22</v>
      </c>
      <c r="BH310" s="129">
        <v>1</v>
      </c>
      <c r="BI310" s="129">
        <v>972</v>
      </c>
      <c r="BJ310" s="126">
        <f t="shared" si="243"/>
        <v>6</v>
      </c>
      <c r="BK310" s="332">
        <f t="shared" si="242"/>
        <v>0.27272727272727271</v>
      </c>
      <c r="BL310" s="126">
        <v>973</v>
      </c>
      <c r="BM310" s="126">
        <f t="shared" si="244"/>
        <v>6</v>
      </c>
      <c r="BN310" s="227">
        <v>533</v>
      </c>
      <c r="BO310" s="212">
        <f t="shared" si="265"/>
        <v>22</v>
      </c>
      <c r="BP310" s="227">
        <v>21</v>
      </c>
      <c r="BQ310" s="227">
        <v>466</v>
      </c>
      <c r="BR310" s="212">
        <f t="shared" si="287"/>
        <v>21</v>
      </c>
      <c r="BS310" s="326">
        <f t="shared" si="266"/>
        <v>0.95454545454545459</v>
      </c>
      <c r="BT310" s="227">
        <v>466</v>
      </c>
      <c r="BU310" s="212">
        <f t="shared" si="288"/>
        <v>21</v>
      </c>
      <c r="BV310" s="228">
        <v>545</v>
      </c>
      <c r="BW310" s="219">
        <f t="shared" si="267"/>
        <v>22</v>
      </c>
      <c r="BX310" s="228">
        <v>40</v>
      </c>
      <c r="BY310" s="228">
        <v>499</v>
      </c>
      <c r="BZ310" s="219">
        <f t="shared" si="289"/>
        <v>22</v>
      </c>
      <c r="CA310" s="315">
        <f t="shared" si="268"/>
        <v>1</v>
      </c>
      <c r="CB310" s="228">
        <v>499</v>
      </c>
      <c r="CC310" s="219">
        <f t="shared" si="290"/>
        <v>22</v>
      </c>
      <c r="CD310" s="28">
        <v>772</v>
      </c>
      <c r="CE310" s="84">
        <f t="shared" si="269"/>
        <v>270</v>
      </c>
      <c r="CF310" s="34">
        <v>104</v>
      </c>
      <c r="CG310" s="34">
        <v>3706</v>
      </c>
      <c r="CH310" s="84">
        <f t="shared" si="207"/>
        <v>269</v>
      </c>
      <c r="CI310" s="365">
        <f t="shared" si="270"/>
        <v>0.99629629629629635</v>
      </c>
      <c r="CJ310" s="34">
        <v>3706</v>
      </c>
      <c r="CK310" s="84">
        <f t="shared" si="208"/>
        <v>269</v>
      </c>
      <c r="CL310" s="59">
        <v>47651</v>
      </c>
      <c r="CM310" s="89">
        <f t="shared" si="258"/>
        <v>271</v>
      </c>
      <c r="CN310" s="59">
        <v>1</v>
      </c>
      <c r="CO310" s="59">
        <v>12789</v>
      </c>
      <c r="CP310" s="89">
        <f t="shared" si="209"/>
        <v>82</v>
      </c>
      <c r="CQ310" s="367">
        <f t="shared" si="259"/>
        <v>0.30258302583025831</v>
      </c>
      <c r="CR310" s="59">
        <v>12798</v>
      </c>
      <c r="CS310" s="89">
        <f t="shared" si="210"/>
        <v>82</v>
      </c>
      <c r="CT310" s="203">
        <v>13194</v>
      </c>
      <c r="CU310" s="203">
        <f t="shared" si="234"/>
        <v>274</v>
      </c>
      <c r="CV310" s="203">
        <v>0</v>
      </c>
      <c r="CW310" s="284">
        <v>4081</v>
      </c>
      <c r="CX310" s="203">
        <f t="shared" si="236"/>
        <v>87</v>
      </c>
      <c r="CY310" s="369">
        <f t="shared" si="237"/>
        <v>0.31751824817518248</v>
      </c>
      <c r="CZ310" s="203">
        <v>4081</v>
      </c>
      <c r="DA310" s="203">
        <f t="shared" si="238"/>
        <v>87</v>
      </c>
      <c r="DB310" s="40">
        <v>4</v>
      </c>
      <c r="DC310" s="95">
        <f t="shared" ref="DC310:DC327" si="301">DB310-DB309</f>
        <v>-65</v>
      </c>
      <c r="DD310" s="40">
        <v>2</v>
      </c>
      <c r="DE310" s="40">
        <v>9096</v>
      </c>
      <c r="DF310" s="95">
        <f t="shared" si="211"/>
        <v>60</v>
      </c>
      <c r="DG310" s="371">
        <f t="shared" ref="DG310:DG342" si="302">DF310/DC310</f>
        <v>-0.92307692307692313</v>
      </c>
      <c r="DH310" s="40">
        <v>8493</v>
      </c>
      <c r="DI310" s="95">
        <f t="shared" si="212"/>
        <v>60</v>
      </c>
      <c r="DJ310" s="158">
        <v>2595</v>
      </c>
      <c r="DK310" s="158">
        <f t="shared" si="256"/>
        <v>14</v>
      </c>
      <c r="DL310" s="163">
        <v>4</v>
      </c>
      <c r="DM310" s="163">
        <v>852</v>
      </c>
      <c r="DN310" s="158">
        <f t="shared" si="254"/>
        <v>3</v>
      </c>
      <c r="DO310" s="373">
        <f t="shared" si="257"/>
        <v>0.21428571428571427</v>
      </c>
      <c r="DP310" s="158">
        <v>849</v>
      </c>
      <c r="DQ310" s="158">
        <f t="shared" si="255"/>
        <v>3</v>
      </c>
      <c r="DR310" s="292">
        <v>1536</v>
      </c>
      <c r="DS310" s="172">
        <f t="shared" si="291"/>
        <v>0</v>
      </c>
      <c r="DT310" s="292">
        <v>1</v>
      </c>
      <c r="DU310" s="292">
        <v>424</v>
      </c>
      <c r="DV310" s="172">
        <f t="shared" si="300"/>
        <v>0</v>
      </c>
      <c r="DW310" s="374" t="e">
        <f t="shared" si="292"/>
        <v>#DIV/0!</v>
      </c>
      <c r="DX310" s="292">
        <v>426</v>
      </c>
      <c r="DY310" s="172">
        <f t="shared" si="293"/>
        <v>0</v>
      </c>
      <c r="DZ310" s="295">
        <v>409</v>
      </c>
      <c r="EA310" s="255">
        <f t="shared" si="271"/>
        <v>23</v>
      </c>
      <c r="EB310" s="295">
        <v>49</v>
      </c>
      <c r="EC310" s="295">
        <v>355</v>
      </c>
      <c r="ED310" s="255">
        <f t="shared" si="294"/>
        <v>23</v>
      </c>
      <c r="EE310" s="376">
        <f t="shared" si="273"/>
        <v>1</v>
      </c>
      <c r="EF310" s="295">
        <v>355</v>
      </c>
      <c r="EG310" s="255">
        <f t="shared" si="274"/>
        <v>23</v>
      </c>
      <c r="EH310" s="261">
        <v>415</v>
      </c>
      <c r="EI310" s="256">
        <f t="shared" si="275"/>
        <v>22</v>
      </c>
      <c r="EJ310" s="261">
        <v>31</v>
      </c>
      <c r="EK310" s="261">
        <v>373</v>
      </c>
      <c r="EL310" s="256">
        <f t="shared" si="295"/>
        <v>22</v>
      </c>
      <c r="EM310" s="362">
        <f t="shared" si="277"/>
        <v>1</v>
      </c>
      <c r="EN310" s="261">
        <v>373</v>
      </c>
      <c r="EO310" s="256">
        <f t="shared" si="278"/>
        <v>22</v>
      </c>
      <c r="EP310" s="265">
        <v>392</v>
      </c>
      <c r="EQ310" s="257">
        <f t="shared" si="279"/>
        <v>22</v>
      </c>
      <c r="ER310" s="265">
        <v>14</v>
      </c>
      <c r="ES310" s="265">
        <v>352</v>
      </c>
      <c r="ET310" s="257">
        <f t="shared" si="296"/>
        <v>22</v>
      </c>
      <c r="EU310" s="378">
        <f t="shared" si="281"/>
        <v>1</v>
      </c>
      <c r="EV310" s="265">
        <v>352</v>
      </c>
      <c r="EW310" s="257">
        <f t="shared" si="282"/>
        <v>22</v>
      </c>
      <c r="EX310" s="270">
        <v>401</v>
      </c>
      <c r="EY310" s="258">
        <f t="shared" si="283"/>
        <v>23</v>
      </c>
      <c r="EZ310" s="270">
        <v>50</v>
      </c>
      <c r="FA310" s="270">
        <v>349</v>
      </c>
      <c r="FB310" s="258">
        <f t="shared" si="297"/>
        <v>313</v>
      </c>
      <c r="FC310" s="367">
        <f t="shared" si="285"/>
        <v>13.608695652173912</v>
      </c>
      <c r="FD310" s="270">
        <v>349</v>
      </c>
      <c r="FE310" s="258">
        <f t="shared" si="286"/>
        <v>23</v>
      </c>
      <c r="FF310" s="192">
        <v>2869</v>
      </c>
      <c r="FG310" s="185">
        <f t="shared" si="197"/>
        <v>50</v>
      </c>
      <c r="FH310" s="192">
        <v>0</v>
      </c>
      <c r="FI310" s="192">
        <v>2795</v>
      </c>
      <c r="FJ310" s="185">
        <f t="shared" si="213"/>
        <v>49</v>
      </c>
      <c r="FK310" s="379">
        <f t="shared" si="198"/>
        <v>0.98</v>
      </c>
      <c r="FL310" s="192">
        <v>2795</v>
      </c>
      <c r="FM310" s="185">
        <f t="shared" si="214"/>
        <v>49</v>
      </c>
      <c r="FV310" s="22">
        <f t="shared" si="298"/>
        <v>748</v>
      </c>
      <c r="FW310" s="61">
        <f t="shared" si="299"/>
        <v>748</v>
      </c>
      <c r="FX310" s="61">
        <f t="shared" si="221"/>
        <v>881</v>
      </c>
      <c r="FY310" s="61">
        <f t="shared" si="222"/>
        <v>3093</v>
      </c>
      <c r="FZ310" s="61">
        <f t="shared" si="223"/>
        <v>1149</v>
      </c>
      <c r="GA310" s="382">
        <f t="shared" si="224"/>
        <v>0.37148399612027155</v>
      </c>
      <c r="GB310" s="384"/>
      <c r="GC310" s="387">
        <f t="shared" si="225"/>
        <v>1253</v>
      </c>
      <c r="GD310" s="387">
        <f t="shared" si="226"/>
        <v>1012</v>
      </c>
      <c r="GE310" s="382">
        <f t="shared" si="227"/>
        <v>0.80766161213088583</v>
      </c>
      <c r="GF310" s="384"/>
      <c r="GG310" s="387">
        <f t="shared" si="228"/>
        <v>438</v>
      </c>
      <c r="GH310" s="387">
        <f t="shared" si="229"/>
        <v>574</v>
      </c>
      <c r="GI310" s="382">
        <f t="shared" si="230"/>
        <v>1.3105022831050228</v>
      </c>
      <c r="GJ310" s="384"/>
      <c r="GK310" s="387">
        <f t="shared" si="231"/>
        <v>404</v>
      </c>
      <c r="GL310" s="387">
        <f t="shared" si="232"/>
        <v>692</v>
      </c>
      <c r="GM310" s="382">
        <f t="shared" si="233"/>
        <v>1.7128712871287128</v>
      </c>
    </row>
    <row r="311" spans="1:195" x14ac:dyDescent="0.25">
      <c r="A311" s="8">
        <f t="shared" si="235"/>
        <v>44344</v>
      </c>
      <c r="B311" s="10">
        <v>351</v>
      </c>
      <c r="C311" s="98">
        <f t="shared" si="260"/>
        <v>310</v>
      </c>
      <c r="D311" s="10">
        <v>343</v>
      </c>
      <c r="E311" s="10">
        <v>48382</v>
      </c>
      <c r="F311" s="98">
        <f t="shared" si="199"/>
        <v>305</v>
      </c>
      <c r="G311" s="363">
        <f t="shared" si="261"/>
        <v>0.9838709677419355</v>
      </c>
      <c r="H311" s="10">
        <v>41059</v>
      </c>
      <c r="I311" s="98">
        <f t="shared" si="200"/>
        <v>305</v>
      </c>
      <c r="J311" s="45">
        <v>6192</v>
      </c>
      <c r="K311" s="103">
        <f t="shared" si="262"/>
        <v>1492</v>
      </c>
      <c r="L311" s="14">
        <v>3622</v>
      </c>
      <c r="M311" s="14">
        <v>48604</v>
      </c>
      <c r="N311" s="103">
        <f t="shared" si="201"/>
        <v>1466</v>
      </c>
      <c r="O311" s="362">
        <f t="shared" si="263"/>
        <v>0.98257372654155495</v>
      </c>
      <c r="P311" s="12">
        <v>36322</v>
      </c>
      <c r="Q311" s="103">
        <f t="shared" si="202"/>
        <v>1466</v>
      </c>
      <c r="R311" s="147">
        <v>1129</v>
      </c>
      <c r="S311" s="134">
        <f t="shared" si="245"/>
        <v>0</v>
      </c>
      <c r="T311" s="147">
        <v>498</v>
      </c>
      <c r="U311" s="147">
        <v>1124</v>
      </c>
      <c r="V311" s="134">
        <f t="shared" si="246"/>
        <v>0</v>
      </c>
      <c r="W311" s="358" t="e">
        <f t="shared" si="247"/>
        <v>#DIV/0!</v>
      </c>
      <c r="X311" s="147">
        <v>1131</v>
      </c>
      <c r="Y311" s="134">
        <f t="shared" si="248"/>
        <v>0</v>
      </c>
      <c r="Z311" s="151">
        <v>13619</v>
      </c>
      <c r="AA311" s="139">
        <f t="shared" si="249"/>
        <v>8</v>
      </c>
      <c r="AB311" s="151">
        <v>2440</v>
      </c>
      <c r="AC311" s="151">
        <v>5350</v>
      </c>
      <c r="AD311" s="139">
        <f t="shared" si="250"/>
        <v>8</v>
      </c>
      <c r="AE311" s="353">
        <f t="shared" si="251"/>
        <v>1</v>
      </c>
      <c r="AF311" s="151">
        <v>5348</v>
      </c>
      <c r="AG311" s="139">
        <f t="shared" si="252"/>
        <v>8</v>
      </c>
      <c r="AH311" s="33">
        <v>24512</v>
      </c>
      <c r="AI311" s="72">
        <f t="shared" si="253"/>
        <v>174</v>
      </c>
      <c r="AJ311" s="33">
        <v>1</v>
      </c>
      <c r="AK311" s="33">
        <v>4374</v>
      </c>
      <c r="AL311" s="72">
        <f t="shared" si="203"/>
        <v>31</v>
      </c>
      <c r="AM311" s="348">
        <f t="shared" si="264"/>
        <v>0.17816091954022989</v>
      </c>
      <c r="AN311" s="33">
        <v>4372</v>
      </c>
      <c r="AO311" s="72">
        <f t="shared" si="204"/>
        <v>31</v>
      </c>
      <c r="AP311" s="66">
        <v>4512</v>
      </c>
      <c r="AQ311" s="78">
        <f t="shared" ref="AQ311:AQ327" si="303">AP311-AP310</f>
        <v>71</v>
      </c>
      <c r="AR311" s="66">
        <v>1</v>
      </c>
      <c r="AS311" s="66">
        <v>1564</v>
      </c>
      <c r="AT311" s="78">
        <f t="shared" si="205"/>
        <v>23</v>
      </c>
      <c r="AU311" s="344">
        <f t="shared" ref="AU311:AU342" si="304">AT311/AQ311</f>
        <v>0.323943661971831</v>
      </c>
      <c r="AV311" s="66">
        <v>1564</v>
      </c>
      <c r="AW311" s="78">
        <f t="shared" si="206"/>
        <v>23</v>
      </c>
      <c r="AX311" s="120">
        <v>3361</v>
      </c>
      <c r="AY311" s="114">
        <f t="shared" si="217"/>
        <v>24</v>
      </c>
      <c r="AZ311" s="120">
        <v>9</v>
      </c>
      <c r="BA311" s="120">
        <v>1128</v>
      </c>
      <c r="BB311" s="114">
        <f t="shared" si="218"/>
        <v>9</v>
      </c>
      <c r="BC311" s="338">
        <f t="shared" si="219"/>
        <v>0.375</v>
      </c>
      <c r="BD311" s="120">
        <v>1120</v>
      </c>
      <c r="BE311" s="114">
        <f t="shared" si="220"/>
        <v>9</v>
      </c>
      <c r="BF311" s="129">
        <v>2756</v>
      </c>
      <c r="BG311" s="126">
        <f t="shared" si="241"/>
        <v>25</v>
      </c>
      <c r="BH311" s="129">
        <v>1</v>
      </c>
      <c r="BI311" s="129">
        <v>980</v>
      </c>
      <c r="BJ311" s="126">
        <f t="shared" si="243"/>
        <v>8</v>
      </c>
      <c r="BK311" s="332">
        <f t="shared" si="242"/>
        <v>0.32</v>
      </c>
      <c r="BL311" s="126">
        <v>981</v>
      </c>
      <c r="BM311" s="126">
        <f t="shared" si="244"/>
        <v>8</v>
      </c>
      <c r="BN311" s="227">
        <v>556</v>
      </c>
      <c r="BO311" s="212">
        <f t="shared" si="265"/>
        <v>23</v>
      </c>
      <c r="BP311" s="227">
        <v>23</v>
      </c>
      <c r="BQ311" s="227">
        <v>489</v>
      </c>
      <c r="BR311" s="212">
        <f t="shared" si="287"/>
        <v>23</v>
      </c>
      <c r="BS311" s="326">
        <f t="shared" si="266"/>
        <v>1</v>
      </c>
      <c r="BT311" s="227">
        <v>489</v>
      </c>
      <c r="BU311" s="212">
        <f t="shared" si="288"/>
        <v>23</v>
      </c>
      <c r="BV311" s="228">
        <v>567</v>
      </c>
      <c r="BW311" s="219">
        <f t="shared" si="267"/>
        <v>22</v>
      </c>
      <c r="BX311" s="228">
        <v>40</v>
      </c>
      <c r="BY311" s="228">
        <v>521</v>
      </c>
      <c r="BZ311" s="219">
        <f t="shared" si="289"/>
        <v>22</v>
      </c>
      <c r="CA311" s="315">
        <f t="shared" si="268"/>
        <v>1</v>
      </c>
      <c r="CB311" s="228">
        <v>521</v>
      </c>
      <c r="CC311" s="219">
        <f t="shared" si="290"/>
        <v>22</v>
      </c>
      <c r="CD311" s="28">
        <v>1043</v>
      </c>
      <c r="CE311" s="84">
        <f t="shared" si="269"/>
        <v>271</v>
      </c>
      <c r="CF311" s="34">
        <v>189</v>
      </c>
      <c r="CG311" s="34">
        <v>3977</v>
      </c>
      <c r="CH311" s="84">
        <f t="shared" si="207"/>
        <v>271</v>
      </c>
      <c r="CI311" s="365">
        <f t="shared" si="270"/>
        <v>1</v>
      </c>
      <c r="CJ311" s="34">
        <v>3977</v>
      </c>
      <c r="CK311" s="84">
        <f t="shared" si="208"/>
        <v>271</v>
      </c>
      <c r="CL311" s="59">
        <v>47296</v>
      </c>
      <c r="CM311" s="89">
        <f t="shared" si="258"/>
        <v>-355</v>
      </c>
      <c r="CN311" s="59">
        <v>1</v>
      </c>
      <c r="CO311" s="59">
        <v>12871</v>
      </c>
      <c r="CP311" s="89">
        <f t="shared" si="209"/>
        <v>82</v>
      </c>
      <c r="CQ311" s="367">
        <f t="shared" si="259"/>
        <v>-0.23098591549295774</v>
      </c>
      <c r="CR311" s="59">
        <v>12880</v>
      </c>
      <c r="CS311" s="89">
        <f t="shared" si="210"/>
        <v>82</v>
      </c>
      <c r="CT311" s="203">
        <v>13465</v>
      </c>
      <c r="CU311" s="203">
        <f t="shared" si="234"/>
        <v>271</v>
      </c>
      <c r="CV311" s="203">
        <v>0</v>
      </c>
      <c r="CW311" s="284">
        <v>4167</v>
      </c>
      <c r="CX311" s="203">
        <f t="shared" si="236"/>
        <v>86</v>
      </c>
      <c r="CY311" s="369">
        <f t="shared" si="237"/>
        <v>0.31734317343173429</v>
      </c>
      <c r="CZ311" s="203">
        <v>4167</v>
      </c>
      <c r="DA311" s="203">
        <f t="shared" si="238"/>
        <v>86</v>
      </c>
      <c r="DB311" s="40">
        <v>9</v>
      </c>
      <c r="DC311" s="95">
        <f t="shared" si="301"/>
        <v>5</v>
      </c>
      <c r="DD311" s="40">
        <v>1</v>
      </c>
      <c r="DE311" s="40">
        <v>9907</v>
      </c>
      <c r="DF311" s="95">
        <f t="shared" si="211"/>
        <v>811</v>
      </c>
      <c r="DG311" s="371">
        <f t="shared" si="302"/>
        <v>162.19999999999999</v>
      </c>
      <c r="DH311" s="40">
        <v>9304</v>
      </c>
      <c r="DI311" s="95">
        <f t="shared" si="212"/>
        <v>811</v>
      </c>
      <c r="DJ311" s="158">
        <v>2619</v>
      </c>
      <c r="DK311" s="158">
        <f t="shared" si="256"/>
        <v>24</v>
      </c>
      <c r="DL311" s="163">
        <v>4</v>
      </c>
      <c r="DM311" s="163">
        <v>857</v>
      </c>
      <c r="DN311" s="158">
        <f t="shared" si="254"/>
        <v>5</v>
      </c>
      <c r="DO311" s="373">
        <f t="shared" si="257"/>
        <v>0.20833333333333334</v>
      </c>
      <c r="DP311" s="158">
        <v>854</v>
      </c>
      <c r="DQ311" s="158">
        <f t="shared" si="255"/>
        <v>5</v>
      </c>
      <c r="DR311" s="292">
        <v>1536</v>
      </c>
      <c r="DS311" s="172">
        <f t="shared" si="291"/>
        <v>0</v>
      </c>
      <c r="DT311" s="292">
        <v>1</v>
      </c>
      <c r="DU311" s="292">
        <v>424</v>
      </c>
      <c r="DV311" s="172">
        <f t="shared" si="300"/>
        <v>0</v>
      </c>
      <c r="DW311" s="374" t="e">
        <f t="shared" si="292"/>
        <v>#DIV/0!</v>
      </c>
      <c r="DX311" s="292">
        <v>426</v>
      </c>
      <c r="DY311" s="172">
        <f t="shared" si="293"/>
        <v>0</v>
      </c>
      <c r="DZ311" s="295">
        <v>432</v>
      </c>
      <c r="EA311" s="255">
        <f t="shared" si="271"/>
        <v>23</v>
      </c>
      <c r="EB311" s="295">
        <v>49</v>
      </c>
      <c r="EC311" s="295">
        <v>378</v>
      </c>
      <c r="ED311" s="255">
        <f t="shared" si="294"/>
        <v>23</v>
      </c>
      <c r="EE311" s="376">
        <f t="shared" si="273"/>
        <v>1</v>
      </c>
      <c r="EF311" s="295">
        <v>378</v>
      </c>
      <c r="EG311" s="255">
        <f t="shared" si="274"/>
        <v>23</v>
      </c>
      <c r="EH311" s="261">
        <v>438</v>
      </c>
      <c r="EI311" s="256">
        <f t="shared" si="275"/>
        <v>23</v>
      </c>
      <c r="EJ311" s="261">
        <v>36</v>
      </c>
      <c r="EK311" s="261">
        <v>396</v>
      </c>
      <c r="EL311" s="256">
        <f t="shared" si="295"/>
        <v>23</v>
      </c>
      <c r="EM311" s="362">
        <f t="shared" si="277"/>
        <v>1</v>
      </c>
      <c r="EN311" s="261">
        <v>396</v>
      </c>
      <c r="EO311" s="256">
        <f t="shared" si="278"/>
        <v>23</v>
      </c>
      <c r="EP311" s="265">
        <v>415</v>
      </c>
      <c r="EQ311" s="257">
        <f t="shared" si="279"/>
        <v>23</v>
      </c>
      <c r="ER311" s="265">
        <v>28</v>
      </c>
      <c r="ES311" s="265">
        <v>375</v>
      </c>
      <c r="ET311" s="257">
        <f t="shared" si="296"/>
        <v>23</v>
      </c>
      <c r="EU311" s="378">
        <f t="shared" si="281"/>
        <v>1</v>
      </c>
      <c r="EV311" s="265">
        <v>375</v>
      </c>
      <c r="EW311" s="257">
        <f t="shared" si="282"/>
        <v>23</v>
      </c>
      <c r="EX311" s="270">
        <v>425</v>
      </c>
      <c r="EY311" s="258">
        <f t="shared" si="283"/>
        <v>24</v>
      </c>
      <c r="EZ311" s="270">
        <v>64</v>
      </c>
      <c r="FA311" s="270">
        <v>371</v>
      </c>
      <c r="FB311" s="258">
        <f t="shared" si="297"/>
        <v>22</v>
      </c>
      <c r="FC311" s="367">
        <f t="shared" si="285"/>
        <v>0.91666666666666663</v>
      </c>
      <c r="FD311" s="270">
        <v>371</v>
      </c>
      <c r="FE311" s="258">
        <f t="shared" si="286"/>
        <v>22</v>
      </c>
      <c r="FF311" s="192">
        <v>2914</v>
      </c>
      <c r="FG311" s="185">
        <f t="shared" si="197"/>
        <v>45</v>
      </c>
      <c r="FH311" s="192">
        <v>0</v>
      </c>
      <c r="FI311" s="192">
        <v>2840</v>
      </c>
      <c r="FJ311" s="185">
        <f t="shared" si="213"/>
        <v>45</v>
      </c>
      <c r="FK311" s="379">
        <f t="shared" si="198"/>
        <v>1</v>
      </c>
      <c r="FL311" s="192">
        <v>2840</v>
      </c>
      <c r="FM311" s="185">
        <f t="shared" si="214"/>
        <v>45</v>
      </c>
      <c r="FV311" s="22">
        <f t="shared" si="298"/>
        <v>3150</v>
      </c>
      <c r="FW311" s="61">
        <f t="shared" si="299"/>
        <v>3150</v>
      </c>
      <c r="FX311" s="61">
        <f t="shared" si="221"/>
        <v>3286</v>
      </c>
      <c r="FY311" s="61">
        <f t="shared" si="222"/>
        <v>2503</v>
      </c>
      <c r="FZ311" s="61">
        <f t="shared" si="223"/>
        <v>3263</v>
      </c>
      <c r="GA311" s="382">
        <f t="shared" si="224"/>
        <v>1.3036356372353177</v>
      </c>
      <c r="GB311" s="384"/>
      <c r="GC311" s="387">
        <f t="shared" si="225"/>
        <v>693</v>
      </c>
      <c r="GD311" s="387">
        <f t="shared" si="226"/>
        <v>1484</v>
      </c>
      <c r="GE311" s="382">
        <f t="shared" si="227"/>
        <v>2.1414141414141414</v>
      </c>
      <c r="GF311" s="384"/>
      <c r="GG311" s="387">
        <f t="shared" si="228"/>
        <v>506</v>
      </c>
      <c r="GH311" s="387">
        <f t="shared" si="229"/>
        <v>1045</v>
      </c>
      <c r="GI311" s="382">
        <f t="shared" si="230"/>
        <v>2.0652173913043477</v>
      </c>
      <c r="GJ311" s="384"/>
      <c r="GK311" s="387">
        <f t="shared" si="231"/>
        <v>409</v>
      </c>
      <c r="GL311" s="387">
        <f t="shared" si="232"/>
        <v>407</v>
      </c>
      <c r="GM311" s="382">
        <f t="shared" si="233"/>
        <v>0.99511002444987773</v>
      </c>
    </row>
    <row r="312" spans="1:195" x14ac:dyDescent="0.25">
      <c r="A312" s="8">
        <f t="shared" si="235"/>
        <v>44345</v>
      </c>
      <c r="B312" s="10">
        <v>476</v>
      </c>
      <c r="C312" s="98">
        <f t="shared" si="260"/>
        <v>125</v>
      </c>
      <c r="D312" s="10">
        <v>402</v>
      </c>
      <c r="E312" s="10">
        <v>48441</v>
      </c>
      <c r="F312" s="98">
        <f t="shared" si="199"/>
        <v>59</v>
      </c>
      <c r="G312" s="363">
        <f t="shared" si="261"/>
        <v>0.47199999999999998</v>
      </c>
      <c r="H312" s="10">
        <v>41118</v>
      </c>
      <c r="I312" s="98">
        <f t="shared" si="200"/>
        <v>59</v>
      </c>
      <c r="J312" s="45">
        <v>7049</v>
      </c>
      <c r="K312" s="103">
        <f t="shared" si="262"/>
        <v>857</v>
      </c>
      <c r="L312" s="14">
        <v>4129</v>
      </c>
      <c r="M312" s="14">
        <v>49111</v>
      </c>
      <c r="N312" s="103">
        <f t="shared" si="201"/>
        <v>507</v>
      </c>
      <c r="O312" s="362">
        <f t="shared" si="263"/>
        <v>0.59159859976662776</v>
      </c>
      <c r="P312" s="12">
        <v>36829</v>
      </c>
      <c r="Q312" s="103">
        <f t="shared" si="202"/>
        <v>507</v>
      </c>
      <c r="R312" s="147">
        <v>303</v>
      </c>
      <c r="S312" s="134">
        <f t="shared" si="245"/>
        <v>-826</v>
      </c>
      <c r="T312" s="147">
        <v>296</v>
      </c>
      <c r="U312" s="147">
        <v>1422</v>
      </c>
      <c r="V312" s="134">
        <f t="shared" si="246"/>
        <v>298</v>
      </c>
      <c r="W312" s="358">
        <f t="shared" si="247"/>
        <v>-0.36077481840193704</v>
      </c>
      <c r="X312" s="147">
        <v>1429</v>
      </c>
      <c r="Y312" s="134">
        <f t="shared" si="248"/>
        <v>298</v>
      </c>
      <c r="Z312" s="151">
        <v>13623</v>
      </c>
      <c r="AA312" s="139">
        <f t="shared" si="249"/>
        <v>4</v>
      </c>
      <c r="AB312" s="151">
        <v>2444</v>
      </c>
      <c r="AC312" s="151">
        <v>5354</v>
      </c>
      <c r="AD312" s="139">
        <f t="shared" si="250"/>
        <v>4</v>
      </c>
      <c r="AE312" s="353">
        <f t="shared" si="251"/>
        <v>1</v>
      </c>
      <c r="AF312" s="151">
        <v>5352</v>
      </c>
      <c r="AG312" s="139">
        <f t="shared" si="252"/>
        <v>4</v>
      </c>
      <c r="AH312" s="33">
        <v>24704</v>
      </c>
      <c r="AI312" s="72">
        <f t="shared" si="253"/>
        <v>192</v>
      </c>
      <c r="AJ312" s="33">
        <v>1</v>
      </c>
      <c r="AK312" s="33">
        <v>4418</v>
      </c>
      <c r="AL312" s="72">
        <f t="shared" si="203"/>
        <v>44</v>
      </c>
      <c r="AM312" s="348">
        <f t="shared" si="264"/>
        <v>0.22916666666666666</v>
      </c>
      <c r="AN312" s="33">
        <v>4416</v>
      </c>
      <c r="AO312" s="72">
        <f t="shared" si="204"/>
        <v>44</v>
      </c>
      <c r="AP312" s="66">
        <v>4576</v>
      </c>
      <c r="AQ312" s="78">
        <f t="shared" si="303"/>
        <v>64</v>
      </c>
      <c r="AR312" s="66">
        <v>1</v>
      </c>
      <c r="AS312" s="66">
        <v>1598</v>
      </c>
      <c r="AT312" s="78">
        <f t="shared" si="205"/>
        <v>34</v>
      </c>
      <c r="AU312" s="344">
        <f t="shared" si="304"/>
        <v>0.53125</v>
      </c>
      <c r="AV312" s="66">
        <v>1586</v>
      </c>
      <c r="AW312" s="78">
        <f t="shared" si="206"/>
        <v>22</v>
      </c>
      <c r="AX312" s="120">
        <v>3386</v>
      </c>
      <c r="AY312" s="114">
        <f t="shared" si="217"/>
        <v>25</v>
      </c>
      <c r="AZ312" s="120">
        <v>9</v>
      </c>
      <c r="BA312" s="120">
        <v>1133</v>
      </c>
      <c r="BB312" s="114">
        <f t="shared" si="218"/>
        <v>5</v>
      </c>
      <c r="BC312" s="338">
        <f t="shared" si="219"/>
        <v>0.2</v>
      </c>
      <c r="BD312" s="120">
        <v>1125</v>
      </c>
      <c r="BE312" s="114">
        <f t="shared" si="220"/>
        <v>5</v>
      </c>
      <c r="BF312" s="129">
        <v>2777</v>
      </c>
      <c r="BG312" s="126">
        <f t="shared" si="241"/>
        <v>21</v>
      </c>
      <c r="BH312" s="129">
        <v>1</v>
      </c>
      <c r="BI312" s="129">
        <v>984</v>
      </c>
      <c r="BJ312" s="126">
        <f t="shared" si="243"/>
        <v>4</v>
      </c>
      <c r="BK312" s="332">
        <f t="shared" si="242"/>
        <v>0.19047619047619047</v>
      </c>
      <c r="BL312" s="126">
        <v>985</v>
      </c>
      <c r="BM312" s="126">
        <f t="shared" si="244"/>
        <v>4</v>
      </c>
      <c r="BN312" s="227">
        <v>580</v>
      </c>
      <c r="BO312" s="212">
        <f t="shared" si="265"/>
        <v>24</v>
      </c>
      <c r="BP312" s="227">
        <v>32</v>
      </c>
      <c r="BQ312" s="227">
        <v>513</v>
      </c>
      <c r="BR312" s="212">
        <f t="shared" si="287"/>
        <v>24</v>
      </c>
      <c r="BS312" s="326">
        <f t="shared" si="266"/>
        <v>1</v>
      </c>
      <c r="BT312" s="227">
        <v>513</v>
      </c>
      <c r="BU312" s="212">
        <f t="shared" si="288"/>
        <v>24</v>
      </c>
      <c r="BV312" s="228">
        <v>592</v>
      </c>
      <c r="BW312" s="219">
        <f t="shared" si="267"/>
        <v>25</v>
      </c>
      <c r="BX312" s="228">
        <v>45</v>
      </c>
      <c r="BY312" s="228">
        <v>546</v>
      </c>
      <c r="BZ312" s="219">
        <f t="shared" si="289"/>
        <v>25</v>
      </c>
      <c r="CA312" s="315">
        <f t="shared" si="268"/>
        <v>1</v>
      </c>
      <c r="CB312" s="228">
        <v>546</v>
      </c>
      <c r="CC312" s="219">
        <f t="shared" si="290"/>
        <v>25</v>
      </c>
      <c r="CD312" s="28">
        <v>1336</v>
      </c>
      <c r="CE312" s="84">
        <f t="shared" si="269"/>
        <v>293</v>
      </c>
      <c r="CF312" s="34">
        <v>257</v>
      </c>
      <c r="CG312" s="34">
        <v>4269</v>
      </c>
      <c r="CH312" s="84">
        <f t="shared" si="207"/>
        <v>292</v>
      </c>
      <c r="CI312" s="365">
        <f t="shared" si="270"/>
        <v>0.9965870307167235</v>
      </c>
      <c r="CJ312" s="34">
        <v>4269</v>
      </c>
      <c r="CK312" s="84">
        <f t="shared" si="208"/>
        <v>292</v>
      </c>
      <c r="CL312" s="59">
        <v>48212</v>
      </c>
      <c r="CM312" s="89">
        <f t="shared" si="258"/>
        <v>916</v>
      </c>
      <c r="CN312" s="59">
        <v>1</v>
      </c>
      <c r="CO312" s="59">
        <v>12960</v>
      </c>
      <c r="CP312" s="89">
        <f t="shared" si="209"/>
        <v>89</v>
      </c>
      <c r="CQ312" s="367">
        <f t="shared" si="259"/>
        <v>9.7161572052401751E-2</v>
      </c>
      <c r="CR312" s="59">
        <v>12969</v>
      </c>
      <c r="CS312" s="89">
        <f t="shared" si="210"/>
        <v>89</v>
      </c>
      <c r="CT312" s="203">
        <v>13758</v>
      </c>
      <c r="CU312" s="203">
        <f t="shared" si="234"/>
        <v>293</v>
      </c>
      <c r="CV312" s="203">
        <v>0</v>
      </c>
      <c r="CW312" s="284">
        <v>4257</v>
      </c>
      <c r="CX312" s="203">
        <f t="shared" si="236"/>
        <v>90</v>
      </c>
      <c r="CY312" s="369">
        <f t="shared" si="237"/>
        <v>0.30716723549488056</v>
      </c>
      <c r="CZ312" s="203">
        <v>4257</v>
      </c>
      <c r="DA312" s="203">
        <f t="shared" si="238"/>
        <v>90</v>
      </c>
      <c r="DB312" s="40">
        <v>38</v>
      </c>
      <c r="DC312" s="95">
        <f t="shared" si="301"/>
        <v>29</v>
      </c>
      <c r="DD312" s="40">
        <v>4</v>
      </c>
      <c r="DE312" s="40">
        <v>9938</v>
      </c>
      <c r="DF312" s="95">
        <f t="shared" si="211"/>
        <v>31</v>
      </c>
      <c r="DG312" s="371">
        <f t="shared" si="302"/>
        <v>1.0689655172413792</v>
      </c>
      <c r="DH312" s="40">
        <v>9335</v>
      </c>
      <c r="DI312" s="95">
        <f t="shared" si="212"/>
        <v>31</v>
      </c>
      <c r="DJ312" s="158">
        <v>2649</v>
      </c>
      <c r="DK312" s="158">
        <f t="shared" si="256"/>
        <v>30</v>
      </c>
      <c r="DL312" s="163">
        <v>4</v>
      </c>
      <c r="DM312" s="163">
        <v>861</v>
      </c>
      <c r="DN312" s="158">
        <f t="shared" si="254"/>
        <v>4</v>
      </c>
      <c r="DO312" s="373">
        <f t="shared" si="257"/>
        <v>0.13333333333333333</v>
      </c>
      <c r="DP312" s="158">
        <v>858</v>
      </c>
      <c r="DQ312" s="158">
        <f t="shared" si="255"/>
        <v>4</v>
      </c>
      <c r="DR312" s="292">
        <v>1536</v>
      </c>
      <c r="DS312" s="172">
        <f t="shared" si="291"/>
        <v>0</v>
      </c>
      <c r="DT312" s="292">
        <v>1</v>
      </c>
      <c r="DU312" s="292">
        <v>424</v>
      </c>
      <c r="DV312" s="172">
        <f t="shared" si="300"/>
        <v>0</v>
      </c>
      <c r="DW312" s="374" t="e">
        <f t="shared" si="292"/>
        <v>#DIV/0!</v>
      </c>
      <c r="DX312" s="292">
        <v>426</v>
      </c>
      <c r="DY312" s="172">
        <f t="shared" si="293"/>
        <v>0</v>
      </c>
      <c r="DZ312" s="295">
        <v>456</v>
      </c>
      <c r="EA312" s="255">
        <f t="shared" si="271"/>
        <v>24</v>
      </c>
      <c r="EB312" s="295">
        <v>55</v>
      </c>
      <c r="EC312" s="295">
        <v>402</v>
      </c>
      <c r="ED312" s="255">
        <f t="shared" si="294"/>
        <v>24</v>
      </c>
      <c r="EE312" s="376">
        <f t="shared" si="273"/>
        <v>1</v>
      </c>
      <c r="EF312" s="295">
        <v>402</v>
      </c>
      <c r="EG312" s="255">
        <f t="shared" si="274"/>
        <v>24</v>
      </c>
      <c r="EH312" s="261">
        <v>462</v>
      </c>
      <c r="EI312" s="256">
        <f t="shared" si="275"/>
        <v>24</v>
      </c>
      <c r="EJ312" s="261">
        <v>36</v>
      </c>
      <c r="EK312" s="261">
        <v>420</v>
      </c>
      <c r="EL312" s="256">
        <f t="shared" si="295"/>
        <v>24</v>
      </c>
      <c r="EM312" s="362">
        <f t="shared" si="277"/>
        <v>1</v>
      </c>
      <c r="EN312" s="261">
        <v>420</v>
      </c>
      <c r="EO312" s="256">
        <f t="shared" si="278"/>
        <v>24</v>
      </c>
      <c r="EP312" s="265">
        <v>439</v>
      </c>
      <c r="EQ312" s="257">
        <f t="shared" si="279"/>
        <v>24</v>
      </c>
      <c r="ER312" s="265">
        <v>52</v>
      </c>
      <c r="ES312" s="265">
        <v>399</v>
      </c>
      <c r="ET312" s="257">
        <f t="shared" si="296"/>
        <v>24</v>
      </c>
      <c r="EU312" s="378">
        <f t="shared" si="281"/>
        <v>1</v>
      </c>
      <c r="EV312" s="265">
        <v>399</v>
      </c>
      <c r="EW312" s="257">
        <f t="shared" si="282"/>
        <v>24</v>
      </c>
      <c r="EX312" s="270">
        <v>449</v>
      </c>
      <c r="EY312" s="258">
        <f t="shared" si="283"/>
        <v>24</v>
      </c>
      <c r="EZ312" s="270">
        <v>70</v>
      </c>
      <c r="FA312" s="270">
        <v>395</v>
      </c>
      <c r="FB312" s="258">
        <f t="shared" si="297"/>
        <v>24</v>
      </c>
      <c r="FC312" s="367">
        <f t="shared" si="285"/>
        <v>1</v>
      </c>
      <c r="FD312" s="270">
        <v>395</v>
      </c>
      <c r="FE312" s="258">
        <f t="shared" si="286"/>
        <v>24</v>
      </c>
      <c r="FF312" s="192">
        <v>2969</v>
      </c>
      <c r="FG312" s="185">
        <f t="shared" si="197"/>
        <v>55</v>
      </c>
      <c r="FH312" s="192">
        <v>0</v>
      </c>
      <c r="FI312" s="192">
        <v>2895</v>
      </c>
      <c r="FJ312" s="185">
        <f t="shared" si="213"/>
        <v>55</v>
      </c>
      <c r="FK312" s="379">
        <f t="shared" si="198"/>
        <v>1</v>
      </c>
      <c r="FL312" s="192">
        <v>2895</v>
      </c>
      <c r="FM312" s="185">
        <f t="shared" si="214"/>
        <v>55</v>
      </c>
      <c r="FV312" s="22">
        <f t="shared" si="298"/>
        <v>1504</v>
      </c>
      <c r="FW312" s="61">
        <f t="shared" si="299"/>
        <v>1516</v>
      </c>
      <c r="FX312" s="61">
        <f t="shared" si="221"/>
        <v>1649</v>
      </c>
      <c r="FY312" s="61">
        <f t="shared" si="222"/>
        <v>2223</v>
      </c>
      <c r="FZ312" s="61">
        <f t="shared" si="223"/>
        <v>1637</v>
      </c>
      <c r="GA312" s="382">
        <f t="shared" si="224"/>
        <v>0.73639226270805214</v>
      </c>
      <c r="GB312" s="384"/>
      <c r="GC312" s="387">
        <f t="shared" si="225"/>
        <v>2063</v>
      </c>
      <c r="GD312" s="387">
        <f t="shared" si="226"/>
        <v>769</v>
      </c>
      <c r="GE312" s="382">
        <f t="shared" si="227"/>
        <v>0.37275811924381969</v>
      </c>
      <c r="GF312" s="384"/>
      <c r="GG312" s="387">
        <f t="shared" si="228"/>
        <v>561</v>
      </c>
      <c r="GH312" s="387">
        <f t="shared" si="229"/>
        <v>298</v>
      </c>
      <c r="GI312" s="382">
        <f t="shared" si="230"/>
        <v>0.5311942959001783</v>
      </c>
      <c r="GJ312" s="384"/>
      <c r="GK312" s="387">
        <f t="shared" si="231"/>
        <v>438</v>
      </c>
      <c r="GL312" s="387">
        <f t="shared" si="232"/>
        <v>437</v>
      </c>
      <c r="GM312" s="382">
        <f t="shared" si="233"/>
        <v>0.99771689497716898</v>
      </c>
    </row>
    <row r="313" spans="1:195" x14ac:dyDescent="0.25">
      <c r="A313" s="8">
        <f t="shared" si="235"/>
        <v>44346</v>
      </c>
      <c r="B313" s="10">
        <v>895</v>
      </c>
      <c r="C313" s="98">
        <f t="shared" si="260"/>
        <v>419</v>
      </c>
      <c r="D313" s="10">
        <v>644</v>
      </c>
      <c r="E313" s="10">
        <v>48683</v>
      </c>
      <c r="F313" s="98">
        <f t="shared" si="199"/>
        <v>242</v>
      </c>
      <c r="G313" s="363">
        <f t="shared" si="261"/>
        <v>0.57756563245823389</v>
      </c>
      <c r="H313" s="10">
        <v>41360</v>
      </c>
      <c r="I313" s="98">
        <f t="shared" si="200"/>
        <v>242</v>
      </c>
      <c r="J313" s="45">
        <v>7058</v>
      </c>
      <c r="K313" s="103">
        <f t="shared" si="262"/>
        <v>9</v>
      </c>
      <c r="L313" s="14">
        <v>4138</v>
      </c>
      <c r="M313" s="14">
        <v>49120</v>
      </c>
      <c r="N313" s="103">
        <f t="shared" si="201"/>
        <v>9</v>
      </c>
      <c r="O313" s="362">
        <f t="shared" si="263"/>
        <v>1</v>
      </c>
      <c r="P313" s="12">
        <v>36838</v>
      </c>
      <c r="Q313" s="103">
        <f t="shared" si="202"/>
        <v>9</v>
      </c>
      <c r="R313" s="147">
        <v>308</v>
      </c>
      <c r="S313" s="134">
        <f t="shared" si="245"/>
        <v>5</v>
      </c>
      <c r="T313" s="147">
        <v>301</v>
      </c>
      <c r="U313" s="147">
        <v>1427</v>
      </c>
      <c r="V313" s="134">
        <f t="shared" si="246"/>
        <v>5</v>
      </c>
      <c r="W313" s="358">
        <f t="shared" si="247"/>
        <v>1</v>
      </c>
      <c r="X313" s="147">
        <v>1434</v>
      </c>
      <c r="Y313" s="134">
        <f t="shared" si="248"/>
        <v>5</v>
      </c>
      <c r="Z313" s="151">
        <v>13627</v>
      </c>
      <c r="AA313" s="139">
        <f t="shared" si="249"/>
        <v>4</v>
      </c>
      <c r="AB313" s="151">
        <v>2448</v>
      </c>
      <c r="AC313" s="151">
        <v>5358</v>
      </c>
      <c r="AD313" s="139">
        <f t="shared" si="250"/>
        <v>4</v>
      </c>
      <c r="AE313" s="353">
        <f t="shared" si="251"/>
        <v>1</v>
      </c>
      <c r="AF313" s="151">
        <v>5356</v>
      </c>
      <c r="AG313" s="139">
        <f t="shared" si="252"/>
        <v>4</v>
      </c>
      <c r="AH313" s="33">
        <v>24895</v>
      </c>
      <c r="AI313" s="72">
        <f t="shared" si="253"/>
        <v>191</v>
      </c>
      <c r="AJ313" s="33">
        <v>1</v>
      </c>
      <c r="AK313" s="33">
        <v>4459</v>
      </c>
      <c r="AL313" s="72">
        <f t="shared" si="203"/>
        <v>41</v>
      </c>
      <c r="AM313" s="348">
        <f t="shared" si="264"/>
        <v>0.21465968586387435</v>
      </c>
      <c r="AN313" s="33">
        <v>4457</v>
      </c>
      <c r="AO313" s="72">
        <f t="shared" si="204"/>
        <v>41</v>
      </c>
      <c r="AP313" s="66">
        <v>4635</v>
      </c>
      <c r="AQ313" s="78">
        <f t="shared" si="303"/>
        <v>59</v>
      </c>
      <c r="AR313" s="66">
        <v>1</v>
      </c>
      <c r="AS313" s="66">
        <v>1604</v>
      </c>
      <c r="AT313" s="78">
        <f t="shared" si="205"/>
        <v>6</v>
      </c>
      <c r="AU313" s="344">
        <f t="shared" si="304"/>
        <v>0.10169491525423729</v>
      </c>
      <c r="AV313" s="66">
        <v>1604</v>
      </c>
      <c r="AW313" s="78">
        <f t="shared" si="206"/>
        <v>18</v>
      </c>
      <c r="AX313" s="120">
        <v>3413</v>
      </c>
      <c r="AY313" s="114">
        <f t="shared" si="217"/>
        <v>27</v>
      </c>
      <c r="AZ313" s="120">
        <v>9</v>
      </c>
      <c r="BA313" s="120">
        <v>1142</v>
      </c>
      <c r="BB313" s="114">
        <f t="shared" si="218"/>
        <v>9</v>
      </c>
      <c r="BC313" s="338">
        <f t="shared" si="219"/>
        <v>0.33333333333333331</v>
      </c>
      <c r="BD313" s="120">
        <v>1134</v>
      </c>
      <c r="BE313" s="114">
        <f t="shared" si="220"/>
        <v>9</v>
      </c>
      <c r="BF313" s="129">
        <v>10</v>
      </c>
      <c r="BG313" s="126">
        <f t="shared" si="241"/>
        <v>-2767</v>
      </c>
      <c r="BH313" s="129">
        <v>1</v>
      </c>
      <c r="BI313" s="129">
        <v>988</v>
      </c>
      <c r="BJ313" s="126">
        <f t="shared" si="243"/>
        <v>4</v>
      </c>
      <c r="BK313" s="332">
        <f t="shared" si="242"/>
        <v>-1.4456089627755693E-3</v>
      </c>
      <c r="BL313" s="126">
        <v>989</v>
      </c>
      <c r="BM313" s="126">
        <f t="shared" si="244"/>
        <v>4</v>
      </c>
      <c r="BN313" s="227">
        <v>604</v>
      </c>
      <c r="BO313" s="212">
        <f t="shared" si="265"/>
        <v>24</v>
      </c>
      <c r="BP313" s="227">
        <v>32</v>
      </c>
      <c r="BQ313" s="227">
        <v>537</v>
      </c>
      <c r="BR313" s="212">
        <f t="shared" si="287"/>
        <v>24</v>
      </c>
      <c r="BS313" s="326">
        <f t="shared" si="266"/>
        <v>1</v>
      </c>
      <c r="BT313" s="227">
        <v>537</v>
      </c>
      <c r="BU313" s="212">
        <f t="shared" si="288"/>
        <v>24</v>
      </c>
      <c r="BV313" s="228">
        <v>616</v>
      </c>
      <c r="BW313" s="219">
        <f t="shared" si="267"/>
        <v>24</v>
      </c>
      <c r="BX313" s="228">
        <v>45</v>
      </c>
      <c r="BY313" s="228">
        <v>570</v>
      </c>
      <c r="BZ313" s="219">
        <f t="shared" si="289"/>
        <v>24</v>
      </c>
      <c r="CA313" s="315">
        <f t="shared" si="268"/>
        <v>1</v>
      </c>
      <c r="CB313" s="228">
        <v>570</v>
      </c>
      <c r="CC313" s="219">
        <f t="shared" si="290"/>
        <v>24</v>
      </c>
      <c r="CD313" s="28">
        <v>1634</v>
      </c>
      <c r="CE313" s="84">
        <f t="shared" si="269"/>
        <v>298</v>
      </c>
      <c r="CF313" s="34">
        <v>306</v>
      </c>
      <c r="CG313" s="34">
        <v>4563</v>
      </c>
      <c r="CH313" s="84">
        <f t="shared" si="207"/>
        <v>294</v>
      </c>
      <c r="CI313" s="365">
        <f t="shared" si="270"/>
        <v>0.98657718120805371</v>
      </c>
      <c r="CJ313" s="34">
        <v>4563</v>
      </c>
      <c r="CK313" s="84">
        <f t="shared" si="208"/>
        <v>294</v>
      </c>
      <c r="CL313" s="59">
        <v>194</v>
      </c>
      <c r="CM313" s="89">
        <f t="shared" si="258"/>
        <v>-48018</v>
      </c>
      <c r="CN313" s="59">
        <v>30</v>
      </c>
      <c r="CO313" s="59">
        <v>13038</v>
      </c>
      <c r="CP313" s="89">
        <f t="shared" si="209"/>
        <v>78</v>
      </c>
      <c r="CQ313" s="367">
        <f t="shared" si="259"/>
        <v>-1.6243908534299637E-3</v>
      </c>
      <c r="CR313" s="59">
        <v>13047</v>
      </c>
      <c r="CS313" s="89">
        <f t="shared" si="210"/>
        <v>78</v>
      </c>
      <c r="CT313" s="203">
        <v>14055</v>
      </c>
      <c r="CU313" s="203">
        <f t="shared" si="234"/>
        <v>297</v>
      </c>
      <c r="CV313" s="203">
        <v>0</v>
      </c>
      <c r="CW313" s="284">
        <v>4343</v>
      </c>
      <c r="CX313" s="203">
        <f t="shared" si="236"/>
        <v>86</v>
      </c>
      <c r="CY313" s="369">
        <f t="shared" si="237"/>
        <v>0.28956228956228958</v>
      </c>
      <c r="CZ313" s="203">
        <v>4343</v>
      </c>
      <c r="DA313" s="203">
        <f t="shared" si="238"/>
        <v>86</v>
      </c>
      <c r="DB313" s="40">
        <v>20</v>
      </c>
      <c r="DC313" s="95">
        <f t="shared" si="301"/>
        <v>-18</v>
      </c>
      <c r="DD313" s="40">
        <v>0</v>
      </c>
      <c r="DE313" s="40">
        <v>10162</v>
      </c>
      <c r="DF313" s="95">
        <f t="shared" si="211"/>
        <v>224</v>
      </c>
      <c r="DG313" s="371">
        <f t="shared" si="302"/>
        <v>-12.444444444444445</v>
      </c>
      <c r="DH313" s="40">
        <v>9559</v>
      </c>
      <c r="DI313" s="95">
        <f t="shared" si="212"/>
        <v>224</v>
      </c>
      <c r="DJ313" s="158">
        <v>2676</v>
      </c>
      <c r="DK313" s="158">
        <f t="shared" si="256"/>
        <v>27</v>
      </c>
      <c r="DL313" s="163">
        <v>4</v>
      </c>
      <c r="DM313" s="163">
        <v>870</v>
      </c>
      <c r="DN313" s="158">
        <f t="shared" si="254"/>
        <v>9</v>
      </c>
      <c r="DO313" s="373">
        <f t="shared" si="257"/>
        <v>0.33333333333333331</v>
      </c>
      <c r="DP313" s="158">
        <v>867</v>
      </c>
      <c r="DQ313" s="158">
        <f t="shared" si="255"/>
        <v>9</v>
      </c>
      <c r="DR313" s="292">
        <v>1536</v>
      </c>
      <c r="DS313" s="172">
        <f t="shared" si="291"/>
        <v>0</v>
      </c>
      <c r="DT313" s="292">
        <v>1</v>
      </c>
      <c r="DU313" s="292">
        <v>424</v>
      </c>
      <c r="DV313" s="172">
        <f t="shared" si="300"/>
        <v>0</v>
      </c>
      <c r="DW313" s="374" t="e">
        <f t="shared" si="292"/>
        <v>#DIV/0!</v>
      </c>
      <c r="DX313" s="292">
        <v>426</v>
      </c>
      <c r="DY313" s="172">
        <f t="shared" si="293"/>
        <v>0</v>
      </c>
      <c r="DZ313" s="295">
        <v>481</v>
      </c>
      <c r="EA313" s="255">
        <f t="shared" si="271"/>
        <v>25</v>
      </c>
      <c r="EB313" s="295">
        <v>80</v>
      </c>
      <c r="EC313" s="295">
        <v>427</v>
      </c>
      <c r="ED313" s="255">
        <f t="shared" si="294"/>
        <v>25</v>
      </c>
      <c r="EE313" s="376">
        <f t="shared" si="273"/>
        <v>1</v>
      </c>
      <c r="EF313" s="295">
        <v>427</v>
      </c>
      <c r="EG313" s="255">
        <f t="shared" si="274"/>
        <v>25</v>
      </c>
      <c r="EH313" s="261">
        <v>487</v>
      </c>
      <c r="EI313" s="256">
        <f t="shared" si="275"/>
        <v>25</v>
      </c>
      <c r="EJ313" s="261">
        <v>39</v>
      </c>
      <c r="EK313" s="261">
        <v>445</v>
      </c>
      <c r="EL313" s="256">
        <f t="shared" si="295"/>
        <v>25</v>
      </c>
      <c r="EM313" s="362">
        <f t="shared" si="277"/>
        <v>1</v>
      </c>
      <c r="EN313" s="261">
        <v>445</v>
      </c>
      <c r="EO313" s="256">
        <f t="shared" si="278"/>
        <v>25</v>
      </c>
      <c r="EP313" s="265">
        <v>464</v>
      </c>
      <c r="EQ313" s="257">
        <f t="shared" si="279"/>
        <v>25</v>
      </c>
      <c r="ER313" s="265">
        <v>77</v>
      </c>
      <c r="ES313" s="265">
        <v>424</v>
      </c>
      <c r="ET313" s="257">
        <f t="shared" si="296"/>
        <v>25</v>
      </c>
      <c r="EU313" s="378">
        <f t="shared" si="281"/>
        <v>1</v>
      </c>
      <c r="EV313" s="265">
        <v>424</v>
      </c>
      <c r="EW313" s="257">
        <f t="shared" si="282"/>
        <v>25</v>
      </c>
      <c r="EX313" s="270">
        <v>474</v>
      </c>
      <c r="EY313" s="258">
        <f t="shared" si="283"/>
        <v>25</v>
      </c>
      <c r="EZ313" s="270">
        <v>70</v>
      </c>
      <c r="FA313" s="270">
        <v>420</v>
      </c>
      <c r="FB313" s="258">
        <f t="shared" si="297"/>
        <v>25</v>
      </c>
      <c r="FC313" s="367">
        <f t="shared" si="285"/>
        <v>1</v>
      </c>
      <c r="FD313" s="270">
        <v>420</v>
      </c>
      <c r="FE313" s="258">
        <f t="shared" si="286"/>
        <v>25</v>
      </c>
      <c r="FF313" s="192">
        <v>3028</v>
      </c>
      <c r="FG313" s="185">
        <f t="shared" si="197"/>
        <v>59</v>
      </c>
      <c r="FH313" s="192">
        <v>0</v>
      </c>
      <c r="FI313" s="192">
        <v>2954</v>
      </c>
      <c r="FJ313" s="185">
        <f t="shared" si="213"/>
        <v>59</v>
      </c>
      <c r="FK313" s="379">
        <f t="shared" si="198"/>
        <v>1</v>
      </c>
      <c r="FL313" s="192">
        <v>2954</v>
      </c>
      <c r="FM313" s="185">
        <f t="shared" si="214"/>
        <v>59</v>
      </c>
      <c r="FV313" s="22">
        <f t="shared" si="298"/>
        <v>1082</v>
      </c>
      <c r="FW313" s="61">
        <f t="shared" si="299"/>
        <v>1070</v>
      </c>
      <c r="FX313" s="61">
        <f t="shared" si="221"/>
        <v>1230</v>
      </c>
      <c r="FY313" s="61">
        <f t="shared" si="222"/>
        <v>-49260</v>
      </c>
      <c r="FZ313" s="61">
        <f t="shared" si="223"/>
        <v>1193</v>
      </c>
      <c r="GA313" s="382">
        <f t="shared" si="224"/>
        <v>-2.421843280552172E-2</v>
      </c>
      <c r="GB313" s="384"/>
      <c r="GC313" s="387">
        <f t="shared" si="225"/>
        <v>-49697</v>
      </c>
      <c r="GD313" s="387">
        <f t="shared" si="226"/>
        <v>933</v>
      </c>
      <c r="GE313" s="382">
        <f t="shared" si="227"/>
        <v>-1.8773769040384733E-2</v>
      </c>
      <c r="GF313" s="384"/>
      <c r="GG313" s="387">
        <f t="shared" si="228"/>
        <v>-2274</v>
      </c>
      <c r="GH313" s="387">
        <f t="shared" si="229"/>
        <v>475</v>
      </c>
      <c r="GI313" s="382">
        <f t="shared" si="230"/>
        <v>-0.2088830255057168</v>
      </c>
      <c r="GJ313" s="384"/>
      <c r="GK313" s="387">
        <f t="shared" si="231"/>
        <v>446</v>
      </c>
      <c r="GL313" s="387">
        <f t="shared" si="232"/>
        <v>442</v>
      </c>
      <c r="GM313" s="382">
        <f t="shared" si="233"/>
        <v>0.99103139013452912</v>
      </c>
    </row>
    <row r="314" spans="1:195" x14ac:dyDescent="0.25">
      <c r="A314" s="8">
        <f t="shared" si="235"/>
        <v>44347</v>
      </c>
      <c r="B314" s="10">
        <v>977</v>
      </c>
      <c r="C314" s="98">
        <f t="shared" si="260"/>
        <v>82</v>
      </c>
      <c r="D314" s="10">
        <v>726</v>
      </c>
      <c r="E314" s="10">
        <v>48765</v>
      </c>
      <c r="F314" s="98">
        <f t="shared" si="199"/>
        <v>82</v>
      </c>
      <c r="G314" s="363">
        <f t="shared" si="261"/>
        <v>1</v>
      </c>
      <c r="H314" s="10">
        <v>41442</v>
      </c>
      <c r="I314" s="98">
        <f t="shared" si="200"/>
        <v>82</v>
      </c>
      <c r="J314" s="45">
        <v>7062</v>
      </c>
      <c r="K314" s="103">
        <f t="shared" si="262"/>
        <v>4</v>
      </c>
      <c r="L314" s="14">
        <v>4142</v>
      </c>
      <c r="M314" s="14">
        <v>49124</v>
      </c>
      <c r="N314" s="103">
        <f t="shared" si="201"/>
        <v>4</v>
      </c>
      <c r="O314" s="362">
        <f t="shared" si="263"/>
        <v>1</v>
      </c>
      <c r="P314" s="12">
        <v>36842</v>
      </c>
      <c r="Q314" s="103">
        <f t="shared" si="202"/>
        <v>4</v>
      </c>
      <c r="R314" s="147">
        <v>313</v>
      </c>
      <c r="S314" s="134">
        <f t="shared" si="245"/>
        <v>5</v>
      </c>
      <c r="T314" s="147">
        <v>306</v>
      </c>
      <c r="U314" s="147">
        <v>1432</v>
      </c>
      <c r="V314" s="134">
        <f t="shared" si="246"/>
        <v>5</v>
      </c>
      <c r="W314" s="358">
        <f t="shared" si="247"/>
        <v>1</v>
      </c>
      <c r="X314" s="147">
        <v>1439</v>
      </c>
      <c r="Y314" s="134">
        <f t="shared" si="248"/>
        <v>5</v>
      </c>
      <c r="Z314" s="151">
        <v>13632</v>
      </c>
      <c r="AA314" s="139">
        <f t="shared" si="249"/>
        <v>5</v>
      </c>
      <c r="AB314" s="151">
        <v>2354</v>
      </c>
      <c r="AC314" s="151">
        <v>5363</v>
      </c>
      <c r="AD314" s="139">
        <f t="shared" si="250"/>
        <v>5</v>
      </c>
      <c r="AE314" s="353">
        <f t="shared" si="251"/>
        <v>1</v>
      </c>
      <c r="AF314" s="151">
        <v>5361</v>
      </c>
      <c r="AG314" s="139">
        <f t="shared" si="252"/>
        <v>5</v>
      </c>
      <c r="AH314" s="33">
        <v>25106</v>
      </c>
      <c r="AI314" s="72">
        <f t="shared" si="253"/>
        <v>211</v>
      </c>
      <c r="AJ314" s="33">
        <v>1</v>
      </c>
      <c r="AK314" s="33">
        <v>4486</v>
      </c>
      <c r="AL314" s="72">
        <f t="shared" si="203"/>
        <v>27</v>
      </c>
      <c r="AM314" s="348">
        <f t="shared" si="264"/>
        <v>0.12796208530805686</v>
      </c>
      <c r="AN314" s="33">
        <v>4484</v>
      </c>
      <c r="AO314" s="72">
        <f t="shared" si="204"/>
        <v>27</v>
      </c>
      <c r="AP314" s="66">
        <v>4669</v>
      </c>
      <c r="AQ314" s="78">
        <f t="shared" si="303"/>
        <v>34</v>
      </c>
      <c r="AR314" s="66">
        <v>1</v>
      </c>
      <c r="AS314" s="66">
        <v>1626</v>
      </c>
      <c r="AT314" s="78">
        <f t="shared" si="205"/>
        <v>22</v>
      </c>
      <c r="AU314" s="344">
        <f t="shared" si="304"/>
        <v>0.6470588235294118</v>
      </c>
      <c r="AV314" s="66">
        <v>1626</v>
      </c>
      <c r="AW314" s="78">
        <f t="shared" si="206"/>
        <v>22</v>
      </c>
      <c r="AX314" s="120">
        <v>3442</v>
      </c>
      <c r="AY314" s="114">
        <f t="shared" si="217"/>
        <v>29</v>
      </c>
      <c r="AZ314" s="120">
        <v>9</v>
      </c>
      <c r="BA314" s="120">
        <v>1151</v>
      </c>
      <c r="BB314" s="114">
        <f t="shared" si="218"/>
        <v>9</v>
      </c>
      <c r="BC314" s="338">
        <f t="shared" si="219"/>
        <v>0.31034482758620691</v>
      </c>
      <c r="BD314" s="120">
        <v>1143</v>
      </c>
      <c r="BE314" s="114">
        <f t="shared" si="220"/>
        <v>9</v>
      </c>
      <c r="BF314" s="129">
        <v>43</v>
      </c>
      <c r="BG314" s="126">
        <f t="shared" si="241"/>
        <v>33</v>
      </c>
      <c r="BH314" s="129">
        <v>3</v>
      </c>
      <c r="BI314" s="129">
        <v>998</v>
      </c>
      <c r="BJ314" s="126">
        <f t="shared" si="243"/>
        <v>10</v>
      </c>
      <c r="BK314" s="332">
        <f t="shared" si="242"/>
        <v>0.30303030303030304</v>
      </c>
      <c r="BL314" s="126">
        <v>999</v>
      </c>
      <c r="BM314" s="126">
        <f t="shared" si="244"/>
        <v>10</v>
      </c>
      <c r="BN314" s="227">
        <v>629</v>
      </c>
      <c r="BO314" s="212">
        <f t="shared" si="265"/>
        <v>25</v>
      </c>
      <c r="BP314" s="227">
        <v>32</v>
      </c>
      <c r="BQ314" s="227">
        <v>562</v>
      </c>
      <c r="BR314" s="212">
        <f t="shared" si="287"/>
        <v>25</v>
      </c>
      <c r="BS314" s="326">
        <f t="shared" si="266"/>
        <v>1</v>
      </c>
      <c r="BT314" s="227">
        <v>562</v>
      </c>
      <c r="BU314" s="212">
        <f t="shared" si="288"/>
        <v>25</v>
      </c>
      <c r="BV314" s="228">
        <v>641</v>
      </c>
      <c r="BW314" s="219">
        <f t="shared" si="267"/>
        <v>25</v>
      </c>
      <c r="BX314" s="228">
        <v>45</v>
      </c>
      <c r="BY314" s="228">
        <v>595</v>
      </c>
      <c r="BZ314" s="219">
        <f t="shared" si="289"/>
        <v>25</v>
      </c>
      <c r="CA314" s="315">
        <f t="shared" si="268"/>
        <v>1</v>
      </c>
      <c r="CB314" s="228">
        <v>595</v>
      </c>
      <c r="CC314" s="219">
        <f t="shared" si="290"/>
        <v>25</v>
      </c>
      <c r="CD314" s="28">
        <v>1928</v>
      </c>
      <c r="CE314" s="84">
        <f t="shared" si="269"/>
        <v>294</v>
      </c>
      <c r="CF314" s="34">
        <v>373</v>
      </c>
      <c r="CG314" s="34">
        <v>4856</v>
      </c>
      <c r="CH314" s="84">
        <f t="shared" si="207"/>
        <v>293</v>
      </c>
      <c r="CI314" s="365">
        <f t="shared" si="270"/>
        <v>0.99659863945578231</v>
      </c>
      <c r="CJ314" s="34">
        <v>4856</v>
      </c>
      <c r="CK314" s="84">
        <f t="shared" si="208"/>
        <v>293</v>
      </c>
      <c r="CL314" s="59">
        <v>487</v>
      </c>
      <c r="CM314" s="89">
        <f t="shared" si="258"/>
        <v>293</v>
      </c>
      <c r="CN314" s="59">
        <v>68</v>
      </c>
      <c r="CO314" s="59">
        <v>13331</v>
      </c>
      <c r="CP314" s="89">
        <f t="shared" si="209"/>
        <v>293</v>
      </c>
      <c r="CQ314" s="367">
        <f t="shared" si="259"/>
        <v>1</v>
      </c>
      <c r="CR314" s="59">
        <v>13340</v>
      </c>
      <c r="CS314" s="89">
        <f t="shared" si="210"/>
        <v>293</v>
      </c>
      <c r="CT314" s="203">
        <v>14348</v>
      </c>
      <c r="CU314" s="203">
        <f t="shared" si="234"/>
        <v>293</v>
      </c>
      <c r="CV314" s="203">
        <v>0</v>
      </c>
      <c r="CW314" s="284">
        <v>4432</v>
      </c>
      <c r="CX314" s="203">
        <f t="shared" si="236"/>
        <v>89</v>
      </c>
      <c r="CY314" s="369">
        <f t="shared" si="237"/>
        <v>0.30375426621160412</v>
      </c>
      <c r="CZ314" s="203">
        <v>4432</v>
      </c>
      <c r="DA314" s="203">
        <f t="shared" si="238"/>
        <v>89</v>
      </c>
      <c r="DB314" s="40">
        <v>50</v>
      </c>
      <c r="DC314" s="95">
        <f t="shared" si="301"/>
        <v>30</v>
      </c>
      <c r="DD314" s="40">
        <v>3</v>
      </c>
      <c r="DE314" s="40">
        <v>10193</v>
      </c>
      <c r="DF314" s="95">
        <f t="shared" si="211"/>
        <v>31</v>
      </c>
      <c r="DG314" s="371">
        <f t="shared" si="302"/>
        <v>1.0333333333333334</v>
      </c>
      <c r="DH314" s="40">
        <v>9590</v>
      </c>
      <c r="DI314" s="95">
        <f t="shared" si="212"/>
        <v>31</v>
      </c>
      <c r="DJ314" s="158">
        <v>2701</v>
      </c>
      <c r="DK314" s="158">
        <f t="shared" si="256"/>
        <v>25</v>
      </c>
      <c r="DL314" s="163">
        <v>4</v>
      </c>
      <c r="DM314" s="163">
        <v>875</v>
      </c>
      <c r="DN314" s="158">
        <f t="shared" si="254"/>
        <v>5</v>
      </c>
      <c r="DO314" s="373">
        <f t="shared" si="257"/>
        <v>0.2</v>
      </c>
      <c r="DP314" s="158">
        <v>872</v>
      </c>
      <c r="DQ314" s="158">
        <f t="shared" si="255"/>
        <v>5</v>
      </c>
      <c r="DR314" s="292">
        <v>1536</v>
      </c>
      <c r="DS314" s="172">
        <f t="shared" si="291"/>
        <v>0</v>
      </c>
      <c r="DT314" s="292">
        <v>1</v>
      </c>
      <c r="DU314" s="292">
        <v>424</v>
      </c>
      <c r="DV314" s="172">
        <f t="shared" si="300"/>
        <v>0</v>
      </c>
      <c r="DW314" s="374" t="e">
        <f t="shared" si="292"/>
        <v>#DIV/0!</v>
      </c>
      <c r="DX314" s="292">
        <v>426</v>
      </c>
      <c r="DY314" s="172">
        <f t="shared" si="293"/>
        <v>0</v>
      </c>
      <c r="DZ314" s="295">
        <v>505</v>
      </c>
      <c r="EA314" s="255">
        <f t="shared" si="271"/>
        <v>24</v>
      </c>
      <c r="EB314" s="295">
        <v>104</v>
      </c>
      <c r="EC314" s="295">
        <v>451</v>
      </c>
      <c r="ED314" s="255">
        <f t="shared" si="294"/>
        <v>24</v>
      </c>
      <c r="EE314" s="376">
        <f t="shared" si="273"/>
        <v>1</v>
      </c>
      <c r="EF314" s="295">
        <v>451</v>
      </c>
      <c r="EG314" s="255">
        <f t="shared" si="274"/>
        <v>24</v>
      </c>
      <c r="EH314" s="261">
        <v>512</v>
      </c>
      <c r="EI314" s="256">
        <f t="shared" si="275"/>
        <v>25</v>
      </c>
      <c r="EJ314" s="261">
        <v>44</v>
      </c>
      <c r="EK314" s="261">
        <v>470</v>
      </c>
      <c r="EL314" s="256">
        <f t="shared" si="295"/>
        <v>25</v>
      </c>
      <c r="EM314" s="362">
        <f t="shared" si="277"/>
        <v>1</v>
      </c>
      <c r="EN314" s="261">
        <v>470</v>
      </c>
      <c r="EO314" s="256">
        <f t="shared" si="278"/>
        <v>25</v>
      </c>
      <c r="EP314" s="265">
        <v>489</v>
      </c>
      <c r="EQ314" s="257">
        <f t="shared" si="279"/>
        <v>25</v>
      </c>
      <c r="ER314" s="265">
        <v>78</v>
      </c>
      <c r="ES314" s="265">
        <v>449</v>
      </c>
      <c r="ET314" s="257">
        <f t="shared" si="296"/>
        <v>25</v>
      </c>
      <c r="EU314" s="378">
        <f t="shared" si="281"/>
        <v>1</v>
      </c>
      <c r="EV314" s="265">
        <v>449</v>
      </c>
      <c r="EW314" s="257">
        <f t="shared" si="282"/>
        <v>25</v>
      </c>
      <c r="EX314" s="270">
        <v>498</v>
      </c>
      <c r="EY314" s="258">
        <f t="shared" si="283"/>
        <v>24</v>
      </c>
      <c r="EZ314" s="270">
        <v>73</v>
      </c>
      <c r="FA314" s="270">
        <v>444</v>
      </c>
      <c r="FB314" s="258">
        <f t="shared" si="297"/>
        <v>24</v>
      </c>
      <c r="FC314" s="367">
        <f t="shared" si="285"/>
        <v>1</v>
      </c>
      <c r="FD314" s="270">
        <v>444</v>
      </c>
      <c r="FE314" s="258">
        <f t="shared" si="286"/>
        <v>24</v>
      </c>
      <c r="FF314" s="192">
        <v>3150</v>
      </c>
      <c r="FG314" s="185">
        <f t="shared" si="197"/>
        <v>122</v>
      </c>
      <c r="FH314" s="192">
        <v>0</v>
      </c>
      <c r="FI314" s="192">
        <v>3076</v>
      </c>
      <c r="FJ314" s="185">
        <f t="shared" si="213"/>
        <v>122</v>
      </c>
      <c r="FK314" s="379">
        <f t="shared" si="198"/>
        <v>1</v>
      </c>
      <c r="FL314" s="192">
        <v>3076</v>
      </c>
      <c r="FM314" s="185">
        <f t="shared" si="214"/>
        <v>122</v>
      </c>
      <c r="FV314" s="22">
        <f t="shared" si="298"/>
        <v>997</v>
      </c>
      <c r="FW314" s="61">
        <f t="shared" si="299"/>
        <v>997</v>
      </c>
      <c r="FX314" s="61">
        <f t="shared" si="221"/>
        <v>1145</v>
      </c>
      <c r="FY314" s="61">
        <f t="shared" si="222"/>
        <v>1608</v>
      </c>
      <c r="FZ314" s="61">
        <f t="shared" si="223"/>
        <v>1120</v>
      </c>
      <c r="GA314" s="382">
        <f t="shared" si="224"/>
        <v>0.69651741293532343</v>
      </c>
      <c r="GB314" s="384"/>
      <c r="GC314" s="387">
        <f t="shared" si="225"/>
        <v>1512</v>
      </c>
      <c r="GD314" s="387">
        <f t="shared" si="226"/>
        <v>1024</v>
      </c>
      <c r="GE314" s="382">
        <f t="shared" si="227"/>
        <v>0.67724867724867721</v>
      </c>
      <c r="GF314" s="384"/>
      <c r="GG314" s="387">
        <f t="shared" si="228"/>
        <v>632</v>
      </c>
      <c r="GH314" s="387">
        <f t="shared" si="229"/>
        <v>349</v>
      </c>
      <c r="GI314" s="382">
        <f t="shared" si="230"/>
        <v>0.55221518987341767</v>
      </c>
      <c r="GJ314" s="384"/>
      <c r="GK314" s="387">
        <f t="shared" si="231"/>
        <v>442</v>
      </c>
      <c r="GL314" s="387">
        <f t="shared" si="232"/>
        <v>441</v>
      </c>
      <c r="GM314" s="382">
        <f t="shared" si="233"/>
        <v>0.99773755656108598</v>
      </c>
    </row>
    <row r="315" spans="1:195" x14ac:dyDescent="0.25">
      <c r="A315" s="8">
        <f t="shared" si="235"/>
        <v>44348</v>
      </c>
      <c r="B315" s="10">
        <v>1797</v>
      </c>
      <c r="C315" s="98">
        <f t="shared" si="260"/>
        <v>820</v>
      </c>
      <c r="D315" s="10">
        <v>903</v>
      </c>
      <c r="E315" s="10">
        <v>48942</v>
      </c>
      <c r="F315" s="98">
        <f t="shared" si="199"/>
        <v>177</v>
      </c>
      <c r="G315" s="363">
        <f t="shared" si="261"/>
        <v>0.21585365853658536</v>
      </c>
      <c r="H315" s="10">
        <v>41619</v>
      </c>
      <c r="I315" s="98">
        <f t="shared" si="200"/>
        <v>177</v>
      </c>
      <c r="J315" s="45">
        <v>7065</v>
      </c>
      <c r="K315" s="103">
        <f t="shared" si="262"/>
        <v>3</v>
      </c>
      <c r="L315" s="14">
        <v>4145</v>
      </c>
      <c r="M315" s="14">
        <v>49127</v>
      </c>
      <c r="N315" s="103">
        <f t="shared" si="201"/>
        <v>3</v>
      </c>
      <c r="O315" s="362">
        <f t="shared" si="263"/>
        <v>1</v>
      </c>
      <c r="P315" s="12">
        <v>36845</v>
      </c>
      <c r="Q315" s="103">
        <f t="shared" si="202"/>
        <v>3</v>
      </c>
      <c r="R315" s="147">
        <v>317</v>
      </c>
      <c r="S315" s="134">
        <f t="shared" si="245"/>
        <v>4</v>
      </c>
      <c r="T315" s="147">
        <v>310</v>
      </c>
      <c r="U315" s="147">
        <v>1436</v>
      </c>
      <c r="V315" s="134">
        <f t="shared" si="246"/>
        <v>4</v>
      </c>
      <c r="W315" s="358">
        <f t="shared" si="247"/>
        <v>1</v>
      </c>
      <c r="X315" s="147">
        <v>1443</v>
      </c>
      <c r="Y315" s="134">
        <f t="shared" si="248"/>
        <v>4</v>
      </c>
      <c r="Z315" s="151">
        <v>13636</v>
      </c>
      <c r="AA315" s="139">
        <f t="shared" si="249"/>
        <v>4</v>
      </c>
      <c r="AB315" s="151">
        <v>2457</v>
      </c>
      <c r="AC315" s="151">
        <v>5367</v>
      </c>
      <c r="AD315" s="139">
        <f t="shared" si="250"/>
        <v>4</v>
      </c>
      <c r="AE315" s="353">
        <f t="shared" si="251"/>
        <v>1</v>
      </c>
      <c r="AF315" s="151">
        <v>5365</v>
      </c>
      <c r="AG315" s="139">
        <f t="shared" si="252"/>
        <v>4</v>
      </c>
      <c r="AH315" s="33">
        <v>25246</v>
      </c>
      <c r="AI315" s="72">
        <f t="shared" si="253"/>
        <v>140</v>
      </c>
      <c r="AJ315" s="33">
        <v>1</v>
      </c>
      <c r="AK315" s="33">
        <v>4511</v>
      </c>
      <c r="AL315" s="72">
        <f t="shared" si="203"/>
        <v>25</v>
      </c>
      <c r="AM315" s="348">
        <f t="shared" si="264"/>
        <v>0.17857142857142858</v>
      </c>
      <c r="AN315" s="33">
        <v>4509</v>
      </c>
      <c r="AO315" s="72">
        <f t="shared" si="204"/>
        <v>25</v>
      </c>
      <c r="AP315" s="66">
        <v>4753</v>
      </c>
      <c r="AQ315" s="78">
        <f t="shared" si="303"/>
        <v>84</v>
      </c>
      <c r="AR315" s="66">
        <v>1</v>
      </c>
      <c r="AS315" s="66">
        <v>1645</v>
      </c>
      <c r="AT315" s="78">
        <f t="shared" si="205"/>
        <v>19</v>
      </c>
      <c r="AU315" s="344">
        <f t="shared" si="304"/>
        <v>0.22619047619047619</v>
      </c>
      <c r="AV315" s="66">
        <v>1645</v>
      </c>
      <c r="AW315" s="78">
        <f t="shared" si="206"/>
        <v>19</v>
      </c>
      <c r="AX315" s="120">
        <v>3465</v>
      </c>
      <c r="AY315" s="114">
        <f t="shared" si="217"/>
        <v>23</v>
      </c>
      <c r="AZ315" s="120">
        <v>9</v>
      </c>
      <c r="BA315" s="120">
        <v>1158</v>
      </c>
      <c r="BB315" s="114">
        <f t="shared" si="218"/>
        <v>7</v>
      </c>
      <c r="BC315" s="338">
        <f t="shared" si="219"/>
        <v>0.30434782608695654</v>
      </c>
      <c r="BD315" s="120">
        <v>1150</v>
      </c>
      <c r="BE315" s="114">
        <f t="shared" si="220"/>
        <v>7</v>
      </c>
      <c r="BF315" s="129">
        <v>65</v>
      </c>
      <c r="BG315" s="126">
        <f t="shared" si="241"/>
        <v>22</v>
      </c>
      <c r="BH315" s="129">
        <v>3</v>
      </c>
      <c r="BI315" s="129">
        <v>1020</v>
      </c>
      <c r="BJ315" s="126">
        <f t="shared" si="243"/>
        <v>22</v>
      </c>
      <c r="BK315" s="332">
        <f t="shared" si="242"/>
        <v>1</v>
      </c>
      <c r="BL315" s="126">
        <v>1021</v>
      </c>
      <c r="BM315" s="126">
        <f t="shared" si="244"/>
        <v>22</v>
      </c>
      <c r="BN315" s="227">
        <v>651</v>
      </c>
      <c r="BO315" s="212">
        <f t="shared" si="265"/>
        <v>22</v>
      </c>
      <c r="BP315" s="227">
        <v>33</v>
      </c>
      <c r="BQ315" s="227">
        <v>584</v>
      </c>
      <c r="BR315" s="212">
        <f t="shared" si="287"/>
        <v>22</v>
      </c>
      <c r="BS315" s="326">
        <f t="shared" si="266"/>
        <v>1</v>
      </c>
      <c r="BT315" s="227">
        <v>584</v>
      </c>
      <c r="BU315" s="212">
        <f t="shared" si="288"/>
        <v>22</v>
      </c>
      <c r="BV315" s="228">
        <v>662</v>
      </c>
      <c r="BW315" s="219">
        <f t="shared" si="267"/>
        <v>21</v>
      </c>
      <c r="BX315" s="228">
        <v>53</v>
      </c>
      <c r="BY315" s="228">
        <v>616</v>
      </c>
      <c r="BZ315" s="219">
        <f t="shared" si="289"/>
        <v>21</v>
      </c>
      <c r="CA315" s="315">
        <f t="shared" si="268"/>
        <v>1</v>
      </c>
      <c r="CB315" s="228">
        <v>616</v>
      </c>
      <c r="CC315" s="219">
        <f t="shared" si="290"/>
        <v>21</v>
      </c>
      <c r="CD315" s="28">
        <v>2195</v>
      </c>
      <c r="CE315" s="84">
        <f t="shared" si="269"/>
        <v>267</v>
      </c>
      <c r="CF315" s="34">
        <v>434</v>
      </c>
      <c r="CG315" s="34">
        <v>5123</v>
      </c>
      <c r="CH315" s="84">
        <f t="shared" si="207"/>
        <v>267</v>
      </c>
      <c r="CI315" s="365">
        <f t="shared" si="270"/>
        <v>1</v>
      </c>
      <c r="CJ315" s="34">
        <v>5123</v>
      </c>
      <c r="CK315" s="84">
        <f t="shared" si="208"/>
        <v>267</v>
      </c>
      <c r="CL315" s="59">
        <v>754</v>
      </c>
      <c r="CM315" s="89">
        <f t="shared" si="258"/>
        <v>267</v>
      </c>
      <c r="CN315" s="59">
        <v>94</v>
      </c>
      <c r="CO315" s="59">
        <v>13598</v>
      </c>
      <c r="CP315" s="89">
        <f t="shared" si="209"/>
        <v>267</v>
      </c>
      <c r="CQ315" s="367">
        <f t="shared" si="259"/>
        <v>1</v>
      </c>
      <c r="CR315" s="59">
        <v>13607</v>
      </c>
      <c r="CS315" s="89">
        <f t="shared" si="210"/>
        <v>267</v>
      </c>
      <c r="CT315" s="203">
        <v>14617</v>
      </c>
      <c r="CU315" s="203">
        <f t="shared" si="234"/>
        <v>269</v>
      </c>
      <c r="CV315" s="203">
        <v>0</v>
      </c>
      <c r="CW315" s="284">
        <v>4510</v>
      </c>
      <c r="CX315" s="203">
        <f t="shared" si="236"/>
        <v>78</v>
      </c>
      <c r="CY315" s="369">
        <f t="shared" si="237"/>
        <v>0.2899628252788104</v>
      </c>
      <c r="CZ315" s="203">
        <v>4510</v>
      </c>
      <c r="DA315" s="203">
        <f t="shared" si="238"/>
        <v>78</v>
      </c>
      <c r="DB315" s="40">
        <v>76</v>
      </c>
      <c r="DC315" s="95">
        <f t="shared" si="301"/>
        <v>26</v>
      </c>
      <c r="DD315" s="40">
        <v>11</v>
      </c>
      <c r="DE315" s="40">
        <v>10226</v>
      </c>
      <c r="DF315" s="95">
        <f t="shared" si="211"/>
        <v>33</v>
      </c>
      <c r="DG315" s="371">
        <f t="shared" si="302"/>
        <v>1.2692307692307692</v>
      </c>
      <c r="DH315" s="40">
        <v>9623</v>
      </c>
      <c r="DI315" s="95">
        <f t="shared" si="212"/>
        <v>33</v>
      </c>
      <c r="DJ315" s="158">
        <v>2728</v>
      </c>
      <c r="DK315" s="158">
        <f t="shared" si="256"/>
        <v>27</v>
      </c>
      <c r="DL315" s="163">
        <v>4</v>
      </c>
      <c r="DM315" s="163">
        <v>883</v>
      </c>
      <c r="DN315" s="158">
        <f t="shared" si="254"/>
        <v>8</v>
      </c>
      <c r="DO315" s="373">
        <f t="shared" si="257"/>
        <v>0.29629629629629628</v>
      </c>
      <c r="DP315" s="158">
        <v>880</v>
      </c>
      <c r="DQ315" s="158">
        <f t="shared" si="255"/>
        <v>8</v>
      </c>
      <c r="DR315" s="292">
        <v>1536</v>
      </c>
      <c r="DS315" s="172">
        <f t="shared" si="291"/>
        <v>0</v>
      </c>
      <c r="DT315" s="292">
        <v>1</v>
      </c>
      <c r="DU315" s="292">
        <v>424</v>
      </c>
      <c r="DV315" s="172">
        <f t="shared" si="300"/>
        <v>0</v>
      </c>
      <c r="DW315" s="374" t="e">
        <f t="shared" si="292"/>
        <v>#DIV/0!</v>
      </c>
      <c r="DX315" s="292">
        <v>426</v>
      </c>
      <c r="DY315" s="172">
        <f t="shared" si="293"/>
        <v>0</v>
      </c>
      <c r="DZ315" s="295">
        <v>527</v>
      </c>
      <c r="EA315" s="255">
        <f t="shared" si="271"/>
        <v>22</v>
      </c>
      <c r="EB315" s="295">
        <v>126</v>
      </c>
      <c r="EC315" s="295">
        <v>473</v>
      </c>
      <c r="ED315" s="255">
        <f t="shared" si="294"/>
        <v>22</v>
      </c>
      <c r="EE315" s="376">
        <f t="shared" si="273"/>
        <v>1</v>
      </c>
      <c r="EF315" s="295">
        <v>473</v>
      </c>
      <c r="EG315" s="255">
        <f t="shared" si="274"/>
        <v>22</v>
      </c>
      <c r="EH315" s="261">
        <v>534</v>
      </c>
      <c r="EI315" s="256">
        <f t="shared" si="275"/>
        <v>22</v>
      </c>
      <c r="EJ315" s="261">
        <v>44</v>
      </c>
      <c r="EK315" s="261">
        <v>492</v>
      </c>
      <c r="EL315" s="256">
        <f t="shared" si="295"/>
        <v>22</v>
      </c>
      <c r="EM315" s="362">
        <f t="shared" si="277"/>
        <v>1</v>
      </c>
      <c r="EN315" s="261">
        <v>492</v>
      </c>
      <c r="EO315" s="256">
        <f t="shared" si="278"/>
        <v>22</v>
      </c>
      <c r="EP315" s="265">
        <v>507</v>
      </c>
      <c r="EQ315" s="257">
        <f t="shared" si="279"/>
        <v>18</v>
      </c>
      <c r="ER315" s="265">
        <v>78</v>
      </c>
      <c r="ES315" s="265">
        <v>458</v>
      </c>
      <c r="ET315" s="257">
        <f t="shared" si="296"/>
        <v>9</v>
      </c>
      <c r="EU315" s="378">
        <f t="shared" si="281"/>
        <v>0.5</v>
      </c>
      <c r="EV315" s="265">
        <v>458</v>
      </c>
      <c r="EW315" s="257">
        <f t="shared" si="282"/>
        <v>9</v>
      </c>
      <c r="EX315" s="270">
        <v>521</v>
      </c>
      <c r="EY315" s="258">
        <f t="shared" si="283"/>
        <v>23</v>
      </c>
      <c r="EZ315" s="270">
        <v>96</v>
      </c>
      <c r="FA315" s="270">
        <v>467</v>
      </c>
      <c r="FB315" s="258">
        <f t="shared" si="297"/>
        <v>23</v>
      </c>
      <c r="FC315" s="367">
        <f t="shared" si="285"/>
        <v>1</v>
      </c>
      <c r="FD315" s="270">
        <v>467</v>
      </c>
      <c r="FE315" s="258">
        <f t="shared" si="286"/>
        <v>23</v>
      </c>
      <c r="FF315" s="192">
        <v>3176</v>
      </c>
      <c r="FG315" s="185">
        <f t="shared" si="197"/>
        <v>26</v>
      </c>
      <c r="FH315" s="192">
        <v>0</v>
      </c>
      <c r="FI315" s="192">
        <v>3100</v>
      </c>
      <c r="FJ315" s="185">
        <f t="shared" si="213"/>
        <v>24</v>
      </c>
      <c r="FK315" s="379">
        <f t="shared" si="198"/>
        <v>0.92307692307692313</v>
      </c>
      <c r="FL315" s="192">
        <v>3100</v>
      </c>
      <c r="FM315" s="185">
        <f t="shared" si="214"/>
        <v>24</v>
      </c>
      <c r="FV315" s="22">
        <f t="shared" si="298"/>
        <v>938</v>
      </c>
      <c r="FW315" s="61">
        <f t="shared" si="299"/>
        <v>938</v>
      </c>
      <c r="FX315" s="61">
        <f t="shared" si="221"/>
        <v>1057</v>
      </c>
      <c r="FY315" s="61">
        <f t="shared" si="222"/>
        <v>2110</v>
      </c>
      <c r="FZ315" s="61">
        <f t="shared" si="223"/>
        <v>1048</v>
      </c>
      <c r="GA315" s="382">
        <f t="shared" si="224"/>
        <v>0.49668246445497632</v>
      </c>
      <c r="GB315" s="384"/>
      <c r="GC315" s="387">
        <f t="shared" si="225"/>
        <v>1279</v>
      </c>
      <c r="GD315" s="387">
        <f t="shared" si="226"/>
        <v>860</v>
      </c>
      <c r="GE315" s="382">
        <f t="shared" si="227"/>
        <v>0.67240031274433154</v>
      </c>
      <c r="GF315" s="384"/>
      <c r="GG315" s="387">
        <f t="shared" si="228"/>
        <v>476</v>
      </c>
      <c r="GH315" s="387">
        <f t="shared" si="229"/>
        <v>248</v>
      </c>
      <c r="GI315" s="382">
        <f t="shared" si="230"/>
        <v>0.52100840336134457</v>
      </c>
      <c r="GJ315" s="384"/>
      <c r="GK315" s="387">
        <f t="shared" si="231"/>
        <v>395</v>
      </c>
      <c r="GL315" s="387">
        <f t="shared" si="232"/>
        <v>386</v>
      </c>
      <c r="GM315" s="382">
        <f t="shared" si="233"/>
        <v>0.97721518987341771</v>
      </c>
    </row>
    <row r="316" spans="1:195" x14ac:dyDescent="0.25">
      <c r="A316" s="8">
        <f t="shared" si="235"/>
        <v>44349</v>
      </c>
      <c r="B316" s="10">
        <v>1801</v>
      </c>
      <c r="C316" s="98">
        <f t="shared" si="260"/>
        <v>4</v>
      </c>
      <c r="D316" s="10">
        <v>907</v>
      </c>
      <c r="E316" s="10">
        <v>48946</v>
      </c>
      <c r="F316" s="98">
        <f t="shared" si="199"/>
        <v>4</v>
      </c>
      <c r="G316" s="363">
        <f t="shared" si="261"/>
        <v>1</v>
      </c>
      <c r="H316" s="10">
        <v>41623</v>
      </c>
      <c r="I316" s="98">
        <f t="shared" si="200"/>
        <v>4</v>
      </c>
      <c r="J316" s="45">
        <v>7105</v>
      </c>
      <c r="K316" s="103">
        <f t="shared" si="262"/>
        <v>40</v>
      </c>
      <c r="L316" s="14">
        <v>4185</v>
      </c>
      <c r="M316" s="14">
        <v>49167</v>
      </c>
      <c r="N316" s="103">
        <f t="shared" si="201"/>
        <v>40</v>
      </c>
      <c r="O316" s="362">
        <f t="shared" si="263"/>
        <v>1</v>
      </c>
      <c r="P316" s="12">
        <v>36885</v>
      </c>
      <c r="Q316" s="103">
        <f t="shared" si="202"/>
        <v>40</v>
      </c>
      <c r="R316" s="147">
        <v>321</v>
      </c>
      <c r="S316" s="134">
        <f t="shared" si="245"/>
        <v>4</v>
      </c>
      <c r="T316" s="147">
        <v>314</v>
      </c>
      <c r="U316" s="147">
        <v>1440</v>
      </c>
      <c r="V316" s="134">
        <f t="shared" si="246"/>
        <v>4</v>
      </c>
      <c r="W316" s="358">
        <f t="shared" si="247"/>
        <v>1</v>
      </c>
      <c r="X316" s="147">
        <v>1447</v>
      </c>
      <c r="Y316" s="134">
        <f t="shared" si="248"/>
        <v>4</v>
      </c>
      <c r="Z316" s="151">
        <v>13640</v>
      </c>
      <c r="AA316" s="139">
        <f t="shared" si="249"/>
        <v>4</v>
      </c>
      <c r="AB316" s="151">
        <v>2461</v>
      </c>
      <c r="AC316" s="151">
        <v>5371</v>
      </c>
      <c r="AD316" s="139">
        <f t="shared" si="250"/>
        <v>4</v>
      </c>
      <c r="AE316" s="353">
        <f t="shared" si="251"/>
        <v>1</v>
      </c>
      <c r="AF316" s="151">
        <v>5369</v>
      </c>
      <c r="AG316" s="139">
        <f t="shared" si="252"/>
        <v>4</v>
      </c>
      <c r="AH316" s="33">
        <v>25453</v>
      </c>
      <c r="AI316" s="72">
        <f t="shared" si="253"/>
        <v>207</v>
      </c>
      <c r="AJ316" s="33">
        <v>1</v>
      </c>
      <c r="AK316" s="33">
        <v>4537</v>
      </c>
      <c r="AL316" s="72">
        <f t="shared" si="203"/>
        <v>26</v>
      </c>
      <c r="AM316" s="348">
        <f t="shared" si="264"/>
        <v>0.12560386473429952</v>
      </c>
      <c r="AN316" s="33">
        <v>4535</v>
      </c>
      <c r="AO316" s="72">
        <f t="shared" si="204"/>
        <v>26</v>
      </c>
      <c r="AP316" s="66">
        <v>4817</v>
      </c>
      <c r="AQ316" s="78">
        <f t="shared" si="303"/>
        <v>64</v>
      </c>
      <c r="AR316" s="66">
        <v>1</v>
      </c>
      <c r="AS316" s="66">
        <v>1667</v>
      </c>
      <c r="AT316" s="78">
        <f t="shared" si="205"/>
        <v>22</v>
      </c>
      <c r="AU316" s="344">
        <f t="shared" si="304"/>
        <v>0.34375</v>
      </c>
      <c r="AV316" s="66">
        <v>1667</v>
      </c>
      <c r="AW316" s="78">
        <f t="shared" si="206"/>
        <v>22</v>
      </c>
      <c r="AX316" s="120">
        <v>3485</v>
      </c>
      <c r="AY316" s="114">
        <f t="shared" si="217"/>
        <v>20</v>
      </c>
      <c r="AZ316" s="120">
        <v>9</v>
      </c>
      <c r="BA316" s="120">
        <v>1164</v>
      </c>
      <c r="BB316" s="114">
        <f t="shared" si="218"/>
        <v>6</v>
      </c>
      <c r="BC316" s="338">
        <f t="shared" si="219"/>
        <v>0.3</v>
      </c>
      <c r="BD316" s="120">
        <v>1156</v>
      </c>
      <c r="BE316" s="114">
        <f t="shared" si="220"/>
        <v>6</v>
      </c>
      <c r="BF316" s="129">
        <v>88</v>
      </c>
      <c r="BG316" s="126">
        <f t="shared" si="241"/>
        <v>23</v>
      </c>
      <c r="BH316" s="129">
        <v>3</v>
      </c>
      <c r="BI316" s="129">
        <v>1043</v>
      </c>
      <c r="BJ316" s="126">
        <f t="shared" si="243"/>
        <v>23</v>
      </c>
      <c r="BK316" s="332">
        <f t="shared" si="242"/>
        <v>1</v>
      </c>
      <c r="BL316" s="126">
        <v>1044</v>
      </c>
      <c r="BM316" s="126">
        <f t="shared" si="244"/>
        <v>23</v>
      </c>
      <c r="BN316" s="227">
        <v>673</v>
      </c>
      <c r="BO316" s="212">
        <f t="shared" si="265"/>
        <v>22</v>
      </c>
      <c r="BP316" s="227">
        <v>33</v>
      </c>
      <c r="BQ316" s="227">
        <v>603</v>
      </c>
      <c r="BR316" s="212">
        <f t="shared" si="287"/>
        <v>19</v>
      </c>
      <c r="BS316" s="326">
        <f t="shared" si="266"/>
        <v>0.86363636363636365</v>
      </c>
      <c r="BT316" s="227">
        <v>603</v>
      </c>
      <c r="BU316" s="212">
        <f t="shared" si="288"/>
        <v>19</v>
      </c>
      <c r="BV316" s="228">
        <v>686</v>
      </c>
      <c r="BW316" s="219">
        <f t="shared" si="267"/>
        <v>24</v>
      </c>
      <c r="BX316" s="228">
        <v>56</v>
      </c>
      <c r="BY316" s="228">
        <v>640</v>
      </c>
      <c r="BZ316" s="219">
        <f t="shared" si="289"/>
        <v>24</v>
      </c>
      <c r="CA316" s="315">
        <f t="shared" si="268"/>
        <v>1</v>
      </c>
      <c r="CB316" s="228">
        <v>640</v>
      </c>
      <c r="CC316" s="219">
        <f t="shared" si="290"/>
        <v>24</v>
      </c>
      <c r="CD316" s="28">
        <v>2474</v>
      </c>
      <c r="CE316" s="84">
        <f t="shared" si="269"/>
        <v>279</v>
      </c>
      <c r="CF316" s="34">
        <v>505</v>
      </c>
      <c r="CG316" s="34">
        <v>5375</v>
      </c>
      <c r="CH316" s="84">
        <f t="shared" si="207"/>
        <v>252</v>
      </c>
      <c r="CI316" s="365">
        <f t="shared" si="270"/>
        <v>0.90322580645161288</v>
      </c>
      <c r="CJ316" s="34">
        <v>5375</v>
      </c>
      <c r="CK316" s="84">
        <f t="shared" si="208"/>
        <v>252</v>
      </c>
      <c r="CL316" s="59">
        <v>1036</v>
      </c>
      <c r="CM316" s="89">
        <f t="shared" si="258"/>
        <v>282</v>
      </c>
      <c r="CN316" s="59">
        <v>142</v>
      </c>
      <c r="CO316" s="59">
        <v>13756</v>
      </c>
      <c r="CP316" s="89">
        <f t="shared" si="209"/>
        <v>158</v>
      </c>
      <c r="CQ316" s="367">
        <f t="shared" si="259"/>
        <v>0.56028368794326244</v>
      </c>
      <c r="CR316" s="59">
        <v>13756</v>
      </c>
      <c r="CS316" s="89">
        <f t="shared" si="210"/>
        <v>149</v>
      </c>
      <c r="CT316" s="203">
        <v>14889</v>
      </c>
      <c r="CU316" s="203">
        <f t="shared" si="234"/>
        <v>272</v>
      </c>
      <c r="CV316" s="203">
        <v>0</v>
      </c>
      <c r="CW316" s="284">
        <v>4588</v>
      </c>
      <c r="CX316" s="203">
        <f t="shared" si="236"/>
        <v>78</v>
      </c>
      <c r="CY316" s="369">
        <f t="shared" si="237"/>
        <v>0.28676470588235292</v>
      </c>
      <c r="CZ316" s="203">
        <v>4588</v>
      </c>
      <c r="DA316" s="203">
        <f t="shared" si="238"/>
        <v>78</v>
      </c>
      <c r="DB316" s="40">
        <v>104</v>
      </c>
      <c r="DC316" s="95">
        <f t="shared" si="301"/>
        <v>28</v>
      </c>
      <c r="DD316" s="40">
        <v>13</v>
      </c>
      <c r="DE316" s="40">
        <v>10254</v>
      </c>
      <c r="DF316" s="95">
        <f t="shared" si="211"/>
        <v>28</v>
      </c>
      <c r="DG316" s="371">
        <f t="shared" si="302"/>
        <v>1</v>
      </c>
      <c r="DH316" s="40">
        <v>9651</v>
      </c>
      <c r="DI316" s="95">
        <f t="shared" si="212"/>
        <v>28</v>
      </c>
      <c r="DJ316" s="158">
        <v>2747</v>
      </c>
      <c r="DK316" s="158">
        <f t="shared" si="256"/>
        <v>19</v>
      </c>
      <c r="DL316" s="163">
        <v>4</v>
      </c>
      <c r="DM316" s="163">
        <v>888</v>
      </c>
      <c r="DN316" s="158">
        <f t="shared" si="254"/>
        <v>5</v>
      </c>
      <c r="DO316" s="373">
        <f t="shared" si="257"/>
        <v>0.26315789473684209</v>
      </c>
      <c r="DP316" s="158">
        <v>885</v>
      </c>
      <c r="DQ316" s="158">
        <f t="shared" si="255"/>
        <v>5</v>
      </c>
      <c r="DR316" s="292">
        <v>1536</v>
      </c>
      <c r="DS316" s="172">
        <f t="shared" si="291"/>
        <v>0</v>
      </c>
      <c r="DT316" s="292">
        <v>1</v>
      </c>
      <c r="DU316" s="292">
        <v>424</v>
      </c>
      <c r="DV316" s="172">
        <f t="shared" si="300"/>
        <v>0</v>
      </c>
      <c r="DW316" s="374" t="e">
        <f t="shared" si="292"/>
        <v>#DIV/0!</v>
      </c>
      <c r="DX316" s="292">
        <v>426</v>
      </c>
      <c r="DY316" s="172">
        <f t="shared" si="293"/>
        <v>0</v>
      </c>
      <c r="DZ316" s="295">
        <v>551</v>
      </c>
      <c r="EA316" s="255">
        <f t="shared" si="271"/>
        <v>24</v>
      </c>
      <c r="EB316" s="295">
        <v>127</v>
      </c>
      <c r="EC316" s="295">
        <v>497</v>
      </c>
      <c r="ED316" s="255">
        <f t="shared" si="294"/>
        <v>24</v>
      </c>
      <c r="EE316" s="376">
        <f t="shared" si="273"/>
        <v>1</v>
      </c>
      <c r="EF316" s="295">
        <v>497</v>
      </c>
      <c r="EG316" s="255">
        <f t="shared" si="274"/>
        <v>24</v>
      </c>
      <c r="EH316" s="261">
        <v>557</v>
      </c>
      <c r="EI316" s="256">
        <f t="shared" si="275"/>
        <v>23</v>
      </c>
      <c r="EJ316" s="261">
        <v>45</v>
      </c>
      <c r="EK316" s="261">
        <v>515</v>
      </c>
      <c r="EL316" s="256">
        <f t="shared" si="295"/>
        <v>23</v>
      </c>
      <c r="EM316" s="362">
        <f t="shared" si="277"/>
        <v>1</v>
      </c>
      <c r="EN316" s="261">
        <v>515</v>
      </c>
      <c r="EO316" s="256">
        <f t="shared" si="278"/>
        <v>23</v>
      </c>
      <c r="EP316" s="265">
        <v>531</v>
      </c>
      <c r="EQ316" s="257">
        <f t="shared" si="279"/>
        <v>24</v>
      </c>
      <c r="ER316" s="265">
        <v>78</v>
      </c>
      <c r="ES316" s="265">
        <v>462</v>
      </c>
      <c r="ET316" s="257">
        <f t="shared" si="296"/>
        <v>4</v>
      </c>
      <c r="EU316" s="378">
        <f t="shared" si="281"/>
        <v>0.16666666666666666</v>
      </c>
      <c r="EV316" s="265">
        <v>462</v>
      </c>
      <c r="EW316" s="257">
        <f t="shared" si="282"/>
        <v>4</v>
      </c>
      <c r="EX316" s="270">
        <v>545</v>
      </c>
      <c r="EY316" s="258">
        <f t="shared" si="283"/>
        <v>24</v>
      </c>
      <c r="EZ316" s="270">
        <v>102</v>
      </c>
      <c r="FA316" s="270">
        <v>491</v>
      </c>
      <c r="FB316" s="258">
        <f t="shared" si="297"/>
        <v>24</v>
      </c>
      <c r="FC316" s="367">
        <f t="shared" si="285"/>
        <v>1</v>
      </c>
      <c r="FD316" s="270">
        <v>491</v>
      </c>
      <c r="FE316" s="258">
        <f t="shared" si="286"/>
        <v>24</v>
      </c>
      <c r="FF316" s="192">
        <v>3225</v>
      </c>
      <c r="FG316" s="185">
        <f t="shared" si="197"/>
        <v>49</v>
      </c>
      <c r="FH316" s="192">
        <v>0</v>
      </c>
      <c r="FI316" s="192">
        <v>3143</v>
      </c>
      <c r="FJ316" s="185">
        <f t="shared" si="213"/>
        <v>43</v>
      </c>
      <c r="FK316" s="379">
        <f t="shared" si="198"/>
        <v>0.87755102040816324</v>
      </c>
      <c r="FL316" s="192">
        <v>3143</v>
      </c>
      <c r="FM316" s="185">
        <f t="shared" si="214"/>
        <v>43</v>
      </c>
      <c r="FV316" s="22">
        <f t="shared" si="298"/>
        <v>684</v>
      </c>
      <c r="FW316" s="61">
        <f t="shared" si="299"/>
        <v>693</v>
      </c>
      <c r="FX316" s="61">
        <f t="shared" si="221"/>
        <v>802</v>
      </c>
      <c r="FY316" s="61">
        <f t="shared" si="222"/>
        <v>1436</v>
      </c>
      <c r="FZ316" s="61">
        <f t="shared" si="223"/>
        <v>807</v>
      </c>
      <c r="GA316" s="382">
        <f t="shared" si="224"/>
        <v>0.56197771587743728</v>
      </c>
      <c r="GB316" s="384"/>
      <c r="GC316" s="387">
        <f t="shared" si="225"/>
        <v>1384</v>
      </c>
      <c r="GD316" s="387">
        <f t="shared" si="226"/>
        <v>755</v>
      </c>
      <c r="GE316" s="382">
        <f t="shared" si="227"/>
        <v>0.54552023121387283</v>
      </c>
      <c r="GF316" s="384"/>
      <c r="GG316" s="387">
        <f t="shared" si="228"/>
        <v>551</v>
      </c>
      <c r="GH316" s="387">
        <f t="shared" si="229"/>
        <v>267</v>
      </c>
      <c r="GI316" s="382">
        <f t="shared" si="230"/>
        <v>0.48457350272232302</v>
      </c>
      <c r="GJ316" s="384"/>
      <c r="GK316" s="387">
        <f t="shared" si="231"/>
        <v>420</v>
      </c>
      <c r="GL316" s="387">
        <f t="shared" si="232"/>
        <v>370</v>
      </c>
      <c r="GM316" s="382">
        <f t="shared" si="233"/>
        <v>0.88095238095238093</v>
      </c>
    </row>
    <row r="317" spans="1:195" x14ac:dyDescent="0.25">
      <c r="A317" s="8">
        <f t="shared" si="235"/>
        <v>44350</v>
      </c>
      <c r="B317" s="10">
        <v>2112</v>
      </c>
      <c r="C317" s="98">
        <f t="shared" si="260"/>
        <v>311</v>
      </c>
      <c r="D317" s="10">
        <v>1020</v>
      </c>
      <c r="E317" s="10">
        <v>49059</v>
      </c>
      <c r="F317" s="98">
        <f t="shared" si="199"/>
        <v>113</v>
      </c>
      <c r="G317" s="363">
        <f t="shared" si="261"/>
        <v>0.36334405144694532</v>
      </c>
      <c r="H317" s="10">
        <v>41736</v>
      </c>
      <c r="I317" s="98">
        <f t="shared" si="200"/>
        <v>113</v>
      </c>
      <c r="J317" s="45">
        <v>7105</v>
      </c>
      <c r="K317" s="103">
        <f t="shared" si="262"/>
        <v>0</v>
      </c>
      <c r="L317" s="14">
        <v>4185</v>
      </c>
      <c r="M317" s="14">
        <v>49167</v>
      </c>
      <c r="N317" s="103">
        <f t="shared" si="201"/>
        <v>0</v>
      </c>
      <c r="O317" s="362" t="e">
        <f t="shared" si="263"/>
        <v>#DIV/0!</v>
      </c>
      <c r="P317" s="12">
        <v>36885</v>
      </c>
      <c r="Q317" s="103">
        <f t="shared" si="202"/>
        <v>0</v>
      </c>
      <c r="R317" s="147">
        <v>326</v>
      </c>
      <c r="S317" s="134">
        <f t="shared" si="245"/>
        <v>5</v>
      </c>
      <c r="T317" s="147">
        <v>319</v>
      </c>
      <c r="U317" s="147">
        <v>1445</v>
      </c>
      <c r="V317" s="134">
        <f t="shared" si="246"/>
        <v>5</v>
      </c>
      <c r="W317" s="358">
        <f t="shared" si="247"/>
        <v>1</v>
      </c>
      <c r="X317" s="147">
        <v>1452</v>
      </c>
      <c r="Y317" s="134">
        <f t="shared" si="248"/>
        <v>5</v>
      </c>
      <c r="Z317" s="151">
        <v>13644</v>
      </c>
      <c r="AA317" s="139">
        <f t="shared" si="249"/>
        <v>4</v>
      </c>
      <c r="AB317" s="151">
        <v>2465</v>
      </c>
      <c r="AC317" s="151">
        <v>5375</v>
      </c>
      <c r="AD317" s="139">
        <f t="shared" si="250"/>
        <v>4</v>
      </c>
      <c r="AE317" s="353">
        <f t="shared" si="251"/>
        <v>1</v>
      </c>
      <c r="AF317" s="151">
        <v>5373</v>
      </c>
      <c r="AG317" s="139">
        <f t="shared" si="252"/>
        <v>4</v>
      </c>
      <c r="AH317" s="33">
        <v>25618</v>
      </c>
      <c r="AI317" s="72">
        <f t="shared" si="253"/>
        <v>165</v>
      </c>
      <c r="AJ317" s="33">
        <v>1</v>
      </c>
      <c r="AK317" s="33">
        <v>4558</v>
      </c>
      <c r="AL317" s="72">
        <f t="shared" si="203"/>
        <v>21</v>
      </c>
      <c r="AM317" s="348">
        <f t="shared" si="264"/>
        <v>0.12727272727272726</v>
      </c>
      <c r="AN317" s="33">
        <v>4556</v>
      </c>
      <c r="AO317" s="72">
        <f t="shared" si="204"/>
        <v>21</v>
      </c>
      <c r="AP317" s="66">
        <v>4873</v>
      </c>
      <c r="AQ317" s="78">
        <f t="shared" si="303"/>
        <v>56</v>
      </c>
      <c r="AR317" s="66">
        <v>1</v>
      </c>
      <c r="AS317" s="66">
        <v>1687</v>
      </c>
      <c r="AT317" s="78">
        <f t="shared" si="205"/>
        <v>20</v>
      </c>
      <c r="AU317" s="344">
        <f t="shared" si="304"/>
        <v>0.35714285714285715</v>
      </c>
      <c r="AV317" s="66">
        <v>1687</v>
      </c>
      <c r="AW317" s="78">
        <f t="shared" si="206"/>
        <v>20</v>
      </c>
      <c r="AX317" s="120">
        <v>3514</v>
      </c>
      <c r="AY317" s="114">
        <f t="shared" si="217"/>
        <v>29</v>
      </c>
      <c r="AZ317" s="120">
        <v>9</v>
      </c>
      <c r="BA317" s="120">
        <v>1171</v>
      </c>
      <c r="BB317" s="114">
        <f t="shared" si="218"/>
        <v>7</v>
      </c>
      <c r="BC317" s="338">
        <f t="shared" si="219"/>
        <v>0.2413793103448276</v>
      </c>
      <c r="BD317" s="120">
        <v>1163</v>
      </c>
      <c r="BE317" s="114">
        <f t="shared" si="220"/>
        <v>7</v>
      </c>
      <c r="BF317" s="129">
        <v>113</v>
      </c>
      <c r="BG317" s="126">
        <f t="shared" si="241"/>
        <v>25</v>
      </c>
      <c r="BH317" s="129">
        <v>11</v>
      </c>
      <c r="BI317" s="129">
        <v>1068</v>
      </c>
      <c r="BJ317" s="126">
        <f t="shared" si="243"/>
        <v>25</v>
      </c>
      <c r="BK317" s="332">
        <f t="shared" si="242"/>
        <v>1</v>
      </c>
      <c r="BL317" s="126">
        <v>1069</v>
      </c>
      <c r="BM317" s="126">
        <f t="shared" si="244"/>
        <v>25</v>
      </c>
      <c r="BN317" s="227">
        <v>698</v>
      </c>
      <c r="BO317" s="212">
        <f t="shared" si="265"/>
        <v>25</v>
      </c>
      <c r="BP317" s="227">
        <v>35</v>
      </c>
      <c r="BQ317" s="227">
        <v>616</v>
      </c>
      <c r="BR317" s="212">
        <f t="shared" si="287"/>
        <v>13</v>
      </c>
      <c r="BS317" s="326">
        <f t="shared" si="266"/>
        <v>0.52</v>
      </c>
      <c r="BT317" s="227">
        <v>616</v>
      </c>
      <c r="BU317" s="212">
        <f t="shared" si="288"/>
        <v>13</v>
      </c>
      <c r="BV317" s="228">
        <v>710</v>
      </c>
      <c r="BW317" s="219">
        <f t="shared" si="267"/>
        <v>24</v>
      </c>
      <c r="BX317" s="228">
        <v>56</v>
      </c>
      <c r="BY317" s="228">
        <v>664</v>
      </c>
      <c r="BZ317" s="219">
        <f t="shared" si="289"/>
        <v>24</v>
      </c>
      <c r="CA317" s="315">
        <f t="shared" si="268"/>
        <v>1</v>
      </c>
      <c r="CB317" s="228">
        <v>664</v>
      </c>
      <c r="CC317" s="219">
        <f t="shared" si="290"/>
        <v>24</v>
      </c>
      <c r="CD317" s="28">
        <v>2764</v>
      </c>
      <c r="CE317" s="84">
        <f t="shared" si="269"/>
        <v>290</v>
      </c>
      <c r="CF317" s="34">
        <v>505</v>
      </c>
      <c r="CG317" s="34">
        <v>5412</v>
      </c>
      <c r="CH317" s="84">
        <f t="shared" si="207"/>
        <v>37</v>
      </c>
      <c r="CI317" s="365">
        <f t="shared" si="270"/>
        <v>0.12758620689655173</v>
      </c>
      <c r="CJ317" s="34">
        <v>5412</v>
      </c>
      <c r="CK317" s="84">
        <f t="shared" si="208"/>
        <v>37</v>
      </c>
      <c r="CL317" s="59">
        <v>1329</v>
      </c>
      <c r="CM317" s="89">
        <f t="shared" si="258"/>
        <v>293</v>
      </c>
      <c r="CN317" s="59">
        <v>142</v>
      </c>
      <c r="CO317" s="59">
        <v>13848</v>
      </c>
      <c r="CP317" s="89">
        <f t="shared" si="209"/>
        <v>92</v>
      </c>
      <c r="CQ317" s="367">
        <f t="shared" si="259"/>
        <v>0.31399317406143346</v>
      </c>
      <c r="CR317" s="59">
        <v>13857</v>
      </c>
      <c r="CS317" s="89">
        <f t="shared" si="210"/>
        <v>101</v>
      </c>
      <c r="CT317" s="203">
        <v>15193</v>
      </c>
      <c r="CU317" s="203">
        <f t="shared" si="234"/>
        <v>304</v>
      </c>
      <c r="CV317" s="203">
        <v>0</v>
      </c>
      <c r="CW317" s="284">
        <v>4665</v>
      </c>
      <c r="CX317" s="203">
        <f t="shared" si="236"/>
        <v>77</v>
      </c>
      <c r="CY317" s="369">
        <f t="shared" si="237"/>
        <v>0.25328947368421051</v>
      </c>
      <c r="CZ317" s="203">
        <v>4665</v>
      </c>
      <c r="DA317" s="203">
        <f t="shared" si="238"/>
        <v>77</v>
      </c>
      <c r="DB317" s="40">
        <v>0</v>
      </c>
      <c r="DC317" s="95">
        <f t="shared" si="301"/>
        <v>-104</v>
      </c>
      <c r="DD317" s="40">
        <v>0</v>
      </c>
      <c r="DE317" s="40">
        <v>10616</v>
      </c>
      <c r="DF317" s="95">
        <f t="shared" si="211"/>
        <v>362</v>
      </c>
      <c r="DG317" s="371">
        <f t="shared" si="302"/>
        <v>-3.4807692307692308</v>
      </c>
      <c r="DH317" s="40">
        <v>10013</v>
      </c>
      <c r="DI317" s="95">
        <f t="shared" si="212"/>
        <v>362</v>
      </c>
      <c r="DJ317" s="158">
        <v>2777</v>
      </c>
      <c r="DK317" s="158">
        <f t="shared" si="256"/>
        <v>30</v>
      </c>
      <c r="DL317" s="163">
        <v>4</v>
      </c>
      <c r="DM317" s="163">
        <v>895</v>
      </c>
      <c r="DN317" s="158">
        <f t="shared" si="254"/>
        <v>7</v>
      </c>
      <c r="DO317" s="373">
        <f t="shared" si="257"/>
        <v>0.23333333333333334</v>
      </c>
      <c r="DP317" s="158">
        <v>892</v>
      </c>
      <c r="DQ317" s="158">
        <f t="shared" si="255"/>
        <v>7</v>
      </c>
      <c r="DR317" s="292">
        <v>1536</v>
      </c>
      <c r="DS317" s="172">
        <f t="shared" si="291"/>
        <v>0</v>
      </c>
      <c r="DT317" s="292">
        <v>1</v>
      </c>
      <c r="DU317" s="292">
        <v>424</v>
      </c>
      <c r="DV317" s="172">
        <f t="shared" si="300"/>
        <v>0</v>
      </c>
      <c r="DW317" s="374" t="e">
        <f t="shared" si="292"/>
        <v>#DIV/0!</v>
      </c>
      <c r="DX317" s="292">
        <v>426</v>
      </c>
      <c r="DY317" s="172">
        <f t="shared" si="293"/>
        <v>0</v>
      </c>
      <c r="DZ317" s="295">
        <v>576</v>
      </c>
      <c r="EA317" s="255">
        <f t="shared" si="271"/>
        <v>25</v>
      </c>
      <c r="EB317" s="295">
        <v>127</v>
      </c>
      <c r="EC317" s="295">
        <v>522</v>
      </c>
      <c r="ED317" s="255">
        <f t="shared" si="294"/>
        <v>25</v>
      </c>
      <c r="EE317" s="376">
        <f t="shared" si="273"/>
        <v>1</v>
      </c>
      <c r="EF317" s="295">
        <v>522</v>
      </c>
      <c r="EG317" s="255">
        <f t="shared" si="274"/>
        <v>25</v>
      </c>
      <c r="EH317" s="261">
        <v>582</v>
      </c>
      <c r="EI317" s="256">
        <f t="shared" si="275"/>
        <v>25</v>
      </c>
      <c r="EJ317" s="261">
        <v>68</v>
      </c>
      <c r="EK317" s="261">
        <v>540</v>
      </c>
      <c r="EL317" s="256">
        <f t="shared" si="295"/>
        <v>25</v>
      </c>
      <c r="EM317" s="362">
        <f t="shared" si="277"/>
        <v>1</v>
      </c>
      <c r="EN317" s="261">
        <v>540</v>
      </c>
      <c r="EO317" s="256">
        <f t="shared" si="278"/>
        <v>25</v>
      </c>
      <c r="EP317" s="265">
        <v>557</v>
      </c>
      <c r="EQ317" s="257">
        <f t="shared" si="279"/>
        <v>26</v>
      </c>
      <c r="ER317" s="265">
        <v>78</v>
      </c>
      <c r="ES317" s="265">
        <v>464</v>
      </c>
      <c r="ET317" s="257">
        <f t="shared" si="296"/>
        <v>2</v>
      </c>
      <c r="EU317" s="378">
        <f t="shared" si="281"/>
        <v>7.6923076923076927E-2</v>
      </c>
      <c r="EV317" s="265">
        <v>464</v>
      </c>
      <c r="EW317" s="257">
        <f t="shared" si="282"/>
        <v>2</v>
      </c>
      <c r="EX317" s="270">
        <v>569</v>
      </c>
      <c r="EY317" s="258">
        <f t="shared" si="283"/>
        <v>24</v>
      </c>
      <c r="EZ317" s="270">
        <v>102</v>
      </c>
      <c r="FA317" s="270">
        <v>506</v>
      </c>
      <c r="FB317" s="258">
        <f t="shared" si="297"/>
        <v>15</v>
      </c>
      <c r="FC317" s="367">
        <f t="shared" si="285"/>
        <v>0.625</v>
      </c>
      <c r="FD317" s="270">
        <v>506</v>
      </c>
      <c r="FE317" s="258">
        <f t="shared" si="286"/>
        <v>15</v>
      </c>
      <c r="FF317" s="192">
        <v>3270</v>
      </c>
      <c r="FG317" s="185">
        <f t="shared" si="197"/>
        <v>45</v>
      </c>
      <c r="FH317" s="192">
        <v>0</v>
      </c>
      <c r="FI317" s="192">
        <v>3188</v>
      </c>
      <c r="FJ317" s="185">
        <f t="shared" si="213"/>
        <v>45</v>
      </c>
      <c r="FK317" s="379">
        <f t="shared" si="198"/>
        <v>1</v>
      </c>
      <c r="FL317" s="192">
        <v>3188</v>
      </c>
      <c r="FM317" s="185">
        <f t="shared" si="214"/>
        <v>45</v>
      </c>
      <c r="FV317" s="22">
        <f t="shared" si="298"/>
        <v>824</v>
      </c>
      <c r="FW317" s="61">
        <f t="shared" si="299"/>
        <v>815</v>
      </c>
      <c r="FX317" s="61">
        <f t="shared" si="221"/>
        <v>928</v>
      </c>
      <c r="FY317" s="61">
        <f t="shared" si="222"/>
        <v>1602</v>
      </c>
      <c r="FZ317" s="61">
        <f t="shared" si="223"/>
        <v>917</v>
      </c>
      <c r="GA317" s="382">
        <f t="shared" si="224"/>
        <v>0.57240948813982517</v>
      </c>
      <c r="GB317" s="384"/>
      <c r="GC317" s="387">
        <f t="shared" si="225"/>
        <v>1282</v>
      </c>
      <c r="GD317" s="387">
        <f t="shared" si="226"/>
        <v>795</v>
      </c>
      <c r="GE317" s="382">
        <f t="shared" si="227"/>
        <v>0.62012480499219969</v>
      </c>
      <c r="GF317" s="384"/>
      <c r="GG317" s="387">
        <f t="shared" si="228"/>
        <v>395</v>
      </c>
      <c r="GH317" s="387">
        <f t="shared" si="229"/>
        <v>589</v>
      </c>
      <c r="GI317" s="382">
        <f t="shared" si="230"/>
        <v>1.4911392405063291</v>
      </c>
      <c r="GJ317" s="384"/>
      <c r="GK317" s="387">
        <f t="shared" si="231"/>
        <v>439</v>
      </c>
      <c r="GL317" s="387">
        <f t="shared" si="232"/>
        <v>141</v>
      </c>
      <c r="GM317" s="382">
        <f t="shared" si="233"/>
        <v>0.32118451025056949</v>
      </c>
    </row>
    <row r="318" spans="1:195" x14ac:dyDescent="0.25">
      <c r="A318" s="8">
        <f t="shared" si="235"/>
        <v>44351</v>
      </c>
      <c r="B318" s="10">
        <v>2116</v>
      </c>
      <c r="C318" s="98">
        <f t="shared" si="260"/>
        <v>4</v>
      </c>
      <c r="D318" s="10">
        <v>1024</v>
      </c>
      <c r="E318" s="10">
        <v>49063</v>
      </c>
      <c r="F318" s="98">
        <f t="shared" si="199"/>
        <v>4</v>
      </c>
      <c r="G318" s="363">
        <f t="shared" si="261"/>
        <v>1</v>
      </c>
      <c r="H318" s="10">
        <v>41740</v>
      </c>
      <c r="I318" s="98">
        <f t="shared" si="200"/>
        <v>4</v>
      </c>
      <c r="J318" s="45">
        <v>977</v>
      </c>
      <c r="K318" s="103">
        <f t="shared" si="262"/>
        <v>-6128</v>
      </c>
      <c r="L318" s="14">
        <v>495</v>
      </c>
      <c r="M318" s="14">
        <v>49664</v>
      </c>
      <c r="N318" s="103">
        <f t="shared" si="201"/>
        <v>497</v>
      </c>
      <c r="O318" s="362">
        <f t="shared" si="263"/>
        <v>-8.1103133159268925E-2</v>
      </c>
      <c r="P318" s="12">
        <v>37382</v>
      </c>
      <c r="Q318" s="103">
        <f t="shared" si="202"/>
        <v>497</v>
      </c>
      <c r="R318" s="147">
        <v>330</v>
      </c>
      <c r="S318" s="134">
        <f t="shared" si="245"/>
        <v>4</v>
      </c>
      <c r="T318" s="147">
        <v>323</v>
      </c>
      <c r="U318" s="147">
        <v>1449</v>
      </c>
      <c r="V318" s="134">
        <f t="shared" si="246"/>
        <v>4</v>
      </c>
      <c r="W318" s="358">
        <f t="shared" si="247"/>
        <v>1</v>
      </c>
      <c r="X318" s="147">
        <v>1456</v>
      </c>
      <c r="Y318" s="134">
        <f t="shared" si="248"/>
        <v>4</v>
      </c>
      <c r="Z318" s="151">
        <v>13648</v>
      </c>
      <c r="AA318" s="139">
        <f t="shared" si="249"/>
        <v>4</v>
      </c>
      <c r="AB318" s="151">
        <v>2469</v>
      </c>
      <c r="AC318" s="151">
        <v>5379</v>
      </c>
      <c r="AD318" s="139">
        <f t="shared" si="250"/>
        <v>4</v>
      </c>
      <c r="AE318" s="353">
        <f t="shared" si="251"/>
        <v>1</v>
      </c>
      <c r="AF318" s="151">
        <v>5377</v>
      </c>
      <c r="AG318" s="139">
        <f t="shared" si="252"/>
        <v>4</v>
      </c>
      <c r="AH318" s="33">
        <v>25783</v>
      </c>
      <c r="AI318" s="72">
        <f t="shared" si="253"/>
        <v>165</v>
      </c>
      <c r="AJ318" s="33">
        <v>1</v>
      </c>
      <c r="AK318" s="33">
        <v>4584</v>
      </c>
      <c r="AL318" s="72">
        <f t="shared" si="203"/>
        <v>26</v>
      </c>
      <c r="AM318" s="348">
        <f t="shared" si="264"/>
        <v>0.15757575757575756</v>
      </c>
      <c r="AN318" s="33">
        <v>4582</v>
      </c>
      <c r="AO318" s="72">
        <f t="shared" si="204"/>
        <v>26</v>
      </c>
      <c r="AP318" s="66">
        <v>4928</v>
      </c>
      <c r="AQ318" s="78">
        <f t="shared" si="303"/>
        <v>55</v>
      </c>
      <c r="AR318" s="66">
        <v>1</v>
      </c>
      <c r="AS318" s="66">
        <v>1706</v>
      </c>
      <c r="AT318" s="78">
        <f t="shared" si="205"/>
        <v>19</v>
      </c>
      <c r="AU318" s="344">
        <f t="shared" si="304"/>
        <v>0.34545454545454546</v>
      </c>
      <c r="AV318" s="66">
        <v>1706</v>
      </c>
      <c r="AW318" s="78">
        <f t="shared" si="206"/>
        <v>19</v>
      </c>
      <c r="AX318" s="120">
        <v>3539</v>
      </c>
      <c r="AY318" s="114">
        <f t="shared" si="217"/>
        <v>25</v>
      </c>
      <c r="AZ318" s="120">
        <v>9</v>
      </c>
      <c r="BA318" s="120">
        <v>1180</v>
      </c>
      <c r="BB318" s="114">
        <f t="shared" si="218"/>
        <v>9</v>
      </c>
      <c r="BC318" s="338">
        <f t="shared" si="219"/>
        <v>0.36</v>
      </c>
      <c r="BD318" s="120">
        <v>1172</v>
      </c>
      <c r="BE318" s="114">
        <f t="shared" si="220"/>
        <v>9</v>
      </c>
      <c r="BF318" s="129">
        <v>136</v>
      </c>
      <c r="BG318" s="126">
        <f t="shared" si="241"/>
        <v>23</v>
      </c>
      <c r="BH318" s="129">
        <v>11</v>
      </c>
      <c r="BI318" s="129">
        <v>1091</v>
      </c>
      <c r="BJ318" s="126">
        <f t="shared" si="243"/>
        <v>23</v>
      </c>
      <c r="BK318" s="332">
        <f t="shared" si="242"/>
        <v>1</v>
      </c>
      <c r="BL318" s="126">
        <v>1092</v>
      </c>
      <c r="BM318" s="126">
        <f t="shared" si="244"/>
        <v>23</v>
      </c>
      <c r="BN318" s="227">
        <v>721</v>
      </c>
      <c r="BO318" s="212">
        <f t="shared" si="265"/>
        <v>23</v>
      </c>
      <c r="BP318" s="227">
        <v>50</v>
      </c>
      <c r="BQ318" s="227">
        <v>631</v>
      </c>
      <c r="BR318" s="212">
        <f t="shared" si="287"/>
        <v>15</v>
      </c>
      <c r="BS318" s="326">
        <f t="shared" si="266"/>
        <v>0.65217391304347827</v>
      </c>
      <c r="BT318" s="227">
        <v>631</v>
      </c>
      <c r="BU318" s="212">
        <f t="shared" si="288"/>
        <v>15</v>
      </c>
      <c r="BV318" s="228">
        <v>734</v>
      </c>
      <c r="BW318" s="219">
        <f t="shared" si="267"/>
        <v>24</v>
      </c>
      <c r="BX318" s="228">
        <v>61</v>
      </c>
      <c r="BY318" s="228">
        <v>688</v>
      </c>
      <c r="BZ318" s="219">
        <f t="shared" si="289"/>
        <v>24</v>
      </c>
      <c r="CA318" s="315">
        <f t="shared" si="268"/>
        <v>1</v>
      </c>
      <c r="CB318" s="228">
        <v>688</v>
      </c>
      <c r="CC318" s="219">
        <f t="shared" si="290"/>
        <v>24</v>
      </c>
      <c r="CD318" s="28">
        <v>3050</v>
      </c>
      <c r="CE318" s="84">
        <f t="shared" si="269"/>
        <v>286</v>
      </c>
      <c r="CF318" s="34">
        <v>505</v>
      </c>
      <c r="CG318" s="34">
        <v>5447</v>
      </c>
      <c r="CH318" s="84">
        <f t="shared" si="207"/>
        <v>35</v>
      </c>
      <c r="CI318" s="365">
        <f t="shared" si="270"/>
        <v>0.12237762237762238</v>
      </c>
      <c r="CJ318" s="34">
        <v>5447</v>
      </c>
      <c r="CK318" s="84">
        <f t="shared" si="208"/>
        <v>35</v>
      </c>
      <c r="CL318" s="59">
        <v>1607</v>
      </c>
      <c r="CM318" s="89">
        <f t="shared" si="258"/>
        <v>278</v>
      </c>
      <c r="CN318" s="59">
        <v>142</v>
      </c>
      <c r="CO318" s="59">
        <v>13933</v>
      </c>
      <c r="CP318" s="89">
        <f t="shared" si="209"/>
        <v>85</v>
      </c>
      <c r="CQ318" s="367">
        <f t="shared" si="259"/>
        <v>0.30575539568345322</v>
      </c>
      <c r="CR318" s="59">
        <v>13942</v>
      </c>
      <c r="CS318" s="89">
        <f t="shared" si="210"/>
        <v>85</v>
      </c>
      <c r="CT318" s="203">
        <v>15468</v>
      </c>
      <c r="CU318" s="203">
        <f t="shared" si="234"/>
        <v>275</v>
      </c>
      <c r="CV318" s="203">
        <v>0</v>
      </c>
      <c r="CW318" s="284">
        <v>4747</v>
      </c>
      <c r="CX318" s="203">
        <f t="shared" si="236"/>
        <v>82</v>
      </c>
      <c r="CY318" s="369">
        <f t="shared" si="237"/>
        <v>0.29818181818181816</v>
      </c>
      <c r="CZ318" s="203">
        <v>4747</v>
      </c>
      <c r="DA318" s="203">
        <f t="shared" si="238"/>
        <v>82</v>
      </c>
      <c r="DB318" s="40">
        <v>6</v>
      </c>
      <c r="DC318" s="95">
        <f t="shared" si="301"/>
        <v>6</v>
      </c>
      <c r="DD318" s="40">
        <v>1</v>
      </c>
      <c r="DE318" s="40">
        <v>10810</v>
      </c>
      <c r="DF318" s="95">
        <f t="shared" si="211"/>
        <v>194</v>
      </c>
      <c r="DG318" s="371">
        <f t="shared" si="302"/>
        <v>32.333333333333336</v>
      </c>
      <c r="DH318" s="40">
        <v>10207</v>
      </c>
      <c r="DI318" s="95">
        <f t="shared" si="212"/>
        <v>194</v>
      </c>
      <c r="DJ318" s="158">
        <v>2790</v>
      </c>
      <c r="DK318" s="158">
        <f t="shared" si="256"/>
        <v>13</v>
      </c>
      <c r="DL318" s="163">
        <v>4</v>
      </c>
      <c r="DM318" s="163">
        <v>899</v>
      </c>
      <c r="DN318" s="158">
        <f t="shared" si="254"/>
        <v>4</v>
      </c>
      <c r="DO318" s="373">
        <f t="shared" si="257"/>
        <v>0.30769230769230771</v>
      </c>
      <c r="DP318" s="158">
        <v>896</v>
      </c>
      <c r="DQ318" s="158">
        <f t="shared" si="255"/>
        <v>4</v>
      </c>
      <c r="DR318" s="292">
        <v>1536</v>
      </c>
      <c r="DS318" s="172">
        <f t="shared" si="291"/>
        <v>0</v>
      </c>
      <c r="DT318" s="292">
        <v>1</v>
      </c>
      <c r="DU318" s="292">
        <v>424</v>
      </c>
      <c r="DV318" s="172">
        <f t="shared" si="300"/>
        <v>0</v>
      </c>
      <c r="DW318" s="374" t="e">
        <f t="shared" si="292"/>
        <v>#DIV/0!</v>
      </c>
      <c r="DX318" s="292">
        <v>426</v>
      </c>
      <c r="DY318" s="172">
        <f t="shared" si="293"/>
        <v>0</v>
      </c>
      <c r="DZ318" s="295">
        <v>599</v>
      </c>
      <c r="EA318" s="255">
        <f t="shared" si="271"/>
        <v>23</v>
      </c>
      <c r="EB318" s="295">
        <v>134</v>
      </c>
      <c r="EC318" s="295">
        <v>544</v>
      </c>
      <c r="ED318" s="255">
        <f t="shared" si="294"/>
        <v>22</v>
      </c>
      <c r="EE318" s="376">
        <f t="shared" si="273"/>
        <v>0.95652173913043481</v>
      </c>
      <c r="EF318" s="295">
        <v>544</v>
      </c>
      <c r="EG318" s="255">
        <f t="shared" si="274"/>
        <v>22</v>
      </c>
      <c r="EH318" s="261">
        <v>605</v>
      </c>
      <c r="EI318" s="256">
        <f t="shared" si="275"/>
        <v>23</v>
      </c>
      <c r="EJ318" s="261">
        <v>68</v>
      </c>
      <c r="EK318" s="261">
        <v>563</v>
      </c>
      <c r="EL318" s="256">
        <f t="shared" si="295"/>
        <v>23</v>
      </c>
      <c r="EM318" s="362">
        <f t="shared" si="277"/>
        <v>1</v>
      </c>
      <c r="EN318" s="261">
        <v>563</v>
      </c>
      <c r="EO318" s="256">
        <f t="shared" si="278"/>
        <v>23</v>
      </c>
      <c r="EP318" s="265">
        <v>571</v>
      </c>
      <c r="EQ318" s="257">
        <f t="shared" si="279"/>
        <v>14</v>
      </c>
      <c r="ER318" s="265">
        <v>78</v>
      </c>
      <c r="ES318" s="265">
        <v>466</v>
      </c>
      <c r="ET318" s="257">
        <f t="shared" si="296"/>
        <v>2</v>
      </c>
      <c r="EU318" s="378">
        <f t="shared" si="281"/>
        <v>0.14285714285714285</v>
      </c>
      <c r="EV318" s="265">
        <v>466</v>
      </c>
      <c r="EW318" s="257">
        <f t="shared" si="282"/>
        <v>2</v>
      </c>
      <c r="EX318" s="270">
        <v>593</v>
      </c>
      <c r="EY318" s="258">
        <f t="shared" si="283"/>
        <v>24</v>
      </c>
      <c r="EZ318" s="270">
        <v>102</v>
      </c>
      <c r="FA318" s="270">
        <v>510</v>
      </c>
      <c r="FB318" s="258">
        <f t="shared" si="297"/>
        <v>4</v>
      </c>
      <c r="FC318" s="367">
        <f t="shared" si="285"/>
        <v>0.16666666666666666</v>
      </c>
      <c r="FD318" s="270">
        <v>510</v>
      </c>
      <c r="FE318" s="258">
        <f t="shared" si="286"/>
        <v>4</v>
      </c>
      <c r="FF318" s="192">
        <v>3334</v>
      </c>
      <c r="FG318" s="185">
        <f t="shared" si="197"/>
        <v>64</v>
      </c>
      <c r="FH318" s="192">
        <v>0</v>
      </c>
      <c r="FI318" s="192">
        <v>3251</v>
      </c>
      <c r="FJ318" s="185">
        <f t="shared" si="213"/>
        <v>63</v>
      </c>
      <c r="FK318" s="379">
        <f t="shared" si="198"/>
        <v>0.984375</v>
      </c>
      <c r="FL318" s="192">
        <v>3251</v>
      </c>
      <c r="FM318" s="185">
        <f t="shared" si="214"/>
        <v>63</v>
      </c>
      <c r="FV318" s="22">
        <f t="shared" si="298"/>
        <v>1049</v>
      </c>
      <c r="FW318" s="61">
        <f t="shared" si="299"/>
        <v>1049</v>
      </c>
      <c r="FX318" s="61">
        <f t="shared" si="221"/>
        <v>1139</v>
      </c>
      <c r="FY318" s="61">
        <f t="shared" si="222"/>
        <v>-4795</v>
      </c>
      <c r="FZ318" s="61">
        <f t="shared" si="223"/>
        <v>1137</v>
      </c>
      <c r="GA318" s="382">
        <f t="shared" si="224"/>
        <v>-0.23712200208550574</v>
      </c>
      <c r="GB318" s="384"/>
      <c r="GC318" s="387">
        <f t="shared" si="225"/>
        <v>1321</v>
      </c>
      <c r="GD318" s="387">
        <f t="shared" si="226"/>
        <v>628</v>
      </c>
      <c r="GE318" s="382">
        <f t="shared" si="227"/>
        <v>0.47539742619227859</v>
      </c>
      <c r="GF318" s="384"/>
      <c r="GG318" s="387">
        <f t="shared" si="228"/>
        <v>482</v>
      </c>
      <c r="GH318" s="387">
        <f t="shared" si="229"/>
        <v>426</v>
      </c>
      <c r="GI318" s="382">
        <f t="shared" si="230"/>
        <v>0.88381742738589208</v>
      </c>
      <c r="GJ318" s="384"/>
      <c r="GK318" s="387">
        <f t="shared" si="231"/>
        <v>417</v>
      </c>
      <c r="GL318" s="387">
        <f t="shared" si="232"/>
        <v>125</v>
      </c>
      <c r="GM318" s="382">
        <f t="shared" si="233"/>
        <v>0.29976019184652281</v>
      </c>
    </row>
    <row r="319" spans="1:195" x14ac:dyDescent="0.25">
      <c r="A319" s="8">
        <f t="shared" si="235"/>
        <v>44352</v>
      </c>
      <c r="B319" s="10">
        <v>2508</v>
      </c>
      <c r="C319" s="98">
        <f t="shared" si="260"/>
        <v>392</v>
      </c>
      <c r="D319" s="10">
        <v>1097</v>
      </c>
      <c r="E319" s="10">
        <v>49136</v>
      </c>
      <c r="F319" s="98">
        <f t="shared" si="199"/>
        <v>73</v>
      </c>
      <c r="G319" s="363">
        <f t="shared" si="261"/>
        <v>0.18622448979591838</v>
      </c>
      <c r="H319" s="10">
        <v>41813</v>
      </c>
      <c r="I319" s="98">
        <f t="shared" si="200"/>
        <v>73</v>
      </c>
      <c r="J319" s="45">
        <v>1503</v>
      </c>
      <c r="K319" s="103">
        <f t="shared" si="262"/>
        <v>526</v>
      </c>
      <c r="L319" s="14">
        <v>791</v>
      </c>
      <c r="M319" s="14">
        <v>49960</v>
      </c>
      <c r="N319" s="103">
        <f t="shared" si="201"/>
        <v>296</v>
      </c>
      <c r="O319" s="362">
        <f t="shared" si="263"/>
        <v>0.56273764258555137</v>
      </c>
      <c r="P319" s="12">
        <v>37678</v>
      </c>
      <c r="Q319" s="103">
        <f t="shared" si="202"/>
        <v>296</v>
      </c>
      <c r="R319" s="147">
        <v>336</v>
      </c>
      <c r="S319" s="134">
        <f t="shared" si="245"/>
        <v>6</v>
      </c>
      <c r="T319" s="147">
        <v>329</v>
      </c>
      <c r="U319" s="147">
        <v>1455</v>
      </c>
      <c r="V319" s="134">
        <f t="shared" si="246"/>
        <v>6</v>
      </c>
      <c r="W319" s="358">
        <f t="shared" si="247"/>
        <v>1</v>
      </c>
      <c r="X319" s="147">
        <v>1462</v>
      </c>
      <c r="Y319" s="134">
        <f t="shared" si="248"/>
        <v>6</v>
      </c>
      <c r="Z319" s="151">
        <v>13653</v>
      </c>
      <c r="AA319" s="139">
        <f t="shared" si="249"/>
        <v>5</v>
      </c>
      <c r="AB319" s="151">
        <v>2474</v>
      </c>
      <c r="AC319" s="151">
        <v>5384</v>
      </c>
      <c r="AD319" s="139">
        <f t="shared" si="250"/>
        <v>5</v>
      </c>
      <c r="AE319" s="353">
        <f t="shared" si="251"/>
        <v>1</v>
      </c>
      <c r="AF319" s="151">
        <v>5382</v>
      </c>
      <c r="AG319" s="139">
        <f t="shared" si="252"/>
        <v>5</v>
      </c>
      <c r="AH319" s="33">
        <v>25977</v>
      </c>
      <c r="AI319" s="72">
        <f t="shared" si="253"/>
        <v>194</v>
      </c>
      <c r="AJ319" s="33">
        <v>1</v>
      </c>
      <c r="AK319" s="33">
        <v>4615</v>
      </c>
      <c r="AL319" s="72">
        <f t="shared" si="203"/>
        <v>31</v>
      </c>
      <c r="AM319" s="348">
        <f t="shared" si="264"/>
        <v>0.15979381443298968</v>
      </c>
      <c r="AN319" s="33">
        <v>4613</v>
      </c>
      <c r="AO319" s="72">
        <f t="shared" si="204"/>
        <v>31</v>
      </c>
      <c r="AP319" s="66">
        <v>5005</v>
      </c>
      <c r="AQ319" s="78">
        <f t="shared" si="303"/>
        <v>77</v>
      </c>
      <c r="AR319" s="66">
        <v>1</v>
      </c>
      <c r="AS319" s="66">
        <v>1731</v>
      </c>
      <c r="AT319" s="78">
        <f t="shared" si="205"/>
        <v>25</v>
      </c>
      <c r="AU319" s="344">
        <f t="shared" si="304"/>
        <v>0.32467532467532467</v>
      </c>
      <c r="AV319" s="66">
        <v>1731</v>
      </c>
      <c r="AW319" s="78">
        <f t="shared" si="206"/>
        <v>25</v>
      </c>
      <c r="AX319" s="120">
        <v>3566</v>
      </c>
      <c r="AY319" s="114">
        <f t="shared" si="217"/>
        <v>27</v>
      </c>
      <c r="AZ319" s="120">
        <v>9</v>
      </c>
      <c r="BA319" s="120">
        <v>1190</v>
      </c>
      <c r="BB319" s="114">
        <f t="shared" si="218"/>
        <v>10</v>
      </c>
      <c r="BC319" s="338">
        <f t="shared" si="219"/>
        <v>0.37037037037037035</v>
      </c>
      <c r="BD319" s="120">
        <v>1182</v>
      </c>
      <c r="BE319" s="114">
        <f t="shared" si="220"/>
        <v>10</v>
      </c>
      <c r="BF319" s="129">
        <v>162</v>
      </c>
      <c r="BG319" s="126">
        <f t="shared" si="241"/>
        <v>26</v>
      </c>
      <c r="BH319" s="129">
        <v>11</v>
      </c>
      <c r="BI319" s="129">
        <v>1117</v>
      </c>
      <c r="BJ319" s="126">
        <f t="shared" si="243"/>
        <v>26</v>
      </c>
      <c r="BK319" s="332">
        <f t="shared" si="242"/>
        <v>1</v>
      </c>
      <c r="BL319" s="126">
        <v>1118</v>
      </c>
      <c r="BM319" s="126">
        <f t="shared" si="244"/>
        <v>26</v>
      </c>
      <c r="BN319" s="227">
        <v>748</v>
      </c>
      <c r="BO319" s="212">
        <f t="shared" si="265"/>
        <v>27</v>
      </c>
      <c r="BP319" s="227">
        <v>57</v>
      </c>
      <c r="BQ319" s="227">
        <v>657</v>
      </c>
      <c r="BR319" s="212">
        <f t="shared" si="287"/>
        <v>26</v>
      </c>
      <c r="BS319" s="326">
        <f t="shared" si="266"/>
        <v>0.96296296296296291</v>
      </c>
      <c r="BT319" s="227">
        <v>657</v>
      </c>
      <c r="BU319" s="212">
        <f t="shared" si="288"/>
        <v>26</v>
      </c>
      <c r="BV319" s="228">
        <v>760</v>
      </c>
      <c r="BW319" s="219">
        <f t="shared" si="267"/>
        <v>26</v>
      </c>
      <c r="BX319" s="228">
        <v>69</v>
      </c>
      <c r="BY319" s="228">
        <v>714</v>
      </c>
      <c r="BZ319" s="219">
        <f t="shared" si="289"/>
        <v>26</v>
      </c>
      <c r="CA319" s="315">
        <f t="shared" si="268"/>
        <v>1</v>
      </c>
      <c r="CB319" s="228">
        <v>714</v>
      </c>
      <c r="CC319" s="219">
        <f t="shared" si="290"/>
        <v>26</v>
      </c>
      <c r="CD319" s="28">
        <v>3370</v>
      </c>
      <c r="CE319" s="84">
        <f t="shared" si="269"/>
        <v>320</v>
      </c>
      <c r="CF319" s="34">
        <v>505</v>
      </c>
      <c r="CG319" s="34">
        <v>5487</v>
      </c>
      <c r="CH319" s="84">
        <f t="shared" si="207"/>
        <v>40</v>
      </c>
      <c r="CI319" s="365">
        <f t="shared" si="270"/>
        <v>0.125</v>
      </c>
      <c r="CJ319" s="34">
        <v>5487</v>
      </c>
      <c r="CK319" s="84">
        <f t="shared" si="208"/>
        <v>40</v>
      </c>
      <c r="CL319" s="59">
        <v>1930</v>
      </c>
      <c r="CM319" s="89">
        <f t="shared" si="258"/>
        <v>323</v>
      </c>
      <c r="CN319" s="59">
        <v>142</v>
      </c>
      <c r="CO319" s="59">
        <v>14041</v>
      </c>
      <c r="CP319" s="89">
        <f t="shared" si="209"/>
        <v>108</v>
      </c>
      <c r="CQ319" s="367">
        <f t="shared" si="259"/>
        <v>0.33436532507739936</v>
      </c>
      <c r="CR319" s="59">
        <v>14050</v>
      </c>
      <c r="CS319" s="89">
        <f t="shared" si="210"/>
        <v>108</v>
      </c>
      <c r="CT319" s="203">
        <v>15788</v>
      </c>
      <c r="CU319" s="203">
        <f t="shared" si="234"/>
        <v>320</v>
      </c>
      <c r="CV319" s="203">
        <v>0</v>
      </c>
      <c r="CW319" s="284">
        <v>4844</v>
      </c>
      <c r="CX319" s="203">
        <f t="shared" si="236"/>
        <v>97</v>
      </c>
      <c r="CY319" s="369">
        <f t="shared" si="237"/>
        <v>0.30312499999999998</v>
      </c>
      <c r="CZ319" s="203">
        <v>4844</v>
      </c>
      <c r="DA319" s="203">
        <f t="shared" si="238"/>
        <v>97</v>
      </c>
      <c r="DB319" s="40">
        <v>38</v>
      </c>
      <c r="DC319" s="95">
        <f t="shared" si="301"/>
        <v>32</v>
      </c>
      <c r="DD319" s="40">
        <v>2</v>
      </c>
      <c r="DE319" s="40">
        <v>10842</v>
      </c>
      <c r="DF319" s="95">
        <f t="shared" si="211"/>
        <v>32</v>
      </c>
      <c r="DG319" s="371">
        <f t="shared" si="302"/>
        <v>1</v>
      </c>
      <c r="DH319" s="40">
        <v>10239</v>
      </c>
      <c r="DI319" s="95">
        <f t="shared" si="212"/>
        <v>32</v>
      </c>
      <c r="DJ319" s="158">
        <v>2811</v>
      </c>
      <c r="DK319" s="158">
        <f t="shared" si="256"/>
        <v>21</v>
      </c>
      <c r="DL319" s="163">
        <v>4</v>
      </c>
      <c r="DM319" s="163">
        <v>903</v>
      </c>
      <c r="DN319" s="158">
        <f t="shared" si="254"/>
        <v>4</v>
      </c>
      <c r="DO319" s="373">
        <f t="shared" si="257"/>
        <v>0.19047619047619047</v>
      </c>
      <c r="DP319" s="158">
        <v>900</v>
      </c>
      <c r="DQ319" s="158">
        <f t="shared" si="255"/>
        <v>4</v>
      </c>
      <c r="DR319" s="292">
        <v>1536</v>
      </c>
      <c r="DS319" s="172">
        <f t="shared" si="291"/>
        <v>0</v>
      </c>
      <c r="DT319" s="292">
        <v>1</v>
      </c>
      <c r="DU319" s="292">
        <v>424</v>
      </c>
      <c r="DV319" s="172">
        <f t="shared" si="300"/>
        <v>0</v>
      </c>
      <c r="DW319" s="374" t="e">
        <f t="shared" si="292"/>
        <v>#DIV/0!</v>
      </c>
      <c r="DX319" s="292">
        <v>426</v>
      </c>
      <c r="DY319" s="172">
        <f t="shared" si="293"/>
        <v>0</v>
      </c>
      <c r="DZ319" s="295">
        <v>625</v>
      </c>
      <c r="EA319" s="255">
        <f t="shared" si="271"/>
        <v>26</v>
      </c>
      <c r="EB319" s="295">
        <v>158</v>
      </c>
      <c r="EC319" s="295">
        <v>569</v>
      </c>
      <c r="ED319" s="255">
        <f t="shared" si="294"/>
        <v>25</v>
      </c>
      <c r="EE319" s="376">
        <f t="shared" si="273"/>
        <v>0.96153846153846156</v>
      </c>
      <c r="EF319" s="295">
        <v>569</v>
      </c>
      <c r="EG319" s="255">
        <f t="shared" si="274"/>
        <v>25</v>
      </c>
      <c r="EH319" s="261">
        <v>632</v>
      </c>
      <c r="EI319" s="256">
        <f t="shared" si="275"/>
        <v>27</v>
      </c>
      <c r="EJ319" s="261">
        <v>68</v>
      </c>
      <c r="EK319" s="261">
        <v>590</v>
      </c>
      <c r="EL319" s="256">
        <f t="shared" si="295"/>
        <v>27</v>
      </c>
      <c r="EM319" s="362">
        <f t="shared" si="277"/>
        <v>1</v>
      </c>
      <c r="EN319" s="261">
        <v>590</v>
      </c>
      <c r="EO319" s="256">
        <f t="shared" si="278"/>
        <v>27</v>
      </c>
      <c r="EP319" s="265">
        <v>595</v>
      </c>
      <c r="EQ319" s="257">
        <f t="shared" si="279"/>
        <v>24</v>
      </c>
      <c r="ER319" s="265">
        <v>78</v>
      </c>
      <c r="ES319" s="265">
        <v>470</v>
      </c>
      <c r="ET319" s="257">
        <f t="shared" si="296"/>
        <v>4</v>
      </c>
      <c r="EU319" s="378">
        <f t="shared" si="281"/>
        <v>0.16666666666666666</v>
      </c>
      <c r="EV319" s="265">
        <v>470</v>
      </c>
      <c r="EW319" s="257">
        <f t="shared" si="282"/>
        <v>4</v>
      </c>
      <c r="EX319" s="270">
        <v>619</v>
      </c>
      <c r="EY319" s="258">
        <f t="shared" si="283"/>
        <v>26</v>
      </c>
      <c r="EZ319" s="270">
        <v>102</v>
      </c>
      <c r="FA319" s="270">
        <v>512</v>
      </c>
      <c r="FB319" s="258">
        <f t="shared" si="297"/>
        <v>2</v>
      </c>
      <c r="FC319" s="367">
        <f t="shared" si="285"/>
        <v>7.6923076923076927E-2</v>
      </c>
      <c r="FD319" s="270">
        <v>512</v>
      </c>
      <c r="FE319" s="258">
        <f t="shared" si="286"/>
        <v>2</v>
      </c>
      <c r="FF319" s="192">
        <v>3410</v>
      </c>
      <c r="FG319" s="185">
        <f t="shared" ref="FG319:FG327" si="305">FF319-FF318</f>
        <v>76</v>
      </c>
      <c r="FH319" s="192">
        <v>0</v>
      </c>
      <c r="FI319" s="192">
        <v>3325</v>
      </c>
      <c r="FJ319" s="185">
        <f t="shared" si="213"/>
        <v>74</v>
      </c>
      <c r="FK319" s="379">
        <f t="shared" ref="FK319:FK342" si="306">FJ319/FG319</f>
        <v>0.97368421052631582</v>
      </c>
      <c r="FL319" s="192">
        <v>3325</v>
      </c>
      <c r="FM319" s="185">
        <f t="shared" si="214"/>
        <v>74</v>
      </c>
      <c r="FV319" s="22">
        <f t="shared" si="298"/>
        <v>827</v>
      </c>
      <c r="FW319" s="61">
        <f t="shared" si="299"/>
        <v>827</v>
      </c>
      <c r="FX319" s="61">
        <f t="shared" si="221"/>
        <v>937</v>
      </c>
      <c r="FY319" s="61">
        <f t="shared" si="222"/>
        <v>2501</v>
      </c>
      <c r="FZ319" s="61">
        <f t="shared" si="223"/>
        <v>933</v>
      </c>
      <c r="GA319" s="382">
        <f t="shared" si="224"/>
        <v>0.37305077968812472</v>
      </c>
      <c r="GB319" s="384"/>
      <c r="GC319" s="387">
        <f t="shared" si="225"/>
        <v>1572</v>
      </c>
      <c r="GD319" s="387">
        <f t="shared" si="226"/>
        <v>553</v>
      </c>
      <c r="GE319" s="382">
        <f t="shared" si="227"/>
        <v>0.35178117048346058</v>
      </c>
      <c r="GF319" s="384"/>
      <c r="GG319" s="387">
        <f t="shared" si="228"/>
        <v>609</v>
      </c>
      <c r="GH319" s="387">
        <f t="shared" si="229"/>
        <v>308</v>
      </c>
      <c r="GI319" s="382">
        <f t="shared" si="230"/>
        <v>0.50574712643678166</v>
      </c>
      <c r="GJ319" s="384"/>
      <c r="GK319" s="387">
        <f t="shared" si="231"/>
        <v>476</v>
      </c>
      <c r="GL319" s="387">
        <f t="shared" si="232"/>
        <v>150</v>
      </c>
      <c r="GM319" s="382">
        <f t="shared" si="233"/>
        <v>0.31512605042016806</v>
      </c>
    </row>
    <row r="320" spans="1:195" x14ac:dyDescent="0.25">
      <c r="A320" s="8">
        <f t="shared" si="235"/>
        <v>44353</v>
      </c>
      <c r="B320" s="10">
        <v>4087</v>
      </c>
      <c r="C320" s="98">
        <f t="shared" si="260"/>
        <v>1579</v>
      </c>
      <c r="D320" s="10">
        <v>1726</v>
      </c>
      <c r="E320" s="10">
        <v>49765</v>
      </c>
      <c r="F320" s="98">
        <f t="shared" ref="F320:F383" si="307">E320-E319</f>
        <v>629</v>
      </c>
      <c r="G320" s="363">
        <f t="shared" si="261"/>
        <v>0.39835338822039268</v>
      </c>
      <c r="H320" s="10">
        <v>42442</v>
      </c>
      <c r="I320" s="98">
        <f t="shared" ref="I320:I383" si="308">H320-H319</f>
        <v>629</v>
      </c>
      <c r="J320" s="45">
        <v>1831</v>
      </c>
      <c r="K320" s="103">
        <f t="shared" si="262"/>
        <v>328</v>
      </c>
      <c r="L320" s="14">
        <v>834</v>
      </c>
      <c r="M320" s="14">
        <v>50003</v>
      </c>
      <c r="N320" s="103">
        <f t="shared" ref="N320:N383" si="309">M320-M319</f>
        <v>43</v>
      </c>
      <c r="O320" s="362">
        <f t="shared" si="263"/>
        <v>0.13109756097560976</v>
      </c>
      <c r="P320" s="12">
        <v>37721</v>
      </c>
      <c r="Q320" s="103">
        <f t="shared" ref="Q320:Q383" si="310">P320-P319</f>
        <v>43</v>
      </c>
      <c r="R320" s="147">
        <v>1252</v>
      </c>
      <c r="S320" s="134">
        <f t="shared" si="245"/>
        <v>916</v>
      </c>
      <c r="T320" s="147">
        <v>499</v>
      </c>
      <c r="U320" s="147">
        <v>1625</v>
      </c>
      <c r="V320" s="134">
        <f t="shared" si="246"/>
        <v>170</v>
      </c>
      <c r="W320" s="358">
        <f t="shared" si="247"/>
        <v>0.18558951965065501</v>
      </c>
      <c r="X320" s="147">
        <v>1632</v>
      </c>
      <c r="Y320" s="134">
        <f t="shared" si="248"/>
        <v>170</v>
      </c>
      <c r="Z320" s="151">
        <v>13657</v>
      </c>
      <c r="AA320" s="139">
        <f t="shared" si="249"/>
        <v>4</v>
      </c>
      <c r="AB320" s="151">
        <v>2478</v>
      </c>
      <c r="AC320" s="151">
        <v>5388</v>
      </c>
      <c r="AD320" s="139">
        <f t="shared" si="250"/>
        <v>4</v>
      </c>
      <c r="AE320" s="353">
        <f t="shared" si="251"/>
        <v>1</v>
      </c>
      <c r="AF320" s="151">
        <v>5386</v>
      </c>
      <c r="AG320" s="139">
        <f t="shared" si="252"/>
        <v>4</v>
      </c>
      <c r="AH320" s="33">
        <v>26134</v>
      </c>
      <c r="AI320" s="72">
        <f t="shared" si="253"/>
        <v>157</v>
      </c>
      <c r="AJ320" s="33">
        <v>1</v>
      </c>
      <c r="AK320" s="33">
        <v>4642</v>
      </c>
      <c r="AL320" s="72">
        <f t="shared" ref="AL320:AL383" si="311">AK320-AK319</f>
        <v>27</v>
      </c>
      <c r="AM320" s="348">
        <f t="shared" si="264"/>
        <v>0.17197452229299362</v>
      </c>
      <c r="AN320" s="33">
        <v>4640</v>
      </c>
      <c r="AO320" s="72">
        <f t="shared" ref="AO320:AO383" si="312">AN320-AN319</f>
        <v>27</v>
      </c>
      <c r="AP320" s="66">
        <v>5069</v>
      </c>
      <c r="AQ320" s="78">
        <f t="shared" si="303"/>
        <v>64</v>
      </c>
      <c r="AR320" s="66">
        <v>1</v>
      </c>
      <c r="AS320" s="66">
        <v>1752</v>
      </c>
      <c r="AT320" s="78">
        <f t="shared" ref="AT320:AT329" si="313">AS320-AS319</f>
        <v>21</v>
      </c>
      <c r="AU320" s="344">
        <f t="shared" si="304"/>
        <v>0.328125</v>
      </c>
      <c r="AV320" s="66">
        <v>1752</v>
      </c>
      <c r="AW320" s="78">
        <f t="shared" ref="AW320:AW329" si="314">AV320-AV319</f>
        <v>21</v>
      </c>
      <c r="AX320" s="120">
        <v>3593</v>
      </c>
      <c r="AY320" s="114">
        <f t="shared" si="217"/>
        <v>27</v>
      </c>
      <c r="AZ320" s="120">
        <v>9</v>
      </c>
      <c r="BA320" s="120">
        <v>1197</v>
      </c>
      <c r="BB320" s="114">
        <f t="shared" si="218"/>
        <v>7</v>
      </c>
      <c r="BC320" s="338">
        <f t="shared" si="219"/>
        <v>0.25925925925925924</v>
      </c>
      <c r="BD320" s="120">
        <v>1189</v>
      </c>
      <c r="BE320" s="114">
        <f t="shared" si="220"/>
        <v>7</v>
      </c>
      <c r="BF320" s="129">
        <v>185</v>
      </c>
      <c r="BG320" s="126">
        <f t="shared" si="241"/>
        <v>23</v>
      </c>
      <c r="BH320" s="129">
        <v>22</v>
      </c>
      <c r="BI320" s="129">
        <v>1140</v>
      </c>
      <c r="BJ320" s="126">
        <f t="shared" si="243"/>
        <v>23</v>
      </c>
      <c r="BK320" s="332">
        <f t="shared" si="242"/>
        <v>1</v>
      </c>
      <c r="BL320" s="126">
        <v>1141</v>
      </c>
      <c r="BM320" s="126">
        <f t="shared" si="244"/>
        <v>23</v>
      </c>
      <c r="BN320" s="227">
        <v>770</v>
      </c>
      <c r="BO320" s="212">
        <f t="shared" si="265"/>
        <v>22</v>
      </c>
      <c r="BP320" s="227">
        <v>57</v>
      </c>
      <c r="BQ320" s="227">
        <v>679</v>
      </c>
      <c r="BR320" s="212">
        <f t="shared" si="287"/>
        <v>22</v>
      </c>
      <c r="BS320" s="326">
        <f t="shared" si="266"/>
        <v>1</v>
      </c>
      <c r="BT320" s="227">
        <v>679</v>
      </c>
      <c r="BU320" s="212">
        <f t="shared" si="288"/>
        <v>22</v>
      </c>
      <c r="BV320" s="228">
        <v>783</v>
      </c>
      <c r="BW320" s="219">
        <f t="shared" si="267"/>
        <v>23</v>
      </c>
      <c r="BX320" s="228">
        <v>69</v>
      </c>
      <c r="BY320" s="228">
        <v>737</v>
      </c>
      <c r="BZ320" s="219">
        <f t="shared" si="289"/>
        <v>23</v>
      </c>
      <c r="CA320" s="315">
        <f t="shared" si="268"/>
        <v>1</v>
      </c>
      <c r="CB320" s="228">
        <v>737</v>
      </c>
      <c r="CC320" s="219">
        <f t="shared" si="290"/>
        <v>23</v>
      </c>
      <c r="CD320" s="28">
        <v>3636</v>
      </c>
      <c r="CE320" s="84">
        <f t="shared" si="269"/>
        <v>266</v>
      </c>
      <c r="CF320" s="34">
        <v>505</v>
      </c>
      <c r="CG320" s="34">
        <v>5520</v>
      </c>
      <c r="CH320" s="84">
        <f t="shared" ref="CH320:CH329" si="315">CG320-CG319</f>
        <v>33</v>
      </c>
      <c r="CI320" s="365">
        <f t="shared" si="270"/>
        <v>0.12406015037593984</v>
      </c>
      <c r="CJ320" s="34">
        <v>5520</v>
      </c>
      <c r="CK320" s="84">
        <f t="shared" ref="CK320:CK329" si="316">CJ320-CJ319</f>
        <v>33</v>
      </c>
      <c r="CL320" s="59">
        <v>2208</v>
      </c>
      <c r="CM320" s="89">
        <f t="shared" si="258"/>
        <v>278</v>
      </c>
      <c r="CN320" s="59">
        <v>142</v>
      </c>
      <c r="CO320" s="59">
        <v>14129</v>
      </c>
      <c r="CP320" s="89">
        <f t="shared" ref="CP320:CP329" si="317">CO320-CO319</f>
        <v>88</v>
      </c>
      <c r="CQ320" s="367">
        <f t="shared" si="259"/>
        <v>0.31654676258992803</v>
      </c>
      <c r="CR320" s="59">
        <v>14138</v>
      </c>
      <c r="CS320" s="89">
        <f t="shared" ref="CS320:CS329" si="318">CR320-CR319</f>
        <v>88</v>
      </c>
      <c r="CT320" s="203">
        <v>16068</v>
      </c>
      <c r="CU320" s="203">
        <f t="shared" si="234"/>
        <v>280</v>
      </c>
      <c r="CV320" s="203">
        <v>0</v>
      </c>
      <c r="CW320" s="284">
        <v>4931</v>
      </c>
      <c r="CX320" s="203">
        <f t="shared" si="236"/>
        <v>87</v>
      </c>
      <c r="CY320" s="369">
        <f t="shared" si="237"/>
        <v>0.31071428571428572</v>
      </c>
      <c r="CZ320" s="203">
        <v>4931</v>
      </c>
      <c r="DA320" s="203">
        <f t="shared" si="238"/>
        <v>87</v>
      </c>
      <c r="DB320" s="40">
        <v>66</v>
      </c>
      <c r="DC320" s="95">
        <f t="shared" si="301"/>
        <v>28</v>
      </c>
      <c r="DD320" s="40">
        <v>4</v>
      </c>
      <c r="DE320" s="40">
        <v>10871</v>
      </c>
      <c r="DF320" s="95">
        <f t="shared" ref="DF320:DF329" si="319">DE320-DE319</f>
        <v>29</v>
      </c>
      <c r="DG320" s="371">
        <f t="shared" si="302"/>
        <v>1.0357142857142858</v>
      </c>
      <c r="DH320" s="40">
        <v>10268</v>
      </c>
      <c r="DI320" s="95">
        <f t="shared" ref="DI320:DI329" si="320">DH320-DH319</f>
        <v>29</v>
      </c>
      <c r="DJ320" s="158">
        <v>2851</v>
      </c>
      <c r="DK320" s="158">
        <f t="shared" si="256"/>
        <v>40</v>
      </c>
      <c r="DL320" s="163">
        <v>4</v>
      </c>
      <c r="DM320" s="163">
        <v>908</v>
      </c>
      <c r="DN320" s="158">
        <f t="shared" si="254"/>
        <v>5</v>
      </c>
      <c r="DO320" s="373">
        <f t="shared" si="257"/>
        <v>0.125</v>
      </c>
      <c r="DP320" s="158">
        <v>905</v>
      </c>
      <c r="DQ320" s="158">
        <f t="shared" si="255"/>
        <v>5</v>
      </c>
      <c r="DR320" s="292">
        <v>1536</v>
      </c>
      <c r="DS320" s="172">
        <f t="shared" si="291"/>
        <v>0</v>
      </c>
      <c r="DT320" s="292">
        <v>1</v>
      </c>
      <c r="DU320" s="292">
        <v>424</v>
      </c>
      <c r="DV320" s="172">
        <f t="shared" si="300"/>
        <v>0</v>
      </c>
      <c r="DW320" s="374" t="e">
        <f t="shared" si="292"/>
        <v>#DIV/0!</v>
      </c>
      <c r="DX320" s="292">
        <v>426</v>
      </c>
      <c r="DY320" s="172">
        <f t="shared" si="293"/>
        <v>0</v>
      </c>
      <c r="DZ320" s="295">
        <v>649</v>
      </c>
      <c r="EA320" s="255">
        <f t="shared" si="271"/>
        <v>24</v>
      </c>
      <c r="EB320" s="295">
        <v>158</v>
      </c>
      <c r="EC320" s="295">
        <v>593</v>
      </c>
      <c r="ED320" s="255">
        <f t="shared" si="294"/>
        <v>24</v>
      </c>
      <c r="EE320" s="376">
        <f t="shared" si="273"/>
        <v>1</v>
      </c>
      <c r="EF320" s="295">
        <v>593</v>
      </c>
      <c r="EG320" s="255">
        <f t="shared" si="274"/>
        <v>24</v>
      </c>
      <c r="EH320" s="261">
        <v>655</v>
      </c>
      <c r="EI320" s="256">
        <f t="shared" si="275"/>
        <v>23</v>
      </c>
      <c r="EJ320" s="261">
        <v>79</v>
      </c>
      <c r="EK320" s="261">
        <v>613</v>
      </c>
      <c r="EL320" s="256">
        <f t="shared" si="295"/>
        <v>23</v>
      </c>
      <c r="EM320" s="362">
        <f t="shared" si="277"/>
        <v>1</v>
      </c>
      <c r="EN320" s="261">
        <v>613</v>
      </c>
      <c r="EO320" s="256">
        <f t="shared" si="278"/>
        <v>23</v>
      </c>
      <c r="EP320" s="265">
        <v>625</v>
      </c>
      <c r="EQ320" s="257">
        <f t="shared" si="279"/>
        <v>30</v>
      </c>
      <c r="ER320" s="265">
        <v>78</v>
      </c>
      <c r="ES320" s="265">
        <v>473</v>
      </c>
      <c r="ET320" s="257">
        <f t="shared" si="296"/>
        <v>3</v>
      </c>
      <c r="EU320" s="378">
        <f t="shared" si="281"/>
        <v>0.1</v>
      </c>
      <c r="EV320" s="265">
        <v>473</v>
      </c>
      <c r="EW320" s="257">
        <f t="shared" si="282"/>
        <v>3</v>
      </c>
      <c r="EX320" s="270">
        <v>633</v>
      </c>
      <c r="EY320" s="258">
        <f t="shared" si="283"/>
        <v>14</v>
      </c>
      <c r="EZ320" s="270">
        <v>102</v>
      </c>
      <c r="FA320" s="270">
        <v>514</v>
      </c>
      <c r="FB320" s="258">
        <f t="shared" si="297"/>
        <v>2</v>
      </c>
      <c r="FC320" s="367">
        <f t="shared" si="285"/>
        <v>0.14285714285714285</v>
      </c>
      <c r="FD320" s="270">
        <v>514</v>
      </c>
      <c r="FE320" s="258">
        <f t="shared" si="286"/>
        <v>2</v>
      </c>
      <c r="FF320" s="192">
        <v>3456</v>
      </c>
      <c r="FG320" s="185">
        <f t="shared" si="305"/>
        <v>46</v>
      </c>
      <c r="FH320" s="192">
        <v>0</v>
      </c>
      <c r="FI320" s="192">
        <v>3370</v>
      </c>
      <c r="FJ320" s="185">
        <f t="shared" ref="FJ320:FJ329" si="321">FI320-FI319</f>
        <v>45</v>
      </c>
      <c r="FK320" s="379">
        <f t="shared" si="306"/>
        <v>0.97826086956521741</v>
      </c>
      <c r="FL320" s="192">
        <v>3370</v>
      </c>
      <c r="FM320" s="185">
        <f t="shared" ref="FM320:FM329" si="322">FL320-FL319</f>
        <v>45</v>
      </c>
      <c r="FV320" s="22">
        <f t="shared" si="298"/>
        <v>1211</v>
      </c>
      <c r="FW320" s="61">
        <f t="shared" si="299"/>
        <v>1211</v>
      </c>
      <c r="FX320" s="61">
        <f t="shared" si="221"/>
        <v>1308</v>
      </c>
      <c r="FY320" s="61">
        <f t="shared" si="222"/>
        <v>4172</v>
      </c>
      <c r="FZ320" s="61">
        <f t="shared" si="223"/>
        <v>1305</v>
      </c>
      <c r="GA320" s="382">
        <f t="shared" si="224"/>
        <v>0.31279961649089166</v>
      </c>
      <c r="GB320" s="384"/>
      <c r="GC320" s="387">
        <f t="shared" si="225"/>
        <v>1345</v>
      </c>
      <c r="GD320" s="387">
        <f t="shared" si="226"/>
        <v>459</v>
      </c>
      <c r="GE320" s="382">
        <f t="shared" si="227"/>
        <v>0.34126394052044612</v>
      </c>
      <c r="GF320" s="384"/>
      <c r="GG320" s="387">
        <f t="shared" si="228"/>
        <v>521</v>
      </c>
      <c r="GH320" s="387">
        <f t="shared" si="229"/>
        <v>251</v>
      </c>
      <c r="GI320" s="382">
        <f t="shared" si="230"/>
        <v>0.48176583493282149</v>
      </c>
      <c r="GJ320" s="384"/>
      <c r="GK320" s="387">
        <f t="shared" si="231"/>
        <v>402</v>
      </c>
      <c r="GL320" s="387">
        <f t="shared" si="232"/>
        <v>130</v>
      </c>
      <c r="GM320" s="382">
        <f t="shared" si="233"/>
        <v>0.32338308457711445</v>
      </c>
    </row>
    <row r="321" spans="1:195" x14ac:dyDescent="0.25">
      <c r="A321" s="8">
        <f t="shared" si="235"/>
        <v>44354</v>
      </c>
      <c r="B321" s="10">
        <v>5049</v>
      </c>
      <c r="C321" s="98">
        <f t="shared" si="260"/>
        <v>962</v>
      </c>
      <c r="D321" s="10">
        <v>2624</v>
      </c>
      <c r="E321" s="10">
        <v>50633</v>
      </c>
      <c r="F321" s="98">
        <f t="shared" si="307"/>
        <v>868</v>
      </c>
      <c r="G321" s="363">
        <f t="shared" si="261"/>
        <v>0.90228690228690234</v>
      </c>
      <c r="H321" s="10">
        <v>43340</v>
      </c>
      <c r="I321" s="98">
        <f t="shared" si="308"/>
        <v>898</v>
      </c>
      <c r="J321" s="45">
        <v>1840</v>
      </c>
      <c r="K321" s="103">
        <f t="shared" si="262"/>
        <v>9</v>
      </c>
      <c r="L321" s="14">
        <v>843</v>
      </c>
      <c r="M321" s="14">
        <v>50012</v>
      </c>
      <c r="N321" s="103">
        <f t="shared" si="309"/>
        <v>9</v>
      </c>
      <c r="O321" s="362">
        <f t="shared" si="263"/>
        <v>1</v>
      </c>
      <c r="P321" s="12">
        <v>37730</v>
      </c>
      <c r="Q321" s="103">
        <f t="shared" si="310"/>
        <v>9</v>
      </c>
      <c r="R321" s="147">
        <v>1967</v>
      </c>
      <c r="S321" s="134">
        <f t="shared" si="245"/>
        <v>715</v>
      </c>
      <c r="T321" s="147">
        <v>1189</v>
      </c>
      <c r="U321" s="147">
        <v>2315</v>
      </c>
      <c r="V321" s="134">
        <f t="shared" si="246"/>
        <v>690</v>
      </c>
      <c r="W321" s="358">
        <f t="shared" si="247"/>
        <v>0.965034965034965</v>
      </c>
      <c r="X321" s="147">
        <v>2322</v>
      </c>
      <c r="Y321" s="134">
        <f t="shared" si="248"/>
        <v>690</v>
      </c>
      <c r="Z321" s="151">
        <v>13661</v>
      </c>
      <c r="AA321" s="139">
        <f t="shared" si="249"/>
        <v>4</v>
      </c>
      <c r="AB321" s="151">
        <v>2482</v>
      </c>
      <c r="AC321" s="151">
        <v>5392</v>
      </c>
      <c r="AD321" s="139">
        <f t="shared" si="250"/>
        <v>4</v>
      </c>
      <c r="AE321" s="353">
        <f t="shared" si="251"/>
        <v>1</v>
      </c>
      <c r="AF321" s="151">
        <v>5390</v>
      </c>
      <c r="AG321" s="139">
        <f t="shared" si="252"/>
        <v>4</v>
      </c>
      <c r="AH321" s="33">
        <v>26326</v>
      </c>
      <c r="AI321" s="72">
        <f t="shared" si="253"/>
        <v>192</v>
      </c>
      <c r="AJ321" s="33">
        <v>1</v>
      </c>
      <c r="AK321" s="33">
        <v>4682</v>
      </c>
      <c r="AL321" s="72">
        <f t="shared" si="311"/>
        <v>40</v>
      </c>
      <c r="AM321" s="348">
        <f t="shared" si="264"/>
        <v>0.20833333333333334</v>
      </c>
      <c r="AN321" s="33">
        <v>4680</v>
      </c>
      <c r="AO321" s="72">
        <f t="shared" si="312"/>
        <v>40</v>
      </c>
      <c r="AP321" s="66">
        <v>5137</v>
      </c>
      <c r="AQ321" s="78">
        <f t="shared" si="303"/>
        <v>68</v>
      </c>
      <c r="AR321" s="66">
        <v>1</v>
      </c>
      <c r="AS321" s="66">
        <v>1775</v>
      </c>
      <c r="AT321" s="78">
        <f t="shared" si="313"/>
        <v>23</v>
      </c>
      <c r="AU321" s="344">
        <f t="shared" si="304"/>
        <v>0.33823529411764708</v>
      </c>
      <c r="AV321" s="66">
        <v>1775</v>
      </c>
      <c r="AW321" s="78">
        <f t="shared" si="314"/>
        <v>23</v>
      </c>
      <c r="AX321" s="120">
        <v>3625</v>
      </c>
      <c r="AY321" s="114">
        <f t="shared" si="217"/>
        <v>32</v>
      </c>
      <c r="AZ321" s="120">
        <v>9</v>
      </c>
      <c r="BA321" s="120">
        <v>1206</v>
      </c>
      <c r="BB321" s="114">
        <f t="shared" si="218"/>
        <v>9</v>
      </c>
      <c r="BC321" s="338">
        <f t="shared" si="219"/>
        <v>0.28125</v>
      </c>
      <c r="BD321" s="120">
        <v>1198</v>
      </c>
      <c r="BE321" s="114">
        <f t="shared" si="220"/>
        <v>9</v>
      </c>
      <c r="BF321" s="129">
        <v>214</v>
      </c>
      <c r="BG321" s="126">
        <f t="shared" si="241"/>
        <v>29</v>
      </c>
      <c r="BH321" s="129">
        <v>22</v>
      </c>
      <c r="BI321" s="129">
        <v>1168</v>
      </c>
      <c r="BJ321" s="126">
        <f t="shared" si="243"/>
        <v>28</v>
      </c>
      <c r="BK321" s="332">
        <f t="shared" si="242"/>
        <v>0.96551724137931039</v>
      </c>
      <c r="BL321" s="126">
        <v>1169</v>
      </c>
      <c r="BM321" s="126">
        <f t="shared" si="244"/>
        <v>28</v>
      </c>
      <c r="BN321" s="227">
        <v>792</v>
      </c>
      <c r="BO321" s="212">
        <f t="shared" si="265"/>
        <v>22</v>
      </c>
      <c r="BP321" s="227">
        <v>57</v>
      </c>
      <c r="BQ321" s="227">
        <v>701</v>
      </c>
      <c r="BR321" s="212">
        <f t="shared" si="287"/>
        <v>22</v>
      </c>
      <c r="BS321" s="326">
        <f t="shared" si="266"/>
        <v>1</v>
      </c>
      <c r="BT321" s="227">
        <v>701</v>
      </c>
      <c r="BU321" s="212">
        <f t="shared" si="288"/>
        <v>22</v>
      </c>
      <c r="BV321" s="228">
        <v>805</v>
      </c>
      <c r="BW321" s="219">
        <f t="shared" si="267"/>
        <v>22</v>
      </c>
      <c r="BX321" s="228">
        <v>69</v>
      </c>
      <c r="BY321" s="228">
        <v>759</v>
      </c>
      <c r="BZ321" s="219">
        <f t="shared" si="289"/>
        <v>22</v>
      </c>
      <c r="CA321" s="315">
        <f t="shared" si="268"/>
        <v>1</v>
      </c>
      <c r="CB321" s="228">
        <v>759</v>
      </c>
      <c r="CC321" s="219">
        <f t="shared" si="290"/>
        <v>22</v>
      </c>
      <c r="CD321" s="28">
        <v>3916</v>
      </c>
      <c r="CE321" s="84">
        <f t="shared" si="269"/>
        <v>280</v>
      </c>
      <c r="CF321" s="34">
        <v>505</v>
      </c>
      <c r="CG321" s="34">
        <v>5556</v>
      </c>
      <c r="CH321" s="84">
        <f t="shared" si="315"/>
        <v>36</v>
      </c>
      <c r="CI321" s="365">
        <f t="shared" si="270"/>
        <v>0.12857142857142856</v>
      </c>
      <c r="CJ321" s="34">
        <v>5556</v>
      </c>
      <c r="CK321" s="84">
        <f t="shared" si="316"/>
        <v>36</v>
      </c>
      <c r="CL321" s="59">
        <v>2476</v>
      </c>
      <c r="CM321" s="89">
        <f t="shared" si="258"/>
        <v>268</v>
      </c>
      <c r="CN321" s="59">
        <v>142</v>
      </c>
      <c r="CO321" s="59">
        <v>14215</v>
      </c>
      <c r="CP321" s="89">
        <f t="shared" si="317"/>
        <v>86</v>
      </c>
      <c r="CQ321" s="367">
        <f t="shared" si="259"/>
        <v>0.32089552238805968</v>
      </c>
      <c r="CR321" s="59">
        <v>14224</v>
      </c>
      <c r="CS321" s="89">
        <f t="shared" si="318"/>
        <v>86</v>
      </c>
      <c r="CT321" s="203">
        <v>16337</v>
      </c>
      <c r="CU321" s="203">
        <f t="shared" si="234"/>
        <v>269</v>
      </c>
      <c r="CV321" s="203">
        <v>0</v>
      </c>
      <c r="CW321" s="284">
        <v>5008</v>
      </c>
      <c r="CX321" s="203">
        <f t="shared" si="236"/>
        <v>77</v>
      </c>
      <c r="CY321" s="369">
        <f t="shared" si="237"/>
        <v>0.28624535315985128</v>
      </c>
      <c r="CZ321" s="203">
        <v>5008</v>
      </c>
      <c r="DA321" s="203">
        <f t="shared" si="238"/>
        <v>77</v>
      </c>
      <c r="DB321" s="40">
        <v>91</v>
      </c>
      <c r="DC321" s="95">
        <f t="shared" si="301"/>
        <v>25</v>
      </c>
      <c r="DD321" s="40">
        <v>6</v>
      </c>
      <c r="DE321" s="40">
        <v>10897</v>
      </c>
      <c r="DF321" s="95">
        <f t="shared" si="319"/>
        <v>26</v>
      </c>
      <c r="DG321" s="371">
        <f t="shared" si="302"/>
        <v>1.04</v>
      </c>
      <c r="DH321" s="40">
        <v>10294</v>
      </c>
      <c r="DI321" s="95">
        <f t="shared" si="320"/>
        <v>26</v>
      </c>
      <c r="DJ321" s="158">
        <v>2875</v>
      </c>
      <c r="DK321" s="158">
        <f t="shared" si="256"/>
        <v>24</v>
      </c>
      <c r="DL321" s="163">
        <v>4</v>
      </c>
      <c r="DM321" s="163">
        <v>914</v>
      </c>
      <c r="DN321" s="158">
        <f t="shared" si="254"/>
        <v>6</v>
      </c>
      <c r="DO321" s="373">
        <f t="shared" si="257"/>
        <v>0.25</v>
      </c>
      <c r="DP321" s="158">
        <v>911</v>
      </c>
      <c r="DQ321" s="158">
        <f t="shared" si="255"/>
        <v>6</v>
      </c>
      <c r="DR321" s="292">
        <v>1536</v>
      </c>
      <c r="DS321" s="172">
        <f t="shared" si="291"/>
        <v>0</v>
      </c>
      <c r="DT321" s="292">
        <v>1</v>
      </c>
      <c r="DU321" s="292">
        <v>424</v>
      </c>
      <c r="DV321" s="172">
        <f t="shared" si="300"/>
        <v>0</v>
      </c>
      <c r="DW321" s="374" t="e">
        <f t="shared" si="292"/>
        <v>#DIV/0!</v>
      </c>
      <c r="DX321" s="292">
        <v>426</v>
      </c>
      <c r="DY321" s="172">
        <f t="shared" si="293"/>
        <v>0</v>
      </c>
      <c r="DZ321" s="295">
        <v>668</v>
      </c>
      <c r="EA321" s="255">
        <f t="shared" si="271"/>
        <v>19</v>
      </c>
      <c r="EB321" s="295">
        <v>158</v>
      </c>
      <c r="EC321" s="295">
        <v>603</v>
      </c>
      <c r="ED321" s="255">
        <f t="shared" si="294"/>
        <v>10</v>
      </c>
      <c r="EE321" s="376">
        <f t="shared" si="273"/>
        <v>0.52631578947368418</v>
      </c>
      <c r="EF321" s="295">
        <v>603</v>
      </c>
      <c r="EG321" s="255">
        <f t="shared" si="274"/>
        <v>10</v>
      </c>
      <c r="EH321" s="261">
        <v>677</v>
      </c>
      <c r="EI321" s="256">
        <f t="shared" si="275"/>
        <v>22</v>
      </c>
      <c r="EJ321" s="261">
        <v>101</v>
      </c>
      <c r="EK321" s="261">
        <v>635</v>
      </c>
      <c r="EL321" s="256">
        <f t="shared" si="295"/>
        <v>22</v>
      </c>
      <c r="EM321" s="362">
        <f t="shared" si="277"/>
        <v>1</v>
      </c>
      <c r="EN321" s="261">
        <v>635</v>
      </c>
      <c r="EO321" s="256">
        <f t="shared" si="278"/>
        <v>22</v>
      </c>
      <c r="EP321" s="265">
        <v>652</v>
      </c>
      <c r="EQ321" s="257">
        <f t="shared" si="279"/>
        <v>27</v>
      </c>
      <c r="ER321" s="265">
        <v>78</v>
      </c>
      <c r="ES321" s="265">
        <v>476</v>
      </c>
      <c r="ET321" s="257">
        <f t="shared" si="296"/>
        <v>3</v>
      </c>
      <c r="EU321" s="378">
        <f t="shared" si="281"/>
        <v>0.1111111111111111</v>
      </c>
      <c r="EV321" s="265">
        <v>476</v>
      </c>
      <c r="EW321" s="257">
        <f t="shared" si="282"/>
        <v>3</v>
      </c>
      <c r="EX321" s="270">
        <v>657</v>
      </c>
      <c r="EY321" s="258">
        <f t="shared" si="283"/>
        <v>24</v>
      </c>
      <c r="EZ321" s="270">
        <v>102</v>
      </c>
      <c r="FA321" s="270">
        <v>518</v>
      </c>
      <c r="FB321" s="258">
        <f t="shared" si="297"/>
        <v>4</v>
      </c>
      <c r="FC321" s="367">
        <f t="shared" si="285"/>
        <v>0.16666666666666666</v>
      </c>
      <c r="FD321" s="270">
        <v>518</v>
      </c>
      <c r="FE321" s="258">
        <f t="shared" si="286"/>
        <v>4</v>
      </c>
      <c r="FF321" s="192">
        <v>3519</v>
      </c>
      <c r="FG321" s="185">
        <f t="shared" si="305"/>
        <v>63</v>
      </c>
      <c r="FH321" s="192">
        <v>0</v>
      </c>
      <c r="FI321" s="192">
        <v>3433</v>
      </c>
      <c r="FJ321" s="185">
        <f t="shared" si="321"/>
        <v>63</v>
      </c>
      <c r="FK321" s="379">
        <f t="shared" si="306"/>
        <v>1</v>
      </c>
      <c r="FL321" s="192">
        <v>3433</v>
      </c>
      <c r="FM321" s="185">
        <f t="shared" si="322"/>
        <v>63</v>
      </c>
      <c r="FV321" s="22">
        <f t="shared" si="298"/>
        <v>1995</v>
      </c>
      <c r="FW321" s="61">
        <f t="shared" si="299"/>
        <v>1965</v>
      </c>
      <c r="FX321" s="61">
        <f t="shared" si="221"/>
        <v>2078</v>
      </c>
      <c r="FY321" s="61">
        <f t="shared" si="222"/>
        <v>3076</v>
      </c>
      <c r="FZ321" s="61">
        <f t="shared" si="223"/>
        <v>2045</v>
      </c>
      <c r="GA321" s="382">
        <f t="shared" si="224"/>
        <v>0.66482444733420021</v>
      </c>
      <c r="GB321" s="384"/>
      <c r="GC321" s="387">
        <f t="shared" si="225"/>
        <v>1386</v>
      </c>
      <c r="GD321" s="387">
        <f t="shared" si="226"/>
        <v>474</v>
      </c>
      <c r="GE321" s="382">
        <f t="shared" si="227"/>
        <v>0.34199134199134201</v>
      </c>
      <c r="GF321" s="384"/>
      <c r="GG321" s="387">
        <f t="shared" si="228"/>
        <v>569</v>
      </c>
      <c r="GH321" s="387">
        <f t="shared" si="229"/>
        <v>275</v>
      </c>
      <c r="GI321" s="382">
        <f t="shared" si="230"/>
        <v>0.48330404217926187</v>
      </c>
      <c r="GJ321" s="384"/>
      <c r="GK321" s="387">
        <f t="shared" si="231"/>
        <v>416</v>
      </c>
      <c r="GL321" s="387">
        <f t="shared" si="232"/>
        <v>119</v>
      </c>
      <c r="GM321" s="382">
        <f t="shared" si="233"/>
        <v>0.28605769230769229</v>
      </c>
    </row>
    <row r="322" spans="1:195" x14ac:dyDescent="0.25">
      <c r="A322" s="8">
        <f t="shared" si="235"/>
        <v>44355</v>
      </c>
      <c r="B322" s="10">
        <v>5056</v>
      </c>
      <c r="C322" s="98">
        <f t="shared" si="260"/>
        <v>7</v>
      </c>
      <c r="D322" s="10">
        <v>2631</v>
      </c>
      <c r="E322" s="10">
        <v>50670</v>
      </c>
      <c r="F322" s="98">
        <f t="shared" si="307"/>
        <v>37</v>
      </c>
      <c r="G322" s="363">
        <f t="shared" si="261"/>
        <v>5.2857142857142856</v>
      </c>
      <c r="H322" s="10">
        <v>43347</v>
      </c>
      <c r="I322" s="98">
        <f t="shared" si="308"/>
        <v>7</v>
      </c>
      <c r="J322" s="45">
        <v>2838</v>
      </c>
      <c r="K322" s="103">
        <f t="shared" si="262"/>
        <v>998</v>
      </c>
      <c r="L322" s="14">
        <v>1250</v>
      </c>
      <c r="M322" s="14">
        <v>50419</v>
      </c>
      <c r="N322" s="103">
        <f t="shared" si="309"/>
        <v>407</v>
      </c>
      <c r="O322" s="362">
        <f t="shared" si="263"/>
        <v>0.40781563126252507</v>
      </c>
      <c r="P322" s="12">
        <v>38137</v>
      </c>
      <c r="Q322" s="103">
        <f t="shared" si="310"/>
        <v>407</v>
      </c>
      <c r="R322" s="147">
        <v>1971</v>
      </c>
      <c r="S322" s="134">
        <f t="shared" si="245"/>
        <v>4</v>
      </c>
      <c r="T322" s="147">
        <v>1193</v>
      </c>
      <c r="U322" s="147">
        <v>2319</v>
      </c>
      <c r="V322" s="134">
        <f t="shared" si="246"/>
        <v>4</v>
      </c>
      <c r="W322" s="358">
        <f t="shared" si="247"/>
        <v>1</v>
      </c>
      <c r="X322" s="147">
        <v>2326</v>
      </c>
      <c r="Y322" s="134">
        <f t="shared" si="248"/>
        <v>4</v>
      </c>
      <c r="Z322" s="151">
        <v>13771</v>
      </c>
      <c r="AA322" s="139">
        <f t="shared" si="249"/>
        <v>110</v>
      </c>
      <c r="AB322" s="151">
        <v>2518</v>
      </c>
      <c r="AC322" s="151">
        <v>5428</v>
      </c>
      <c r="AD322" s="139">
        <f t="shared" si="250"/>
        <v>36</v>
      </c>
      <c r="AE322" s="353">
        <f t="shared" si="251"/>
        <v>0.32727272727272727</v>
      </c>
      <c r="AF322" s="151">
        <v>5426</v>
      </c>
      <c r="AG322" s="139">
        <f t="shared" si="252"/>
        <v>36</v>
      </c>
      <c r="AH322" s="33">
        <v>26496</v>
      </c>
      <c r="AI322" s="72">
        <f t="shared" si="253"/>
        <v>170</v>
      </c>
      <c r="AJ322" s="33">
        <v>1</v>
      </c>
      <c r="AK322" s="33">
        <v>4706</v>
      </c>
      <c r="AL322" s="72">
        <f t="shared" si="311"/>
        <v>24</v>
      </c>
      <c r="AM322" s="348">
        <f t="shared" si="264"/>
        <v>0.14117647058823529</v>
      </c>
      <c r="AN322" s="33">
        <v>4704</v>
      </c>
      <c r="AO322" s="72">
        <f t="shared" si="312"/>
        <v>24</v>
      </c>
      <c r="AP322" s="66">
        <v>5201</v>
      </c>
      <c r="AQ322" s="78">
        <f t="shared" si="303"/>
        <v>64</v>
      </c>
      <c r="AR322" s="66">
        <v>1</v>
      </c>
      <c r="AS322" s="66">
        <v>1797</v>
      </c>
      <c r="AT322" s="78">
        <f t="shared" si="313"/>
        <v>22</v>
      </c>
      <c r="AU322" s="344">
        <f t="shared" si="304"/>
        <v>0.34375</v>
      </c>
      <c r="AV322" s="66">
        <v>1797</v>
      </c>
      <c r="AW322" s="78">
        <f t="shared" si="314"/>
        <v>22</v>
      </c>
      <c r="AX322" s="120">
        <v>3652</v>
      </c>
      <c r="AY322" s="114">
        <f t="shared" ref="AY322:AY327" si="323">AX322-AX321</f>
        <v>27</v>
      </c>
      <c r="AZ322" s="120">
        <v>9</v>
      </c>
      <c r="BA322" s="120">
        <v>1213</v>
      </c>
      <c r="BB322" s="114">
        <f t="shared" ref="BB322:BB329" si="324">BA322-BA321</f>
        <v>7</v>
      </c>
      <c r="BC322" s="338">
        <f t="shared" ref="BC322:BC342" si="325">BB322/AY322</f>
        <v>0.25925925925925924</v>
      </c>
      <c r="BD322" s="120">
        <v>1205</v>
      </c>
      <c r="BE322" s="114">
        <f t="shared" ref="BE322:BE329" si="326">BD322-BD321</f>
        <v>7</v>
      </c>
      <c r="BF322" s="129">
        <v>430</v>
      </c>
      <c r="BG322" s="126">
        <f t="shared" si="241"/>
        <v>216</v>
      </c>
      <c r="BH322" s="129">
        <v>45</v>
      </c>
      <c r="BI322" s="129">
        <v>1374</v>
      </c>
      <c r="BJ322" s="126">
        <f t="shared" si="243"/>
        <v>206</v>
      </c>
      <c r="BK322" s="332">
        <f t="shared" si="242"/>
        <v>0.95370370370370372</v>
      </c>
      <c r="BL322" s="126">
        <v>1375</v>
      </c>
      <c r="BM322" s="126">
        <f t="shared" si="244"/>
        <v>206</v>
      </c>
      <c r="BN322" s="227">
        <v>816</v>
      </c>
      <c r="BO322" s="212">
        <f t="shared" si="265"/>
        <v>24</v>
      </c>
      <c r="BP322" s="227">
        <v>61</v>
      </c>
      <c r="BQ322" s="227">
        <v>724</v>
      </c>
      <c r="BR322" s="212">
        <f t="shared" si="287"/>
        <v>23</v>
      </c>
      <c r="BS322" s="326">
        <f t="shared" si="266"/>
        <v>0.95833333333333337</v>
      </c>
      <c r="BT322" s="227">
        <v>724</v>
      </c>
      <c r="BU322" s="212">
        <f t="shared" si="288"/>
        <v>23</v>
      </c>
      <c r="BV322" s="228">
        <v>829</v>
      </c>
      <c r="BW322" s="219">
        <f t="shared" si="267"/>
        <v>24</v>
      </c>
      <c r="BX322" s="228">
        <v>71</v>
      </c>
      <c r="BY322" s="228">
        <v>783</v>
      </c>
      <c r="BZ322" s="219">
        <f t="shared" si="289"/>
        <v>24</v>
      </c>
      <c r="CA322" s="315">
        <f t="shared" si="268"/>
        <v>1</v>
      </c>
      <c r="CB322" s="228">
        <v>783</v>
      </c>
      <c r="CC322" s="219">
        <f t="shared" si="290"/>
        <v>24</v>
      </c>
      <c r="CD322" s="28">
        <v>4202</v>
      </c>
      <c r="CE322" s="84">
        <f t="shared" si="269"/>
        <v>286</v>
      </c>
      <c r="CF322" s="34">
        <v>505</v>
      </c>
      <c r="CG322" s="34">
        <v>5591</v>
      </c>
      <c r="CH322" s="84">
        <f t="shared" si="315"/>
        <v>35</v>
      </c>
      <c r="CI322" s="365">
        <f t="shared" si="270"/>
        <v>0.12237762237762238</v>
      </c>
      <c r="CJ322" s="34">
        <v>5591</v>
      </c>
      <c r="CK322" s="84">
        <f t="shared" si="316"/>
        <v>35</v>
      </c>
      <c r="CL322" s="59">
        <v>2764</v>
      </c>
      <c r="CM322" s="89">
        <f t="shared" si="258"/>
        <v>288</v>
      </c>
      <c r="CN322" s="59">
        <v>142</v>
      </c>
      <c r="CO322" s="59">
        <v>14303</v>
      </c>
      <c r="CP322" s="89">
        <f t="shared" si="317"/>
        <v>88</v>
      </c>
      <c r="CQ322" s="367">
        <f t="shared" si="259"/>
        <v>0.30555555555555558</v>
      </c>
      <c r="CR322" s="59">
        <v>14312</v>
      </c>
      <c r="CS322" s="89">
        <f t="shared" si="318"/>
        <v>88</v>
      </c>
      <c r="CT322" s="203">
        <v>16629</v>
      </c>
      <c r="CU322" s="203">
        <f t="shared" si="234"/>
        <v>292</v>
      </c>
      <c r="CV322" s="203">
        <v>0</v>
      </c>
      <c r="CW322" s="284">
        <v>5094</v>
      </c>
      <c r="CX322" s="203">
        <f t="shared" si="236"/>
        <v>86</v>
      </c>
      <c r="CY322" s="369">
        <f t="shared" si="237"/>
        <v>0.29452054794520549</v>
      </c>
      <c r="CZ322" s="203">
        <v>5094</v>
      </c>
      <c r="DA322" s="203">
        <f t="shared" si="238"/>
        <v>86</v>
      </c>
      <c r="DB322" s="40">
        <v>121</v>
      </c>
      <c r="DC322" s="95">
        <f t="shared" si="301"/>
        <v>30</v>
      </c>
      <c r="DD322" s="40">
        <v>9</v>
      </c>
      <c r="DE322" s="40">
        <v>10928</v>
      </c>
      <c r="DF322" s="95">
        <f t="shared" si="319"/>
        <v>31</v>
      </c>
      <c r="DG322" s="371">
        <f t="shared" si="302"/>
        <v>1.0333333333333334</v>
      </c>
      <c r="DH322" s="40">
        <v>10325</v>
      </c>
      <c r="DI322" s="95">
        <f t="shared" si="320"/>
        <v>31</v>
      </c>
      <c r="DJ322" s="158">
        <v>2901</v>
      </c>
      <c r="DK322" s="158">
        <f t="shared" si="256"/>
        <v>26</v>
      </c>
      <c r="DL322" s="163">
        <v>4</v>
      </c>
      <c r="DM322" s="163">
        <v>916</v>
      </c>
      <c r="DN322" s="158">
        <f t="shared" si="254"/>
        <v>2</v>
      </c>
      <c r="DO322" s="373">
        <f t="shared" si="257"/>
        <v>7.6923076923076927E-2</v>
      </c>
      <c r="DP322" s="158">
        <v>913</v>
      </c>
      <c r="DQ322" s="158">
        <f t="shared" si="255"/>
        <v>2</v>
      </c>
      <c r="DR322" s="292">
        <v>1536</v>
      </c>
      <c r="DS322" s="172">
        <f t="shared" si="291"/>
        <v>0</v>
      </c>
      <c r="DT322" s="292">
        <v>1</v>
      </c>
      <c r="DU322" s="292">
        <v>424</v>
      </c>
      <c r="DV322" s="172">
        <f t="shared" si="300"/>
        <v>0</v>
      </c>
      <c r="DW322" s="374" t="e">
        <f t="shared" si="292"/>
        <v>#DIV/0!</v>
      </c>
      <c r="DX322" s="292">
        <v>426</v>
      </c>
      <c r="DY322" s="172">
        <f t="shared" si="293"/>
        <v>0</v>
      </c>
      <c r="DZ322" s="295">
        <v>695</v>
      </c>
      <c r="EA322" s="255">
        <f t="shared" si="271"/>
        <v>27</v>
      </c>
      <c r="EB322" s="295">
        <v>158</v>
      </c>
      <c r="EC322" s="295">
        <v>613</v>
      </c>
      <c r="ED322" s="255">
        <f t="shared" si="294"/>
        <v>10</v>
      </c>
      <c r="EE322" s="376">
        <f t="shared" si="273"/>
        <v>0.37037037037037035</v>
      </c>
      <c r="EF322" s="295">
        <v>613</v>
      </c>
      <c r="EG322" s="255">
        <f t="shared" si="274"/>
        <v>10</v>
      </c>
      <c r="EH322" s="261">
        <v>701</v>
      </c>
      <c r="EI322" s="256">
        <f t="shared" si="275"/>
        <v>24</v>
      </c>
      <c r="EJ322" s="261">
        <v>102</v>
      </c>
      <c r="EK322" s="261">
        <v>659</v>
      </c>
      <c r="EL322" s="256">
        <f t="shared" si="295"/>
        <v>24</v>
      </c>
      <c r="EM322" s="362">
        <f t="shared" si="277"/>
        <v>1</v>
      </c>
      <c r="EN322" s="261">
        <v>659</v>
      </c>
      <c r="EO322" s="256">
        <f t="shared" si="278"/>
        <v>24</v>
      </c>
      <c r="EP322" s="265">
        <v>677</v>
      </c>
      <c r="EQ322" s="257">
        <f t="shared" si="279"/>
        <v>25</v>
      </c>
      <c r="ER322" s="265">
        <v>78</v>
      </c>
      <c r="ES322" s="265">
        <v>479</v>
      </c>
      <c r="ET322" s="257">
        <f t="shared" si="296"/>
        <v>3</v>
      </c>
      <c r="EU322" s="378">
        <f t="shared" si="281"/>
        <v>0.12</v>
      </c>
      <c r="EV322" s="265">
        <v>479</v>
      </c>
      <c r="EW322" s="257">
        <f t="shared" si="282"/>
        <v>3</v>
      </c>
      <c r="EX322" s="270">
        <v>687</v>
      </c>
      <c r="EY322" s="258">
        <f t="shared" si="283"/>
        <v>30</v>
      </c>
      <c r="EZ322" s="270">
        <v>102</v>
      </c>
      <c r="FA322" s="270">
        <v>521</v>
      </c>
      <c r="FB322" s="258">
        <f t="shared" si="297"/>
        <v>3</v>
      </c>
      <c r="FC322" s="367">
        <f t="shared" si="285"/>
        <v>0.1</v>
      </c>
      <c r="FD322" s="270">
        <v>521</v>
      </c>
      <c r="FE322" s="258">
        <f t="shared" si="286"/>
        <v>3</v>
      </c>
      <c r="FF322" s="192">
        <v>3594</v>
      </c>
      <c r="FG322" s="185">
        <f t="shared" si="305"/>
        <v>75</v>
      </c>
      <c r="FH322" s="192">
        <v>0</v>
      </c>
      <c r="FI322" s="192">
        <v>3507</v>
      </c>
      <c r="FJ322" s="185">
        <f t="shared" si="321"/>
        <v>74</v>
      </c>
      <c r="FK322" s="379">
        <f t="shared" si="306"/>
        <v>0.98666666666666669</v>
      </c>
      <c r="FL322" s="192">
        <v>3507</v>
      </c>
      <c r="FM322" s="185">
        <f t="shared" si="322"/>
        <v>74</v>
      </c>
      <c r="FV322" s="22">
        <f t="shared" si="298"/>
        <v>1029</v>
      </c>
      <c r="FW322" s="61">
        <f t="shared" si="299"/>
        <v>1059</v>
      </c>
      <c r="FX322" s="61">
        <f t="shared" ref="FX322:FX342" si="327">(I322+Q322+Y322+AG322+AO322+AW322+BE322+BM322+BU322+CC322+CK322+CS322+DA322+DI322+DQ322+DY322+EG322+EO322+EW322+FE322+FM322+FU322)</f>
        <v>1116</v>
      </c>
      <c r="FY322" s="61">
        <f t="shared" ref="FY322:FY342" si="328">(C322+K322+S322+AA322+AI322+AQ322+AY322+BG322+BO322+BW322+CE322+CM322+CU322+DC322+DK322+DS322+EA322+EI322+EQ322+EY322+FG322+FO322)</f>
        <v>2747</v>
      </c>
      <c r="FZ322" s="61">
        <f t="shared" ref="FZ322:FZ342" si="329">(F322+N322+V322+AD322+AL322+AT322+BB322+BJ322+BR322+BZ322+CH322+CP322+CX322+DF322+DN322+DV322+ED322+EL322+ET2322+FB322+FJ322+FR322)</f>
        <v>1143</v>
      </c>
      <c r="GA322" s="382">
        <f t="shared" ref="GA322:GA342" si="330">FZ322/FY322</f>
        <v>0.41609028030578815</v>
      </c>
      <c r="GB322" s="384"/>
      <c r="GC322" s="387">
        <f t="shared" ref="GC322:GC342" si="331">(AI322+AQ322+AY322+BG322+BO322+BW322+CE322+CM322+CU322+DC322+DK322+DS322+EA322+EI322+EQ322+EY322+FG322+FO322)</f>
        <v>1628</v>
      </c>
      <c r="GD322" s="387">
        <f t="shared" ref="GD322:GD342" si="332">(AL322+AT322+BB322+BJ322+BR322+BZ322+CH322+CP322+CX322+DF322+DN322+DV322+ED322+EL322+ET2322+FB322+FJ322+FR322)</f>
        <v>659</v>
      </c>
      <c r="GE322" s="382">
        <f t="shared" ref="GE322:GE342" si="333">GD322/GC322</f>
        <v>0.40479115479115479</v>
      </c>
      <c r="GF322" s="384"/>
      <c r="GG322" s="387">
        <f t="shared" ref="GG322:GG342" si="334">(AI322+AQ322+AY322+BG322+BO322+BW322+DC322+DK322+DS322+EA322+EI322+EQ322+EY322+FG322+FO322)</f>
        <v>762</v>
      </c>
      <c r="GH322" s="387">
        <f t="shared" ref="GH322:GH342" si="335">(AL322+AT322+BB322+BJ322+BR322+BZ322+DF322+DN322+DV322+ED322+EL322+ET2322+FB322+FJ322+FR322)</f>
        <v>450</v>
      </c>
      <c r="GI322" s="382">
        <f t="shared" ref="GI322:GI342" si="336">GH322/GG322</f>
        <v>0.59055118110236215</v>
      </c>
      <c r="GJ322" s="384"/>
      <c r="GK322" s="387">
        <f t="shared" si="231"/>
        <v>440</v>
      </c>
      <c r="GL322" s="387">
        <f t="shared" si="232"/>
        <v>122</v>
      </c>
      <c r="GM322" s="382">
        <f t="shared" si="233"/>
        <v>0.27727272727272728</v>
      </c>
    </row>
    <row r="323" spans="1:195" x14ac:dyDescent="0.25">
      <c r="A323" s="8">
        <f t="shared" si="235"/>
        <v>44356</v>
      </c>
      <c r="B323" s="10">
        <v>5123</v>
      </c>
      <c r="C323" s="98">
        <f t="shared" si="260"/>
        <v>67</v>
      </c>
      <c r="D323" s="10">
        <v>2696</v>
      </c>
      <c r="E323" s="10">
        <v>50735</v>
      </c>
      <c r="F323" s="98">
        <f t="shared" si="307"/>
        <v>65</v>
      </c>
      <c r="G323" s="363">
        <f t="shared" si="261"/>
        <v>0.97014925373134331</v>
      </c>
      <c r="H323" s="10">
        <v>43412</v>
      </c>
      <c r="I323" s="98">
        <f t="shared" si="308"/>
        <v>65</v>
      </c>
      <c r="J323" s="45">
        <v>3669</v>
      </c>
      <c r="K323" s="103">
        <f t="shared" si="262"/>
        <v>831</v>
      </c>
      <c r="L323" s="14">
        <v>1492</v>
      </c>
      <c r="M323" s="14">
        <v>50661</v>
      </c>
      <c r="N323" s="103">
        <f t="shared" si="309"/>
        <v>242</v>
      </c>
      <c r="O323" s="362">
        <f t="shared" si="263"/>
        <v>0.29121540312876054</v>
      </c>
      <c r="P323" s="12">
        <v>38379</v>
      </c>
      <c r="Q323" s="103">
        <f t="shared" si="310"/>
        <v>242</v>
      </c>
      <c r="R323" s="147">
        <v>1976</v>
      </c>
      <c r="S323" s="134">
        <f t="shared" si="245"/>
        <v>5</v>
      </c>
      <c r="T323" s="147">
        <v>1198</v>
      </c>
      <c r="U323" s="147">
        <v>2324</v>
      </c>
      <c r="V323" s="134">
        <f t="shared" si="246"/>
        <v>5</v>
      </c>
      <c r="W323" s="358">
        <f t="shared" si="247"/>
        <v>1</v>
      </c>
      <c r="X323" s="147">
        <v>2331</v>
      </c>
      <c r="Y323" s="134">
        <f t="shared" si="248"/>
        <v>5</v>
      </c>
      <c r="Z323" s="151">
        <v>13775</v>
      </c>
      <c r="AA323" s="139">
        <f t="shared" si="249"/>
        <v>4</v>
      </c>
      <c r="AB323" s="151">
        <v>2522</v>
      </c>
      <c r="AC323" s="151">
        <v>5432</v>
      </c>
      <c r="AD323" s="139">
        <f t="shared" si="250"/>
        <v>4</v>
      </c>
      <c r="AE323" s="353">
        <f t="shared" si="251"/>
        <v>1</v>
      </c>
      <c r="AF323" s="151">
        <v>5430</v>
      </c>
      <c r="AG323" s="139">
        <f t="shared" si="252"/>
        <v>4</v>
      </c>
      <c r="AH323" s="33">
        <v>26688</v>
      </c>
      <c r="AI323" s="72">
        <f t="shared" si="253"/>
        <v>192</v>
      </c>
      <c r="AJ323" s="33">
        <v>1</v>
      </c>
      <c r="AK323" s="33">
        <v>4730</v>
      </c>
      <c r="AL323" s="72">
        <f t="shared" si="311"/>
        <v>24</v>
      </c>
      <c r="AM323" s="348">
        <f t="shared" si="264"/>
        <v>0.125</v>
      </c>
      <c r="AN323" s="33">
        <v>4728</v>
      </c>
      <c r="AO323" s="72">
        <f t="shared" si="312"/>
        <v>24</v>
      </c>
      <c r="AP323" s="66">
        <v>5273</v>
      </c>
      <c r="AQ323" s="78">
        <f t="shared" si="303"/>
        <v>72</v>
      </c>
      <c r="AR323" s="66">
        <v>1</v>
      </c>
      <c r="AS323" s="66">
        <v>1821</v>
      </c>
      <c r="AT323" s="78">
        <f t="shared" si="313"/>
        <v>24</v>
      </c>
      <c r="AU323" s="344">
        <f t="shared" si="304"/>
        <v>0.33333333333333331</v>
      </c>
      <c r="AV323" s="66">
        <v>1821</v>
      </c>
      <c r="AW323" s="78">
        <f t="shared" si="314"/>
        <v>24</v>
      </c>
      <c r="AX323" s="120">
        <v>3677</v>
      </c>
      <c r="AY323" s="114">
        <f t="shared" si="323"/>
        <v>25</v>
      </c>
      <c r="AZ323" s="120">
        <v>9</v>
      </c>
      <c r="BA323" s="120">
        <v>1222</v>
      </c>
      <c r="BB323" s="114">
        <f t="shared" si="324"/>
        <v>9</v>
      </c>
      <c r="BC323" s="338">
        <f t="shared" si="325"/>
        <v>0.36</v>
      </c>
      <c r="BD323" s="120">
        <v>1214</v>
      </c>
      <c r="BE323" s="114">
        <f t="shared" si="326"/>
        <v>9</v>
      </c>
      <c r="BF323" s="129">
        <v>693</v>
      </c>
      <c r="BG323" s="126">
        <f t="shared" si="241"/>
        <v>263</v>
      </c>
      <c r="BH323" s="129">
        <v>51</v>
      </c>
      <c r="BI323" s="129">
        <v>1613</v>
      </c>
      <c r="BJ323" s="126">
        <f t="shared" si="243"/>
        <v>239</v>
      </c>
      <c r="BK323" s="332">
        <f t="shared" si="242"/>
        <v>0.90874524714828897</v>
      </c>
      <c r="BL323" s="126">
        <v>1614</v>
      </c>
      <c r="BM323" s="126">
        <f t="shared" si="244"/>
        <v>239</v>
      </c>
      <c r="BN323" s="227">
        <v>840</v>
      </c>
      <c r="BO323" s="212">
        <f t="shared" si="265"/>
        <v>24</v>
      </c>
      <c r="BP323" s="227">
        <v>61</v>
      </c>
      <c r="BQ323" s="227">
        <v>748</v>
      </c>
      <c r="BR323" s="212">
        <f t="shared" si="287"/>
        <v>24</v>
      </c>
      <c r="BS323" s="326">
        <f t="shared" si="266"/>
        <v>1</v>
      </c>
      <c r="BT323" s="227">
        <v>748</v>
      </c>
      <c r="BU323" s="212">
        <f t="shared" si="288"/>
        <v>24</v>
      </c>
      <c r="BV323" s="228">
        <v>854</v>
      </c>
      <c r="BW323" s="219">
        <f t="shared" si="267"/>
        <v>25</v>
      </c>
      <c r="BX323" s="228">
        <v>71</v>
      </c>
      <c r="BY323" s="228">
        <v>808</v>
      </c>
      <c r="BZ323" s="219">
        <f t="shared" si="289"/>
        <v>25</v>
      </c>
      <c r="CA323" s="315">
        <f t="shared" si="268"/>
        <v>1</v>
      </c>
      <c r="CB323" s="228">
        <v>808</v>
      </c>
      <c r="CC323" s="219">
        <f t="shared" si="290"/>
        <v>25</v>
      </c>
      <c r="CD323" s="28">
        <v>4492</v>
      </c>
      <c r="CE323" s="84">
        <f t="shared" si="269"/>
        <v>290</v>
      </c>
      <c r="CF323" s="34">
        <v>505</v>
      </c>
      <c r="CG323" s="34">
        <v>5628</v>
      </c>
      <c r="CH323" s="84">
        <f t="shared" si="315"/>
        <v>37</v>
      </c>
      <c r="CI323" s="365">
        <f t="shared" si="270"/>
        <v>0.12758620689655173</v>
      </c>
      <c r="CJ323" s="34">
        <v>5628</v>
      </c>
      <c r="CK323" s="84">
        <f t="shared" si="316"/>
        <v>37</v>
      </c>
      <c r="CL323" s="59">
        <v>3057</v>
      </c>
      <c r="CM323" s="89">
        <f t="shared" si="258"/>
        <v>293</v>
      </c>
      <c r="CN323" s="59">
        <v>142</v>
      </c>
      <c r="CO323" s="59">
        <v>14400</v>
      </c>
      <c r="CP323" s="89">
        <f t="shared" si="317"/>
        <v>97</v>
      </c>
      <c r="CQ323" s="367">
        <f t="shared" si="259"/>
        <v>0.33105802047781568</v>
      </c>
      <c r="CR323" s="59">
        <v>14409</v>
      </c>
      <c r="CS323" s="89">
        <f t="shared" si="318"/>
        <v>97</v>
      </c>
      <c r="CT323" s="203">
        <v>16921</v>
      </c>
      <c r="CU323" s="203">
        <f t="shared" si="234"/>
        <v>292</v>
      </c>
      <c r="CV323" s="203">
        <v>0</v>
      </c>
      <c r="CW323" s="284">
        <v>5181</v>
      </c>
      <c r="CX323" s="203">
        <f t="shared" si="236"/>
        <v>87</v>
      </c>
      <c r="CY323" s="369">
        <f t="shared" si="237"/>
        <v>0.29794520547945208</v>
      </c>
      <c r="CZ323" s="203">
        <v>5181</v>
      </c>
      <c r="DA323" s="203">
        <f t="shared" si="238"/>
        <v>87</v>
      </c>
      <c r="DB323" s="40">
        <v>148</v>
      </c>
      <c r="DC323" s="95">
        <f t="shared" si="301"/>
        <v>27</v>
      </c>
      <c r="DD323" s="40">
        <v>12</v>
      </c>
      <c r="DE323" s="40">
        <v>10957</v>
      </c>
      <c r="DF323" s="95">
        <f t="shared" si="319"/>
        <v>29</v>
      </c>
      <c r="DG323" s="371">
        <f t="shared" si="302"/>
        <v>1.0740740740740742</v>
      </c>
      <c r="DH323" s="40">
        <v>10354</v>
      </c>
      <c r="DI323" s="95">
        <f t="shared" si="320"/>
        <v>29</v>
      </c>
      <c r="DJ323" s="158">
        <v>2918</v>
      </c>
      <c r="DK323" s="158">
        <f t="shared" si="256"/>
        <v>17</v>
      </c>
      <c r="DL323" s="163">
        <v>4</v>
      </c>
      <c r="DM323" s="163">
        <v>920</v>
      </c>
      <c r="DN323" s="158">
        <f t="shared" si="254"/>
        <v>4</v>
      </c>
      <c r="DO323" s="373">
        <f t="shared" si="257"/>
        <v>0.23529411764705882</v>
      </c>
      <c r="DP323" s="158">
        <v>917</v>
      </c>
      <c r="DQ323" s="158">
        <f t="shared" si="255"/>
        <v>4</v>
      </c>
      <c r="DR323" s="292">
        <v>1536</v>
      </c>
      <c r="DS323" s="172">
        <f t="shared" si="291"/>
        <v>0</v>
      </c>
      <c r="DT323" s="292">
        <v>1</v>
      </c>
      <c r="DU323" s="292">
        <v>424</v>
      </c>
      <c r="DV323" s="172">
        <f t="shared" si="300"/>
        <v>0</v>
      </c>
      <c r="DW323" s="374" t="e">
        <f t="shared" si="292"/>
        <v>#DIV/0!</v>
      </c>
      <c r="DX323" s="292">
        <v>426</v>
      </c>
      <c r="DY323" s="172">
        <f t="shared" si="293"/>
        <v>0</v>
      </c>
      <c r="DZ323" s="295">
        <v>720</v>
      </c>
      <c r="EA323" s="255">
        <f t="shared" si="271"/>
        <v>25</v>
      </c>
      <c r="EB323" s="295">
        <v>158</v>
      </c>
      <c r="EC323" s="295">
        <v>621</v>
      </c>
      <c r="ED323" s="255">
        <f t="shared" si="294"/>
        <v>8</v>
      </c>
      <c r="EE323" s="376">
        <f t="shared" si="273"/>
        <v>0.32</v>
      </c>
      <c r="EF323" s="295">
        <v>621</v>
      </c>
      <c r="EG323" s="255">
        <f t="shared" si="274"/>
        <v>8</v>
      </c>
      <c r="EH323" s="261">
        <v>726</v>
      </c>
      <c r="EI323" s="256">
        <f t="shared" si="275"/>
        <v>25</v>
      </c>
      <c r="EJ323" s="261">
        <v>102</v>
      </c>
      <c r="EK323" s="261">
        <v>684</v>
      </c>
      <c r="EL323" s="256">
        <f t="shared" si="295"/>
        <v>25</v>
      </c>
      <c r="EM323" s="362">
        <f t="shared" si="277"/>
        <v>1</v>
      </c>
      <c r="EN323" s="261">
        <v>684</v>
      </c>
      <c r="EO323" s="256">
        <f t="shared" si="278"/>
        <v>25</v>
      </c>
      <c r="EP323" s="265">
        <v>699</v>
      </c>
      <c r="EQ323" s="257">
        <f t="shared" si="279"/>
        <v>22</v>
      </c>
      <c r="ER323" s="265">
        <v>78</v>
      </c>
      <c r="ES323" s="265">
        <v>482</v>
      </c>
      <c r="ET323" s="257">
        <f t="shared" si="296"/>
        <v>3</v>
      </c>
      <c r="EU323" s="378">
        <f t="shared" si="281"/>
        <v>0.13636363636363635</v>
      </c>
      <c r="EV323" s="265">
        <v>482</v>
      </c>
      <c r="EW323" s="257">
        <f t="shared" si="282"/>
        <v>3</v>
      </c>
      <c r="EX323" s="270">
        <v>714</v>
      </c>
      <c r="EY323" s="258">
        <f t="shared" si="283"/>
        <v>27</v>
      </c>
      <c r="EZ323" s="270">
        <v>102</v>
      </c>
      <c r="FA323" s="270">
        <v>524</v>
      </c>
      <c r="FB323" s="258">
        <f t="shared" si="297"/>
        <v>3</v>
      </c>
      <c r="FC323" s="367">
        <f t="shared" si="285"/>
        <v>0.1111111111111111</v>
      </c>
      <c r="FD323" s="270">
        <v>524</v>
      </c>
      <c r="FE323" s="258">
        <f t="shared" si="286"/>
        <v>3</v>
      </c>
      <c r="FF323" s="192">
        <v>3635</v>
      </c>
      <c r="FG323" s="185">
        <f t="shared" si="305"/>
        <v>41</v>
      </c>
      <c r="FH323" s="192">
        <v>0</v>
      </c>
      <c r="FI323" s="192">
        <v>3547</v>
      </c>
      <c r="FJ323" s="185">
        <f t="shared" si="321"/>
        <v>40</v>
      </c>
      <c r="FK323" s="379">
        <f t="shared" si="306"/>
        <v>0.97560975609756095</v>
      </c>
      <c r="FL323" s="192">
        <v>3547</v>
      </c>
      <c r="FM323" s="185">
        <f t="shared" si="322"/>
        <v>40</v>
      </c>
      <c r="FV323" s="22">
        <f t="shared" si="298"/>
        <v>906</v>
      </c>
      <c r="FW323" s="61">
        <f t="shared" si="299"/>
        <v>906</v>
      </c>
      <c r="FX323" s="61">
        <f t="shared" si="327"/>
        <v>994</v>
      </c>
      <c r="FY323" s="61">
        <f t="shared" si="328"/>
        <v>2567</v>
      </c>
      <c r="FZ323" s="61">
        <f t="shared" si="329"/>
        <v>991</v>
      </c>
      <c r="GA323" s="382">
        <f t="shared" si="330"/>
        <v>0.38605375925204521</v>
      </c>
      <c r="GB323" s="384"/>
      <c r="GC323" s="387">
        <f t="shared" si="331"/>
        <v>1660</v>
      </c>
      <c r="GD323" s="387">
        <f t="shared" si="332"/>
        <v>675</v>
      </c>
      <c r="GE323" s="382">
        <f t="shared" si="333"/>
        <v>0.40662650602409639</v>
      </c>
      <c r="GF323" s="384"/>
      <c r="GG323" s="387">
        <f t="shared" si="334"/>
        <v>785</v>
      </c>
      <c r="GH323" s="387">
        <f t="shared" si="335"/>
        <v>454</v>
      </c>
      <c r="GI323" s="382">
        <f t="shared" si="336"/>
        <v>0.57834394904458597</v>
      </c>
      <c r="GJ323" s="384"/>
      <c r="GK323" s="387">
        <f t="shared" ref="GK323:GK386" si="337">CE323+BO323+BW323+EA323+EI323+EQ323+EY323</f>
        <v>438</v>
      </c>
      <c r="GL323" s="387">
        <f t="shared" ref="GL323:GL386" si="338">CH323+BR323+BZ323+ED323+EL323+ET323+FB323</f>
        <v>125</v>
      </c>
      <c r="GM323" s="382">
        <f t="shared" ref="GM323:GM386" si="339">GL323/GK323</f>
        <v>0.28538812785388129</v>
      </c>
    </row>
    <row r="324" spans="1:195" x14ac:dyDescent="0.25">
      <c r="A324" s="8">
        <f t="shared" si="235"/>
        <v>44357</v>
      </c>
      <c r="B324" s="10">
        <v>5128</v>
      </c>
      <c r="C324" s="98">
        <f t="shared" si="260"/>
        <v>5</v>
      </c>
      <c r="D324" s="10">
        <v>2701</v>
      </c>
      <c r="E324" s="10">
        <v>50740</v>
      </c>
      <c r="F324" s="98">
        <f t="shared" si="307"/>
        <v>5</v>
      </c>
      <c r="G324" s="363">
        <f t="shared" si="261"/>
        <v>1</v>
      </c>
      <c r="H324" s="10">
        <v>43417</v>
      </c>
      <c r="I324" s="98">
        <f t="shared" si="308"/>
        <v>5</v>
      </c>
      <c r="J324" s="45">
        <v>52</v>
      </c>
      <c r="K324" s="103">
        <f t="shared" si="262"/>
        <v>-3617</v>
      </c>
      <c r="L324" s="14">
        <v>51</v>
      </c>
      <c r="M324" s="14">
        <v>50844</v>
      </c>
      <c r="N324" s="103">
        <f t="shared" si="309"/>
        <v>183</v>
      </c>
      <c r="O324" s="362">
        <f t="shared" si="263"/>
        <v>-5.0594415261266242E-2</v>
      </c>
      <c r="P324" s="12">
        <v>38562</v>
      </c>
      <c r="Q324" s="103">
        <f t="shared" si="310"/>
        <v>183</v>
      </c>
      <c r="R324" s="147">
        <v>1984</v>
      </c>
      <c r="S324" s="134">
        <f t="shared" si="245"/>
        <v>8</v>
      </c>
      <c r="T324" s="147">
        <v>1206</v>
      </c>
      <c r="U324" s="147">
        <v>2332</v>
      </c>
      <c r="V324" s="134">
        <f t="shared" si="246"/>
        <v>8</v>
      </c>
      <c r="W324" s="358">
        <f t="shared" si="247"/>
        <v>1</v>
      </c>
      <c r="X324" s="147">
        <v>2339</v>
      </c>
      <c r="Y324" s="134">
        <f t="shared" si="248"/>
        <v>8</v>
      </c>
      <c r="Z324" s="151">
        <v>13780</v>
      </c>
      <c r="AA324" s="139">
        <f t="shared" si="249"/>
        <v>5</v>
      </c>
      <c r="AB324" s="151">
        <v>2527</v>
      </c>
      <c r="AC324" s="151">
        <v>5437</v>
      </c>
      <c r="AD324" s="139">
        <f t="shared" si="250"/>
        <v>5</v>
      </c>
      <c r="AE324" s="353">
        <f t="shared" si="251"/>
        <v>1</v>
      </c>
      <c r="AF324" s="151">
        <v>5435</v>
      </c>
      <c r="AG324" s="139">
        <f t="shared" si="252"/>
        <v>5</v>
      </c>
      <c r="AH324" s="33">
        <v>26846</v>
      </c>
      <c r="AI324" s="72">
        <f t="shared" si="253"/>
        <v>158</v>
      </c>
      <c r="AJ324" s="33">
        <v>1</v>
      </c>
      <c r="AK324" s="33">
        <v>4750</v>
      </c>
      <c r="AL324" s="72">
        <f t="shared" si="311"/>
        <v>20</v>
      </c>
      <c r="AM324" s="348">
        <f t="shared" si="264"/>
        <v>0.12658227848101267</v>
      </c>
      <c r="AN324" s="33">
        <v>4748</v>
      </c>
      <c r="AO324" s="72">
        <f t="shared" si="312"/>
        <v>20</v>
      </c>
      <c r="AP324" s="66">
        <v>5342</v>
      </c>
      <c r="AQ324" s="78">
        <f t="shared" si="303"/>
        <v>69</v>
      </c>
      <c r="AR324" s="66">
        <v>1</v>
      </c>
      <c r="AS324" s="66">
        <v>1842</v>
      </c>
      <c r="AT324" s="78">
        <f t="shared" si="313"/>
        <v>21</v>
      </c>
      <c r="AU324" s="344">
        <f t="shared" si="304"/>
        <v>0.30434782608695654</v>
      </c>
      <c r="AV324" s="66">
        <v>1842</v>
      </c>
      <c r="AW324" s="78">
        <f t="shared" si="314"/>
        <v>21</v>
      </c>
      <c r="AX324" s="120">
        <v>3698</v>
      </c>
      <c r="AY324" s="114">
        <f t="shared" si="323"/>
        <v>21</v>
      </c>
      <c r="AZ324" s="120">
        <v>9</v>
      </c>
      <c r="BA324" s="120">
        <v>1228</v>
      </c>
      <c r="BB324" s="114">
        <f t="shared" si="324"/>
        <v>6</v>
      </c>
      <c r="BC324" s="338">
        <f t="shared" si="325"/>
        <v>0.2857142857142857</v>
      </c>
      <c r="BD324" s="120">
        <v>1220</v>
      </c>
      <c r="BE324" s="114">
        <f t="shared" si="326"/>
        <v>6</v>
      </c>
      <c r="BF324" s="129">
        <v>936</v>
      </c>
      <c r="BG324" s="126">
        <f t="shared" si="241"/>
        <v>243</v>
      </c>
      <c r="BH324" s="129">
        <v>56</v>
      </c>
      <c r="BI324" s="129">
        <v>1845</v>
      </c>
      <c r="BJ324" s="126">
        <f t="shared" si="243"/>
        <v>232</v>
      </c>
      <c r="BK324" s="332">
        <f t="shared" si="242"/>
        <v>0.95473251028806583</v>
      </c>
      <c r="BL324" s="126">
        <v>1846</v>
      </c>
      <c r="BM324" s="126">
        <f t="shared" si="244"/>
        <v>232</v>
      </c>
      <c r="BN324" s="227">
        <v>864</v>
      </c>
      <c r="BO324" s="212">
        <f t="shared" si="265"/>
        <v>24</v>
      </c>
      <c r="BP324" s="227">
        <v>64</v>
      </c>
      <c r="BQ324" s="227">
        <v>772</v>
      </c>
      <c r="BR324" s="212">
        <f t="shared" si="287"/>
        <v>24</v>
      </c>
      <c r="BS324" s="326">
        <f t="shared" si="266"/>
        <v>1</v>
      </c>
      <c r="BT324" s="227">
        <v>772</v>
      </c>
      <c r="BU324" s="212">
        <f t="shared" si="288"/>
        <v>24</v>
      </c>
      <c r="BV324" s="228">
        <v>879</v>
      </c>
      <c r="BW324" s="219">
        <f t="shared" si="267"/>
        <v>25</v>
      </c>
      <c r="BX324" s="228">
        <v>78</v>
      </c>
      <c r="BY324" s="228">
        <v>833</v>
      </c>
      <c r="BZ324" s="219">
        <f t="shared" si="289"/>
        <v>25</v>
      </c>
      <c r="CA324" s="315">
        <f t="shared" si="268"/>
        <v>1</v>
      </c>
      <c r="CB324" s="228">
        <v>833</v>
      </c>
      <c r="CC324" s="219">
        <f t="shared" si="290"/>
        <v>25</v>
      </c>
      <c r="CD324" s="28">
        <v>4788</v>
      </c>
      <c r="CE324" s="84">
        <f t="shared" si="269"/>
        <v>296</v>
      </c>
      <c r="CF324" s="34">
        <v>505</v>
      </c>
      <c r="CG324" s="34">
        <v>5664</v>
      </c>
      <c r="CH324" s="84">
        <f t="shared" si="315"/>
        <v>36</v>
      </c>
      <c r="CI324" s="365">
        <f t="shared" si="270"/>
        <v>0.12162162162162163</v>
      </c>
      <c r="CJ324" s="34">
        <v>5664</v>
      </c>
      <c r="CK324" s="84">
        <f t="shared" si="316"/>
        <v>36</v>
      </c>
      <c r="CL324" s="59">
        <v>3352</v>
      </c>
      <c r="CM324" s="89">
        <f t="shared" si="258"/>
        <v>295</v>
      </c>
      <c r="CN324" s="59">
        <v>142</v>
      </c>
      <c r="CO324" s="59">
        <v>14494</v>
      </c>
      <c r="CP324" s="89">
        <f t="shared" si="317"/>
        <v>94</v>
      </c>
      <c r="CQ324" s="367">
        <f t="shared" si="259"/>
        <v>0.31864406779661014</v>
      </c>
      <c r="CR324" s="59">
        <v>14503</v>
      </c>
      <c r="CS324" s="89">
        <f t="shared" si="318"/>
        <v>94</v>
      </c>
      <c r="CT324" s="203">
        <v>17216</v>
      </c>
      <c r="CU324" s="203">
        <f t="shared" si="234"/>
        <v>295</v>
      </c>
      <c r="CV324" s="203">
        <v>0</v>
      </c>
      <c r="CW324" s="284">
        <v>5271</v>
      </c>
      <c r="CX324" s="203">
        <f t="shared" si="236"/>
        <v>90</v>
      </c>
      <c r="CY324" s="369">
        <f t="shared" si="237"/>
        <v>0.30508474576271188</v>
      </c>
      <c r="CZ324" s="203">
        <v>5271</v>
      </c>
      <c r="DA324" s="203">
        <f t="shared" si="238"/>
        <v>90</v>
      </c>
      <c r="DB324" s="40">
        <v>174</v>
      </c>
      <c r="DC324" s="95">
        <f t="shared" si="301"/>
        <v>26</v>
      </c>
      <c r="DD324" s="40">
        <v>13</v>
      </c>
      <c r="DE324" s="40">
        <v>10983</v>
      </c>
      <c r="DF324" s="95">
        <f t="shared" si="319"/>
        <v>26</v>
      </c>
      <c r="DG324" s="371">
        <f t="shared" si="302"/>
        <v>1</v>
      </c>
      <c r="DH324" s="40">
        <v>10380</v>
      </c>
      <c r="DI324" s="95">
        <f t="shared" si="320"/>
        <v>26</v>
      </c>
      <c r="DJ324" s="158">
        <v>2940</v>
      </c>
      <c r="DK324" s="158">
        <f t="shared" si="256"/>
        <v>22</v>
      </c>
      <c r="DL324" s="163">
        <v>4</v>
      </c>
      <c r="DM324" s="163">
        <v>925</v>
      </c>
      <c r="DN324" s="158">
        <f t="shared" si="254"/>
        <v>5</v>
      </c>
      <c r="DO324" s="373">
        <f t="shared" si="257"/>
        <v>0.22727272727272727</v>
      </c>
      <c r="DP324" s="158">
        <v>922</v>
      </c>
      <c r="DQ324" s="158">
        <f t="shared" si="255"/>
        <v>5</v>
      </c>
      <c r="DR324" s="292">
        <v>1536</v>
      </c>
      <c r="DS324" s="172">
        <f t="shared" si="291"/>
        <v>0</v>
      </c>
      <c r="DT324" s="292">
        <v>1</v>
      </c>
      <c r="DU324" s="292">
        <v>424</v>
      </c>
      <c r="DV324" s="172">
        <f t="shared" si="300"/>
        <v>0</v>
      </c>
      <c r="DW324" s="374" t="e">
        <f t="shared" si="292"/>
        <v>#DIV/0!</v>
      </c>
      <c r="DX324" s="292">
        <v>426</v>
      </c>
      <c r="DY324" s="172">
        <f t="shared" si="293"/>
        <v>0</v>
      </c>
      <c r="DZ324" s="295">
        <v>742</v>
      </c>
      <c r="EA324" s="255">
        <f t="shared" si="271"/>
        <v>22</v>
      </c>
      <c r="EB324" s="295">
        <v>158</v>
      </c>
      <c r="EC324" s="295">
        <v>627</v>
      </c>
      <c r="ED324" s="255">
        <f t="shared" si="294"/>
        <v>6</v>
      </c>
      <c r="EE324" s="376">
        <f t="shared" si="273"/>
        <v>0.27272727272727271</v>
      </c>
      <c r="EF324" s="295">
        <v>627</v>
      </c>
      <c r="EG324" s="255">
        <f t="shared" si="274"/>
        <v>6</v>
      </c>
      <c r="EH324" s="261">
        <v>750</v>
      </c>
      <c r="EI324" s="256">
        <f t="shared" si="275"/>
        <v>24</v>
      </c>
      <c r="EJ324" s="261">
        <v>107</v>
      </c>
      <c r="EK324" s="261">
        <v>708</v>
      </c>
      <c r="EL324" s="256">
        <f t="shared" si="295"/>
        <v>24</v>
      </c>
      <c r="EM324" s="362">
        <f t="shared" si="277"/>
        <v>1</v>
      </c>
      <c r="EN324" s="261">
        <v>708</v>
      </c>
      <c r="EO324" s="256">
        <f t="shared" si="278"/>
        <v>24</v>
      </c>
      <c r="EP324" s="265">
        <v>723</v>
      </c>
      <c r="EQ324" s="257">
        <f t="shared" si="279"/>
        <v>24</v>
      </c>
      <c r="ER324" s="265">
        <v>78</v>
      </c>
      <c r="ES324" s="265">
        <v>486</v>
      </c>
      <c r="ET324" s="257">
        <f t="shared" si="296"/>
        <v>4</v>
      </c>
      <c r="EU324" s="378">
        <f t="shared" si="281"/>
        <v>0.16666666666666666</v>
      </c>
      <c r="EV324" s="265">
        <v>486</v>
      </c>
      <c r="EW324" s="257">
        <f t="shared" si="282"/>
        <v>4</v>
      </c>
      <c r="EX324" s="270">
        <v>721</v>
      </c>
      <c r="EY324" s="258">
        <f t="shared" si="283"/>
        <v>7</v>
      </c>
      <c r="EZ324" s="270">
        <v>102</v>
      </c>
      <c r="FA324" s="270">
        <v>526</v>
      </c>
      <c r="FB324" s="258">
        <f t="shared" si="297"/>
        <v>2</v>
      </c>
      <c r="FC324" s="367">
        <f t="shared" si="285"/>
        <v>0.2857142857142857</v>
      </c>
      <c r="FD324" s="270">
        <v>526</v>
      </c>
      <c r="FE324" s="258">
        <f t="shared" si="286"/>
        <v>2</v>
      </c>
      <c r="FF324" s="192">
        <v>3658</v>
      </c>
      <c r="FG324" s="185">
        <f t="shared" si="305"/>
        <v>23</v>
      </c>
      <c r="FH324" s="192">
        <v>0</v>
      </c>
      <c r="FI324" s="192">
        <v>3570</v>
      </c>
      <c r="FJ324" s="185">
        <f t="shared" si="321"/>
        <v>23</v>
      </c>
      <c r="FK324" s="379">
        <f t="shared" si="306"/>
        <v>1</v>
      </c>
      <c r="FL324" s="192">
        <v>3570</v>
      </c>
      <c r="FM324" s="185">
        <f t="shared" si="322"/>
        <v>23</v>
      </c>
      <c r="FV324" s="22">
        <f t="shared" si="298"/>
        <v>754</v>
      </c>
      <c r="FW324" s="61">
        <f t="shared" si="299"/>
        <v>754</v>
      </c>
      <c r="FX324" s="61">
        <f t="shared" si="327"/>
        <v>839</v>
      </c>
      <c r="FY324" s="61">
        <f t="shared" si="328"/>
        <v>-2025</v>
      </c>
      <c r="FZ324" s="61">
        <f t="shared" si="329"/>
        <v>835</v>
      </c>
      <c r="GA324" s="382">
        <f t="shared" si="330"/>
        <v>-0.4123456790123457</v>
      </c>
      <c r="GB324" s="384"/>
      <c r="GC324" s="387">
        <f t="shared" si="331"/>
        <v>1574</v>
      </c>
      <c r="GD324" s="387">
        <f t="shared" si="332"/>
        <v>634</v>
      </c>
      <c r="GE324" s="382">
        <f t="shared" si="333"/>
        <v>0.4027954256670902</v>
      </c>
      <c r="GF324" s="384"/>
      <c r="GG324" s="387">
        <f t="shared" si="334"/>
        <v>688</v>
      </c>
      <c r="GH324" s="387">
        <f t="shared" si="335"/>
        <v>414</v>
      </c>
      <c r="GI324" s="382">
        <f t="shared" si="336"/>
        <v>0.60174418604651159</v>
      </c>
      <c r="GJ324" s="384"/>
      <c r="GK324" s="387">
        <f t="shared" si="337"/>
        <v>422</v>
      </c>
      <c r="GL324" s="387">
        <f t="shared" si="338"/>
        <v>121</v>
      </c>
      <c r="GM324" s="382">
        <f t="shared" si="339"/>
        <v>0.28672985781990523</v>
      </c>
    </row>
    <row r="325" spans="1:195" x14ac:dyDescent="0.25">
      <c r="A325" s="8">
        <f t="shared" si="235"/>
        <v>44358</v>
      </c>
      <c r="B325" s="10">
        <v>5132</v>
      </c>
      <c r="C325" s="98">
        <f t="shared" si="260"/>
        <v>4</v>
      </c>
      <c r="D325" s="10">
        <v>2705</v>
      </c>
      <c r="E325" s="10">
        <v>50744</v>
      </c>
      <c r="F325" s="98">
        <f t="shared" si="307"/>
        <v>4</v>
      </c>
      <c r="G325" s="363">
        <f t="shared" si="261"/>
        <v>1</v>
      </c>
      <c r="H325" s="10">
        <v>43421</v>
      </c>
      <c r="I325" s="98">
        <f t="shared" si="308"/>
        <v>4</v>
      </c>
      <c r="J325" s="45">
        <v>661</v>
      </c>
      <c r="K325" s="103">
        <f t="shared" si="262"/>
        <v>609</v>
      </c>
      <c r="L325" s="14">
        <v>455</v>
      </c>
      <c r="M325" s="14">
        <v>51248</v>
      </c>
      <c r="N325" s="103">
        <f t="shared" si="309"/>
        <v>404</v>
      </c>
      <c r="O325" s="362">
        <f t="shared" si="263"/>
        <v>0.66338259441707714</v>
      </c>
      <c r="P325" s="12">
        <v>38966</v>
      </c>
      <c r="Q325" s="103">
        <f t="shared" si="310"/>
        <v>404</v>
      </c>
      <c r="R325" s="147">
        <v>1989</v>
      </c>
      <c r="S325" s="134">
        <f t="shared" si="245"/>
        <v>5</v>
      </c>
      <c r="T325" s="147">
        <v>1211</v>
      </c>
      <c r="U325" s="147">
        <v>2337</v>
      </c>
      <c r="V325" s="134">
        <f t="shared" si="246"/>
        <v>5</v>
      </c>
      <c r="W325" s="358">
        <f t="shared" si="247"/>
        <v>1</v>
      </c>
      <c r="X325" s="147">
        <v>2344</v>
      </c>
      <c r="Y325" s="134">
        <f t="shared" si="248"/>
        <v>5</v>
      </c>
      <c r="Z325" s="151">
        <v>13784</v>
      </c>
      <c r="AA325" s="139">
        <f t="shared" si="249"/>
        <v>4</v>
      </c>
      <c r="AB325" s="151">
        <v>2531</v>
      </c>
      <c r="AC325" s="151">
        <v>5441</v>
      </c>
      <c r="AD325" s="139">
        <f t="shared" si="250"/>
        <v>4</v>
      </c>
      <c r="AE325" s="353">
        <f t="shared" si="251"/>
        <v>1</v>
      </c>
      <c r="AF325" s="151">
        <v>5439</v>
      </c>
      <c r="AG325" s="139">
        <f t="shared" si="252"/>
        <v>4</v>
      </c>
      <c r="AH325" s="33">
        <v>27008</v>
      </c>
      <c r="AI325" s="72">
        <f t="shared" si="253"/>
        <v>162</v>
      </c>
      <c r="AJ325" s="33">
        <v>1</v>
      </c>
      <c r="AK325" s="33">
        <v>4771</v>
      </c>
      <c r="AL325" s="72">
        <f t="shared" si="311"/>
        <v>21</v>
      </c>
      <c r="AM325" s="348">
        <f t="shared" si="264"/>
        <v>0.12962962962962962</v>
      </c>
      <c r="AN325" s="33">
        <v>4769</v>
      </c>
      <c r="AO325" s="72">
        <f t="shared" si="312"/>
        <v>21</v>
      </c>
      <c r="AP325" s="66">
        <v>5401</v>
      </c>
      <c r="AQ325" s="78">
        <f t="shared" si="303"/>
        <v>59</v>
      </c>
      <c r="AR325" s="66">
        <v>1</v>
      </c>
      <c r="AS325" s="66">
        <v>1861</v>
      </c>
      <c r="AT325" s="78">
        <f t="shared" si="313"/>
        <v>19</v>
      </c>
      <c r="AU325" s="344">
        <f t="shared" si="304"/>
        <v>0.32203389830508472</v>
      </c>
      <c r="AV325" s="66">
        <v>1861</v>
      </c>
      <c r="AW325" s="78">
        <f t="shared" si="314"/>
        <v>19</v>
      </c>
      <c r="AX325" s="120">
        <v>3730</v>
      </c>
      <c r="AY325" s="114">
        <f t="shared" si="323"/>
        <v>32</v>
      </c>
      <c r="AZ325" s="120">
        <v>9</v>
      </c>
      <c r="BA325" s="120">
        <v>1237</v>
      </c>
      <c r="BB325" s="114">
        <f t="shared" si="324"/>
        <v>9</v>
      </c>
      <c r="BC325" s="338">
        <f t="shared" si="325"/>
        <v>0.28125</v>
      </c>
      <c r="BD325" s="120">
        <v>1229</v>
      </c>
      <c r="BE325" s="114">
        <f t="shared" si="326"/>
        <v>9</v>
      </c>
      <c r="BF325" s="129">
        <v>1203</v>
      </c>
      <c r="BG325" s="126">
        <f t="shared" si="241"/>
        <v>267</v>
      </c>
      <c r="BH325" s="129">
        <v>70</v>
      </c>
      <c r="BI325" s="129">
        <v>2092</v>
      </c>
      <c r="BJ325" s="126">
        <f t="shared" si="243"/>
        <v>247</v>
      </c>
      <c r="BK325" s="332">
        <f t="shared" si="242"/>
        <v>0.92509363295880154</v>
      </c>
      <c r="BL325" s="126">
        <v>2093</v>
      </c>
      <c r="BM325" s="126">
        <f t="shared" si="244"/>
        <v>247</v>
      </c>
      <c r="BN325" s="227">
        <v>887</v>
      </c>
      <c r="BO325" s="212">
        <f t="shared" si="265"/>
        <v>23</v>
      </c>
      <c r="BP325" s="227">
        <v>87</v>
      </c>
      <c r="BQ325" s="227">
        <v>795</v>
      </c>
      <c r="BR325" s="212">
        <f t="shared" si="287"/>
        <v>23</v>
      </c>
      <c r="BS325" s="326">
        <f t="shared" si="266"/>
        <v>1</v>
      </c>
      <c r="BT325" s="227">
        <v>795</v>
      </c>
      <c r="BU325" s="212">
        <f t="shared" si="288"/>
        <v>23</v>
      </c>
      <c r="BV325" s="228">
        <v>902</v>
      </c>
      <c r="BW325" s="219">
        <f t="shared" si="267"/>
        <v>23</v>
      </c>
      <c r="BX325" s="228">
        <v>100</v>
      </c>
      <c r="BY325" s="228">
        <v>855</v>
      </c>
      <c r="BZ325" s="219">
        <f t="shared" si="289"/>
        <v>22</v>
      </c>
      <c r="CA325" s="315">
        <f t="shared" si="268"/>
        <v>0.95652173913043481</v>
      </c>
      <c r="CB325" s="228">
        <v>855</v>
      </c>
      <c r="CC325" s="219">
        <f t="shared" si="290"/>
        <v>22</v>
      </c>
      <c r="CD325" s="28">
        <v>5067</v>
      </c>
      <c r="CE325" s="84">
        <f t="shared" si="269"/>
        <v>279</v>
      </c>
      <c r="CF325" s="34">
        <v>505</v>
      </c>
      <c r="CG325" s="34">
        <v>5699</v>
      </c>
      <c r="CH325" s="84">
        <f t="shared" si="315"/>
        <v>35</v>
      </c>
      <c r="CI325" s="365">
        <f t="shared" si="270"/>
        <v>0.12544802867383512</v>
      </c>
      <c r="CJ325" s="34">
        <v>5699</v>
      </c>
      <c r="CK325" s="84">
        <f t="shared" si="316"/>
        <v>35</v>
      </c>
      <c r="CL325" s="59">
        <v>3626</v>
      </c>
      <c r="CM325" s="89">
        <f t="shared" si="258"/>
        <v>274</v>
      </c>
      <c r="CN325" s="59">
        <v>142</v>
      </c>
      <c r="CO325" s="59">
        <v>14578</v>
      </c>
      <c r="CP325" s="89">
        <f t="shared" si="317"/>
        <v>84</v>
      </c>
      <c r="CQ325" s="367">
        <f t="shared" si="259"/>
        <v>0.30656934306569344</v>
      </c>
      <c r="CR325" s="59">
        <v>14587</v>
      </c>
      <c r="CS325" s="89">
        <f t="shared" si="318"/>
        <v>84</v>
      </c>
      <c r="CT325" s="203">
        <v>17489</v>
      </c>
      <c r="CU325" s="203">
        <f t="shared" si="234"/>
        <v>273</v>
      </c>
      <c r="CV325" s="203">
        <v>0</v>
      </c>
      <c r="CW325" s="284">
        <v>5347</v>
      </c>
      <c r="CX325" s="203">
        <f t="shared" si="236"/>
        <v>76</v>
      </c>
      <c r="CY325" s="369">
        <f t="shared" si="237"/>
        <v>0.2783882783882784</v>
      </c>
      <c r="CZ325" s="203">
        <v>5347</v>
      </c>
      <c r="DA325" s="203">
        <f t="shared" si="238"/>
        <v>76</v>
      </c>
      <c r="DB325" s="40">
        <v>202</v>
      </c>
      <c r="DC325" s="95">
        <f t="shared" si="301"/>
        <v>28</v>
      </c>
      <c r="DD325" s="40">
        <v>16</v>
      </c>
      <c r="DE325" s="40">
        <v>11013</v>
      </c>
      <c r="DF325" s="95">
        <f t="shared" si="319"/>
        <v>30</v>
      </c>
      <c r="DG325" s="371">
        <f t="shared" si="302"/>
        <v>1.0714285714285714</v>
      </c>
      <c r="DH325" s="40">
        <v>10410</v>
      </c>
      <c r="DI325" s="95">
        <f t="shared" si="320"/>
        <v>30</v>
      </c>
      <c r="DJ325" s="158">
        <v>2969</v>
      </c>
      <c r="DK325" s="158">
        <f t="shared" si="256"/>
        <v>29</v>
      </c>
      <c r="DL325" s="163">
        <v>4</v>
      </c>
      <c r="DM325" s="163">
        <v>929</v>
      </c>
      <c r="DN325" s="158">
        <f t="shared" ref="DN325:DN388" si="340">DM325-DM324</f>
        <v>4</v>
      </c>
      <c r="DO325" s="373">
        <f t="shared" si="257"/>
        <v>0.13793103448275862</v>
      </c>
      <c r="DP325" s="158">
        <v>926</v>
      </c>
      <c r="DQ325" s="158">
        <f t="shared" ref="DQ325:DQ388" si="341">DP325-DP324</f>
        <v>4</v>
      </c>
      <c r="DR325" s="292">
        <v>1536</v>
      </c>
      <c r="DS325" s="172">
        <f t="shared" si="291"/>
        <v>0</v>
      </c>
      <c r="DT325" s="292">
        <v>1</v>
      </c>
      <c r="DU325" s="292">
        <v>424</v>
      </c>
      <c r="DV325" s="172">
        <f t="shared" ref="DV325:DV388" si="342">DU325-DU324</f>
        <v>0</v>
      </c>
      <c r="DW325" s="374" t="e">
        <f t="shared" si="292"/>
        <v>#DIV/0!</v>
      </c>
      <c r="DX325" s="292">
        <v>426</v>
      </c>
      <c r="DY325" s="172">
        <f t="shared" ref="DY325:DY388" si="343">DX325-DX324</f>
        <v>0</v>
      </c>
      <c r="DZ325" s="295">
        <v>767</v>
      </c>
      <c r="EA325" s="255">
        <f t="shared" si="271"/>
        <v>25</v>
      </c>
      <c r="EB325" s="295">
        <v>158</v>
      </c>
      <c r="EC325" s="295">
        <v>636</v>
      </c>
      <c r="ED325" s="255">
        <f t="shared" ref="ED325:ED388" si="344">EC325-EC324</f>
        <v>9</v>
      </c>
      <c r="EE325" s="376">
        <f t="shared" si="273"/>
        <v>0.36</v>
      </c>
      <c r="EF325" s="295">
        <v>636</v>
      </c>
      <c r="EG325" s="255">
        <f t="shared" ref="EG325:EG388" si="345">EF325-EF324</f>
        <v>9</v>
      </c>
      <c r="EH325" s="261">
        <v>773</v>
      </c>
      <c r="EI325" s="256">
        <f t="shared" si="275"/>
        <v>23</v>
      </c>
      <c r="EJ325" s="261">
        <v>107</v>
      </c>
      <c r="EK325" s="261">
        <v>730</v>
      </c>
      <c r="EL325" s="256">
        <f t="shared" ref="EL325:EL388" si="346">EK325-EK324</f>
        <v>22</v>
      </c>
      <c r="EM325" s="362">
        <f t="shared" si="277"/>
        <v>0.95652173913043481</v>
      </c>
      <c r="EN325" s="261">
        <v>730</v>
      </c>
      <c r="EO325" s="256">
        <f t="shared" ref="EO325:EO388" si="347">EN325-EN324</f>
        <v>22</v>
      </c>
      <c r="EP325" s="265">
        <v>749</v>
      </c>
      <c r="EQ325" s="257">
        <f t="shared" si="279"/>
        <v>26</v>
      </c>
      <c r="ER325" s="265">
        <v>78</v>
      </c>
      <c r="ES325" s="265">
        <v>488</v>
      </c>
      <c r="ET325" s="257">
        <f t="shared" ref="ET325:ET388" si="348">ES325-ES324</f>
        <v>2</v>
      </c>
      <c r="EU325" s="378">
        <f t="shared" si="281"/>
        <v>7.6923076923076927E-2</v>
      </c>
      <c r="EV325" s="265">
        <v>488</v>
      </c>
      <c r="EW325" s="257">
        <f t="shared" ref="EW325:EW388" si="349">EV325-EV324</f>
        <v>2</v>
      </c>
      <c r="EX325" s="270">
        <v>761</v>
      </c>
      <c r="EY325" s="258">
        <f t="shared" si="283"/>
        <v>40</v>
      </c>
      <c r="EZ325" s="270">
        <v>102</v>
      </c>
      <c r="FA325" s="270">
        <v>530</v>
      </c>
      <c r="FB325" s="258">
        <f t="shared" si="297"/>
        <v>4</v>
      </c>
      <c r="FC325" s="367">
        <f t="shared" si="285"/>
        <v>0.1</v>
      </c>
      <c r="FD325" s="270">
        <v>530</v>
      </c>
      <c r="FE325" s="258">
        <f t="shared" si="286"/>
        <v>4</v>
      </c>
      <c r="FF325" s="192">
        <v>3707</v>
      </c>
      <c r="FG325" s="185">
        <f t="shared" si="305"/>
        <v>49</v>
      </c>
      <c r="FH325" s="192">
        <v>0</v>
      </c>
      <c r="FI325" s="192">
        <v>3619</v>
      </c>
      <c r="FJ325" s="185">
        <f t="shared" si="321"/>
        <v>49</v>
      </c>
      <c r="FK325" s="379">
        <f t="shared" si="306"/>
        <v>1</v>
      </c>
      <c r="FL325" s="192">
        <v>3619</v>
      </c>
      <c r="FM325" s="185">
        <f t="shared" si="322"/>
        <v>49</v>
      </c>
      <c r="FV325" s="22">
        <f t="shared" si="298"/>
        <v>991</v>
      </c>
      <c r="FW325" s="61">
        <f t="shared" si="299"/>
        <v>991</v>
      </c>
      <c r="FX325" s="61">
        <f t="shared" si="327"/>
        <v>1073</v>
      </c>
      <c r="FY325" s="61">
        <f t="shared" si="328"/>
        <v>2234</v>
      </c>
      <c r="FZ325" s="61">
        <f t="shared" si="329"/>
        <v>1071</v>
      </c>
      <c r="GA325" s="382">
        <f t="shared" si="330"/>
        <v>0.4794091316025067</v>
      </c>
      <c r="GB325" s="384"/>
      <c r="GC325" s="387">
        <f t="shared" si="331"/>
        <v>1612</v>
      </c>
      <c r="GD325" s="387">
        <f t="shared" si="332"/>
        <v>654</v>
      </c>
      <c r="GE325" s="382">
        <f t="shared" si="333"/>
        <v>0.40570719602977667</v>
      </c>
      <c r="GF325" s="384"/>
      <c r="GG325" s="387">
        <f t="shared" si="334"/>
        <v>786</v>
      </c>
      <c r="GH325" s="387">
        <f t="shared" si="335"/>
        <v>459</v>
      </c>
      <c r="GI325" s="382">
        <f t="shared" si="336"/>
        <v>0.58396946564885499</v>
      </c>
      <c r="GJ325" s="384"/>
      <c r="GK325" s="387">
        <f t="shared" si="337"/>
        <v>439</v>
      </c>
      <c r="GL325" s="387">
        <f t="shared" si="338"/>
        <v>117</v>
      </c>
      <c r="GM325" s="382">
        <f t="shared" si="339"/>
        <v>0.26651480637813213</v>
      </c>
    </row>
    <row r="326" spans="1:195" x14ac:dyDescent="0.25">
      <c r="A326" s="8">
        <f t="shared" si="235"/>
        <v>44359</v>
      </c>
      <c r="B326" s="10">
        <v>5138</v>
      </c>
      <c r="C326" s="98">
        <f t="shared" si="260"/>
        <v>6</v>
      </c>
      <c r="D326" s="10">
        <v>2711</v>
      </c>
      <c r="E326" s="10">
        <v>50750</v>
      </c>
      <c r="F326" s="98">
        <f t="shared" si="307"/>
        <v>6</v>
      </c>
      <c r="G326" s="363">
        <f t="shared" si="261"/>
        <v>1</v>
      </c>
      <c r="H326" s="10">
        <v>43427</v>
      </c>
      <c r="I326" s="98">
        <f t="shared" si="308"/>
        <v>6</v>
      </c>
      <c r="J326" s="45">
        <v>1823</v>
      </c>
      <c r="K326" s="103">
        <f t="shared" si="262"/>
        <v>1162</v>
      </c>
      <c r="L326" s="14">
        <v>968</v>
      </c>
      <c r="M326" s="14">
        <v>51761</v>
      </c>
      <c r="N326" s="103">
        <f t="shared" si="309"/>
        <v>513</v>
      </c>
      <c r="O326" s="362">
        <f t="shared" si="263"/>
        <v>0.44148020654044751</v>
      </c>
      <c r="P326" s="12">
        <v>39479</v>
      </c>
      <c r="Q326" s="103">
        <f t="shared" si="310"/>
        <v>513</v>
      </c>
      <c r="R326" s="147">
        <v>1994</v>
      </c>
      <c r="S326" s="134">
        <f t="shared" si="245"/>
        <v>5</v>
      </c>
      <c r="T326" s="147">
        <v>1216</v>
      </c>
      <c r="U326" s="147">
        <v>2342</v>
      </c>
      <c r="V326" s="134">
        <f t="shared" si="246"/>
        <v>5</v>
      </c>
      <c r="W326" s="358">
        <f t="shared" si="247"/>
        <v>1</v>
      </c>
      <c r="X326" s="147">
        <v>2349</v>
      </c>
      <c r="Y326" s="134">
        <f t="shared" si="248"/>
        <v>5</v>
      </c>
      <c r="Z326" s="151">
        <v>13796</v>
      </c>
      <c r="AA326" s="139">
        <f t="shared" si="249"/>
        <v>12</v>
      </c>
      <c r="AB326" s="151">
        <v>2543</v>
      </c>
      <c r="AC326" s="151">
        <v>5453</v>
      </c>
      <c r="AD326" s="139">
        <f t="shared" si="250"/>
        <v>12</v>
      </c>
      <c r="AE326" s="353">
        <f t="shared" si="251"/>
        <v>1</v>
      </c>
      <c r="AF326" s="151">
        <v>5451</v>
      </c>
      <c r="AG326" s="139">
        <f t="shared" si="252"/>
        <v>12</v>
      </c>
      <c r="AH326" s="33">
        <v>27240</v>
      </c>
      <c r="AI326" s="72">
        <f t="shared" si="253"/>
        <v>232</v>
      </c>
      <c r="AJ326" s="33">
        <v>1</v>
      </c>
      <c r="AK326" s="33">
        <v>4800</v>
      </c>
      <c r="AL326" s="72">
        <f t="shared" si="311"/>
        <v>29</v>
      </c>
      <c r="AM326" s="348">
        <f t="shared" si="264"/>
        <v>0.125</v>
      </c>
      <c r="AN326" s="33">
        <v>4798</v>
      </c>
      <c r="AO326" s="72">
        <f t="shared" si="312"/>
        <v>29</v>
      </c>
      <c r="AP326" s="66">
        <v>5472</v>
      </c>
      <c r="AQ326" s="78">
        <f t="shared" si="303"/>
        <v>71</v>
      </c>
      <c r="AR326" s="66">
        <v>1</v>
      </c>
      <c r="AS326" s="66">
        <v>1885</v>
      </c>
      <c r="AT326" s="78">
        <f t="shared" si="313"/>
        <v>24</v>
      </c>
      <c r="AU326" s="344">
        <f t="shared" si="304"/>
        <v>0.3380281690140845</v>
      </c>
      <c r="AV326" s="66">
        <v>1885</v>
      </c>
      <c r="AW326" s="78">
        <f t="shared" si="314"/>
        <v>24</v>
      </c>
      <c r="AX326" s="120">
        <v>3758</v>
      </c>
      <c r="AY326" s="114">
        <f t="shared" si="323"/>
        <v>28</v>
      </c>
      <c r="AZ326" s="120">
        <v>9</v>
      </c>
      <c r="BA326" s="120">
        <v>1248</v>
      </c>
      <c r="BB326" s="114">
        <f t="shared" si="324"/>
        <v>11</v>
      </c>
      <c r="BC326" s="338">
        <f t="shared" si="325"/>
        <v>0.39285714285714285</v>
      </c>
      <c r="BD326" s="120">
        <v>1240</v>
      </c>
      <c r="BE326" s="114">
        <f t="shared" si="326"/>
        <v>11</v>
      </c>
      <c r="BF326" s="129">
        <v>1567</v>
      </c>
      <c r="BG326" s="126">
        <f t="shared" si="241"/>
        <v>364</v>
      </c>
      <c r="BH326" s="129">
        <v>86</v>
      </c>
      <c r="BI326" s="129">
        <v>2430</v>
      </c>
      <c r="BJ326" s="126">
        <f t="shared" si="243"/>
        <v>338</v>
      </c>
      <c r="BK326" s="332">
        <f t="shared" si="242"/>
        <v>0.9285714285714286</v>
      </c>
      <c r="BL326" s="126">
        <v>2431</v>
      </c>
      <c r="BM326" s="126">
        <f t="shared" si="244"/>
        <v>338</v>
      </c>
      <c r="BN326" s="227">
        <v>918</v>
      </c>
      <c r="BO326" s="212">
        <f t="shared" si="265"/>
        <v>31</v>
      </c>
      <c r="BP326" s="227">
        <v>107</v>
      </c>
      <c r="BQ326" s="227">
        <v>826</v>
      </c>
      <c r="BR326" s="212">
        <f t="shared" si="287"/>
        <v>31</v>
      </c>
      <c r="BS326" s="326">
        <f t="shared" si="266"/>
        <v>1</v>
      </c>
      <c r="BT326" s="227">
        <v>826</v>
      </c>
      <c r="BU326" s="212">
        <f t="shared" si="288"/>
        <v>31</v>
      </c>
      <c r="BV326" s="228">
        <v>932</v>
      </c>
      <c r="BW326" s="219">
        <f t="shared" si="267"/>
        <v>30</v>
      </c>
      <c r="BX326" s="228">
        <v>130</v>
      </c>
      <c r="BY326" s="228">
        <v>885</v>
      </c>
      <c r="BZ326" s="219">
        <f t="shared" si="289"/>
        <v>30</v>
      </c>
      <c r="CA326" s="315">
        <f t="shared" si="268"/>
        <v>1</v>
      </c>
      <c r="CB326" s="228">
        <v>885</v>
      </c>
      <c r="CC326" s="219">
        <f t="shared" si="290"/>
        <v>30</v>
      </c>
      <c r="CD326" s="28">
        <v>5428</v>
      </c>
      <c r="CE326" s="84">
        <f t="shared" si="269"/>
        <v>361</v>
      </c>
      <c r="CF326" s="34">
        <v>505</v>
      </c>
      <c r="CG326" s="34">
        <v>5744</v>
      </c>
      <c r="CH326" s="84">
        <f t="shared" si="315"/>
        <v>45</v>
      </c>
      <c r="CI326" s="365">
        <f t="shared" si="270"/>
        <v>0.12465373961218837</v>
      </c>
      <c r="CJ326" s="34">
        <v>5744</v>
      </c>
      <c r="CK326" s="84">
        <f t="shared" si="316"/>
        <v>45</v>
      </c>
      <c r="CL326" s="59">
        <v>3992</v>
      </c>
      <c r="CM326" s="89">
        <f t="shared" si="258"/>
        <v>366</v>
      </c>
      <c r="CN326" s="59">
        <v>142</v>
      </c>
      <c r="CO326" s="59">
        <v>14690</v>
      </c>
      <c r="CP326" s="89">
        <f t="shared" si="317"/>
        <v>112</v>
      </c>
      <c r="CQ326" s="367">
        <f t="shared" si="259"/>
        <v>0.30601092896174864</v>
      </c>
      <c r="CR326" s="59">
        <v>14699</v>
      </c>
      <c r="CS326" s="89">
        <f t="shared" si="318"/>
        <v>112</v>
      </c>
      <c r="CT326" s="203">
        <v>17856</v>
      </c>
      <c r="CU326" s="203">
        <f t="shared" si="234"/>
        <v>367</v>
      </c>
      <c r="CV326" s="203">
        <v>0</v>
      </c>
      <c r="CW326" s="284">
        <v>5455</v>
      </c>
      <c r="CX326" s="203">
        <f t="shared" si="236"/>
        <v>108</v>
      </c>
      <c r="CY326" s="369">
        <f t="shared" si="237"/>
        <v>0.29427792915531337</v>
      </c>
      <c r="CZ326" s="203">
        <v>5455</v>
      </c>
      <c r="DA326" s="203">
        <f t="shared" si="238"/>
        <v>108</v>
      </c>
      <c r="DB326" s="40">
        <v>236</v>
      </c>
      <c r="DC326" s="95">
        <f t="shared" si="301"/>
        <v>34</v>
      </c>
      <c r="DD326" s="40">
        <v>18</v>
      </c>
      <c r="DE326" s="40">
        <v>11048</v>
      </c>
      <c r="DF326" s="95">
        <f t="shared" si="319"/>
        <v>35</v>
      </c>
      <c r="DG326" s="371">
        <f t="shared" si="302"/>
        <v>1.0294117647058822</v>
      </c>
      <c r="DH326" s="40">
        <v>10445</v>
      </c>
      <c r="DI326" s="95">
        <f t="shared" si="320"/>
        <v>35</v>
      </c>
      <c r="DJ326" s="158">
        <v>3004</v>
      </c>
      <c r="DK326" s="158">
        <f t="shared" si="256"/>
        <v>35</v>
      </c>
      <c r="DL326" s="163">
        <v>4</v>
      </c>
      <c r="DM326" s="163">
        <v>938</v>
      </c>
      <c r="DN326" s="158">
        <f t="shared" si="340"/>
        <v>9</v>
      </c>
      <c r="DO326" s="373">
        <f t="shared" si="257"/>
        <v>0.25714285714285712</v>
      </c>
      <c r="DP326" s="158">
        <v>935</v>
      </c>
      <c r="DQ326" s="158">
        <f t="shared" si="341"/>
        <v>9</v>
      </c>
      <c r="DR326" s="292">
        <v>1536</v>
      </c>
      <c r="DS326" s="172">
        <f t="shared" si="291"/>
        <v>0</v>
      </c>
      <c r="DT326" s="292">
        <v>1</v>
      </c>
      <c r="DU326" s="292">
        <v>424</v>
      </c>
      <c r="DV326" s="172">
        <f t="shared" si="342"/>
        <v>0</v>
      </c>
      <c r="DW326" s="374" t="e">
        <f t="shared" si="292"/>
        <v>#DIV/0!</v>
      </c>
      <c r="DX326" s="292">
        <v>426</v>
      </c>
      <c r="DY326" s="172">
        <f t="shared" si="343"/>
        <v>0</v>
      </c>
      <c r="DZ326" s="295">
        <v>796</v>
      </c>
      <c r="EA326" s="255">
        <f t="shared" si="271"/>
        <v>29</v>
      </c>
      <c r="EB326" s="295">
        <v>158</v>
      </c>
      <c r="EC326" s="295">
        <v>642</v>
      </c>
      <c r="ED326" s="255">
        <f t="shared" si="344"/>
        <v>6</v>
      </c>
      <c r="EE326" s="376">
        <f t="shared" si="273"/>
        <v>0.20689655172413793</v>
      </c>
      <c r="EF326" s="295">
        <v>642</v>
      </c>
      <c r="EG326" s="255">
        <f t="shared" si="345"/>
        <v>6</v>
      </c>
      <c r="EH326" s="261">
        <v>804</v>
      </c>
      <c r="EI326" s="256">
        <f t="shared" si="275"/>
        <v>31</v>
      </c>
      <c r="EJ326" s="261">
        <v>107</v>
      </c>
      <c r="EK326" s="261">
        <v>761</v>
      </c>
      <c r="EL326" s="256">
        <f t="shared" si="346"/>
        <v>31</v>
      </c>
      <c r="EM326" s="362">
        <f t="shared" si="277"/>
        <v>1</v>
      </c>
      <c r="EN326" s="261">
        <v>761</v>
      </c>
      <c r="EO326" s="256">
        <f t="shared" si="347"/>
        <v>31</v>
      </c>
      <c r="EP326" s="265">
        <v>780</v>
      </c>
      <c r="EQ326" s="257">
        <f t="shared" si="279"/>
        <v>31</v>
      </c>
      <c r="ER326" s="265">
        <v>78</v>
      </c>
      <c r="ES326" s="265">
        <v>492</v>
      </c>
      <c r="ET326" s="257">
        <f t="shared" si="348"/>
        <v>4</v>
      </c>
      <c r="EU326" s="378">
        <f t="shared" si="281"/>
        <v>0.12903225806451613</v>
      </c>
      <c r="EV326" s="265">
        <v>492</v>
      </c>
      <c r="EW326" s="257">
        <f t="shared" si="349"/>
        <v>4</v>
      </c>
      <c r="EX326" s="270">
        <v>785</v>
      </c>
      <c r="EY326" s="258">
        <f t="shared" si="283"/>
        <v>24</v>
      </c>
      <c r="EZ326" s="270">
        <v>102</v>
      </c>
      <c r="FA326" s="270">
        <v>534</v>
      </c>
      <c r="FB326" s="258">
        <f t="shared" si="297"/>
        <v>4</v>
      </c>
      <c r="FC326" s="367">
        <f t="shared" si="285"/>
        <v>0.16666666666666666</v>
      </c>
      <c r="FD326" s="270">
        <v>534</v>
      </c>
      <c r="FE326" s="258">
        <f t="shared" si="286"/>
        <v>4</v>
      </c>
      <c r="FF326" s="192">
        <v>3791</v>
      </c>
      <c r="FG326" s="185">
        <f t="shared" si="305"/>
        <v>84</v>
      </c>
      <c r="FH326" s="192">
        <v>0</v>
      </c>
      <c r="FI326" s="192">
        <v>3703</v>
      </c>
      <c r="FJ326" s="185">
        <f t="shared" si="321"/>
        <v>84</v>
      </c>
      <c r="FK326" s="379">
        <f t="shared" si="306"/>
        <v>1</v>
      </c>
      <c r="FL326" s="192">
        <v>3703</v>
      </c>
      <c r="FM326" s="185">
        <f t="shared" si="322"/>
        <v>84</v>
      </c>
      <c r="FV326" s="22">
        <f t="shared" si="298"/>
        <v>1331</v>
      </c>
      <c r="FW326" s="61">
        <f t="shared" si="299"/>
        <v>1331</v>
      </c>
      <c r="FX326" s="61">
        <f t="shared" si="327"/>
        <v>1437</v>
      </c>
      <c r="FY326" s="61">
        <f t="shared" si="328"/>
        <v>3303</v>
      </c>
      <c r="FZ326" s="61">
        <f t="shared" si="329"/>
        <v>1433</v>
      </c>
      <c r="GA326" s="382">
        <f t="shared" si="330"/>
        <v>0.43384801695428399</v>
      </c>
      <c r="GB326" s="384"/>
      <c r="GC326" s="387">
        <f t="shared" si="331"/>
        <v>2118</v>
      </c>
      <c r="GD326" s="387">
        <f t="shared" si="332"/>
        <v>897</v>
      </c>
      <c r="GE326" s="382">
        <f t="shared" si="333"/>
        <v>0.42351274787535409</v>
      </c>
      <c r="GF326" s="384"/>
      <c r="GG326" s="387">
        <f t="shared" si="334"/>
        <v>1024</v>
      </c>
      <c r="GH326" s="387">
        <f t="shared" si="335"/>
        <v>632</v>
      </c>
      <c r="GI326" s="382">
        <f t="shared" si="336"/>
        <v>0.6171875</v>
      </c>
      <c r="GJ326" s="384"/>
      <c r="GK326" s="387">
        <f t="shared" si="337"/>
        <v>537</v>
      </c>
      <c r="GL326" s="387">
        <f t="shared" si="338"/>
        <v>151</v>
      </c>
      <c r="GM326" s="382">
        <f t="shared" si="339"/>
        <v>0.28119180633147112</v>
      </c>
    </row>
    <row r="327" spans="1:195" x14ac:dyDescent="0.25">
      <c r="A327" s="8">
        <f t="shared" si="235"/>
        <v>44360</v>
      </c>
      <c r="B327" s="10">
        <v>5423</v>
      </c>
      <c r="C327" s="98">
        <f t="shared" si="260"/>
        <v>285</v>
      </c>
      <c r="D327" s="10">
        <v>2929</v>
      </c>
      <c r="E327" s="10">
        <v>50968</v>
      </c>
      <c r="F327" s="98">
        <f t="shared" si="307"/>
        <v>218</v>
      </c>
      <c r="G327" s="363">
        <f t="shared" si="261"/>
        <v>0.76491228070175443</v>
      </c>
      <c r="H327" s="10">
        <v>43645</v>
      </c>
      <c r="I327" s="98">
        <f t="shared" si="308"/>
        <v>218</v>
      </c>
      <c r="J327" s="45">
        <v>1841</v>
      </c>
      <c r="K327" s="103">
        <f t="shared" si="262"/>
        <v>18</v>
      </c>
      <c r="L327" s="14">
        <v>986</v>
      </c>
      <c r="M327" s="14">
        <v>51779</v>
      </c>
      <c r="N327" s="103">
        <f t="shared" si="309"/>
        <v>18</v>
      </c>
      <c r="O327" s="362">
        <f t="shared" si="263"/>
        <v>1</v>
      </c>
      <c r="P327" s="12">
        <v>39497</v>
      </c>
      <c r="Q327" s="103">
        <f t="shared" si="310"/>
        <v>18</v>
      </c>
      <c r="R327" s="147">
        <v>1998</v>
      </c>
      <c r="S327" s="134">
        <f t="shared" si="245"/>
        <v>4</v>
      </c>
      <c r="T327" s="147">
        <v>1220</v>
      </c>
      <c r="U327" s="147">
        <v>2346</v>
      </c>
      <c r="V327" s="134">
        <f t="shared" si="246"/>
        <v>4</v>
      </c>
      <c r="W327" s="358">
        <f t="shared" si="247"/>
        <v>1</v>
      </c>
      <c r="X327" s="147">
        <v>2353</v>
      </c>
      <c r="Y327" s="134">
        <f t="shared" si="248"/>
        <v>4</v>
      </c>
      <c r="Z327" s="151">
        <v>13800</v>
      </c>
      <c r="AA327" s="139">
        <f t="shared" si="249"/>
        <v>4</v>
      </c>
      <c r="AB327" s="151">
        <v>2547</v>
      </c>
      <c r="AC327" s="151">
        <v>5457</v>
      </c>
      <c r="AD327" s="139">
        <f t="shared" si="250"/>
        <v>4</v>
      </c>
      <c r="AE327" s="353">
        <f t="shared" si="251"/>
        <v>1</v>
      </c>
      <c r="AF327" s="151">
        <v>5455</v>
      </c>
      <c r="AG327" s="139">
        <f t="shared" si="252"/>
        <v>4</v>
      </c>
      <c r="AH327" s="33">
        <v>27392</v>
      </c>
      <c r="AI327" s="72">
        <f t="shared" si="253"/>
        <v>152</v>
      </c>
      <c r="AJ327" s="33">
        <v>1</v>
      </c>
      <c r="AK327" s="33">
        <v>4820</v>
      </c>
      <c r="AL327" s="72">
        <f t="shared" si="311"/>
        <v>20</v>
      </c>
      <c r="AM327" s="348">
        <f t="shared" si="264"/>
        <v>0.13157894736842105</v>
      </c>
      <c r="AN327" s="33">
        <v>4818</v>
      </c>
      <c r="AO327" s="72">
        <f t="shared" si="312"/>
        <v>20</v>
      </c>
      <c r="AP327" s="66">
        <v>5509</v>
      </c>
      <c r="AQ327" s="78">
        <f t="shared" si="303"/>
        <v>37</v>
      </c>
      <c r="AR327" s="66">
        <v>1</v>
      </c>
      <c r="AS327" s="66">
        <v>1895</v>
      </c>
      <c r="AT327" s="78">
        <f t="shared" si="313"/>
        <v>10</v>
      </c>
      <c r="AU327" s="344">
        <f t="shared" si="304"/>
        <v>0.27027027027027029</v>
      </c>
      <c r="AV327" s="66">
        <v>1895</v>
      </c>
      <c r="AW327" s="78">
        <f t="shared" si="314"/>
        <v>10</v>
      </c>
      <c r="AX327" s="120">
        <v>3785</v>
      </c>
      <c r="AY327" s="114">
        <f t="shared" si="323"/>
        <v>27</v>
      </c>
      <c r="AZ327" s="120">
        <v>9</v>
      </c>
      <c r="BA327" s="120">
        <v>1255</v>
      </c>
      <c r="BB327" s="114">
        <f t="shared" si="324"/>
        <v>7</v>
      </c>
      <c r="BC327" s="338">
        <f t="shared" si="325"/>
        <v>0.25925925925925924</v>
      </c>
      <c r="BD327" s="120">
        <v>1247</v>
      </c>
      <c r="BE327" s="114">
        <f t="shared" si="326"/>
        <v>7</v>
      </c>
      <c r="BF327" s="129">
        <v>1819</v>
      </c>
      <c r="BG327" s="126">
        <f t="shared" si="241"/>
        <v>252</v>
      </c>
      <c r="BH327" s="129">
        <v>104</v>
      </c>
      <c r="BI327" s="129">
        <v>2668</v>
      </c>
      <c r="BJ327" s="126">
        <f t="shared" si="243"/>
        <v>238</v>
      </c>
      <c r="BK327" s="332">
        <f t="shared" si="242"/>
        <v>0.94444444444444442</v>
      </c>
      <c r="BL327" s="126">
        <v>2669</v>
      </c>
      <c r="BM327" s="126">
        <f t="shared" si="244"/>
        <v>238</v>
      </c>
      <c r="BN327" s="227">
        <v>939</v>
      </c>
      <c r="BO327" s="212">
        <f t="shared" si="265"/>
        <v>21</v>
      </c>
      <c r="BP327" s="227">
        <v>107</v>
      </c>
      <c r="BQ327" s="227">
        <v>847</v>
      </c>
      <c r="BR327" s="212">
        <f t="shared" si="287"/>
        <v>21</v>
      </c>
      <c r="BS327" s="326">
        <f t="shared" si="266"/>
        <v>1</v>
      </c>
      <c r="BT327" s="227">
        <v>847</v>
      </c>
      <c r="BU327" s="212">
        <f t="shared" si="288"/>
        <v>21</v>
      </c>
      <c r="BV327" s="228">
        <v>953</v>
      </c>
      <c r="BW327" s="219">
        <f t="shared" si="267"/>
        <v>21</v>
      </c>
      <c r="BX327" s="228">
        <v>131</v>
      </c>
      <c r="BY327" s="228">
        <v>906</v>
      </c>
      <c r="BZ327" s="219">
        <f t="shared" si="289"/>
        <v>21</v>
      </c>
      <c r="CA327" s="315">
        <f t="shared" si="268"/>
        <v>1</v>
      </c>
      <c r="CB327" s="228">
        <v>906</v>
      </c>
      <c r="CC327" s="219">
        <f t="shared" si="290"/>
        <v>21</v>
      </c>
      <c r="CD327" s="28">
        <v>5684</v>
      </c>
      <c r="CE327" s="84">
        <f t="shared" si="269"/>
        <v>256</v>
      </c>
      <c r="CF327" s="34">
        <v>505</v>
      </c>
      <c r="CG327" s="34">
        <v>5776</v>
      </c>
      <c r="CH327" s="84">
        <f t="shared" si="315"/>
        <v>32</v>
      </c>
      <c r="CI327" s="365">
        <f t="shared" si="270"/>
        <v>0.125</v>
      </c>
      <c r="CJ327" s="34">
        <v>5776</v>
      </c>
      <c r="CK327" s="84">
        <f t="shared" si="316"/>
        <v>32</v>
      </c>
      <c r="CL327" s="59">
        <v>4248</v>
      </c>
      <c r="CM327" s="89">
        <f t="shared" si="258"/>
        <v>256</v>
      </c>
      <c r="CN327" s="59">
        <v>142</v>
      </c>
      <c r="CO327" s="59">
        <v>14770</v>
      </c>
      <c r="CP327" s="89">
        <f t="shared" si="317"/>
        <v>80</v>
      </c>
      <c r="CQ327" s="367">
        <f t="shared" si="259"/>
        <v>0.3125</v>
      </c>
      <c r="CR327" s="59">
        <v>14779</v>
      </c>
      <c r="CS327" s="89">
        <f t="shared" si="318"/>
        <v>80</v>
      </c>
      <c r="CT327" s="203">
        <v>18112</v>
      </c>
      <c r="CU327" s="203">
        <f t="shared" si="234"/>
        <v>256</v>
      </c>
      <c r="CV327" s="203">
        <v>0</v>
      </c>
      <c r="CW327" s="284">
        <v>5527</v>
      </c>
      <c r="CX327" s="203">
        <f t="shared" si="236"/>
        <v>72</v>
      </c>
      <c r="CY327" s="369">
        <f t="shared" si="237"/>
        <v>0.28125</v>
      </c>
      <c r="CZ327" s="203">
        <v>5527</v>
      </c>
      <c r="DA327" s="203">
        <f t="shared" si="238"/>
        <v>72</v>
      </c>
      <c r="DB327" s="40">
        <v>260</v>
      </c>
      <c r="DC327" s="95">
        <f t="shared" si="301"/>
        <v>24</v>
      </c>
      <c r="DD327" s="40">
        <v>20</v>
      </c>
      <c r="DE327" s="40">
        <v>11072</v>
      </c>
      <c r="DF327" s="95">
        <f t="shared" si="319"/>
        <v>24</v>
      </c>
      <c r="DG327" s="371">
        <f t="shared" si="302"/>
        <v>1</v>
      </c>
      <c r="DH327" s="40">
        <v>10469</v>
      </c>
      <c r="DI327" s="95">
        <f t="shared" si="320"/>
        <v>24</v>
      </c>
      <c r="DJ327" s="158">
        <v>3029</v>
      </c>
      <c r="DK327" s="158">
        <f t="shared" si="256"/>
        <v>25</v>
      </c>
      <c r="DL327" s="163">
        <v>4</v>
      </c>
      <c r="DM327" s="163">
        <v>943</v>
      </c>
      <c r="DN327" s="158">
        <f t="shared" si="340"/>
        <v>5</v>
      </c>
      <c r="DO327" s="373">
        <f t="shared" si="257"/>
        <v>0.2</v>
      </c>
      <c r="DP327" s="158">
        <v>940</v>
      </c>
      <c r="DQ327" s="158">
        <f t="shared" si="341"/>
        <v>5</v>
      </c>
      <c r="DR327" s="292">
        <v>1536</v>
      </c>
      <c r="DS327" s="172">
        <f t="shared" si="291"/>
        <v>0</v>
      </c>
      <c r="DT327" s="292">
        <v>1</v>
      </c>
      <c r="DU327" s="292">
        <v>424</v>
      </c>
      <c r="DV327" s="172">
        <f t="shared" si="342"/>
        <v>0</v>
      </c>
      <c r="DW327" s="374" t="e">
        <f t="shared" si="292"/>
        <v>#DIV/0!</v>
      </c>
      <c r="DX327" s="292">
        <v>426</v>
      </c>
      <c r="DY327" s="172">
        <f t="shared" si="343"/>
        <v>0</v>
      </c>
      <c r="DZ327" s="295">
        <v>818</v>
      </c>
      <c r="EA327" s="255">
        <f t="shared" si="271"/>
        <v>22</v>
      </c>
      <c r="EB327" s="295">
        <v>158</v>
      </c>
      <c r="EC327" s="295">
        <v>648</v>
      </c>
      <c r="ED327" s="255">
        <f t="shared" si="344"/>
        <v>6</v>
      </c>
      <c r="EE327" s="376">
        <f t="shared" si="273"/>
        <v>0.27272727272727271</v>
      </c>
      <c r="EF327" s="295">
        <v>648</v>
      </c>
      <c r="EG327" s="255">
        <f t="shared" si="345"/>
        <v>6</v>
      </c>
      <c r="EH327" s="261">
        <v>825</v>
      </c>
      <c r="EI327" s="256">
        <f t="shared" si="275"/>
        <v>21</v>
      </c>
      <c r="EJ327" s="261">
        <v>121</v>
      </c>
      <c r="EK327" s="261">
        <v>782</v>
      </c>
      <c r="EL327" s="256">
        <f t="shared" si="346"/>
        <v>21</v>
      </c>
      <c r="EM327" s="362">
        <f t="shared" si="277"/>
        <v>1</v>
      </c>
      <c r="EN327" s="261">
        <v>782</v>
      </c>
      <c r="EO327" s="256">
        <f t="shared" si="347"/>
        <v>21</v>
      </c>
      <c r="EP327" s="265">
        <v>787</v>
      </c>
      <c r="EQ327" s="257">
        <f t="shared" si="279"/>
        <v>7</v>
      </c>
      <c r="ER327" s="265">
        <v>78</v>
      </c>
      <c r="ES327" s="265">
        <v>494</v>
      </c>
      <c r="ET327" s="257">
        <f t="shared" si="348"/>
        <v>2</v>
      </c>
      <c r="EU327" s="378">
        <f t="shared" si="281"/>
        <v>0.2857142857142857</v>
      </c>
      <c r="EV327" s="265">
        <v>494</v>
      </c>
      <c r="EW327" s="257">
        <f t="shared" si="349"/>
        <v>2</v>
      </c>
      <c r="EX327" s="270">
        <v>811</v>
      </c>
      <c r="EY327" s="258">
        <f t="shared" si="283"/>
        <v>26</v>
      </c>
      <c r="EZ327" s="270">
        <v>102</v>
      </c>
      <c r="FA327" s="270">
        <v>536</v>
      </c>
      <c r="FB327" s="258">
        <f t="shared" si="297"/>
        <v>2</v>
      </c>
      <c r="FC327" s="367">
        <f t="shared" si="285"/>
        <v>7.6923076923076927E-2</v>
      </c>
      <c r="FD327" s="270">
        <v>536</v>
      </c>
      <c r="FE327" s="258">
        <f t="shared" si="286"/>
        <v>2</v>
      </c>
      <c r="FF327" s="192">
        <v>3828</v>
      </c>
      <c r="FG327" s="185">
        <f t="shared" si="305"/>
        <v>37</v>
      </c>
      <c r="FH327" s="192">
        <v>0</v>
      </c>
      <c r="FI327" s="192">
        <v>3740</v>
      </c>
      <c r="FJ327" s="185">
        <f t="shared" si="321"/>
        <v>37</v>
      </c>
      <c r="FK327" s="379">
        <f t="shared" si="306"/>
        <v>1</v>
      </c>
      <c r="FL327" s="192">
        <v>3740</v>
      </c>
      <c r="FM327" s="185">
        <f t="shared" si="322"/>
        <v>37</v>
      </c>
      <c r="FV327" s="22">
        <f t="shared" ref="FV327:FV335" si="350">(H327-H326) +(P327-P326)+(X327-X326)+(AF327-AF326)+(AN327-AN326)+(AV327-AV326)+(BD327-BD326)+(BL327-BL326)+(CJ327-CJ326)+(CR327-CR326)+(DH327-DH326)+DQ327+DY327+FM327+DA327</f>
        <v>769</v>
      </c>
      <c r="FW327" s="61">
        <f t="shared" ref="FW327:FW335" si="351">F327+N327+V327+AD327+AL327+AT327+BB327+BJ327+CH327+CP327+DF327+DN327+DV327+FJ327+CX327</f>
        <v>769</v>
      </c>
      <c r="FX327" s="61">
        <f t="shared" si="327"/>
        <v>842</v>
      </c>
      <c r="FY327" s="61">
        <f t="shared" si="328"/>
        <v>1751</v>
      </c>
      <c r="FZ327" s="61">
        <f t="shared" si="329"/>
        <v>840</v>
      </c>
      <c r="GA327" s="382">
        <f t="shared" si="330"/>
        <v>0.47972587093089664</v>
      </c>
      <c r="GB327" s="384"/>
      <c r="GC327" s="387">
        <f t="shared" si="331"/>
        <v>1440</v>
      </c>
      <c r="GD327" s="387">
        <f t="shared" si="332"/>
        <v>596</v>
      </c>
      <c r="GE327" s="382">
        <f t="shared" si="333"/>
        <v>0.41388888888888886</v>
      </c>
      <c r="GF327" s="384"/>
      <c r="GG327" s="387">
        <f t="shared" si="334"/>
        <v>672</v>
      </c>
      <c r="GH327" s="387">
        <f t="shared" si="335"/>
        <v>412</v>
      </c>
      <c r="GI327" s="382">
        <f t="shared" si="336"/>
        <v>0.61309523809523814</v>
      </c>
      <c r="GJ327" s="384"/>
      <c r="GK327" s="387">
        <f t="shared" si="337"/>
        <v>374</v>
      </c>
      <c r="GL327" s="387">
        <f t="shared" si="338"/>
        <v>105</v>
      </c>
      <c r="GM327" s="382">
        <f t="shared" si="339"/>
        <v>0.28074866310160429</v>
      </c>
    </row>
    <row r="328" spans="1:195" x14ac:dyDescent="0.25">
      <c r="A328" s="8">
        <f t="shared" si="235"/>
        <v>44361</v>
      </c>
      <c r="B328" s="10">
        <v>5570</v>
      </c>
      <c r="C328" s="98">
        <f>B328-B327</f>
        <v>147</v>
      </c>
      <c r="D328" s="10">
        <v>2961</v>
      </c>
      <c r="E328" s="10">
        <v>51000</v>
      </c>
      <c r="F328" s="98">
        <f t="shared" si="307"/>
        <v>32</v>
      </c>
      <c r="G328" s="363">
        <f t="shared" si="261"/>
        <v>0.21768707482993196</v>
      </c>
      <c r="H328" s="10">
        <v>43677</v>
      </c>
      <c r="I328" s="98">
        <f t="shared" si="308"/>
        <v>32</v>
      </c>
      <c r="J328" s="45">
        <v>2019</v>
      </c>
      <c r="K328" s="103">
        <f t="shared" ref="K328:K391" si="352">J328-J327</f>
        <v>178</v>
      </c>
      <c r="L328" s="14">
        <v>1043</v>
      </c>
      <c r="M328" s="14">
        <v>51836</v>
      </c>
      <c r="N328" s="103">
        <f t="shared" si="309"/>
        <v>57</v>
      </c>
      <c r="O328" s="362">
        <f t="shared" si="263"/>
        <v>0.3202247191011236</v>
      </c>
      <c r="P328" s="12">
        <v>39554</v>
      </c>
      <c r="Q328" s="103">
        <f t="shared" si="310"/>
        <v>57</v>
      </c>
      <c r="R328" s="147">
        <v>2007</v>
      </c>
      <c r="S328" s="134">
        <f t="shared" ref="S328:S391" si="353">R328-R327</f>
        <v>9</v>
      </c>
      <c r="T328" s="147">
        <v>1229</v>
      </c>
      <c r="U328" s="147">
        <v>2355</v>
      </c>
      <c r="V328" s="134">
        <f t="shared" si="246"/>
        <v>9</v>
      </c>
      <c r="W328" s="358">
        <f t="shared" si="247"/>
        <v>1</v>
      </c>
      <c r="X328" s="147">
        <v>2362</v>
      </c>
      <c r="Y328" s="134">
        <f t="shared" si="248"/>
        <v>9</v>
      </c>
      <c r="Z328" s="151">
        <v>13803</v>
      </c>
      <c r="AA328" s="139">
        <f t="shared" ref="AA328:AA391" si="354">Z328-Z327</f>
        <v>3</v>
      </c>
      <c r="AB328" s="151">
        <v>2550</v>
      </c>
      <c r="AC328" s="151">
        <v>5460</v>
      </c>
      <c r="AD328" s="139">
        <f t="shared" si="250"/>
        <v>3</v>
      </c>
      <c r="AE328" s="353">
        <f t="shared" si="251"/>
        <v>1</v>
      </c>
      <c r="AF328" s="151">
        <v>5458</v>
      </c>
      <c r="AG328" s="139">
        <f t="shared" si="252"/>
        <v>3</v>
      </c>
      <c r="AH328" s="33">
        <v>27520</v>
      </c>
      <c r="AI328" s="72">
        <f t="shared" ref="AI328:AI391" si="355">AH328-AH327</f>
        <v>128</v>
      </c>
      <c r="AJ328" s="33">
        <v>1</v>
      </c>
      <c r="AK328" s="33">
        <v>4836</v>
      </c>
      <c r="AL328" s="72">
        <f t="shared" si="311"/>
        <v>16</v>
      </c>
      <c r="AM328" s="348">
        <f t="shared" si="264"/>
        <v>0.125</v>
      </c>
      <c r="AN328" s="33">
        <v>4834</v>
      </c>
      <c r="AO328" s="72">
        <f t="shared" si="312"/>
        <v>16</v>
      </c>
      <c r="AP328" s="66">
        <v>5573</v>
      </c>
      <c r="AQ328" s="78">
        <f t="shared" ref="AQ328:AQ391" si="356">AP328-AP327</f>
        <v>64</v>
      </c>
      <c r="AR328" s="66">
        <v>1</v>
      </c>
      <c r="AS328" s="66">
        <v>1912</v>
      </c>
      <c r="AT328" s="78">
        <f t="shared" si="313"/>
        <v>17</v>
      </c>
      <c r="AU328" s="344">
        <f t="shared" si="304"/>
        <v>0.265625</v>
      </c>
      <c r="AV328" s="66">
        <v>1912</v>
      </c>
      <c r="AW328" s="78">
        <f t="shared" si="314"/>
        <v>17</v>
      </c>
      <c r="AX328" s="120">
        <v>3805</v>
      </c>
      <c r="AY328" s="114">
        <f t="shared" ref="AY328:AY391" si="357">AX328-AX327</f>
        <v>20</v>
      </c>
      <c r="AZ328" s="120">
        <v>9</v>
      </c>
      <c r="BA328" s="120">
        <v>1261</v>
      </c>
      <c r="BB328" s="114">
        <f t="shared" si="324"/>
        <v>6</v>
      </c>
      <c r="BC328" s="338">
        <f t="shared" si="325"/>
        <v>0.3</v>
      </c>
      <c r="BD328" s="120">
        <v>1253</v>
      </c>
      <c r="BE328" s="114">
        <f t="shared" si="326"/>
        <v>6</v>
      </c>
      <c r="BF328" s="129">
        <v>2013</v>
      </c>
      <c r="BG328" s="126">
        <f t="shared" ref="BG328:BG391" si="358">BF328-BF327</f>
        <v>194</v>
      </c>
      <c r="BH328" s="129">
        <v>110</v>
      </c>
      <c r="BI328" s="129">
        <v>2847</v>
      </c>
      <c r="BJ328" s="126">
        <f t="shared" si="243"/>
        <v>179</v>
      </c>
      <c r="BK328" s="332">
        <f t="shared" si="242"/>
        <v>0.92268041237113407</v>
      </c>
      <c r="BL328" s="126">
        <v>2848</v>
      </c>
      <c r="BM328" s="126">
        <f t="shared" si="244"/>
        <v>179</v>
      </c>
      <c r="BN328" s="227">
        <v>960</v>
      </c>
      <c r="BO328" s="212">
        <f t="shared" ref="BO328:BO391" si="359">BN328-BN327</f>
        <v>21</v>
      </c>
      <c r="BP328" s="227">
        <v>107</v>
      </c>
      <c r="BQ328" s="227">
        <v>868</v>
      </c>
      <c r="BR328" s="212">
        <f t="shared" si="287"/>
        <v>21</v>
      </c>
      <c r="BS328" s="326">
        <f t="shared" si="266"/>
        <v>1</v>
      </c>
      <c r="BT328" s="227">
        <v>868</v>
      </c>
      <c r="BU328" s="212">
        <f t="shared" si="288"/>
        <v>21</v>
      </c>
      <c r="BV328" s="228">
        <v>974</v>
      </c>
      <c r="BW328" s="219">
        <f t="shared" ref="BW328:BW391" si="360">BV328-BV327</f>
        <v>21</v>
      </c>
      <c r="BX328" s="228">
        <v>131</v>
      </c>
      <c r="BY328" s="228">
        <v>927</v>
      </c>
      <c r="BZ328" s="219">
        <f t="shared" si="289"/>
        <v>21</v>
      </c>
      <c r="CA328" s="315">
        <f t="shared" si="268"/>
        <v>1</v>
      </c>
      <c r="CB328" s="228">
        <v>927</v>
      </c>
      <c r="CC328" s="219">
        <f t="shared" si="290"/>
        <v>21</v>
      </c>
      <c r="CD328" s="28">
        <v>5940</v>
      </c>
      <c r="CE328" s="84">
        <f t="shared" ref="CE328:CE391" si="361">CD328-CD327</f>
        <v>256</v>
      </c>
      <c r="CF328" s="34">
        <v>505</v>
      </c>
      <c r="CG328" s="34">
        <v>5808</v>
      </c>
      <c r="CH328" s="84">
        <f t="shared" si="315"/>
        <v>32</v>
      </c>
      <c r="CI328" s="365">
        <f t="shared" si="270"/>
        <v>0.125</v>
      </c>
      <c r="CJ328" s="34">
        <v>5808</v>
      </c>
      <c r="CK328" s="84">
        <f t="shared" si="316"/>
        <v>32</v>
      </c>
      <c r="CL328" s="59">
        <v>4500</v>
      </c>
      <c r="CM328" s="89">
        <f t="shared" ref="CM328:CM391" si="362">CL328-CL327</f>
        <v>252</v>
      </c>
      <c r="CN328" s="59">
        <v>142</v>
      </c>
      <c r="CO328" s="59">
        <v>14846</v>
      </c>
      <c r="CP328" s="89">
        <f t="shared" si="317"/>
        <v>76</v>
      </c>
      <c r="CQ328" s="367">
        <f t="shared" si="259"/>
        <v>0.30158730158730157</v>
      </c>
      <c r="CR328" s="59">
        <v>14855</v>
      </c>
      <c r="CS328" s="89">
        <f t="shared" si="318"/>
        <v>76</v>
      </c>
      <c r="CT328" s="203">
        <v>18360</v>
      </c>
      <c r="CU328" s="203">
        <f t="shared" ref="CU328:CU391" si="363">CT328-CT327</f>
        <v>248</v>
      </c>
      <c r="CV328" s="203">
        <v>0</v>
      </c>
      <c r="CW328" s="284">
        <v>5597</v>
      </c>
      <c r="CX328" s="203">
        <f t="shared" si="236"/>
        <v>70</v>
      </c>
      <c r="CY328" s="369">
        <f t="shared" si="237"/>
        <v>0.28225806451612906</v>
      </c>
      <c r="CZ328" s="203">
        <v>5597</v>
      </c>
      <c r="DA328" s="203">
        <f t="shared" si="238"/>
        <v>70</v>
      </c>
      <c r="DB328" s="40">
        <v>282</v>
      </c>
      <c r="DC328" s="95">
        <f t="shared" ref="DC328:DC391" si="364">DB328-DB327</f>
        <v>22</v>
      </c>
      <c r="DD328" s="40">
        <v>21</v>
      </c>
      <c r="DE328" s="40">
        <v>11094</v>
      </c>
      <c r="DF328" s="95">
        <f t="shared" si="319"/>
        <v>22</v>
      </c>
      <c r="DG328" s="371">
        <f t="shared" si="302"/>
        <v>1</v>
      </c>
      <c r="DH328" s="40">
        <v>10491</v>
      </c>
      <c r="DI328" s="95">
        <f t="shared" si="320"/>
        <v>22</v>
      </c>
      <c r="DJ328" s="158">
        <v>3080</v>
      </c>
      <c r="DK328" s="158">
        <f t="shared" ref="DK328:DK391" si="365">DJ328-DJ327</f>
        <v>51</v>
      </c>
      <c r="DL328" s="163">
        <v>4</v>
      </c>
      <c r="DM328" s="163">
        <v>958</v>
      </c>
      <c r="DN328" s="158">
        <f t="shared" si="340"/>
        <v>15</v>
      </c>
      <c r="DO328" s="373">
        <f t="shared" si="257"/>
        <v>0.29411764705882354</v>
      </c>
      <c r="DP328" s="158">
        <v>955</v>
      </c>
      <c r="DQ328" s="158">
        <f t="shared" si="341"/>
        <v>15</v>
      </c>
      <c r="DR328" s="292">
        <v>1536</v>
      </c>
      <c r="DS328" s="172">
        <f t="shared" ref="DS328:DS353" si="366">DR328-DR327</f>
        <v>0</v>
      </c>
      <c r="DT328" s="292">
        <v>1</v>
      </c>
      <c r="DU328" s="292">
        <v>424</v>
      </c>
      <c r="DV328" s="172">
        <f t="shared" si="342"/>
        <v>0</v>
      </c>
      <c r="DW328" s="374" t="e">
        <f t="shared" si="292"/>
        <v>#DIV/0!</v>
      </c>
      <c r="DX328" s="292">
        <v>426</v>
      </c>
      <c r="DY328" s="172">
        <f t="shared" si="343"/>
        <v>0</v>
      </c>
      <c r="DZ328" s="295">
        <v>840</v>
      </c>
      <c r="EA328" s="255">
        <f t="shared" ref="EA328:EA391" si="367">DZ328-DZ327</f>
        <v>22</v>
      </c>
      <c r="EB328" s="295">
        <v>158</v>
      </c>
      <c r="EC328" s="295">
        <v>655</v>
      </c>
      <c r="ED328" s="255">
        <f t="shared" si="344"/>
        <v>7</v>
      </c>
      <c r="EE328" s="376">
        <f t="shared" si="273"/>
        <v>0.31818181818181818</v>
      </c>
      <c r="EF328" s="295">
        <v>655</v>
      </c>
      <c r="EG328" s="255">
        <f t="shared" si="345"/>
        <v>7</v>
      </c>
      <c r="EH328" s="261">
        <v>846</v>
      </c>
      <c r="EI328" s="256">
        <f t="shared" ref="EI328:EI390" si="368">EH328-EH327</f>
        <v>21</v>
      </c>
      <c r="EJ328" s="261">
        <v>136</v>
      </c>
      <c r="EK328" s="261">
        <v>803</v>
      </c>
      <c r="EL328" s="256">
        <f t="shared" si="346"/>
        <v>21</v>
      </c>
      <c r="EM328" s="362">
        <f t="shared" si="277"/>
        <v>1</v>
      </c>
      <c r="EN328" s="261">
        <v>803</v>
      </c>
      <c r="EO328" s="256">
        <f t="shared" si="347"/>
        <v>21</v>
      </c>
      <c r="EP328" s="265">
        <v>817</v>
      </c>
      <c r="EQ328" s="257">
        <f t="shared" ref="EQ328:EQ390" si="369">EP328-EP327</f>
        <v>30</v>
      </c>
      <c r="ER328" s="265">
        <v>78</v>
      </c>
      <c r="ES328" s="265">
        <v>497</v>
      </c>
      <c r="ET328" s="257">
        <f t="shared" si="348"/>
        <v>3</v>
      </c>
      <c r="EU328" s="378">
        <f t="shared" si="281"/>
        <v>0.1</v>
      </c>
      <c r="EV328" s="265">
        <v>497</v>
      </c>
      <c r="EW328" s="257">
        <f t="shared" si="349"/>
        <v>3</v>
      </c>
      <c r="EX328" s="270">
        <v>825</v>
      </c>
      <c r="EY328" s="258">
        <f t="shared" ref="EY328:EY390" si="370">EX328-EX327</f>
        <v>14</v>
      </c>
      <c r="EZ328" s="270">
        <v>102</v>
      </c>
      <c r="FA328" s="270">
        <v>538</v>
      </c>
      <c r="FB328" s="258">
        <f t="shared" si="297"/>
        <v>2</v>
      </c>
      <c r="FC328" s="367">
        <f t="shared" si="285"/>
        <v>0.14285714285714285</v>
      </c>
      <c r="FD328" s="270">
        <v>538</v>
      </c>
      <c r="FE328" s="258">
        <f t="shared" si="286"/>
        <v>2</v>
      </c>
      <c r="FF328" s="192">
        <v>3838</v>
      </c>
      <c r="FG328" s="185">
        <f t="shared" ref="FG328:FG390" si="371">FF328-FF327</f>
        <v>10</v>
      </c>
      <c r="FH328" s="192">
        <v>0</v>
      </c>
      <c r="FI328" s="192">
        <v>3750</v>
      </c>
      <c r="FJ328" s="185">
        <f t="shared" si="321"/>
        <v>10</v>
      </c>
      <c r="FK328" s="379">
        <f t="shared" si="306"/>
        <v>1</v>
      </c>
      <c r="FL328" s="192">
        <v>3750</v>
      </c>
      <c r="FM328" s="185">
        <f t="shared" si="322"/>
        <v>10</v>
      </c>
      <c r="FV328" s="22">
        <f t="shared" si="350"/>
        <v>544</v>
      </c>
      <c r="FW328" s="61">
        <f t="shared" si="351"/>
        <v>544</v>
      </c>
      <c r="FX328" s="61">
        <f t="shared" si="327"/>
        <v>619</v>
      </c>
      <c r="FY328" s="61">
        <f t="shared" si="328"/>
        <v>1711</v>
      </c>
      <c r="FZ328" s="61">
        <f t="shared" si="329"/>
        <v>616</v>
      </c>
      <c r="GA328" s="382">
        <f t="shared" si="330"/>
        <v>0.36002337814143776</v>
      </c>
      <c r="GB328" s="384"/>
      <c r="GC328" s="387">
        <f t="shared" si="331"/>
        <v>1374</v>
      </c>
      <c r="GD328" s="387">
        <f t="shared" si="332"/>
        <v>515</v>
      </c>
      <c r="GE328" s="382">
        <f t="shared" si="333"/>
        <v>0.3748180494905386</v>
      </c>
      <c r="GF328" s="384"/>
      <c r="GG328" s="387">
        <f t="shared" si="334"/>
        <v>618</v>
      </c>
      <c r="GH328" s="387">
        <f t="shared" si="335"/>
        <v>337</v>
      </c>
      <c r="GI328" s="382">
        <f t="shared" si="336"/>
        <v>0.54530744336569581</v>
      </c>
      <c r="GJ328" s="384"/>
      <c r="GK328" s="387">
        <f t="shared" si="337"/>
        <v>385</v>
      </c>
      <c r="GL328" s="387">
        <f t="shared" si="338"/>
        <v>107</v>
      </c>
      <c r="GM328" s="382">
        <f t="shared" si="339"/>
        <v>0.2779220779220779</v>
      </c>
    </row>
    <row r="329" spans="1:195" x14ac:dyDescent="0.25">
      <c r="A329" s="8">
        <f t="shared" ref="A329:A392" si="372">A328+1</f>
        <v>44362</v>
      </c>
      <c r="B329" s="10">
        <v>5721</v>
      </c>
      <c r="C329" s="98">
        <f t="shared" ref="C329:C392" si="373">B329-B328</f>
        <v>151</v>
      </c>
      <c r="D329" s="10">
        <v>3092</v>
      </c>
      <c r="E329" s="10">
        <v>51131</v>
      </c>
      <c r="F329" s="98">
        <f t="shared" si="307"/>
        <v>131</v>
      </c>
      <c r="G329" s="363">
        <f t="shared" si="261"/>
        <v>0.86754966887417218</v>
      </c>
      <c r="H329" s="10">
        <v>43808</v>
      </c>
      <c r="I329" s="98">
        <f t="shared" si="308"/>
        <v>131</v>
      </c>
      <c r="J329" s="45">
        <v>2589</v>
      </c>
      <c r="K329" s="103">
        <f t="shared" si="352"/>
        <v>570</v>
      </c>
      <c r="L329" s="14">
        <v>1186</v>
      </c>
      <c r="M329" s="14">
        <v>51979</v>
      </c>
      <c r="N329" s="103">
        <f t="shared" si="309"/>
        <v>143</v>
      </c>
      <c r="O329" s="362">
        <f t="shared" si="263"/>
        <v>0.25087719298245614</v>
      </c>
      <c r="P329" s="12">
        <v>39697</v>
      </c>
      <c r="Q329" s="103">
        <f t="shared" si="310"/>
        <v>143</v>
      </c>
      <c r="R329" s="147">
        <v>2012</v>
      </c>
      <c r="S329" s="134">
        <f t="shared" si="353"/>
        <v>5</v>
      </c>
      <c r="T329" s="147">
        <v>1234</v>
      </c>
      <c r="U329" s="147">
        <v>2360</v>
      </c>
      <c r="V329" s="134">
        <f t="shared" si="246"/>
        <v>5</v>
      </c>
      <c r="W329" s="358">
        <f t="shared" si="247"/>
        <v>1</v>
      </c>
      <c r="X329" s="147">
        <v>2367</v>
      </c>
      <c r="Y329" s="134">
        <f t="shared" si="248"/>
        <v>5</v>
      </c>
      <c r="Z329" s="151">
        <v>13807</v>
      </c>
      <c r="AA329" s="139">
        <f t="shared" si="354"/>
        <v>4</v>
      </c>
      <c r="AB329" s="151">
        <v>2554</v>
      </c>
      <c r="AC329" s="151">
        <v>5464</v>
      </c>
      <c r="AD329" s="139">
        <f t="shared" si="250"/>
        <v>4</v>
      </c>
      <c r="AE329" s="353">
        <f t="shared" si="251"/>
        <v>1</v>
      </c>
      <c r="AF329" s="151">
        <v>5462</v>
      </c>
      <c r="AG329" s="139">
        <f t="shared" si="252"/>
        <v>4</v>
      </c>
      <c r="AH329" s="33">
        <v>27688</v>
      </c>
      <c r="AI329" s="72">
        <f t="shared" si="355"/>
        <v>168</v>
      </c>
      <c r="AJ329" s="33">
        <v>1</v>
      </c>
      <c r="AK329" s="33">
        <v>4856</v>
      </c>
      <c r="AL329" s="72">
        <f t="shared" si="311"/>
        <v>20</v>
      </c>
      <c r="AM329" s="348">
        <f t="shared" si="264"/>
        <v>0.11904761904761904</v>
      </c>
      <c r="AN329" s="33">
        <v>4854</v>
      </c>
      <c r="AO329" s="72">
        <f t="shared" si="312"/>
        <v>20</v>
      </c>
      <c r="AP329" s="66">
        <v>5641</v>
      </c>
      <c r="AQ329" s="78">
        <f t="shared" si="356"/>
        <v>68</v>
      </c>
      <c r="AR329" s="66">
        <v>1</v>
      </c>
      <c r="AS329" s="66">
        <v>1926</v>
      </c>
      <c r="AT329" s="78">
        <f t="shared" si="313"/>
        <v>14</v>
      </c>
      <c r="AU329" s="344">
        <f t="shared" si="304"/>
        <v>0.20588235294117646</v>
      </c>
      <c r="AV329" s="66">
        <v>1926</v>
      </c>
      <c r="AW329" s="78">
        <f t="shared" si="314"/>
        <v>14</v>
      </c>
      <c r="AX329" s="120">
        <v>3834</v>
      </c>
      <c r="AY329" s="114">
        <f t="shared" si="357"/>
        <v>29</v>
      </c>
      <c r="AZ329" s="120">
        <v>9</v>
      </c>
      <c r="BA329" s="120">
        <v>1267</v>
      </c>
      <c r="BB329" s="114">
        <f t="shared" si="324"/>
        <v>6</v>
      </c>
      <c r="BC329" s="338">
        <f t="shared" si="325"/>
        <v>0.20689655172413793</v>
      </c>
      <c r="BD329" s="120">
        <v>1259</v>
      </c>
      <c r="BE329" s="114">
        <f t="shared" si="326"/>
        <v>6</v>
      </c>
      <c r="BF329" s="129">
        <v>2233</v>
      </c>
      <c r="BG329" s="126">
        <f t="shared" si="358"/>
        <v>220</v>
      </c>
      <c r="BH329" s="129">
        <v>122</v>
      </c>
      <c r="BI329" s="129">
        <v>3055</v>
      </c>
      <c r="BJ329" s="126">
        <f t="shared" si="243"/>
        <v>208</v>
      </c>
      <c r="BK329" s="332">
        <f t="shared" si="242"/>
        <v>0.94545454545454544</v>
      </c>
      <c r="BL329" s="126">
        <v>3056</v>
      </c>
      <c r="BM329" s="126">
        <f t="shared" si="244"/>
        <v>208</v>
      </c>
      <c r="BN329" s="227">
        <v>983</v>
      </c>
      <c r="BO329" s="212">
        <f t="shared" si="359"/>
        <v>23</v>
      </c>
      <c r="BP329" s="227">
        <v>119</v>
      </c>
      <c r="BQ329" s="227">
        <v>891</v>
      </c>
      <c r="BR329" s="212">
        <f t="shared" si="287"/>
        <v>23</v>
      </c>
      <c r="BS329" s="326">
        <f t="shared" si="266"/>
        <v>1</v>
      </c>
      <c r="BT329" s="227">
        <v>891</v>
      </c>
      <c r="BU329" s="212">
        <f t="shared" si="288"/>
        <v>23</v>
      </c>
      <c r="BV329" s="228">
        <v>998</v>
      </c>
      <c r="BW329" s="219">
        <f t="shared" si="360"/>
        <v>24</v>
      </c>
      <c r="BX329" s="228">
        <v>132</v>
      </c>
      <c r="BY329" s="228">
        <v>951</v>
      </c>
      <c r="BZ329" s="219">
        <f t="shared" si="289"/>
        <v>24</v>
      </c>
      <c r="CA329" s="315">
        <f t="shared" si="268"/>
        <v>1</v>
      </c>
      <c r="CB329" s="228">
        <v>951</v>
      </c>
      <c r="CC329" s="219">
        <f t="shared" si="290"/>
        <v>24</v>
      </c>
      <c r="CD329" s="28">
        <v>6213</v>
      </c>
      <c r="CE329" s="84">
        <f t="shared" si="361"/>
        <v>273</v>
      </c>
      <c r="CF329" s="34">
        <v>505</v>
      </c>
      <c r="CG329" s="34">
        <v>5842</v>
      </c>
      <c r="CH329" s="84">
        <f t="shared" si="315"/>
        <v>34</v>
      </c>
      <c r="CI329" s="365">
        <f t="shared" si="270"/>
        <v>0.12454212454212454</v>
      </c>
      <c r="CJ329" s="34">
        <v>5842</v>
      </c>
      <c r="CK329" s="84">
        <f t="shared" si="316"/>
        <v>34</v>
      </c>
      <c r="CL329" s="59">
        <v>4772</v>
      </c>
      <c r="CM329" s="89">
        <f t="shared" si="362"/>
        <v>272</v>
      </c>
      <c r="CN329" s="59">
        <v>142</v>
      </c>
      <c r="CO329" s="59">
        <v>14931</v>
      </c>
      <c r="CP329" s="89">
        <f t="shared" si="317"/>
        <v>85</v>
      </c>
      <c r="CQ329" s="367">
        <f t="shared" si="259"/>
        <v>0.3125</v>
      </c>
      <c r="CR329" s="59">
        <v>14940</v>
      </c>
      <c r="CS329" s="89">
        <f t="shared" si="318"/>
        <v>85</v>
      </c>
      <c r="CT329" s="203">
        <v>18636</v>
      </c>
      <c r="CU329" s="203">
        <f t="shared" si="363"/>
        <v>276</v>
      </c>
      <c r="CV329" s="203">
        <v>0</v>
      </c>
      <c r="CW329" s="284">
        <v>5674</v>
      </c>
      <c r="CX329" s="203">
        <f t="shared" ref="CX329" si="374">CW329-CW328</f>
        <v>77</v>
      </c>
      <c r="CY329" s="369">
        <f t="shared" ref="CY329:CY342" si="375">CX329/CU329</f>
        <v>0.27898550724637683</v>
      </c>
      <c r="CZ329" s="203">
        <v>5674</v>
      </c>
      <c r="DA329" s="203">
        <f t="shared" ref="DA329" si="376">CZ329-CZ328</f>
        <v>77</v>
      </c>
      <c r="DB329" s="40">
        <v>308</v>
      </c>
      <c r="DC329" s="95">
        <f t="shared" si="364"/>
        <v>26</v>
      </c>
      <c r="DD329" s="40">
        <v>24</v>
      </c>
      <c r="DE329" s="40">
        <v>11121</v>
      </c>
      <c r="DF329" s="95">
        <f t="shared" si="319"/>
        <v>27</v>
      </c>
      <c r="DG329" s="371">
        <f t="shared" si="302"/>
        <v>1.0384615384615385</v>
      </c>
      <c r="DH329" s="40">
        <v>10518</v>
      </c>
      <c r="DI329" s="95">
        <f t="shared" si="320"/>
        <v>27</v>
      </c>
      <c r="DJ329" s="158">
        <v>3112</v>
      </c>
      <c r="DK329" s="158">
        <f t="shared" si="365"/>
        <v>32</v>
      </c>
      <c r="DL329" s="163">
        <v>4</v>
      </c>
      <c r="DM329" s="163">
        <v>967</v>
      </c>
      <c r="DN329" s="158">
        <f t="shared" si="340"/>
        <v>9</v>
      </c>
      <c r="DO329" s="373">
        <f t="shared" si="257"/>
        <v>0.28125</v>
      </c>
      <c r="DP329" s="158">
        <v>964</v>
      </c>
      <c r="DQ329" s="158">
        <f t="shared" si="341"/>
        <v>9</v>
      </c>
      <c r="DR329" s="292">
        <v>1536</v>
      </c>
      <c r="DS329" s="172">
        <f t="shared" si="366"/>
        <v>0</v>
      </c>
      <c r="DT329" s="290">
        <v>1</v>
      </c>
      <c r="DU329" s="290">
        <v>424</v>
      </c>
      <c r="DV329" s="172">
        <f t="shared" si="342"/>
        <v>0</v>
      </c>
      <c r="DW329" s="374" t="e">
        <f t="shared" si="292"/>
        <v>#DIV/0!</v>
      </c>
      <c r="DX329" s="290">
        <v>426</v>
      </c>
      <c r="DY329" s="172">
        <f t="shared" si="343"/>
        <v>0</v>
      </c>
      <c r="DZ329" s="295">
        <v>860</v>
      </c>
      <c r="EA329" s="255">
        <f t="shared" si="367"/>
        <v>20</v>
      </c>
      <c r="EB329" s="295">
        <v>158</v>
      </c>
      <c r="EC329" s="295">
        <v>661</v>
      </c>
      <c r="ED329" s="255">
        <f t="shared" si="344"/>
        <v>6</v>
      </c>
      <c r="EE329" s="376">
        <f t="shared" si="273"/>
        <v>0.3</v>
      </c>
      <c r="EF329" s="295">
        <v>661</v>
      </c>
      <c r="EG329" s="255">
        <f t="shared" si="345"/>
        <v>6</v>
      </c>
      <c r="EH329" s="261">
        <v>869</v>
      </c>
      <c r="EI329" s="256">
        <f t="shared" si="368"/>
        <v>23</v>
      </c>
      <c r="EJ329" s="261">
        <v>136</v>
      </c>
      <c r="EK329" s="261">
        <v>826</v>
      </c>
      <c r="EL329" s="256">
        <f t="shared" si="346"/>
        <v>23</v>
      </c>
      <c r="EM329" s="362">
        <f t="shared" si="277"/>
        <v>1</v>
      </c>
      <c r="EN329" s="261">
        <v>826</v>
      </c>
      <c r="EO329" s="256">
        <f t="shared" si="347"/>
        <v>23</v>
      </c>
      <c r="EP329" s="265">
        <v>844</v>
      </c>
      <c r="EQ329" s="257">
        <f t="shared" si="369"/>
        <v>27</v>
      </c>
      <c r="ER329" s="265">
        <v>78</v>
      </c>
      <c r="ES329" s="265">
        <v>500</v>
      </c>
      <c r="ET329" s="257">
        <f t="shared" si="348"/>
        <v>3</v>
      </c>
      <c r="EU329" s="378">
        <f t="shared" si="281"/>
        <v>0.1111111111111111</v>
      </c>
      <c r="EV329" s="265">
        <v>500</v>
      </c>
      <c r="EW329" s="257">
        <f t="shared" si="349"/>
        <v>3</v>
      </c>
      <c r="EX329" s="270">
        <v>849</v>
      </c>
      <c r="EY329" s="258">
        <f t="shared" si="370"/>
        <v>24</v>
      </c>
      <c r="EZ329" s="270">
        <v>102</v>
      </c>
      <c r="FA329" s="270">
        <v>542</v>
      </c>
      <c r="FB329" s="258">
        <f t="shared" si="297"/>
        <v>4</v>
      </c>
      <c r="FC329" s="367">
        <f t="shared" si="285"/>
        <v>0.16666666666666666</v>
      </c>
      <c r="FD329" s="270">
        <v>542</v>
      </c>
      <c r="FE329" s="258">
        <f t="shared" si="286"/>
        <v>4</v>
      </c>
      <c r="FF329" s="192">
        <v>3885</v>
      </c>
      <c r="FG329" s="185">
        <f t="shared" si="371"/>
        <v>47</v>
      </c>
      <c r="FH329" s="192">
        <v>0</v>
      </c>
      <c r="FI329" s="192">
        <v>3792</v>
      </c>
      <c r="FJ329" s="185">
        <f t="shared" si="321"/>
        <v>42</v>
      </c>
      <c r="FK329" s="379">
        <f t="shared" si="306"/>
        <v>0.8936170212765957</v>
      </c>
      <c r="FL329" s="192">
        <v>3792</v>
      </c>
      <c r="FM329" s="185">
        <f t="shared" si="322"/>
        <v>42</v>
      </c>
      <c r="FV329" s="22">
        <f t="shared" si="350"/>
        <v>805</v>
      </c>
      <c r="FW329" s="61">
        <f t="shared" si="351"/>
        <v>805</v>
      </c>
      <c r="FX329" s="61">
        <f t="shared" si="327"/>
        <v>888</v>
      </c>
      <c r="FY329" s="61">
        <f t="shared" si="328"/>
        <v>2282</v>
      </c>
      <c r="FZ329" s="61">
        <f t="shared" si="329"/>
        <v>885</v>
      </c>
      <c r="GA329" s="382">
        <f t="shared" si="330"/>
        <v>0.38781770376862401</v>
      </c>
      <c r="GB329" s="384"/>
      <c r="GC329" s="387">
        <f t="shared" si="331"/>
        <v>1552</v>
      </c>
      <c r="GD329" s="387">
        <f t="shared" si="332"/>
        <v>602</v>
      </c>
      <c r="GE329" s="382">
        <f t="shared" si="333"/>
        <v>0.38788659793814434</v>
      </c>
      <c r="GF329" s="384"/>
      <c r="GG329" s="387">
        <f t="shared" si="334"/>
        <v>731</v>
      </c>
      <c r="GH329" s="387">
        <f t="shared" si="335"/>
        <v>406</v>
      </c>
      <c r="GI329" s="382">
        <f t="shared" si="336"/>
        <v>0.55540355677154585</v>
      </c>
      <c r="GJ329" s="384"/>
      <c r="GK329" s="387">
        <f t="shared" si="337"/>
        <v>414</v>
      </c>
      <c r="GL329" s="387">
        <f t="shared" si="338"/>
        <v>117</v>
      </c>
      <c r="GM329" s="382">
        <f t="shared" si="339"/>
        <v>0.28260869565217389</v>
      </c>
    </row>
    <row r="330" spans="1:195" x14ac:dyDescent="0.25">
      <c r="A330" s="8">
        <f t="shared" si="372"/>
        <v>44363</v>
      </c>
      <c r="B330" s="10">
        <v>5845</v>
      </c>
      <c r="C330" s="98">
        <f t="shared" si="373"/>
        <v>124</v>
      </c>
      <c r="D330" s="10">
        <v>3140</v>
      </c>
      <c r="E330" s="10">
        <v>51179</v>
      </c>
      <c r="F330" s="98">
        <f t="shared" si="307"/>
        <v>48</v>
      </c>
      <c r="G330" s="363">
        <f t="shared" si="261"/>
        <v>0.38709677419354838</v>
      </c>
      <c r="H330" s="10">
        <v>43856</v>
      </c>
      <c r="I330" s="98">
        <f t="shared" si="308"/>
        <v>48</v>
      </c>
      <c r="J330" s="45">
        <v>3009</v>
      </c>
      <c r="K330" s="103">
        <f t="shared" si="352"/>
        <v>420</v>
      </c>
      <c r="L330" s="14">
        <v>1304</v>
      </c>
      <c r="M330" s="14">
        <v>52097</v>
      </c>
      <c r="N330" s="103">
        <f t="shared" si="309"/>
        <v>118</v>
      </c>
      <c r="O330" s="362">
        <f t="shared" si="263"/>
        <v>0.28095238095238095</v>
      </c>
      <c r="P330" s="12">
        <v>39815</v>
      </c>
      <c r="Q330" s="103">
        <f t="shared" si="310"/>
        <v>118</v>
      </c>
      <c r="R330" s="147">
        <v>2016</v>
      </c>
      <c r="S330" s="134">
        <f t="shared" si="353"/>
        <v>4</v>
      </c>
      <c r="T330" s="147">
        <v>1238</v>
      </c>
      <c r="U330" s="147">
        <v>2364</v>
      </c>
      <c r="V330" s="134">
        <f t="shared" si="246"/>
        <v>4</v>
      </c>
      <c r="W330" s="358">
        <f t="shared" si="247"/>
        <v>1</v>
      </c>
      <c r="X330" s="147">
        <v>2371</v>
      </c>
      <c r="Y330" s="134">
        <f t="shared" si="248"/>
        <v>4</v>
      </c>
      <c r="Z330" s="151">
        <v>14192</v>
      </c>
      <c r="AA330" s="139">
        <f t="shared" si="354"/>
        <v>385</v>
      </c>
      <c r="AB330" s="151">
        <v>2594</v>
      </c>
      <c r="AC330" s="151">
        <v>5504</v>
      </c>
      <c r="AD330" s="139">
        <f t="shared" si="250"/>
        <v>40</v>
      </c>
      <c r="AE330" s="353">
        <f t="shared" si="251"/>
        <v>0.1038961038961039</v>
      </c>
      <c r="AF330" s="151">
        <v>5502</v>
      </c>
      <c r="AG330" s="139">
        <f t="shared" si="252"/>
        <v>40</v>
      </c>
      <c r="AH330" s="33">
        <v>27816</v>
      </c>
      <c r="AI330" s="72">
        <f t="shared" si="355"/>
        <v>128</v>
      </c>
      <c r="AJ330" s="33">
        <v>1</v>
      </c>
      <c r="AK330" s="33">
        <v>4868</v>
      </c>
      <c r="AL330" s="72">
        <f t="shared" si="311"/>
        <v>12</v>
      </c>
      <c r="AM330" s="348">
        <f t="shared" si="264"/>
        <v>9.375E-2</v>
      </c>
      <c r="AN330" s="33">
        <v>4866</v>
      </c>
      <c r="AO330" s="72">
        <f t="shared" si="312"/>
        <v>12</v>
      </c>
      <c r="AP330" s="66">
        <v>5713</v>
      </c>
      <c r="AQ330" s="78">
        <f t="shared" si="356"/>
        <v>72</v>
      </c>
      <c r="AR330" s="66">
        <v>1</v>
      </c>
      <c r="AS330" s="66">
        <v>1939</v>
      </c>
      <c r="AT330" s="78">
        <f t="shared" ref="AT330:AT389" si="377">AS330-AS329</f>
        <v>13</v>
      </c>
      <c r="AU330" s="344">
        <f t="shared" si="304"/>
        <v>0.18055555555555555</v>
      </c>
      <c r="AV330" s="66">
        <v>1939</v>
      </c>
      <c r="AW330" s="78">
        <f t="shared" ref="AW330:AW393" si="378">AV330-AV329</f>
        <v>13</v>
      </c>
      <c r="AX330" s="120">
        <v>3859</v>
      </c>
      <c r="AY330" s="114">
        <f t="shared" si="357"/>
        <v>25</v>
      </c>
      <c r="AZ330" s="120">
        <v>9</v>
      </c>
      <c r="BA330" s="120">
        <v>1274</v>
      </c>
      <c r="BB330" s="114">
        <f t="shared" ref="BB330:BB389" si="379">BA330-BA329</f>
        <v>7</v>
      </c>
      <c r="BC330" s="338">
        <f t="shared" si="325"/>
        <v>0.28000000000000003</v>
      </c>
      <c r="BD330" s="120">
        <v>1266</v>
      </c>
      <c r="BE330" s="114">
        <f t="shared" ref="BE330:BE393" si="380">BD330-BD329</f>
        <v>7</v>
      </c>
      <c r="BF330" s="129">
        <v>2453</v>
      </c>
      <c r="BG330" s="126">
        <f t="shared" si="358"/>
        <v>220</v>
      </c>
      <c r="BH330" s="129">
        <v>129</v>
      </c>
      <c r="BI330" s="129">
        <v>3231</v>
      </c>
      <c r="BJ330" s="126">
        <f t="shared" ref="BJ330:BJ389" si="381">BI330-BI329</f>
        <v>176</v>
      </c>
      <c r="BK330" s="332">
        <f t="shared" ref="BK330:BK342" si="382">BJ330/BG330</f>
        <v>0.8</v>
      </c>
      <c r="BL330" s="126">
        <v>3232</v>
      </c>
      <c r="BM330" s="126">
        <f t="shared" ref="BM330:BM393" si="383">BL330-BL329</f>
        <v>176</v>
      </c>
      <c r="BN330" s="227">
        <v>1006</v>
      </c>
      <c r="BO330" s="212">
        <f t="shared" si="359"/>
        <v>23</v>
      </c>
      <c r="BP330" s="227">
        <v>140</v>
      </c>
      <c r="BQ330" s="227">
        <v>912</v>
      </c>
      <c r="BR330" s="212">
        <f t="shared" ref="BR330:BR389" si="384">BQ330-BQ329</f>
        <v>21</v>
      </c>
      <c r="BS330" s="326">
        <f t="shared" si="266"/>
        <v>0.91304347826086951</v>
      </c>
      <c r="BT330" s="227">
        <v>912</v>
      </c>
      <c r="BU330" s="212">
        <f t="shared" ref="BU330:BU393" si="385">BT330-BT329</f>
        <v>21</v>
      </c>
      <c r="BV330" s="228">
        <v>1022</v>
      </c>
      <c r="BW330" s="219">
        <f t="shared" si="360"/>
        <v>24</v>
      </c>
      <c r="BX330" s="228">
        <v>153</v>
      </c>
      <c r="BY330" s="228">
        <v>972</v>
      </c>
      <c r="BZ330" s="219">
        <f t="shared" ref="BZ330:BZ389" si="386">BY330-BY329</f>
        <v>21</v>
      </c>
      <c r="CA330" s="315">
        <f t="shared" si="268"/>
        <v>0.875</v>
      </c>
      <c r="CB330" s="228">
        <v>972</v>
      </c>
      <c r="CC330" s="219">
        <f t="shared" ref="CC330:CC393" si="387">CB330-CB329</f>
        <v>21</v>
      </c>
      <c r="CD330" s="28">
        <v>6494</v>
      </c>
      <c r="CE330" s="84">
        <f t="shared" si="361"/>
        <v>281</v>
      </c>
      <c r="CF330" s="34">
        <v>505</v>
      </c>
      <c r="CG330" s="34">
        <v>5872</v>
      </c>
      <c r="CH330" s="84">
        <f t="shared" ref="CH330:CH389" si="388">CG330-CG329</f>
        <v>30</v>
      </c>
      <c r="CI330" s="365">
        <f t="shared" si="270"/>
        <v>0.10676156583629894</v>
      </c>
      <c r="CJ330" s="34">
        <v>5872</v>
      </c>
      <c r="CK330" s="84">
        <f t="shared" ref="CK330:CK393" si="389">CJ330-CJ329</f>
        <v>30</v>
      </c>
      <c r="CL330" s="59">
        <v>5061</v>
      </c>
      <c r="CM330" s="89">
        <f t="shared" si="362"/>
        <v>289</v>
      </c>
      <c r="CN330" s="59">
        <v>142</v>
      </c>
      <c r="CO330" s="59">
        <v>15008</v>
      </c>
      <c r="CP330" s="89">
        <f t="shared" ref="CP330:CP389" si="390">CO330-CO329</f>
        <v>77</v>
      </c>
      <c r="CQ330" s="367">
        <f t="shared" si="259"/>
        <v>0.26643598615916952</v>
      </c>
      <c r="CR330" s="59">
        <v>15017</v>
      </c>
      <c r="CS330" s="89">
        <f t="shared" ref="CS330:CS393" si="391">CR330-CR329</f>
        <v>77</v>
      </c>
      <c r="CT330" s="203">
        <v>18919</v>
      </c>
      <c r="CU330" s="203">
        <f t="shared" si="363"/>
        <v>283</v>
      </c>
      <c r="CV330" s="203">
        <v>0</v>
      </c>
      <c r="CW330" s="284">
        <v>5738</v>
      </c>
      <c r="CX330" s="203">
        <f t="shared" ref="CX330:CX389" si="392">CW330-CW329</f>
        <v>64</v>
      </c>
      <c r="CY330" s="369">
        <f t="shared" si="375"/>
        <v>0.22614840989399293</v>
      </c>
      <c r="CZ330" s="203">
        <v>5738</v>
      </c>
      <c r="DA330" s="203">
        <f t="shared" ref="DA330:DA393" si="393">CZ330-CZ329</f>
        <v>64</v>
      </c>
      <c r="DB330" s="40">
        <v>334</v>
      </c>
      <c r="DC330" s="95">
        <f t="shared" si="364"/>
        <v>26</v>
      </c>
      <c r="DD330" s="40">
        <v>26</v>
      </c>
      <c r="DE330" s="40">
        <v>11146</v>
      </c>
      <c r="DF330" s="95">
        <f t="shared" ref="DF330:DF389" si="394">DE330-DE329</f>
        <v>25</v>
      </c>
      <c r="DG330" s="371">
        <f t="shared" si="302"/>
        <v>0.96153846153846156</v>
      </c>
      <c r="DH330" s="40">
        <v>10543</v>
      </c>
      <c r="DI330" s="95">
        <f t="shared" ref="DI330:DI393" si="395">DH330-DH329</f>
        <v>25</v>
      </c>
      <c r="DJ330" s="158">
        <v>3136</v>
      </c>
      <c r="DK330" s="158">
        <f t="shared" si="365"/>
        <v>24</v>
      </c>
      <c r="DL330" s="163">
        <v>4</v>
      </c>
      <c r="DM330" s="163">
        <v>975</v>
      </c>
      <c r="DN330" s="158">
        <f t="shared" si="340"/>
        <v>8</v>
      </c>
      <c r="DO330" s="373">
        <f t="shared" si="257"/>
        <v>0.33333333333333331</v>
      </c>
      <c r="DP330" s="158">
        <v>972</v>
      </c>
      <c r="DQ330" s="158">
        <f t="shared" si="341"/>
        <v>8</v>
      </c>
      <c r="DR330" s="290">
        <v>1536</v>
      </c>
      <c r="DS330" s="172">
        <f t="shared" si="366"/>
        <v>0</v>
      </c>
      <c r="DT330" s="290">
        <v>1</v>
      </c>
      <c r="DU330" s="290">
        <v>424</v>
      </c>
      <c r="DV330" s="172">
        <f t="shared" si="342"/>
        <v>0</v>
      </c>
      <c r="DW330" s="374" t="e">
        <f t="shared" si="292"/>
        <v>#DIV/0!</v>
      </c>
      <c r="DX330" s="290">
        <v>426</v>
      </c>
      <c r="DY330" s="172">
        <f t="shared" si="343"/>
        <v>0</v>
      </c>
      <c r="DZ330" s="295">
        <v>885</v>
      </c>
      <c r="EA330" s="255">
        <f t="shared" si="367"/>
        <v>25</v>
      </c>
      <c r="EB330" s="295">
        <v>158</v>
      </c>
      <c r="EC330" s="295">
        <v>670</v>
      </c>
      <c r="ED330" s="255">
        <f t="shared" si="344"/>
        <v>9</v>
      </c>
      <c r="EE330" s="376">
        <f t="shared" si="273"/>
        <v>0.36</v>
      </c>
      <c r="EF330" s="295">
        <v>670</v>
      </c>
      <c r="EG330" s="255">
        <f t="shared" si="345"/>
        <v>9</v>
      </c>
      <c r="EH330" s="261">
        <v>893</v>
      </c>
      <c r="EI330" s="256">
        <f t="shared" si="368"/>
        <v>24</v>
      </c>
      <c r="EJ330" s="261">
        <v>136</v>
      </c>
      <c r="EK330" s="261">
        <v>847</v>
      </c>
      <c r="EL330" s="256">
        <f t="shared" si="346"/>
        <v>21</v>
      </c>
      <c r="EM330" s="362">
        <f t="shared" si="277"/>
        <v>0.875</v>
      </c>
      <c r="EN330" s="261">
        <v>847</v>
      </c>
      <c r="EO330" s="256">
        <f t="shared" si="347"/>
        <v>21</v>
      </c>
      <c r="EP330" s="265">
        <v>869</v>
      </c>
      <c r="EQ330" s="257">
        <f t="shared" si="369"/>
        <v>25</v>
      </c>
      <c r="ER330" s="265">
        <v>78</v>
      </c>
      <c r="ES330" s="265">
        <v>503</v>
      </c>
      <c r="ET330" s="257">
        <f t="shared" si="348"/>
        <v>3</v>
      </c>
      <c r="EU330" s="378">
        <f t="shared" si="281"/>
        <v>0.12</v>
      </c>
      <c r="EV330" s="265">
        <v>503</v>
      </c>
      <c r="EW330" s="257">
        <f t="shared" si="349"/>
        <v>3</v>
      </c>
      <c r="EX330" s="270">
        <v>879</v>
      </c>
      <c r="EY330" s="258">
        <f t="shared" si="370"/>
        <v>30</v>
      </c>
      <c r="EZ330" s="270">
        <v>102</v>
      </c>
      <c r="FA330" s="270">
        <v>544</v>
      </c>
      <c r="FB330" s="258">
        <f t="shared" ref="FB330:FB389" si="396">FA330-FA329</f>
        <v>2</v>
      </c>
      <c r="FC330" s="367">
        <f t="shared" si="285"/>
        <v>6.6666666666666666E-2</v>
      </c>
      <c r="FD330" s="270">
        <v>544</v>
      </c>
      <c r="FE330" s="258">
        <f t="shared" ref="FE330:FE390" si="397">FD330-FD329</f>
        <v>2</v>
      </c>
      <c r="FF330" s="192">
        <v>3900</v>
      </c>
      <c r="FG330" s="185">
        <f t="shared" si="371"/>
        <v>15</v>
      </c>
      <c r="FH330" s="192">
        <v>0</v>
      </c>
      <c r="FI330" s="192">
        <v>3807</v>
      </c>
      <c r="FJ330" s="185">
        <f t="shared" ref="FJ330:FJ389" si="398">FI330-FI329</f>
        <v>15</v>
      </c>
      <c r="FK330" s="379">
        <f t="shared" si="306"/>
        <v>1</v>
      </c>
      <c r="FL330" s="192">
        <v>3807</v>
      </c>
      <c r="FM330" s="185">
        <f t="shared" ref="FM330:FM390" si="399">FL330-FL329</f>
        <v>15</v>
      </c>
      <c r="FV330" s="22">
        <f t="shared" si="350"/>
        <v>637</v>
      </c>
      <c r="FW330" s="61">
        <f t="shared" si="351"/>
        <v>637</v>
      </c>
      <c r="FX330" s="61">
        <f t="shared" si="327"/>
        <v>714</v>
      </c>
      <c r="FY330" s="61">
        <f t="shared" si="328"/>
        <v>2447</v>
      </c>
      <c r="FZ330" s="61">
        <f t="shared" si="329"/>
        <v>711</v>
      </c>
      <c r="GA330" s="382">
        <f t="shared" si="330"/>
        <v>0.29055986922762567</v>
      </c>
      <c r="GB330" s="384"/>
      <c r="GC330" s="387">
        <f t="shared" si="331"/>
        <v>1514</v>
      </c>
      <c r="GD330" s="387">
        <f t="shared" si="332"/>
        <v>501</v>
      </c>
      <c r="GE330" s="382">
        <f t="shared" si="333"/>
        <v>0.33091149273447823</v>
      </c>
      <c r="GF330" s="384"/>
      <c r="GG330" s="387">
        <f t="shared" si="334"/>
        <v>661</v>
      </c>
      <c r="GH330" s="387">
        <f t="shared" si="335"/>
        <v>330</v>
      </c>
      <c r="GI330" s="382">
        <f t="shared" si="336"/>
        <v>0.49924357034795763</v>
      </c>
      <c r="GJ330" s="384"/>
      <c r="GK330" s="387">
        <f t="shared" si="337"/>
        <v>432</v>
      </c>
      <c r="GL330" s="387">
        <f t="shared" si="338"/>
        <v>107</v>
      </c>
      <c r="GM330" s="382">
        <f t="shared" si="339"/>
        <v>0.24768518518518517</v>
      </c>
    </row>
    <row r="331" spans="1:195" x14ac:dyDescent="0.25">
      <c r="A331" s="8">
        <f t="shared" si="372"/>
        <v>44364</v>
      </c>
      <c r="B331" s="10">
        <v>5989</v>
      </c>
      <c r="C331" s="98">
        <f t="shared" si="373"/>
        <v>144</v>
      </c>
      <c r="D331" s="10">
        <v>3196</v>
      </c>
      <c r="E331" s="10">
        <v>51235</v>
      </c>
      <c r="F331" s="98">
        <f t="shared" si="307"/>
        <v>56</v>
      </c>
      <c r="G331" s="363">
        <f t="shared" si="261"/>
        <v>0.3888888888888889</v>
      </c>
      <c r="H331" s="10">
        <v>43912</v>
      </c>
      <c r="I331" s="98">
        <f t="shared" si="308"/>
        <v>56</v>
      </c>
      <c r="J331" s="45">
        <v>3284</v>
      </c>
      <c r="K331" s="103">
        <f t="shared" si="352"/>
        <v>275</v>
      </c>
      <c r="L331" s="14">
        <v>1351</v>
      </c>
      <c r="M331" s="14">
        <v>52144</v>
      </c>
      <c r="N331" s="103">
        <f t="shared" si="309"/>
        <v>47</v>
      </c>
      <c r="O331" s="362">
        <f t="shared" si="263"/>
        <v>0.1709090909090909</v>
      </c>
      <c r="P331" s="12">
        <v>39862</v>
      </c>
      <c r="Q331" s="103">
        <f t="shared" si="310"/>
        <v>47</v>
      </c>
      <c r="R331" s="147">
        <v>2021</v>
      </c>
      <c r="S331" s="134">
        <f t="shared" si="353"/>
        <v>5</v>
      </c>
      <c r="T331" s="147">
        <v>1243</v>
      </c>
      <c r="U331" s="147">
        <v>2369</v>
      </c>
      <c r="V331" s="134">
        <f t="shared" si="246"/>
        <v>5</v>
      </c>
      <c r="W331" s="358">
        <f t="shared" si="247"/>
        <v>1</v>
      </c>
      <c r="X331" s="147">
        <v>2376</v>
      </c>
      <c r="Y331" s="134">
        <f t="shared" si="248"/>
        <v>5</v>
      </c>
      <c r="Z331" s="151">
        <v>14197</v>
      </c>
      <c r="AA331" s="139">
        <f t="shared" si="354"/>
        <v>5</v>
      </c>
      <c r="AB331" s="151">
        <v>2599</v>
      </c>
      <c r="AC331" s="151">
        <v>5509</v>
      </c>
      <c r="AD331" s="139">
        <f t="shared" si="250"/>
        <v>5</v>
      </c>
      <c r="AE331" s="353">
        <f t="shared" si="251"/>
        <v>1</v>
      </c>
      <c r="AF331" s="151">
        <v>5507</v>
      </c>
      <c r="AG331" s="139">
        <f t="shared" si="252"/>
        <v>5</v>
      </c>
      <c r="AH331" s="33">
        <v>27998</v>
      </c>
      <c r="AI331" s="72">
        <f t="shared" si="355"/>
        <v>182</v>
      </c>
      <c r="AJ331" s="33">
        <v>1</v>
      </c>
      <c r="AK331" s="33">
        <v>4891</v>
      </c>
      <c r="AL331" s="72">
        <f t="shared" si="311"/>
        <v>23</v>
      </c>
      <c r="AM331" s="348">
        <f t="shared" si="264"/>
        <v>0.12637362637362637</v>
      </c>
      <c r="AN331" s="33">
        <v>4889</v>
      </c>
      <c r="AO331" s="72">
        <f t="shared" si="312"/>
        <v>23</v>
      </c>
      <c r="AP331" s="66">
        <v>5792</v>
      </c>
      <c r="AQ331" s="78">
        <f t="shared" si="356"/>
        <v>79</v>
      </c>
      <c r="AR331" s="66">
        <v>1</v>
      </c>
      <c r="AS331" s="66">
        <v>1960</v>
      </c>
      <c r="AT331" s="78">
        <f t="shared" si="377"/>
        <v>21</v>
      </c>
      <c r="AU331" s="344">
        <f t="shared" si="304"/>
        <v>0.26582278481012656</v>
      </c>
      <c r="AV331" s="66">
        <v>1960</v>
      </c>
      <c r="AW331" s="78">
        <f t="shared" si="378"/>
        <v>21</v>
      </c>
      <c r="AX331" s="120">
        <v>3881</v>
      </c>
      <c r="AY331" s="114">
        <f t="shared" si="357"/>
        <v>22</v>
      </c>
      <c r="AZ331" s="120">
        <v>9</v>
      </c>
      <c r="BA331" s="120">
        <v>1282</v>
      </c>
      <c r="BB331" s="114">
        <f t="shared" si="379"/>
        <v>8</v>
      </c>
      <c r="BC331" s="338">
        <f t="shared" si="325"/>
        <v>0.36363636363636365</v>
      </c>
      <c r="BD331" s="120">
        <v>1274</v>
      </c>
      <c r="BE331" s="114">
        <f t="shared" si="380"/>
        <v>8</v>
      </c>
      <c r="BF331" s="129">
        <v>2731</v>
      </c>
      <c r="BG331" s="126">
        <f t="shared" si="358"/>
        <v>278</v>
      </c>
      <c r="BH331" s="129">
        <v>148</v>
      </c>
      <c r="BI331" s="129">
        <v>3499</v>
      </c>
      <c r="BJ331" s="126">
        <f t="shared" si="381"/>
        <v>268</v>
      </c>
      <c r="BK331" s="332">
        <f t="shared" si="382"/>
        <v>0.96402877697841727</v>
      </c>
      <c r="BL331" s="126">
        <v>3500</v>
      </c>
      <c r="BM331" s="126">
        <f t="shared" si="383"/>
        <v>268</v>
      </c>
      <c r="BN331" s="227">
        <v>1031</v>
      </c>
      <c r="BO331" s="212">
        <f t="shared" si="359"/>
        <v>25</v>
      </c>
      <c r="BP331" s="227">
        <v>165</v>
      </c>
      <c r="BQ331" s="227">
        <v>937</v>
      </c>
      <c r="BR331" s="212">
        <f t="shared" si="384"/>
        <v>25</v>
      </c>
      <c r="BS331" s="326">
        <f t="shared" si="266"/>
        <v>1</v>
      </c>
      <c r="BT331" s="227">
        <v>937</v>
      </c>
      <c r="BU331" s="212">
        <f t="shared" si="385"/>
        <v>25</v>
      </c>
      <c r="BV331" s="228">
        <v>1047</v>
      </c>
      <c r="BW331" s="219">
        <f t="shared" si="360"/>
        <v>25</v>
      </c>
      <c r="BX331" s="228">
        <v>164</v>
      </c>
      <c r="BY331" s="228">
        <v>997</v>
      </c>
      <c r="BZ331" s="219">
        <f t="shared" si="386"/>
        <v>25</v>
      </c>
      <c r="CA331" s="315">
        <f t="shared" si="268"/>
        <v>1</v>
      </c>
      <c r="CB331" s="228">
        <v>997</v>
      </c>
      <c r="CC331" s="219">
        <f t="shared" si="387"/>
        <v>25</v>
      </c>
      <c r="CD331" s="28">
        <v>6796</v>
      </c>
      <c r="CE331" s="84">
        <f t="shared" si="361"/>
        <v>302</v>
      </c>
      <c r="CF331" s="34">
        <v>505</v>
      </c>
      <c r="CG331" s="34">
        <v>5911</v>
      </c>
      <c r="CH331" s="84">
        <f t="shared" si="388"/>
        <v>39</v>
      </c>
      <c r="CI331" s="365">
        <f t="shared" si="270"/>
        <v>0.12913907284768211</v>
      </c>
      <c r="CJ331" s="34">
        <v>5911</v>
      </c>
      <c r="CK331" s="84">
        <f t="shared" si="389"/>
        <v>39</v>
      </c>
      <c r="CL331" s="59">
        <v>5361</v>
      </c>
      <c r="CM331" s="89">
        <f t="shared" si="362"/>
        <v>300</v>
      </c>
      <c r="CN331" s="59">
        <v>142</v>
      </c>
      <c r="CO331" s="59">
        <v>15104</v>
      </c>
      <c r="CP331" s="89">
        <f t="shared" si="390"/>
        <v>96</v>
      </c>
      <c r="CQ331" s="367">
        <f t="shared" si="259"/>
        <v>0.32</v>
      </c>
      <c r="CR331" s="59">
        <v>15113</v>
      </c>
      <c r="CS331" s="89">
        <f t="shared" si="391"/>
        <v>96</v>
      </c>
      <c r="CT331" s="203">
        <v>19225</v>
      </c>
      <c r="CU331" s="203">
        <f t="shared" si="363"/>
        <v>306</v>
      </c>
      <c r="CV331" s="203">
        <v>0</v>
      </c>
      <c r="CW331" s="284">
        <v>5816</v>
      </c>
      <c r="CX331" s="203">
        <f t="shared" si="392"/>
        <v>78</v>
      </c>
      <c r="CY331" s="369">
        <f t="shared" si="375"/>
        <v>0.25490196078431371</v>
      </c>
      <c r="CZ331" s="203">
        <v>5816</v>
      </c>
      <c r="DA331" s="203">
        <f t="shared" si="393"/>
        <v>78</v>
      </c>
      <c r="DB331" s="40">
        <v>362</v>
      </c>
      <c r="DC331" s="95">
        <f t="shared" si="364"/>
        <v>28</v>
      </c>
      <c r="DD331" s="40">
        <v>27</v>
      </c>
      <c r="DE331" s="40">
        <v>11174</v>
      </c>
      <c r="DF331" s="95">
        <f t="shared" si="394"/>
        <v>28</v>
      </c>
      <c r="DG331" s="371">
        <f t="shared" si="302"/>
        <v>1</v>
      </c>
      <c r="DH331" s="40">
        <v>10571</v>
      </c>
      <c r="DI331" s="95">
        <f t="shared" si="395"/>
        <v>28</v>
      </c>
      <c r="DJ331" s="158">
        <v>3161</v>
      </c>
      <c r="DK331" s="158">
        <f t="shared" si="365"/>
        <v>25</v>
      </c>
      <c r="DL331" s="163">
        <v>4</v>
      </c>
      <c r="DM331" s="163">
        <v>982</v>
      </c>
      <c r="DN331" s="158">
        <f t="shared" si="340"/>
        <v>7</v>
      </c>
      <c r="DO331" s="373">
        <f t="shared" si="257"/>
        <v>0.28000000000000003</v>
      </c>
      <c r="DP331" s="158">
        <v>979</v>
      </c>
      <c r="DQ331" s="158">
        <f t="shared" si="341"/>
        <v>7</v>
      </c>
      <c r="DR331" s="290">
        <v>1536</v>
      </c>
      <c r="DS331" s="172">
        <f t="shared" si="366"/>
        <v>0</v>
      </c>
      <c r="DT331" s="290">
        <v>1</v>
      </c>
      <c r="DU331" s="290">
        <v>424</v>
      </c>
      <c r="DV331" s="172">
        <f t="shared" si="342"/>
        <v>0</v>
      </c>
      <c r="DW331" s="374" t="e">
        <f t="shared" si="292"/>
        <v>#DIV/0!</v>
      </c>
      <c r="DX331" s="290">
        <v>426</v>
      </c>
      <c r="DY331" s="172">
        <f t="shared" si="343"/>
        <v>0</v>
      </c>
      <c r="DZ331" s="295">
        <v>911</v>
      </c>
      <c r="EA331" s="255">
        <f t="shared" si="367"/>
        <v>26</v>
      </c>
      <c r="EB331" s="295">
        <v>158</v>
      </c>
      <c r="EC331" s="295">
        <v>679</v>
      </c>
      <c r="ED331" s="255">
        <f t="shared" si="344"/>
        <v>9</v>
      </c>
      <c r="EE331" s="376">
        <f t="shared" si="273"/>
        <v>0.34615384615384615</v>
      </c>
      <c r="EF331" s="295">
        <v>679</v>
      </c>
      <c r="EG331" s="255">
        <f t="shared" si="345"/>
        <v>9</v>
      </c>
      <c r="EH331" s="261">
        <v>918</v>
      </c>
      <c r="EI331" s="256">
        <f t="shared" si="368"/>
        <v>25</v>
      </c>
      <c r="EJ331" s="261">
        <v>150</v>
      </c>
      <c r="EK331" s="261">
        <v>872</v>
      </c>
      <c r="EL331" s="256">
        <f t="shared" si="346"/>
        <v>25</v>
      </c>
      <c r="EM331" s="362">
        <f t="shared" si="277"/>
        <v>1</v>
      </c>
      <c r="EN331" s="261">
        <v>872</v>
      </c>
      <c r="EO331" s="256">
        <f t="shared" si="347"/>
        <v>25</v>
      </c>
      <c r="EP331" s="265">
        <v>891</v>
      </c>
      <c r="EQ331" s="257">
        <f t="shared" si="369"/>
        <v>22</v>
      </c>
      <c r="ER331" s="265">
        <v>78</v>
      </c>
      <c r="ES331" s="265">
        <v>506</v>
      </c>
      <c r="ET331" s="257">
        <f t="shared" si="348"/>
        <v>3</v>
      </c>
      <c r="EU331" s="378">
        <f t="shared" si="281"/>
        <v>0.13636363636363635</v>
      </c>
      <c r="EV331" s="265">
        <v>506</v>
      </c>
      <c r="EW331" s="257">
        <f t="shared" si="349"/>
        <v>3</v>
      </c>
      <c r="EX331" s="270">
        <v>906</v>
      </c>
      <c r="EY331" s="258">
        <f t="shared" si="370"/>
        <v>27</v>
      </c>
      <c r="EZ331" s="270">
        <v>102</v>
      </c>
      <c r="FA331" s="270">
        <v>547</v>
      </c>
      <c r="FB331" s="258">
        <f t="shared" si="396"/>
        <v>3</v>
      </c>
      <c r="FC331" s="367">
        <f t="shared" si="285"/>
        <v>0.1111111111111111</v>
      </c>
      <c r="FD331" s="270">
        <v>547</v>
      </c>
      <c r="FE331" s="258">
        <f t="shared" si="397"/>
        <v>3</v>
      </c>
      <c r="FF331" s="192">
        <v>3951</v>
      </c>
      <c r="FG331" s="185">
        <f t="shared" si="371"/>
        <v>51</v>
      </c>
      <c r="FH331" s="192">
        <v>0</v>
      </c>
      <c r="FI331" s="192">
        <v>3858</v>
      </c>
      <c r="FJ331" s="185">
        <f t="shared" si="398"/>
        <v>51</v>
      </c>
      <c r="FK331" s="379">
        <f t="shared" si="306"/>
        <v>1</v>
      </c>
      <c r="FL331" s="192">
        <v>3858</v>
      </c>
      <c r="FM331" s="185">
        <f t="shared" si="399"/>
        <v>51</v>
      </c>
      <c r="FV331" s="22">
        <f t="shared" si="350"/>
        <v>732</v>
      </c>
      <c r="FW331" s="61">
        <f t="shared" si="351"/>
        <v>732</v>
      </c>
      <c r="FX331" s="61">
        <f t="shared" si="327"/>
        <v>822</v>
      </c>
      <c r="FY331" s="61">
        <f t="shared" si="328"/>
        <v>2152</v>
      </c>
      <c r="FZ331" s="61">
        <f t="shared" si="329"/>
        <v>819</v>
      </c>
      <c r="GA331" s="382">
        <f t="shared" si="330"/>
        <v>0.38057620817843868</v>
      </c>
      <c r="GB331" s="384"/>
      <c r="GC331" s="387">
        <f t="shared" si="331"/>
        <v>1723</v>
      </c>
      <c r="GD331" s="387">
        <f t="shared" si="332"/>
        <v>706</v>
      </c>
      <c r="GE331" s="382">
        <f t="shared" si="333"/>
        <v>0.4097504352872896</v>
      </c>
      <c r="GF331" s="384"/>
      <c r="GG331" s="387">
        <f t="shared" si="334"/>
        <v>815</v>
      </c>
      <c r="GH331" s="387">
        <f t="shared" si="335"/>
        <v>493</v>
      </c>
      <c r="GI331" s="382">
        <f t="shared" si="336"/>
        <v>0.60490797546012265</v>
      </c>
      <c r="GJ331" s="384"/>
      <c r="GK331" s="387">
        <f t="shared" si="337"/>
        <v>452</v>
      </c>
      <c r="GL331" s="387">
        <f t="shared" si="338"/>
        <v>129</v>
      </c>
      <c r="GM331" s="382">
        <f t="shared" si="339"/>
        <v>0.28539823008849557</v>
      </c>
    </row>
    <row r="332" spans="1:195" x14ac:dyDescent="0.25">
      <c r="A332" s="8">
        <f t="shared" si="372"/>
        <v>44365</v>
      </c>
      <c r="B332" s="10">
        <v>5996</v>
      </c>
      <c r="C332" s="98">
        <f t="shared" si="373"/>
        <v>7</v>
      </c>
      <c r="D332" s="10">
        <v>3202</v>
      </c>
      <c r="E332" s="10">
        <v>51241</v>
      </c>
      <c r="F332" s="98">
        <f t="shared" si="307"/>
        <v>6</v>
      </c>
      <c r="G332" s="363">
        <f t="shared" si="261"/>
        <v>0.8571428571428571</v>
      </c>
      <c r="H332" s="10">
        <v>43918</v>
      </c>
      <c r="I332" s="98">
        <f t="shared" si="308"/>
        <v>6</v>
      </c>
      <c r="J332" s="45">
        <v>3654</v>
      </c>
      <c r="K332" s="103">
        <f t="shared" si="352"/>
        <v>370</v>
      </c>
      <c r="L332" s="14">
        <v>1434</v>
      </c>
      <c r="M332" s="14">
        <v>52227</v>
      </c>
      <c r="N332" s="103">
        <f t="shared" si="309"/>
        <v>83</v>
      </c>
      <c r="O332" s="362">
        <f t="shared" si="263"/>
        <v>0.22432432432432434</v>
      </c>
      <c r="P332" s="12">
        <v>39945</v>
      </c>
      <c r="Q332" s="103">
        <f t="shared" si="310"/>
        <v>83</v>
      </c>
      <c r="R332" s="147">
        <v>2025</v>
      </c>
      <c r="S332" s="134">
        <f t="shared" si="353"/>
        <v>4</v>
      </c>
      <c r="T332" s="147">
        <v>1247</v>
      </c>
      <c r="U332" s="147">
        <v>2373</v>
      </c>
      <c r="V332" s="134">
        <f t="shared" si="246"/>
        <v>4</v>
      </c>
      <c r="W332" s="358">
        <f t="shared" si="247"/>
        <v>1</v>
      </c>
      <c r="X332" s="147">
        <v>2380</v>
      </c>
      <c r="Y332" s="134">
        <f t="shared" si="248"/>
        <v>4</v>
      </c>
      <c r="Z332" s="151">
        <v>14201</v>
      </c>
      <c r="AA332" s="139">
        <f t="shared" si="354"/>
        <v>4</v>
      </c>
      <c r="AB332" s="151">
        <v>2603</v>
      </c>
      <c r="AC332" s="151">
        <v>5513</v>
      </c>
      <c r="AD332" s="139">
        <f t="shared" si="250"/>
        <v>4</v>
      </c>
      <c r="AE332" s="353">
        <f t="shared" si="251"/>
        <v>1</v>
      </c>
      <c r="AF332" s="151">
        <v>5511</v>
      </c>
      <c r="AG332" s="139">
        <f t="shared" si="252"/>
        <v>4</v>
      </c>
      <c r="AH332" s="33">
        <v>28160</v>
      </c>
      <c r="AI332" s="72">
        <f t="shared" si="355"/>
        <v>162</v>
      </c>
      <c r="AJ332" s="33">
        <v>1</v>
      </c>
      <c r="AK332" s="33">
        <v>4912</v>
      </c>
      <c r="AL332" s="72">
        <f t="shared" si="311"/>
        <v>21</v>
      </c>
      <c r="AM332" s="348">
        <f t="shared" si="264"/>
        <v>0.12962962962962962</v>
      </c>
      <c r="AN332" s="33">
        <v>4910</v>
      </c>
      <c r="AO332" s="72">
        <f t="shared" si="312"/>
        <v>21</v>
      </c>
      <c r="AP332" s="66">
        <v>5880</v>
      </c>
      <c r="AQ332" s="78">
        <f t="shared" si="356"/>
        <v>88</v>
      </c>
      <c r="AR332" s="66">
        <v>1</v>
      </c>
      <c r="AS332" s="66">
        <v>1987</v>
      </c>
      <c r="AT332" s="78">
        <f t="shared" si="377"/>
        <v>27</v>
      </c>
      <c r="AU332" s="344">
        <f t="shared" si="304"/>
        <v>0.30681818181818182</v>
      </c>
      <c r="AV332" s="66">
        <v>1987</v>
      </c>
      <c r="AW332" s="78">
        <f t="shared" si="378"/>
        <v>27</v>
      </c>
      <c r="AX332" s="120">
        <v>3908</v>
      </c>
      <c r="AY332" s="114">
        <f t="shared" si="357"/>
        <v>27</v>
      </c>
      <c r="AZ332" s="120">
        <v>9</v>
      </c>
      <c r="BA332" s="120">
        <v>1290</v>
      </c>
      <c r="BB332" s="114">
        <f t="shared" si="379"/>
        <v>8</v>
      </c>
      <c r="BC332" s="338">
        <f t="shared" si="325"/>
        <v>0.29629629629629628</v>
      </c>
      <c r="BD332" s="120">
        <v>1282</v>
      </c>
      <c r="BE332" s="114">
        <f t="shared" si="380"/>
        <v>8</v>
      </c>
      <c r="BF332" s="129">
        <v>2999</v>
      </c>
      <c r="BG332" s="126">
        <f t="shared" si="358"/>
        <v>268</v>
      </c>
      <c r="BH332" s="129">
        <v>158</v>
      </c>
      <c r="BI332" s="129">
        <v>3751</v>
      </c>
      <c r="BJ332" s="126">
        <f t="shared" si="381"/>
        <v>252</v>
      </c>
      <c r="BK332" s="332">
        <f t="shared" si="382"/>
        <v>0.94029850746268662</v>
      </c>
      <c r="BL332" s="126">
        <v>3752</v>
      </c>
      <c r="BM332" s="126">
        <f t="shared" si="383"/>
        <v>252</v>
      </c>
      <c r="BN332" s="227">
        <v>1044</v>
      </c>
      <c r="BO332" s="212">
        <f t="shared" si="359"/>
        <v>13</v>
      </c>
      <c r="BP332" s="227">
        <v>172</v>
      </c>
      <c r="BQ332" s="227">
        <v>944</v>
      </c>
      <c r="BR332" s="212">
        <f t="shared" si="384"/>
        <v>7</v>
      </c>
      <c r="BS332" s="326">
        <f t="shared" si="266"/>
        <v>0.53846153846153844</v>
      </c>
      <c r="BT332" s="227">
        <v>944</v>
      </c>
      <c r="BU332" s="212">
        <f t="shared" si="385"/>
        <v>7</v>
      </c>
      <c r="BV332" s="228">
        <v>1070</v>
      </c>
      <c r="BW332" s="219">
        <f t="shared" si="360"/>
        <v>23</v>
      </c>
      <c r="BX332" s="228">
        <v>164</v>
      </c>
      <c r="BY332" s="228">
        <v>1020</v>
      </c>
      <c r="BZ332" s="219">
        <f t="shared" si="386"/>
        <v>23</v>
      </c>
      <c r="CA332" s="315">
        <f t="shared" si="268"/>
        <v>1</v>
      </c>
      <c r="CB332" s="228">
        <v>1020</v>
      </c>
      <c r="CC332" s="219">
        <f t="shared" si="387"/>
        <v>23</v>
      </c>
      <c r="CD332" s="28">
        <v>7082</v>
      </c>
      <c r="CE332" s="84">
        <f t="shared" si="361"/>
        <v>286</v>
      </c>
      <c r="CF332" s="34">
        <v>505</v>
      </c>
      <c r="CG332" s="34">
        <v>5946</v>
      </c>
      <c r="CH332" s="84">
        <f t="shared" si="388"/>
        <v>35</v>
      </c>
      <c r="CI332" s="365">
        <f t="shared" si="270"/>
        <v>0.12237762237762238</v>
      </c>
      <c r="CJ332" s="34">
        <v>5946</v>
      </c>
      <c r="CK332" s="84">
        <f t="shared" si="389"/>
        <v>35</v>
      </c>
      <c r="CL332" s="59">
        <v>5644</v>
      </c>
      <c r="CM332" s="89">
        <f t="shared" si="362"/>
        <v>283</v>
      </c>
      <c r="CN332" s="59">
        <v>142</v>
      </c>
      <c r="CO332" s="59">
        <v>15193</v>
      </c>
      <c r="CP332" s="89">
        <f t="shared" si="390"/>
        <v>89</v>
      </c>
      <c r="CQ332" s="367">
        <f t="shared" si="259"/>
        <v>0.31448763250883394</v>
      </c>
      <c r="CR332" s="59">
        <v>15202</v>
      </c>
      <c r="CS332" s="89">
        <f t="shared" si="391"/>
        <v>89</v>
      </c>
      <c r="CT332" s="203">
        <v>19512</v>
      </c>
      <c r="CU332" s="203">
        <f t="shared" si="363"/>
        <v>287</v>
      </c>
      <c r="CV332" s="203">
        <v>0</v>
      </c>
      <c r="CW332" s="284">
        <v>5888</v>
      </c>
      <c r="CX332" s="203">
        <f t="shared" si="392"/>
        <v>72</v>
      </c>
      <c r="CY332" s="369">
        <f t="shared" si="375"/>
        <v>0.25087108013937282</v>
      </c>
      <c r="CZ332" s="203">
        <v>5888</v>
      </c>
      <c r="DA332" s="203">
        <f t="shared" si="393"/>
        <v>72</v>
      </c>
      <c r="DB332" s="40">
        <v>391</v>
      </c>
      <c r="DC332" s="95">
        <f t="shared" si="364"/>
        <v>29</v>
      </c>
      <c r="DD332" s="40">
        <v>29</v>
      </c>
      <c r="DE332" s="40">
        <v>11203</v>
      </c>
      <c r="DF332" s="95">
        <f t="shared" si="394"/>
        <v>29</v>
      </c>
      <c r="DG332" s="371">
        <f t="shared" si="302"/>
        <v>1</v>
      </c>
      <c r="DH332" s="40">
        <v>10600</v>
      </c>
      <c r="DI332" s="95">
        <f t="shared" si="395"/>
        <v>29</v>
      </c>
      <c r="DJ332" s="158">
        <v>3186</v>
      </c>
      <c r="DK332" s="158">
        <f t="shared" si="365"/>
        <v>25</v>
      </c>
      <c r="DL332" s="163">
        <v>4</v>
      </c>
      <c r="DM332" s="163">
        <v>987</v>
      </c>
      <c r="DN332" s="158">
        <f t="shared" si="340"/>
        <v>5</v>
      </c>
      <c r="DO332" s="373">
        <f t="shared" si="257"/>
        <v>0.2</v>
      </c>
      <c r="DP332" s="158">
        <v>984</v>
      </c>
      <c r="DQ332" s="158">
        <f t="shared" si="341"/>
        <v>5</v>
      </c>
      <c r="DR332" s="290">
        <v>1536</v>
      </c>
      <c r="DS332" s="172">
        <f t="shared" si="366"/>
        <v>0</v>
      </c>
      <c r="DT332" s="290">
        <v>1</v>
      </c>
      <c r="DU332" s="290">
        <v>424</v>
      </c>
      <c r="DV332" s="172">
        <f t="shared" si="342"/>
        <v>0</v>
      </c>
      <c r="DW332" s="374" t="e">
        <f t="shared" si="292"/>
        <v>#DIV/0!</v>
      </c>
      <c r="DX332" s="290">
        <v>426</v>
      </c>
      <c r="DY332" s="172">
        <f t="shared" si="343"/>
        <v>0</v>
      </c>
      <c r="DZ332" s="295">
        <v>934</v>
      </c>
      <c r="EA332" s="255">
        <f t="shared" si="367"/>
        <v>23</v>
      </c>
      <c r="EB332" s="295">
        <v>158</v>
      </c>
      <c r="EC332" s="295">
        <v>686</v>
      </c>
      <c r="ED332" s="255">
        <f t="shared" si="344"/>
        <v>7</v>
      </c>
      <c r="EE332" s="376">
        <f t="shared" si="273"/>
        <v>0.30434782608695654</v>
      </c>
      <c r="EF332" s="295">
        <v>686</v>
      </c>
      <c r="EG332" s="255">
        <f t="shared" si="345"/>
        <v>7</v>
      </c>
      <c r="EH332" s="261">
        <v>942</v>
      </c>
      <c r="EI332" s="256">
        <f t="shared" si="368"/>
        <v>24</v>
      </c>
      <c r="EJ332" s="261">
        <v>153</v>
      </c>
      <c r="EK332" s="261">
        <v>896</v>
      </c>
      <c r="EL332" s="256">
        <f t="shared" si="346"/>
        <v>24</v>
      </c>
      <c r="EM332" s="362">
        <f t="shared" si="277"/>
        <v>1</v>
      </c>
      <c r="EN332" s="261">
        <v>896</v>
      </c>
      <c r="EO332" s="256">
        <f t="shared" si="347"/>
        <v>24</v>
      </c>
      <c r="EP332" s="265">
        <v>915</v>
      </c>
      <c r="EQ332" s="257">
        <f t="shared" si="369"/>
        <v>24</v>
      </c>
      <c r="ER332" s="265">
        <v>78</v>
      </c>
      <c r="ES332" s="265">
        <v>510</v>
      </c>
      <c r="ET332" s="257">
        <f t="shared" si="348"/>
        <v>4</v>
      </c>
      <c r="EU332" s="378">
        <f t="shared" si="281"/>
        <v>0.16666666666666666</v>
      </c>
      <c r="EV332" s="265">
        <v>510</v>
      </c>
      <c r="EW332" s="257">
        <f t="shared" si="349"/>
        <v>4</v>
      </c>
      <c r="EX332" s="270">
        <v>931</v>
      </c>
      <c r="EY332" s="258">
        <f t="shared" si="370"/>
        <v>25</v>
      </c>
      <c r="EZ332" s="270">
        <v>102</v>
      </c>
      <c r="FA332" s="270">
        <v>550</v>
      </c>
      <c r="FB332" s="258">
        <f t="shared" si="396"/>
        <v>3</v>
      </c>
      <c r="FC332" s="367">
        <f t="shared" si="285"/>
        <v>0.12</v>
      </c>
      <c r="FD332" s="270">
        <v>550</v>
      </c>
      <c r="FE332" s="258">
        <f t="shared" si="397"/>
        <v>3</v>
      </c>
      <c r="FF332" s="192">
        <v>4004</v>
      </c>
      <c r="FG332" s="185">
        <f t="shared" si="371"/>
        <v>53</v>
      </c>
      <c r="FH332" s="192">
        <v>0</v>
      </c>
      <c r="FI332" s="192">
        <v>3911</v>
      </c>
      <c r="FJ332" s="185">
        <f t="shared" si="398"/>
        <v>53</v>
      </c>
      <c r="FK332" s="379">
        <f t="shared" si="306"/>
        <v>1</v>
      </c>
      <c r="FL332" s="192">
        <v>3911</v>
      </c>
      <c r="FM332" s="185">
        <f t="shared" si="399"/>
        <v>53</v>
      </c>
      <c r="FV332" s="22">
        <f t="shared" si="350"/>
        <v>688</v>
      </c>
      <c r="FW332" s="61">
        <f t="shared" si="351"/>
        <v>688</v>
      </c>
      <c r="FX332" s="61">
        <f t="shared" si="327"/>
        <v>756</v>
      </c>
      <c r="FY332" s="61">
        <f t="shared" si="328"/>
        <v>2025</v>
      </c>
      <c r="FZ332" s="61">
        <f t="shared" si="329"/>
        <v>752</v>
      </c>
      <c r="GA332" s="382">
        <f t="shared" si="330"/>
        <v>0.37135802469135804</v>
      </c>
      <c r="GB332" s="384"/>
      <c r="GC332" s="387">
        <f t="shared" si="331"/>
        <v>1640</v>
      </c>
      <c r="GD332" s="387">
        <f t="shared" si="332"/>
        <v>655</v>
      </c>
      <c r="GE332" s="382">
        <f t="shared" si="333"/>
        <v>0.39939024390243905</v>
      </c>
      <c r="GF332" s="384"/>
      <c r="GG332" s="387">
        <f t="shared" si="334"/>
        <v>784</v>
      </c>
      <c r="GH332" s="387">
        <f t="shared" si="335"/>
        <v>459</v>
      </c>
      <c r="GI332" s="382">
        <f t="shared" si="336"/>
        <v>0.58545918367346939</v>
      </c>
      <c r="GJ332" s="384"/>
      <c r="GK332" s="387">
        <f t="shared" si="337"/>
        <v>418</v>
      </c>
      <c r="GL332" s="387">
        <f t="shared" si="338"/>
        <v>103</v>
      </c>
      <c r="GM332" s="382">
        <f t="shared" si="339"/>
        <v>0.24641148325358853</v>
      </c>
    </row>
    <row r="333" spans="1:195" x14ac:dyDescent="0.25">
      <c r="A333" s="8">
        <f t="shared" si="372"/>
        <v>44366</v>
      </c>
      <c r="B333" s="10">
        <v>6178</v>
      </c>
      <c r="C333" s="98">
        <f t="shared" si="373"/>
        <v>182</v>
      </c>
      <c r="D333" s="10">
        <v>3244</v>
      </c>
      <c r="E333" s="10">
        <v>51283</v>
      </c>
      <c r="F333" s="98">
        <f t="shared" si="307"/>
        <v>42</v>
      </c>
      <c r="G333" s="363">
        <f t="shared" si="261"/>
        <v>0.23076923076923078</v>
      </c>
      <c r="H333" s="10">
        <v>43960</v>
      </c>
      <c r="I333" s="98">
        <f t="shared" si="308"/>
        <v>42</v>
      </c>
      <c r="J333" s="45">
        <v>455</v>
      </c>
      <c r="K333" s="103">
        <f t="shared" si="352"/>
        <v>-3199</v>
      </c>
      <c r="L333" s="14">
        <v>394</v>
      </c>
      <c r="M333" s="14">
        <v>52632</v>
      </c>
      <c r="N333" s="103">
        <f t="shared" si="309"/>
        <v>405</v>
      </c>
      <c r="O333" s="362">
        <f t="shared" si="263"/>
        <v>-0.12660206314473274</v>
      </c>
      <c r="P333" s="12">
        <v>40350</v>
      </c>
      <c r="Q333" s="103">
        <f t="shared" si="310"/>
        <v>405</v>
      </c>
      <c r="R333" s="147">
        <v>2030</v>
      </c>
      <c r="S333" s="134">
        <f t="shared" si="353"/>
        <v>5</v>
      </c>
      <c r="T333" s="147">
        <v>1252</v>
      </c>
      <c r="U333" s="147">
        <v>2378</v>
      </c>
      <c r="V333" s="134">
        <f t="shared" ref="V333:V349" si="400">U333-U332</f>
        <v>5</v>
      </c>
      <c r="W333" s="358">
        <f t="shared" ref="W333:W342" si="401">V333/S333</f>
        <v>1</v>
      </c>
      <c r="X333" s="147">
        <v>2385</v>
      </c>
      <c r="Y333" s="134">
        <f t="shared" ref="Y333:Y396" si="402">X333-X332</f>
        <v>5</v>
      </c>
      <c r="Z333" s="151">
        <v>14209</v>
      </c>
      <c r="AA333" s="139">
        <f t="shared" si="354"/>
        <v>8</v>
      </c>
      <c r="AB333" s="151">
        <v>2611</v>
      </c>
      <c r="AC333" s="151">
        <v>5521</v>
      </c>
      <c r="AD333" s="139">
        <f t="shared" ref="AD333:AD349" si="403">AC333-AC332</f>
        <v>8</v>
      </c>
      <c r="AE333" s="353">
        <f t="shared" ref="AE333:AE342" si="404">AD333/AA333</f>
        <v>1</v>
      </c>
      <c r="AF333" s="151">
        <v>5519</v>
      </c>
      <c r="AG333" s="139">
        <f t="shared" ref="AG333:AG349" si="405">AF333-AF332</f>
        <v>8</v>
      </c>
      <c r="AH333" s="33">
        <v>28328</v>
      </c>
      <c r="AI333" s="72">
        <f t="shared" si="355"/>
        <v>168</v>
      </c>
      <c r="AJ333" s="33">
        <v>1</v>
      </c>
      <c r="AK333" s="33">
        <v>4932</v>
      </c>
      <c r="AL333" s="72">
        <f t="shared" si="311"/>
        <v>20</v>
      </c>
      <c r="AM333" s="348">
        <f t="shared" si="264"/>
        <v>0.11904761904761904</v>
      </c>
      <c r="AN333" s="33">
        <v>4930</v>
      </c>
      <c r="AO333" s="72">
        <f t="shared" si="312"/>
        <v>20</v>
      </c>
      <c r="AP333" s="66">
        <v>5961</v>
      </c>
      <c r="AQ333" s="78">
        <f t="shared" si="356"/>
        <v>81</v>
      </c>
      <c r="AR333" s="66">
        <v>1</v>
      </c>
      <c r="AS333" s="66">
        <v>2011</v>
      </c>
      <c r="AT333" s="78">
        <f t="shared" si="377"/>
        <v>24</v>
      </c>
      <c r="AU333" s="344">
        <f t="shared" si="304"/>
        <v>0.29629629629629628</v>
      </c>
      <c r="AV333" s="66">
        <v>2011</v>
      </c>
      <c r="AW333" s="78">
        <f t="shared" si="378"/>
        <v>24</v>
      </c>
      <c r="AX333" s="120">
        <v>3933</v>
      </c>
      <c r="AY333" s="114">
        <f t="shared" si="357"/>
        <v>25</v>
      </c>
      <c r="AZ333" s="120">
        <v>9</v>
      </c>
      <c r="BA333" s="120">
        <v>1299</v>
      </c>
      <c r="BB333" s="114">
        <f t="shared" si="379"/>
        <v>9</v>
      </c>
      <c r="BC333" s="338">
        <f t="shared" si="325"/>
        <v>0.36</v>
      </c>
      <c r="BD333" s="120">
        <v>1291</v>
      </c>
      <c r="BE333" s="114">
        <f t="shared" si="380"/>
        <v>9</v>
      </c>
      <c r="BF333" s="129">
        <v>3282</v>
      </c>
      <c r="BG333" s="126">
        <f t="shared" si="358"/>
        <v>283</v>
      </c>
      <c r="BH333" s="129">
        <v>165</v>
      </c>
      <c r="BI333" s="129">
        <v>4014</v>
      </c>
      <c r="BJ333" s="126">
        <f t="shared" si="381"/>
        <v>263</v>
      </c>
      <c r="BK333" s="332">
        <f t="shared" si="382"/>
        <v>0.92932862190812726</v>
      </c>
      <c r="BL333" s="126">
        <v>4015</v>
      </c>
      <c r="BM333" s="126">
        <f t="shared" si="383"/>
        <v>263</v>
      </c>
      <c r="BN333" s="227">
        <v>1074</v>
      </c>
      <c r="BO333" s="212">
        <f t="shared" si="359"/>
        <v>30</v>
      </c>
      <c r="BP333" s="227">
        <v>173</v>
      </c>
      <c r="BQ333" s="227">
        <v>947</v>
      </c>
      <c r="BR333" s="212">
        <f t="shared" si="384"/>
        <v>3</v>
      </c>
      <c r="BS333" s="326">
        <f t="shared" si="266"/>
        <v>0.1</v>
      </c>
      <c r="BT333" s="227">
        <v>947</v>
      </c>
      <c r="BU333" s="212">
        <f t="shared" si="385"/>
        <v>3</v>
      </c>
      <c r="BV333" s="228">
        <v>1095</v>
      </c>
      <c r="BW333" s="219">
        <f t="shared" si="360"/>
        <v>25</v>
      </c>
      <c r="BX333" s="228">
        <v>164</v>
      </c>
      <c r="BY333" s="228">
        <v>1045</v>
      </c>
      <c r="BZ333" s="219">
        <f t="shared" si="386"/>
        <v>25</v>
      </c>
      <c r="CA333" s="315">
        <f t="shared" si="268"/>
        <v>1</v>
      </c>
      <c r="CB333" s="228">
        <v>1045</v>
      </c>
      <c r="CC333" s="219">
        <f t="shared" si="387"/>
        <v>25</v>
      </c>
      <c r="CD333" s="28">
        <v>7372</v>
      </c>
      <c r="CE333" s="84">
        <f t="shared" si="361"/>
        <v>290</v>
      </c>
      <c r="CF333" s="34">
        <v>505</v>
      </c>
      <c r="CG333" s="34">
        <v>5983</v>
      </c>
      <c r="CH333" s="84">
        <f t="shared" si="388"/>
        <v>37</v>
      </c>
      <c r="CI333" s="365">
        <f t="shared" si="270"/>
        <v>0.12758620689655173</v>
      </c>
      <c r="CJ333" s="34">
        <v>5983</v>
      </c>
      <c r="CK333" s="84">
        <f t="shared" si="389"/>
        <v>37</v>
      </c>
      <c r="CL333" s="59">
        <v>5945</v>
      </c>
      <c r="CM333" s="89">
        <f t="shared" si="362"/>
        <v>301</v>
      </c>
      <c r="CN333" s="59">
        <v>142</v>
      </c>
      <c r="CO333" s="59">
        <v>15292</v>
      </c>
      <c r="CP333" s="89">
        <f t="shared" si="390"/>
        <v>99</v>
      </c>
      <c r="CQ333" s="367">
        <f t="shared" si="259"/>
        <v>0.32890365448504982</v>
      </c>
      <c r="CR333" s="59">
        <v>15301</v>
      </c>
      <c r="CS333" s="89">
        <f t="shared" si="391"/>
        <v>99</v>
      </c>
      <c r="CT333" s="203">
        <v>19805</v>
      </c>
      <c r="CU333" s="203">
        <f t="shared" si="363"/>
        <v>293</v>
      </c>
      <c r="CV333" s="203">
        <v>0</v>
      </c>
      <c r="CW333" s="284">
        <v>5964</v>
      </c>
      <c r="CX333" s="203">
        <f t="shared" si="392"/>
        <v>76</v>
      </c>
      <c r="CY333" s="369">
        <f t="shared" si="375"/>
        <v>0.25938566552901021</v>
      </c>
      <c r="CZ333" s="203">
        <v>5964</v>
      </c>
      <c r="DA333" s="203">
        <f t="shared" si="393"/>
        <v>76</v>
      </c>
      <c r="DB333" s="40">
        <v>419</v>
      </c>
      <c r="DC333" s="95">
        <f t="shared" si="364"/>
        <v>28</v>
      </c>
      <c r="DD333" s="40">
        <v>31</v>
      </c>
      <c r="DE333" s="40">
        <v>11232</v>
      </c>
      <c r="DF333" s="95">
        <f t="shared" si="394"/>
        <v>29</v>
      </c>
      <c r="DG333" s="371">
        <f t="shared" si="302"/>
        <v>1.0357142857142858</v>
      </c>
      <c r="DH333" s="40">
        <v>10629</v>
      </c>
      <c r="DI333" s="95">
        <f t="shared" si="395"/>
        <v>29</v>
      </c>
      <c r="DJ333" s="158">
        <v>3212</v>
      </c>
      <c r="DK333" s="158">
        <f t="shared" si="365"/>
        <v>26</v>
      </c>
      <c r="DL333" s="163">
        <v>4</v>
      </c>
      <c r="DM333" s="163">
        <v>996</v>
      </c>
      <c r="DN333" s="158">
        <f t="shared" si="340"/>
        <v>9</v>
      </c>
      <c r="DO333" s="373">
        <f t="shared" si="257"/>
        <v>0.34615384615384615</v>
      </c>
      <c r="DP333" s="158">
        <v>993</v>
      </c>
      <c r="DQ333" s="158">
        <f t="shared" si="341"/>
        <v>9</v>
      </c>
      <c r="DR333" s="290">
        <v>1536</v>
      </c>
      <c r="DS333" s="172">
        <f t="shared" si="366"/>
        <v>0</v>
      </c>
      <c r="DT333" s="290">
        <v>1</v>
      </c>
      <c r="DU333" s="290">
        <v>424</v>
      </c>
      <c r="DV333" s="172">
        <f t="shared" si="342"/>
        <v>0</v>
      </c>
      <c r="DW333" s="374" t="e">
        <f t="shared" si="292"/>
        <v>#DIV/0!</v>
      </c>
      <c r="DX333" s="290">
        <v>426</v>
      </c>
      <c r="DY333" s="172">
        <f t="shared" si="343"/>
        <v>0</v>
      </c>
      <c r="DZ333" s="295">
        <v>959</v>
      </c>
      <c r="EA333" s="255">
        <f t="shared" si="367"/>
        <v>25</v>
      </c>
      <c r="EB333" s="295">
        <v>158</v>
      </c>
      <c r="EC333" s="295">
        <v>695</v>
      </c>
      <c r="ED333" s="255">
        <f t="shared" si="344"/>
        <v>9</v>
      </c>
      <c r="EE333" s="376">
        <f t="shared" si="273"/>
        <v>0.36</v>
      </c>
      <c r="EF333" s="295">
        <v>695</v>
      </c>
      <c r="EG333" s="255">
        <f t="shared" si="345"/>
        <v>9</v>
      </c>
      <c r="EH333" s="261">
        <v>967</v>
      </c>
      <c r="EI333" s="256">
        <f t="shared" si="368"/>
        <v>25</v>
      </c>
      <c r="EJ333" s="261">
        <v>153</v>
      </c>
      <c r="EK333" s="261">
        <v>921</v>
      </c>
      <c r="EL333" s="256">
        <f t="shared" si="346"/>
        <v>25</v>
      </c>
      <c r="EM333" s="362">
        <f t="shared" si="277"/>
        <v>1</v>
      </c>
      <c r="EN333" s="261">
        <v>921</v>
      </c>
      <c r="EO333" s="256">
        <f t="shared" si="347"/>
        <v>25</v>
      </c>
      <c r="EP333" s="265">
        <v>941</v>
      </c>
      <c r="EQ333" s="257">
        <f t="shared" si="369"/>
        <v>26</v>
      </c>
      <c r="ER333" s="265">
        <v>78</v>
      </c>
      <c r="ES333" s="265">
        <v>512</v>
      </c>
      <c r="ET333" s="257">
        <f t="shared" si="348"/>
        <v>2</v>
      </c>
      <c r="EU333" s="378">
        <f t="shared" si="281"/>
        <v>7.6923076923076927E-2</v>
      </c>
      <c r="EV333" s="265">
        <v>512</v>
      </c>
      <c r="EW333" s="257">
        <f t="shared" si="349"/>
        <v>2</v>
      </c>
      <c r="EX333" s="270">
        <v>953</v>
      </c>
      <c r="EY333" s="258">
        <f t="shared" si="370"/>
        <v>22</v>
      </c>
      <c r="EZ333" s="270">
        <v>102</v>
      </c>
      <c r="FA333" s="270">
        <v>553</v>
      </c>
      <c r="FB333" s="258">
        <f t="shared" si="396"/>
        <v>3</v>
      </c>
      <c r="FC333" s="367">
        <f t="shared" si="285"/>
        <v>0.13636363636363635</v>
      </c>
      <c r="FD333" s="270">
        <v>553</v>
      </c>
      <c r="FE333" s="258">
        <f t="shared" si="397"/>
        <v>3</v>
      </c>
      <c r="FF333" s="192">
        <v>4045</v>
      </c>
      <c r="FG333" s="185">
        <f t="shared" si="371"/>
        <v>41</v>
      </c>
      <c r="FH333" s="192">
        <v>0</v>
      </c>
      <c r="FI333" s="192">
        <v>3952</v>
      </c>
      <c r="FJ333" s="185">
        <f t="shared" si="398"/>
        <v>41</v>
      </c>
      <c r="FK333" s="379">
        <f t="shared" si="306"/>
        <v>1</v>
      </c>
      <c r="FL333" s="192">
        <v>3952</v>
      </c>
      <c r="FM333" s="185">
        <f t="shared" si="399"/>
        <v>41</v>
      </c>
      <c r="FV333" s="22">
        <f t="shared" si="350"/>
        <v>1067</v>
      </c>
      <c r="FW333" s="61">
        <f t="shared" si="351"/>
        <v>1067</v>
      </c>
      <c r="FX333" s="61">
        <f t="shared" si="327"/>
        <v>1134</v>
      </c>
      <c r="FY333" s="61">
        <f t="shared" si="328"/>
        <v>-1315</v>
      </c>
      <c r="FZ333" s="61">
        <f t="shared" si="329"/>
        <v>1132</v>
      </c>
      <c r="GA333" s="382">
        <f t="shared" si="330"/>
        <v>-0.86083650190114069</v>
      </c>
      <c r="GB333" s="384"/>
      <c r="GC333" s="387">
        <f t="shared" si="331"/>
        <v>1689</v>
      </c>
      <c r="GD333" s="387">
        <f t="shared" si="332"/>
        <v>672</v>
      </c>
      <c r="GE333" s="382">
        <f t="shared" si="333"/>
        <v>0.39786856127886322</v>
      </c>
      <c r="GF333" s="384"/>
      <c r="GG333" s="387">
        <f t="shared" si="334"/>
        <v>805</v>
      </c>
      <c r="GH333" s="387">
        <f t="shared" si="335"/>
        <v>460</v>
      </c>
      <c r="GI333" s="382">
        <f t="shared" si="336"/>
        <v>0.5714285714285714</v>
      </c>
      <c r="GJ333" s="384"/>
      <c r="GK333" s="387">
        <f t="shared" si="337"/>
        <v>443</v>
      </c>
      <c r="GL333" s="387">
        <f t="shared" si="338"/>
        <v>104</v>
      </c>
      <c r="GM333" s="382">
        <f t="shared" si="339"/>
        <v>0.23476297968397292</v>
      </c>
    </row>
    <row r="334" spans="1:195" x14ac:dyDescent="0.25">
      <c r="A334" s="8">
        <f t="shared" si="372"/>
        <v>44367</v>
      </c>
      <c r="B334" s="10">
        <v>6300</v>
      </c>
      <c r="C334" s="98">
        <f t="shared" si="373"/>
        <v>122</v>
      </c>
      <c r="D334" s="10">
        <v>3347</v>
      </c>
      <c r="E334" s="10">
        <v>51386</v>
      </c>
      <c r="F334" s="98">
        <f t="shared" si="307"/>
        <v>103</v>
      </c>
      <c r="G334" s="363">
        <f t="shared" si="261"/>
        <v>0.84426229508196726</v>
      </c>
      <c r="H334" s="10">
        <v>44063</v>
      </c>
      <c r="I334" s="98">
        <f t="shared" si="308"/>
        <v>103</v>
      </c>
      <c r="J334" s="45">
        <v>943</v>
      </c>
      <c r="K334" s="103">
        <f t="shared" si="352"/>
        <v>488</v>
      </c>
      <c r="L334" s="14">
        <v>491</v>
      </c>
      <c r="M334" s="14">
        <v>52729</v>
      </c>
      <c r="N334" s="103">
        <f t="shared" si="309"/>
        <v>97</v>
      </c>
      <c r="O334" s="362">
        <f t="shared" si="263"/>
        <v>0.19877049180327869</v>
      </c>
      <c r="P334" s="12">
        <v>40447</v>
      </c>
      <c r="Q334" s="103">
        <f t="shared" si="310"/>
        <v>97</v>
      </c>
      <c r="R334" s="147">
        <v>2035</v>
      </c>
      <c r="S334" s="134">
        <f t="shared" si="353"/>
        <v>5</v>
      </c>
      <c r="T334" s="147">
        <v>1257</v>
      </c>
      <c r="U334" s="147">
        <v>2383</v>
      </c>
      <c r="V334" s="134">
        <f t="shared" si="400"/>
        <v>5</v>
      </c>
      <c r="W334" s="358">
        <f t="shared" si="401"/>
        <v>1</v>
      </c>
      <c r="X334" s="147">
        <v>2390</v>
      </c>
      <c r="Y334" s="134">
        <f t="shared" si="402"/>
        <v>5</v>
      </c>
      <c r="Z334" s="151">
        <v>14217</v>
      </c>
      <c r="AA334" s="139">
        <f t="shared" si="354"/>
        <v>8</v>
      </c>
      <c r="AB334" s="151">
        <v>2619</v>
      </c>
      <c r="AC334" s="151">
        <v>5529</v>
      </c>
      <c r="AD334" s="139">
        <f t="shared" si="403"/>
        <v>8</v>
      </c>
      <c r="AE334" s="353">
        <f t="shared" si="404"/>
        <v>1</v>
      </c>
      <c r="AF334" s="151">
        <v>5527</v>
      </c>
      <c r="AG334" s="139">
        <f t="shared" si="405"/>
        <v>8</v>
      </c>
      <c r="AH334" s="33">
        <v>28544</v>
      </c>
      <c r="AI334" s="72">
        <f t="shared" si="355"/>
        <v>216</v>
      </c>
      <c r="AJ334" s="33">
        <v>1</v>
      </c>
      <c r="AK334" s="33">
        <v>4960</v>
      </c>
      <c r="AL334" s="72">
        <f t="shared" si="311"/>
        <v>28</v>
      </c>
      <c r="AM334" s="348">
        <f t="shared" si="264"/>
        <v>0.12962962962962962</v>
      </c>
      <c r="AN334" s="33">
        <v>4958</v>
      </c>
      <c r="AO334" s="72">
        <f t="shared" si="312"/>
        <v>28</v>
      </c>
      <c r="AP334" s="66">
        <v>5984</v>
      </c>
      <c r="AQ334" s="78">
        <f t="shared" si="356"/>
        <v>23</v>
      </c>
      <c r="AR334" s="66">
        <v>1</v>
      </c>
      <c r="AS334" s="66">
        <v>2018</v>
      </c>
      <c r="AT334" s="78">
        <f t="shared" si="377"/>
        <v>7</v>
      </c>
      <c r="AU334" s="344">
        <f t="shared" si="304"/>
        <v>0.30434782608695654</v>
      </c>
      <c r="AV334" s="66">
        <v>2018</v>
      </c>
      <c r="AW334" s="78">
        <f t="shared" si="378"/>
        <v>7</v>
      </c>
      <c r="AX334" s="120">
        <v>3958</v>
      </c>
      <c r="AY334" s="114">
        <f t="shared" si="357"/>
        <v>25</v>
      </c>
      <c r="AZ334" s="120">
        <v>9</v>
      </c>
      <c r="BA334" s="120">
        <v>1307</v>
      </c>
      <c r="BB334" s="114">
        <f t="shared" si="379"/>
        <v>8</v>
      </c>
      <c r="BC334" s="338">
        <f t="shared" si="325"/>
        <v>0.32</v>
      </c>
      <c r="BD334" s="120">
        <v>1299</v>
      </c>
      <c r="BE334" s="114">
        <f t="shared" si="380"/>
        <v>8</v>
      </c>
      <c r="BF334" s="129">
        <v>3563</v>
      </c>
      <c r="BG334" s="126">
        <f t="shared" si="358"/>
        <v>281</v>
      </c>
      <c r="BH334" s="129">
        <v>176</v>
      </c>
      <c r="BI334" s="129">
        <v>4275</v>
      </c>
      <c r="BJ334" s="126">
        <f t="shared" si="381"/>
        <v>261</v>
      </c>
      <c r="BK334" s="332">
        <f t="shared" si="382"/>
        <v>0.92882562277580072</v>
      </c>
      <c r="BL334" s="126">
        <v>4276</v>
      </c>
      <c r="BM334" s="126">
        <f t="shared" si="383"/>
        <v>261</v>
      </c>
      <c r="BN334" s="227">
        <v>1101</v>
      </c>
      <c r="BO334" s="212">
        <f t="shared" si="359"/>
        <v>27</v>
      </c>
      <c r="BP334" s="227">
        <v>173</v>
      </c>
      <c r="BQ334" s="227">
        <v>950</v>
      </c>
      <c r="BR334" s="212">
        <f t="shared" si="384"/>
        <v>3</v>
      </c>
      <c r="BS334" s="326">
        <f t="shared" si="266"/>
        <v>0.1111111111111111</v>
      </c>
      <c r="BT334" s="227">
        <v>950</v>
      </c>
      <c r="BU334" s="212">
        <f t="shared" si="385"/>
        <v>3</v>
      </c>
      <c r="BV334" s="228">
        <v>1121</v>
      </c>
      <c r="BW334" s="219">
        <f t="shared" si="360"/>
        <v>26</v>
      </c>
      <c r="BX334" s="228">
        <v>176</v>
      </c>
      <c r="BY334" s="228">
        <v>1071</v>
      </c>
      <c r="BZ334" s="219">
        <f t="shared" si="386"/>
        <v>26</v>
      </c>
      <c r="CA334" s="315">
        <f t="shared" si="268"/>
        <v>1</v>
      </c>
      <c r="CB334" s="228">
        <v>1071</v>
      </c>
      <c r="CC334" s="219">
        <f t="shared" si="387"/>
        <v>26</v>
      </c>
      <c r="CD334" s="28">
        <v>7692</v>
      </c>
      <c r="CE334" s="84">
        <f t="shared" si="361"/>
        <v>320</v>
      </c>
      <c r="CF334" s="34">
        <v>505</v>
      </c>
      <c r="CG334" s="34">
        <v>6023</v>
      </c>
      <c r="CH334" s="84">
        <f t="shared" si="388"/>
        <v>40</v>
      </c>
      <c r="CI334" s="365">
        <f t="shared" si="270"/>
        <v>0.125</v>
      </c>
      <c r="CJ334" s="34">
        <v>6023</v>
      </c>
      <c r="CK334" s="84">
        <f t="shared" si="389"/>
        <v>40</v>
      </c>
      <c r="CL334" s="59">
        <v>6261</v>
      </c>
      <c r="CM334" s="89">
        <f t="shared" si="362"/>
        <v>316</v>
      </c>
      <c r="CN334" s="59">
        <v>142</v>
      </c>
      <c r="CO334" s="59">
        <v>15396</v>
      </c>
      <c r="CP334" s="89">
        <f t="shared" si="390"/>
        <v>104</v>
      </c>
      <c r="CQ334" s="367">
        <f t="shared" si="259"/>
        <v>0.32911392405063289</v>
      </c>
      <c r="CR334" s="59">
        <v>15405</v>
      </c>
      <c r="CS334" s="89">
        <f t="shared" si="391"/>
        <v>104</v>
      </c>
      <c r="CT334" s="203">
        <v>20125</v>
      </c>
      <c r="CU334" s="203">
        <f t="shared" si="363"/>
        <v>320</v>
      </c>
      <c r="CV334" s="203">
        <v>0</v>
      </c>
      <c r="CW334" s="284">
        <v>6047</v>
      </c>
      <c r="CX334" s="203">
        <f t="shared" si="392"/>
        <v>83</v>
      </c>
      <c r="CY334" s="369">
        <f t="shared" si="375"/>
        <v>0.25937500000000002</v>
      </c>
      <c r="CZ334" s="203">
        <v>6047</v>
      </c>
      <c r="DA334" s="203">
        <f t="shared" si="393"/>
        <v>83</v>
      </c>
      <c r="DB334" s="40">
        <v>448</v>
      </c>
      <c r="DC334" s="95">
        <f t="shared" si="364"/>
        <v>29</v>
      </c>
      <c r="DD334" s="40">
        <v>34</v>
      </c>
      <c r="DE334" s="40">
        <v>11263</v>
      </c>
      <c r="DF334" s="95">
        <f t="shared" si="394"/>
        <v>31</v>
      </c>
      <c r="DG334" s="371">
        <f t="shared" si="302"/>
        <v>1.0689655172413792</v>
      </c>
      <c r="DH334" s="40">
        <v>10660</v>
      </c>
      <c r="DI334" s="95">
        <f t="shared" si="395"/>
        <v>31</v>
      </c>
      <c r="DJ334" s="158">
        <v>3235</v>
      </c>
      <c r="DK334" s="158">
        <f t="shared" si="365"/>
        <v>23</v>
      </c>
      <c r="DL334" s="163">
        <v>4</v>
      </c>
      <c r="DM334" s="163">
        <v>1001</v>
      </c>
      <c r="DN334" s="158">
        <f t="shared" si="340"/>
        <v>5</v>
      </c>
      <c r="DO334" s="373">
        <f t="shared" si="257"/>
        <v>0.21739130434782608</v>
      </c>
      <c r="DP334" s="158">
        <v>998</v>
      </c>
      <c r="DQ334" s="158">
        <f t="shared" si="341"/>
        <v>5</v>
      </c>
      <c r="DR334" s="290">
        <v>1536</v>
      </c>
      <c r="DS334" s="172">
        <f t="shared" si="366"/>
        <v>0</v>
      </c>
      <c r="DT334" s="290">
        <v>1</v>
      </c>
      <c r="DU334" s="290">
        <v>424</v>
      </c>
      <c r="DV334" s="172">
        <f t="shared" si="342"/>
        <v>0</v>
      </c>
      <c r="DW334" s="374" t="e">
        <f t="shared" si="292"/>
        <v>#DIV/0!</v>
      </c>
      <c r="DX334" s="290">
        <v>426</v>
      </c>
      <c r="DY334" s="172">
        <f t="shared" si="343"/>
        <v>0</v>
      </c>
      <c r="DZ334" s="295">
        <v>984</v>
      </c>
      <c r="EA334" s="255">
        <f t="shared" si="367"/>
        <v>25</v>
      </c>
      <c r="EB334" s="295">
        <v>158</v>
      </c>
      <c r="EC334" s="295">
        <v>702</v>
      </c>
      <c r="ED334" s="255">
        <f t="shared" si="344"/>
        <v>7</v>
      </c>
      <c r="EE334" s="376">
        <f t="shared" si="273"/>
        <v>0.28000000000000003</v>
      </c>
      <c r="EF334" s="295">
        <v>702</v>
      </c>
      <c r="EG334" s="255">
        <f t="shared" si="345"/>
        <v>7</v>
      </c>
      <c r="EH334" s="261">
        <v>993</v>
      </c>
      <c r="EI334" s="256">
        <f t="shared" si="368"/>
        <v>26</v>
      </c>
      <c r="EJ334" s="261">
        <v>161</v>
      </c>
      <c r="EK334" s="261">
        <v>947</v>
      </c>
      <c r="EL334" s="256">
        <f t="shared" si="346"/>
        <v>26</v>
      </c>
      <c r="EM334" s="362">
        <f t="shared" si="277"/>
        <v>1</v>
      </c>
      <c r="EN334" s="261">
        <v>947</v>
      </c>
      <c r="EO334" s="256">
        <f t="shared" si="347"/>
        <v>26</v>
      </c>
      <c r="EP334" s="265">
        <v>970</v>
      </c>
      <c r="EQ334" s="257">
        <f t="shared" si="369"/>
        <v>29</v>
      </c>
      <c r="ER334" s="265">
        <v>78</v>
      </c>
      <c r="ES334" s="265">
        <v>515</v>
      </c>
      <c r="ET334" s="257">
        <f t="shared" si="348"/>
        <v>3</v>
      </c>
      <c r="EU334" s="378">
        <f t="shared" si="281"/>
        <v>0.10344827586206896</v>
      </c>
      <c r="EV334" s="265">
        <v>515</v>
      </c>
      <c r="EW334" s="257">
        <f t="shared" si="349"/>
        <v>3</v>
      </c>
      <c r="EX334" s="270">
        <v>977</v>
      </c>
      <c r="EY334" s="258">
        <f t="shared" si="370"/>
        <v>24</v>
      </c>
      <c r="EZ334" s="270">
        <v>102</v>
      </c>
      <c r="FA334" s="270">
        <v>557</v>
      </c>
      <c r="FB334" s="258">
        <f t="shared" si="396"/>
        <v>4</v>
      </c>
      <c r="FC334" s="367">
        <f t="shared" si="285"/>
        <v>0.16666666666666666</v>
      </c>
      <c r="FD334" s="270">
        <v>557</v>
      </c>
      <c r="FE334" s="258">
        <f t="shared" si="397"/>
        <v>4</v>
      </c>
      <c r="FF334" s="192">
        <v>4117</v>
      </c>
      <c r="FG334" s="185">
        <f t="shared" si="371"/>
        <v>72</v>
      </c>
      <c r="FH334" s="192">
        <v>0</v>
      </c>
      <c r="FI334" s="192">
        <v>4023</v>
      </c>
      <c r="FJ334" s="185">
        <f t="shared" si="398"/>
        <v>71</v>
      </c>
      <c r="FK334" s="379">
        <f t="shared" si="306"/>
        <v>0.98611111111111116</v>
      </c>
      <c r="FL334" s="192">
        <v>4023</v>
      </c>
      <c r="FM334" s="185">
        <f t="shared" si="399"/>
        <v>71</v>
      </c>
      <c r="FV334" s="22">
        <f t="shared" si="350"/>
        <v>851</v>
      </c>
      <c r="FW334" s="61">
        <f t="shared" si="351"/>
        <v>851</v>
      </c>
      <c r="FX334" s="61">
        <f t="shared" si="327"/>
        <v>920</v>
      </c>
      <c r="FY334" s="61">
        <f t="shared" si="328"/>
        <v>2405</v>
      </c>
      <c r="FZ334" s="61">
        <f t="shared" si="329"/>
        <v>917</v>
      </c>
      <c r="GA334" s="382">
        <f t="shared" si="330"/>
        <v>0.38128898128898131</v>
      </c>
      <c r="GB334" s="384"/>
      <c r="GC334" s="387">
        <f t="shared" si="331"/>
        <v>1782</v>
      </c>
      <c r="GD334" s="387">
        <f t="shared" si="332"/>
        <v>704</v>
      </c>
      <c r="GE334" s="382">
        <f t="shared" si="333"/>
        <v>0.39506172839506171</v>
      </c>
      <c r="GF334" s="384"/>
      <c r="GG334" s="387">
        <f t="shared" si="334"/>
        <v>826</v>
      </c>
      <c r="GH334" s="387">
        <f t="shared" si="335"/>
        <v>477</v>
      </c>
      <c r="GI334" s="382">
        <f t="shared" si="336"/>
        <v>0.57748184019370463</v>
      </c>
      <c r="GJ334" s="384"/>
      <c r="GK334" s="387">
        <f t="shared" si="337"/>
        <v>477</v>
      </c>
      <c r="GL334" s="387">
        <f t="shared" si="338"/>
        <v>109</v>
      </c>
      <c r="GM334" s="382">
        <f t="shared" si="339"/>
        <v>0.22851153039832284</v>
      </c>
    </row>
    <row r="335" spans="1:195" x14ac:dyDescent="0.25">
      <c r="A335" s="8">
        <f t="shared" si="372"/>
        <v>44368</v>
      </c>
      <c r="B335" s="10">
        <v>6582</v>
      </c>
      <c r="C335" s="98">
        <f t="shared" si="373"/>
        <v>282</v>
      </c>
      <c r="D335" s="10">
        <v>3510</v>
      </c>
      <c r="E335" s="10">
        <v>51549</v>
      </c>
      <c r="F335" s="98">
        <f t="shared" si="307"/>
        <v>163</v>
      </c>
      <c r="G335" s="363">
        <f t="shared" si="261"/>
        <v>0.57801418439716312</v>
      </c>
      <c r="H335" s="10">
        <v>44226</v>
      </c>
      <c r="I335" s="98">
        <f t="shared" si="308"/>
        <v>163</v>
      </c>
      <c r="J335" s="45">
        <v>956</v>
      </c>
      <c r="K335" s="103">
        <f t="shared" si="352"/>
        <v>13</v>
      </c>
      <c r="L335" s="14">
        <v>504</v>
      </c>
      <c r="M335" s="14">
        <v>52742</v>
      </c>
      <c r="N335" s="103">
        <f t="shared" si="309"/>
        <v>13</v>
      </c>
      <c r="O335" s="362">
        <f t="shared" si="263"/>
        <v>1</v>
      </c>
      <c r="P335" s="12">
        <v>40460</v>
      </c>
      <c r="Q335" s="103">
        <f t="shared" si="310"/>
        <v>13</v>
      </c>
      <c r="R335" s="147">
        <v>2041</v>
      </c>
      <c r="S335" s="134">
        <f t="shared" si="353"/>
        <v>6</v>
      </c>
      <c r="T335" s="147">
        <v>1263</v>
      </c>
      <c r="U335" s="147">
        <v>2389</v>
      </c>
      <c r="V335" s="134">
        <f t="shared" si="400"/>
        <v>6</v>
      </c>
      <c r="W335" s="358">
        <f t="shared" si="401"/>
        <v>1</v>
      </c>
      <c r="X335" s="147">
        <v>2396</v>
      </c>
      <c r="Y335" s="134">
        <f t="shared" si="402"/>
        <v>6</v>
      </c>
      <c r="Z335" s="151">
        <v>14221</v>
      </c>
      <c r="AA335" s="139">
        <f t="shared" si="354"/>
        <v>4</v>
      </c>
      <c r="AB335" s="151">
        <v>2623</v>
      </c>
      <c r="AC335" s="151">
        <v>5533</v>
      </c>
      <c r="AD335" s="139">
        <f t="shared" si="403"/>
        <v>4</v>
      </c>
      <c r="AE335" s="353">
        <f t="shared" si="404"/>
        <v>1</v>
      </c>
      <c r="AF335" s="151">
        <v>5531</v>
      </c>
      <c r="AG335" s="139">
        <f t="shared" si="405"/>
        <v>4</v>
      </c>
      <c r="AH335" s="33">
        <v>28754</v>
      </c>
      <c r="AI335" s="72">
        <f t="shared" si="355"/>
        <v>210</v>
      </c>
      <c r="AJ335" s="33">
        <v>1</v>
      </c>
      <c r="AK335" s="33">
        <v>4985</v>
      </c>
      <c r="AL335" s="72">
        <f t="shared" si="311"/>
        <v>25</v>
      </c>
      <c r="AM335" s="348">
        <f t="shared" si="264"/>
        <v>0.11904761904761904</v>
      </c>
      <c r="AN335" s="33">
        <v>4983</v>
      </c>
      <c r="AO335" s="72">
        <f t="shared" si="312"/>
        <v>25</v>
      </c>
      <c r="AP335" s="66">
        <v>6025</v>
      </c>
      <c r="AQ335" s="78">
        <f t="shared" si="356"/>
        <v>41</v>
      </c>
      <c r="AR335" s="66">
        <v>1</v>
      </c>
      <c r="AS335" s="66">
        <v>2033</v>
      </c>
      <c r="AT335" s="78">
        <f t="shared" si="377"/>
        <v>15</v>
      </c>
      <c r="AU335" s="344">
        <f t="shared" si="304"/>
        <v>0.36585365853658536</v>
      </c>
      <c r="AV335" s="66">
        <v>2033</v>
      </c>
      <c r="AW335" s="78">
        <f t="shared" si="378"/>
        <v>15</v>
      </c>
      <c r="AX335" s="120">
        <v>3977</v>
      </c>
      <c r="AY335" s="114">
        <f t="shared" si="357"/>
        <v>19</v>
      </c>
      <c r="AZ335" s="120">
        <v>9</v>
      </c>
      <c r="BA335" s="120">
        <v>1312</v>
      </c>
      <c r="BB335" s="114">
        <f t="shared" si="379"/>
        <v>5</v>
      </c>
      <c r="BC335" s="338">
        <f t="shared" si="325"/>
        <v>0.26315789473684209</v>
      </c>
      <c r="BD335" s="120">
        <v>1304</v>
      </c>
      <c r="BE335" s="114">
        <f t="shared" si="380"/>
        <v>5</v>
      </c>
      <c r="BF335" s="129">
        <v>3801</v>
      </c>
      <c r="BG335" s="126">
        <f t="shared" si="358"/>
        <v>238</v>
      </c>
      <c r="BH335" s="129">
        <v>179</v>
      </c>
      <c r="BI335" s="129">
        <v>4502</v>
      </c>
      <c r="BJ335" s="126">
        <f t="shared" si="381"/>
        <v>227</v>
      </c>
      <c r="BK335" s="332">
        <f t="shared" si="382"/>
        <v>0.95378151260504207</v>
      </c>
      <c r="BL335" s="126">
        <v>4503</v>
      </c>
      <c r="BM335" s="126">
        <f t="shared" si="383"/>
        <v>227</v>
      </c>
      <c r="BN335" s="227">
        <v>1108</v>
      </c>
      <c r="BO335" s="212">
        <f t="shared" si="359"/>
        <v>7</v>
      </c>
      <c r="BP335" s="227">
        <v>173</v>
      </c>
      <c r="BQ335" s="227">
        <v>952</v>
      </c>
      <c r="BR335" s="212">
        <f t="shared" si="384"/>
        <v>2</v>
      </c>
      <c r="BS335" s="326">
        <f t="shared" si="266"/>
        <v>0.2857142857142857</v>
      </c>
      <c r="BT335" s="227">
        <v>952</v>
      </c>
      <c r="BU335" s="212">
        <f t="shared" si="385"/>
        <v>2</v>
      </c>
      <c r="BV335" s="228">
        <v>1141</v>
      </c>
      <c r="BW335" s="219">
        <f t="shared" si="360"/>
        <v>20</v>
      </c>
      <c r="BX335" s="228">
        <v>176</v>
      </c>
      <c r="BY335" s="228">
        <v>1091</v>
      </c>
      <c r="BZ335" s="219">
        <f t="shared" si="386"/>
        <v>20</v>
      </c>
      <c r="CA335" s="315">
        <f t="shared" si="268"/>
        <v>1</v>
      </c>
      <c r="CB335" s="228">
        <v>1091</v>
      </c>
      <c r="CC335" s="219">
        <f t="shared" si="387"/>
        <v>20</v>
      </c>
      <c r="CD335" s="28">
        <v>7939</v>
      </c>
      <c r="CE335" s="84">
        <f t="shared" si="361"/>
        <v>247</v>
      </c>
      <c r="CF335" s="34">
        <v>505</v>
      </c>
      <c r="CG335" s="34">
        <v>6052</v>
      </c>
      <c r="CH335" s="84">
        <f t="shared" si="388"/>
        <v>29</v>
      </c>
      <c r="CI335" s="365">
        <f t="shared" si="270"/>
        <v>0.11740890688259109</v>
      </c>
      <c r="CJ335" s="34">
        <v>6052</v>
      </c>
      <c r="CK335" s="84">
        <f t="shared" si="389"/>
        <v>29</v>
      </c>
      <c r="CL335" s="59">
        <v>6496</v>
      </c>
      <c r="CM335" s="89">
        <f t="shared" si="362"/>
        <v>235</v>
      </c>
      <c r="CN335" s="59">
        <v>142</v>
      </c>
      <c r="CO335" s="59">
        <v>15472</v>
      </c>
      <c r="CP335" s="89">
        <f t="shared" si="390"/>
        <v>76</v>
      </c>
      <c r="CQ335" s="367">
        <f t="shared" si="259"/>
        <v>0.32340425531914896</v>
      </c>
      <c r="CR335" s="59">
        <v>15481</v>
      </c>
      <c r="CS335" s="89">
        <f t="shared" si="391"/>
        <v>76</v>
      </c>
      <c r="CT335" s="203">
        <v>20361</v>
      </c>
      <c r="CU335" s="203">
        <f t="shared" si="363"/>
        <v>236</v>
      </c>
      <c r="CV335" s="203">
        <v>0</v>
      </c>
      <c r="CW335" s="284">
        <v>6109</v>
      </c>
      <c r="CX335" s="203">
        <f t="shared" si="392"/>
        <v>62</v>
      </c>
      <c r="CY335" s="369">
        <f t="shared" si="375"/>
        <v>0.26271186440677968</v>
      </c>
      <c r="CZ335" s="203">
        <v>6109</v>
      </c>
      <c r="DA335" s="203">
        <f t="shared" si="393"/>
        <v>62</v>
      </c>
      <c r="DB335" s="40">
        <v>469</v>
      </c>
      <c r="DC335" s="95">
        <f t="shared" si="364"/>
        <v>21</v>
      </c>
      <c r="DD335" s="40">
        <v>35</v>
      </c>
      <c r="DE335" s="40">
        <v>11284</v>
      </c>
      <c r="DF335" s="95">
        <f t="shared" si="394"/>
        <v>21</v>
      </c>
      <c r="DG335" s="371">
        <f t="shared" si="302"/>
        <v>1</v>
      </c>
      <c r="DH335" s="40">
        <v>10681</v>
      </c>
      <c r="DI335" s="95">
        <f t="shared" si="395"/>
        <v>21</v>
      </c>
      <c r="DJ335" s="158">
        <v>3258</v>
      </c>
      <c r="DK335" s="158">
        <f t="shared" si="365"/>
        <v>23</v>
      </c>
      <c r="DL335" s="163">
        <v>4</v>
      </c>
      <c r="DM335" s="163">
        <v>1005</v>
      </c>
      <c r="DN335" s="158">
        <f t="shared" si="340"/>
        <v>4</v>
      </c>
      <c r="DO335" s="373">
        <f t="shared" si="257"/>
        <v>0.17391304347826086</v>
      </c>
      <c r="DP335" s="158">
        <v>1002</v>
      </c>
      <c r="DQ335" s="158">
        <f t="shared" si="341"/>
        <v>4</v>
      </c>
      <c r="DR335" s="290">
        <v>1536</v>
      </c>
      <c r="DS335" s="172">
        <f t="shared" si="366"/>
        <v>0</v>
      </c>
      <c r="DT335" s="290">
        <v>1</v>
      </c>
      <c r="DU335" s="290">
        <v>424</v>
      </c>
      <c r="DV335" s="172">
        <f t="shared" si="342"/>
        <v>0</v>
      </c>
      <c r="DW335" s="374" t="e">
        <f t="shared" si="292"/>
        <v>#DIV/0!</v>
      </c>
      <c r="DX335" s="290">
        <v>426</v>
      </c>
      <c r="DY335" s="172">
        <f t="shared" si="343"/>
        <v>0</v>
      </c>
      <c r="DZ335" s="295">
        <v>1003</v>
      </c>
      <c r="EA335" s="255">
        <f t="shared" si="367"/>
        <v>19</v>
      </c>
      <c r="EB335" s="295">
        <v>158</v>
      </c>
      <c r="EC335" s="295">
        <v>708</v>
      </c>
      <c r="ED335" s="255">
        <f t="shared" si="344"/>
        <v>6</v>
      </c>
      <c r="EE335" s="376">
        <f t="shared" si="273"/>
        <v>0.31578947368421051</v>
      </c>
      <c r="EF335" s="295">
        <v>708</v>
      </c>
      <c r="EG335" s="255">
        <f t="shared" si="345"/>
        <v>6</v>
      </c>
      <c r="EH335" s="261">
        <v>1012</v>
      </c>
      <c r="EI335" s="256">
        <f t="shared" si="368"/>
        <v>19</v>
      </c>
      <c r="EJ335" s="261">
        <v>180</v>
      </c>
      <c r="EK335" s="261">
        <v>966</v>
      </c>
      <c r="EL335" s="256">
        <f t="shared" si="346"/>
        <v>19</v>
      </c>
      <c r="EM335" s="362">
        <f t="shared" si="277"/>
        <v>1</v>
      </c>
      <c r="EN335" s="261">
        <v>966</v>
      </c>
      <c r="EO335" s="256">
        <f t="shared" si="347"/>
        <v>19</v>
      </c>
      <c r="EP335" s="265">
        <v>979</v>
      </c>
      <c r="EQ335" s="257">
        <f t="shared" si="369"/>
        <v>9</v>
      </c>
      <c r="ER335" s="265">
        <v>78</v>
      </c>
      <c r="ES335" s="265">
        <v>518</v>
      </c>
      <c r="ET335" s="257">
        <f t="shared" si="348"/>
        <v>3</v>
      </c>
      <c r="EU335" s="378">
        <f t="shared" si="281"/>
        <v>0.33333333333333331</v>
      </c>
      <c r="EV335" s="265">
        <v>518</v>
      </c>
      <c r="EW335" s="257">
        <f t="shared" si="349"/>
        <v>3</v>
      </c>
      <c r="EX335" s="270">
        <v>1003</v>
      </c>
      <c r="EY335" s="258">
        <f t="shared" si="370"/>
        <v>26</v>
      </c>
      <c r="EZ335" s="270">
        <v>102</v>
      </c>
      <c r="FA335" s="270">
        <v>559</v>
      </c>
      <c r="FB335" s="258">
        <f t="shared" si="396"/>
        <v>2</v>
      </c>
      <c r="FC335" s="367">
        <f t="shared" si="285"/>
        <v>7.6923076923076927E-2</v>
      </c>
      <c r="FD335" s="270">
        <v>559</v>
      </c>
      <c r="FE335" s="258">
        <f t="shared" si="397"/>
        <v>2</v>
      </c>
      <c r="FF335" s="192">
        <v>4181</v>
      </c>
      <c r="FG335" s="185">
        <f t="shared" si="371"/>
        <v>64</v>
      </c>
      <c r="FH335" s="192">
        <v>0</v>
      </c>
      <c r="FI335" s="192">
        <v>4084</v>
      </c>
      <c r="FJ335" s="185">
        <f t="shared" si="398"/>
        <v>61</v>
      </c>
      <c r="FK335" s="379">
        <f t="shared" si="306"/>
        <v>0.953125</v>
      </c>
      <c r="FL335" s="192">
        <v>4084</v>
      </c>
      <c r="FM335" s="185">
        <f t="shared" si="399"/>
        <v>61</v>
      </c>
      <c r="FV335" s="22">
        <f t="shared" si="350"/>
        <v>711</v>
      </c>
      <c r="FW335" s="61">
        <f t="shared" si="351"/>
        <v>711</v>
      </c>
      <c r="FX335" s="61">
        <f t="shared" si="327"/>
        <v>763</v>
      </c>
      <c r="FY335" s="61">
        <f t="shared" si="328"/>
        <v>1739</v>
      </c>
      <c r="FZ335" s="61">
        <f t="shared" si="329"/>
        <v>760</v>
      </c>
      <c r="GA335" s="382">
        <f t="shared" si="330"/>
        <v>0.43703277745830937</v>
      </c>
      <c r="GB335" s="384"/>
      <c r="GC335" s="387">
        <f t="shared" si="331"/>
        <v>1434</v>
      </c>
      <c r="GD335" s="387">
        <f t="shared" si="332"/>
        <v>574</v>
      </c>
      <c r="GE335" s="382">
        <f t="shared" si="333"/>
        <v>0.40027894002789399</v>
      </c>
      <c r="GF335" s="384"/>
      <c r="GG335" s="387">
        <f t="shared" si="334"/>
        <v>716</v>
      </c>
      <c r="GH335" s="387">
        <f t="shared" si="335"/>
        <v>407</v>
      </c>
      <c r="GI335" s="382">
        <f t="shared" si="336"/>
        <v>0.56843575418994419</v>
      </c>
      <c r="GJ335" s="384"/>
      <c r="GK335" s="387">
        <f t="shared" si="337"/>
        <v>347</v>
      </c>
      <c r="GL335" s="387">
        <f t="shared" si="338"/>
        <v>81</v>
      </c>
      <c r="GM335" s="382">
        <f t="shared" si="339"/>
        <v>0.2334293948126801</v>
      </c>
    </row>
    <row r="336" spans="1:195" x14ac:dyDescent="0.25">
      <c r="A336" s="8">
        <f t="shared" si="372"/>
        <v>44369</v>
      </c>
      <c r="B336" s="10">
        <v>6586</v>
      </c>
      <c r="C336" s="98">
        <f t="shared" si="373"/>
        <v>4</v>
      </c>
      <c r="D336" s="10">
        <v>3514</v>
      </c>
      <c r="E336" s="10">
        <v>51553</v>
      </c>
      <c r="F336" s="98">
        <f t="shared" si="307"/>
        <v>4</v>
      </c>
      <c r="G336" s="363">
        <f t="shared" si="261"/>
        <v>1</v>
      </c>
      <c r="H336" s="10">
        <v>44230</v>
      </c>
      <c r="I336" s="98">
        <f t="shared" si="308"/>
        <v>4</v>
      </c>
      <c r="J336" s="45">
        <v>1317</v>
      </c>
      <c r="K336" s="103">
        <f t="shared" si="352"/>
        <v>361</v>
      </c>
      <c r="L336" s="14">
        <v>604</v>
      </c>
      <c r="M336" s="14">
        <v>52842</v>
      </c>
      <c r="N336" s="103">
        <f t="shared" si="309"/>
        <v>100</v>
      </c>
      <c r="O336" s="362">
        <f t="shared" si="263"/>
        <v>0.2770083102493075</v>
      </c>
      <c r="P336" s="12">
        <v>40560</v>
      </c>
      <c r="Q336" s="103">
        <f t="shared" si="310"/>
        <v>100</v>
      </c>
      <c r="R336" s="147">
        <v>2045</v>
      </c>
      <c r="S336" s="134">
        <f t="shared" si="353"/>
        <v>4</v>
      </c>
      <c r="T336" s="147">
        <v>1267</v>
      </c>
      <c r="U336" s="147">
        <v>2393</v>
      </c>
      <c r="V336" s="134">
        <f t="shared" si="400"/>
        <v>4</v>
      </c>
      <c r="W336" s="358">
        <f t="shared" si="401"/>
        <v>1</v>
      </c>
      <c r="X336" s="147">
        <v>2400</v>
      </c>
      <c r="Y336" s="134">
        <f t="shared" si="402"/>
        <v>4</v>
      </c>
      <c r="Z336" s="151">
        <v>14228</v>
      </c>
      <c r="AA336" s="139">
        <f t="shared" si="354"/>
        <v>7</v>
      </c>
      <c r="AB336" s="151">
        <v>2630</v>
      </c>
      <c r="AC336" s="151">
        <v>5540</v>
      </c>
      <c r="AD336" s="139">
        <f t="shared" si="403"/>
        <v>7</v>
      </c>
      <c r="AE336" s="353">
        <f t="shared" si="404"/>
        <v>1</v>
      </c>
      <c r="AF336" s="151">
        <v>5538</v>
      </c>
      <c r="AG336" s="139">
        <f t="shared" si="405"/>
        <v>7</v>
      </c>
      <c r="AH336" s="33">
        <v>28958</v>
      </c>
      <c r="AI336" s="72">
        <f t="shared" si="355"/>
        <v>204</v>
      </c>
      <c r="AJ336" s="33">
        <v>1</v>
      </c>
      <c r="AK336" s="33">
        <v>5010</v>
      </c>
      <c r="AL336" s="72">
        <f t="shared" si="311"/>
        <v>25</v>
      </c>
      <c r="AM336" s="348">
        <f t="shared" si="264"/>
        <v>0.12254901960784313</v>
      </c>
      <c r="AN336" s="33">
        <v>5008</v>
      </c>
      <c r="AO336" s="72">
        <f t="shared" si="312"/>
        <v>25</v>
      </c>
      <c r="AP336" s="66">
        <v>6104</v>
      </c>
      <c r="AQ336" s="78">
        <f t="shared" si="356"/>
        <v>79</v>
      </c>
      <c r="AR336" s="66">
        <v>1</v>
      </c>
      <c r="AS336" s="66">
        <v>2057</v>
      </c>
      <c r="AT336" s="78">
        <f t="shared" si="377"/>
        <v>24</v>
      </c>
      <c r="AU336" s="344">
        <f t="shared" si="304"/>
        <v>0.30379746835443039</v>
      </c>
      <c r="AV336" s="66">
        <v>2057</v>
      </c>
      <c r="AW336" s="78">
        <f t="shared" si="378"/>
        <v>24</v>
      </c>
      <c r="AX336" s="120">
        <v>3997</v>
      </c>
      <c r="AY336" s="114">
        <f t="shared" si="357"/>
        <v>20</v>
      </c>
      <c r="AZ336" s="120">
        <v>9</v>
      </c>
      <c r="BA336" s="120">
        <v>1320</v>
      </c>
      <c r="BB336" s="114">
        <f t="shared" si="379"/>
        <v>8</v>
      </c>
      <c r="BC336" s="338">
        <f t="shared" si="325"/>
        <v>0.4</v>
      </c>
      <c r="BD336" s="120">
        <v>1312</v>
      </c>
      <c r="BE336" s="114">
        <f t="shared" si="380"/>
        <v>8</v>
      </c>
      <c r="BF336" s="129">
        <v>4076</v>
      </c>
      <c r="BG336" s="126">
        <f t="shared" si="358"/>
        <v>275</v>
      </c>
      <c r="BH336" s="129">
        <v>193</v>
      </c>
      <c r="BI336" s="129">
        <v>4758</v>
      </c>
      <c r="BJ336" s="126">
        <f t="shared" si="381"/>
        <v>256</v>
      </c>
      <c r="BK336" s="332">
        <f t="shared" si="382"/>
        <v>0.93090909090909091</v>
      </c>
      <c r="BL336" s="126">
        <v>4759</v>
      </c>
      <c r="BM336" s="126">
        <f t="shared" si="383"/>
        <v>256</v>
      </c>
      <c r="BN336" s="227">
        <v>1148</v>
      </c>
      <c r="BO336" s="212">
        <f t="shared" si="359"/>
        <v>40</v>
      </c>
      <c r="BP336" s="227">
        <v>173</v>
      </c>
      <c r="BQ336" s="227">
        <v>956</v>
      </c>
      <c r="BR336" s="212">
        <f t="shared" si="384"/>
        <v>4</v>
      </c>
      <c r="BS336" s="326">
        <f t="shared" si="266"/>
        <v>0.1</v>
      </c>
      <c r="BT336" s="227">
        <v>956</v>
      </c>
      <c r="BU336" s="212">
        <f t="shared" si="385"/>
        <v>4</v>
      </c>
      <c r="BV336" s="228">
        <v>1165</v>
      </c>
      <c r="BW336" s="219">
        <f t="shared" si="360"/>
        <v>24</v>
      </c>
      <c r="BX336" s="228">
        <v>176</v>
      </c>
      <c r="BY336" s="228">
        <v>1115</v>
      </c>
      <c r="BZ336" s="219">
        <f t="shared" si="386"/>
        <v>24</v>
      </c>
      <c r="CA336" s="315">
        <f t="shared" si="268"/>
        <v>1</v>
      </c>
      <c r="CB336" s="228">
        <v>1115</v>
      </c>
      <c r="CC336" s="219">
        <f t="shared" si="387"/>
        <v>24</v>
      </c>
      <c r="CD336" s="28">
        <v>8222</v>
      </c>
      <c r="CE336" s="84">
        <f t="shared" si="361"/>
        <v>283</v>
      </c>
      <c r="CF336" s="34">
        <v>505</v>
      </c>
      <c r="CG336" s="34">
        <v>6088</v>
      </c>
      <c r="CH336" s="84">
        <f t="shared" si="388"/>
        <v>36</v>
      </c>
      <c r="CI336" s="365">
        <f t="shared" si="270"/>
        <v>0.12720848056537101</v>
      </c>
      <c r="CJ336" s="34">
        <v>6088</v>
      </c>
      <c r="CK336" s="84">
        <f t="shared" si="389"/>
        <v>36</v>
      </c>
      <c r="CL336" s="59">
        <v>6789</v>
      </c>
      <c r="CM336" s="89">
        <f t="shared" si="362"/>
        <v>293</v>
      </c>
      <c r="CN336" s="59">
        <v>142</v>
      </c>
      <c r="CO336" s="59">
        <v>15565</v>
      </c>
      <c r="CP336" s="89">
        <f t="shared" si="390"/>
        <v>93</v>
      </c>
      <c r="CQ336" s="367">
        <f t="shared" si="259"/>
        <v>0.3174061433447099</v>
      </c>
      <c r="CR336" s="59">
        <v>15574</v>
      </c>
      <c r="CS336" s="89">
        <f t="shared" si="391"/>
        <v>93</v>
      </c>
      <c r="CT336" s="203">
        <v>20649</v>
      </c>
      <c r="CU336" s="203">
        <f t="shared" si="363"/>
        <v>288</v>
      </c>
      <c r="CV336" s="203">
        <v>0</v>
      </c>
      <c r="CW336" s="284">
        <v>6183</v>
      </c>
      <c r="CX336" s="203">
        <f t="shared" si="392"/>
        <v>74</v>
      </c>
      <c r="CY336" s="369">
        <f t="shared" si="375"/>
        <v>0.25694444444444442</v>
      </c>
      <c r="CZ336" s="203">
        <v>6183</v>
      </c>
      <c r="DA336" s="203">
        <f t="shared" si="393"/>
        <v>74</v>
      </c>
      <c r="DB336" s="40">
        <v>498</v>
      </c>
      <c r="DC336" s="95">
        <f t="shared" si="364"/>
        <v>29</v>
      </c>
      <c r="DD336" s="40">
        <v>37</v>
      </c>
      <c r="DE336" s="40">
        <v>11313</v>
      </c>
      <c r="DF336" s="95">
        <f t="shared" si="394"/>
        <v>29</v>
      </c>
      <c r="DG336" s="371">
        <f t="shared" si="302"/>
        <v>1</v>
      </c>
      <c r="DH336" s="40">
        <v>10710</v>
      </c>
      <c r="DI336" s="95">
        <f t="shared" si="395"/>
        <v>29</v>
      </c>
      <c r="DJ336" s="158">
        <v>3277</v>
      </c>
      <c r="DK336" s="158">
        <f t="shared" si="365"/>
        <v>19</v>
      </c>
      <c r="DL336" s="163">
        <v>4</v>
      </c>
      <c r="DM336" s="163">
        <v>1012</v>
      </c>
      <c r="DN336" s="158">
        <f t="shared" si="340"/>
        <v>7</v>
      </c>
      <c r="DO336" s="373">
        <f t="shared" ref="DO336:DO342" si="406">DN336/DK336</f>
        <v>0.36842105263157893</v>
      </c>
      <c r="DP336" s="158">
        <v>1009</v>
      </c>
      <c r="DQ336" s="158">
        <f t="shared" si="341"/>
        <v>7</v>
      </c>
      <c r="DR336" s="290">
        <v>1536</v>
      </c>
      <c r="DS336" s="172">
        <v>0</v>
      </c>
      <c r="DT336" s="290">
        <v>1</v>
      </c>
      <c r="DU336" s="290">
        <v>424</v>
      </c>
      <c r="DV336" s="172">
        <f t="shared" si="342"/>
        <v>0</v>
      </c>
      <c r="DW336" s="374" t="e">
        <f t="shared" si="292"/>
        <v>#DIV/0!</v>
      </c>
      <c r="DX336" s="290">
        <v>426</v>
      </c>
      <c r="DY336" s="172">
        <f t="shared" si="343"/>
        <v>0</v>
      </c>
      <c r="DZ336" s="295">
        <v>1023</v>
      </c>
      <c r="EA336" s="255">
        <f t="shared" si="367"/>
        <v>20</v>
      </c>
      <c r="EB336" s="295">
        <v>158</v>
      </c>
      <c r="EC336" s="295">
        <v>715</v>
      </c>
      <c r="ED336" s="255">
        <f t="shared" si="344"/>
        <v>7</v>
      </c>
      <c r="EE336" s="376">
        <f t="shared" si="273"/>
        <v>0.35</v>
      </c>
      <c r="EF336" s="295">
        <v>715</v>
      </c>
      <c r="EG336" s="255">
        <f t="shared" si="345"/>
        <v>7</v>
      </c>
      <c r="EH336" s="261">
        <v>1037</v>
      </c>
      <c r="EI336" s="256">
        <f t="shared" si="368"/>
        <v>25</v>
      </c>
      <c r="EJ336" s="261">
        <v>205</v>
      </c>
      <c r="EK336" s="261">
        <v>991</v>
      </c>
      <c r="EL336" s="256">
        <f t="shared" si="346"/>
        <v>25</v>
      </c>
      <c r="EM336" s="362">
        <f t="shared" si="277"/>
        <v>1</v>
      </c>
      <c r="EN336" s="261">
        <v>991</v>
      </c>
      <c r="EO336" s="256">
        <f t="shared" si="347"/>
        <v>25</v>
      </c>
      <c r="EP336" s="265">
        <v>1009</v>
      </c>
      <c r="EQ336" s="257">
        <f t="shared" si="369"/>
        <v>30</v>
      </c>
      <c r="ER336" s="265">
        <v>78</v>
      </c>
      <c r="ES336" s="265">
        <v>521</v>
      </c>
      <c r="ET336" s="257">
        <f t="shared" si="348"/>
        <v>3</v>
      </c>
      <c r="EU336" s="378">
        <f t="shared" si="281"/>
        <v>0.1</v>
      </c>
      <c r="EV336" s="265">
        <v>521</v>
      </c>
      <c r="EW336" s="257">
        <f t="shared" si="349"/>
        <v>3</v>
      </c>
      <c r="EX336" s="270">
        <v>1017</v>
      </c>
      <c r="EY336" s="258">
        <f t="shared" si="370"/>
        <v>14</v>
      </c>
      <c r="EZ336" s="270">
        <v>102</v>
      </c>
      <c r="FA336" s="270">
        <v>561</v>
      </c>
      <c r="FB336" s="258">
        <f t="shared" si="396"/>
        <v>2</v>
      </c>
      <c r="FC336" s="367">
        <f t="shared" si="285"/>
        <v>0.14285714285714285</v>
      </c>
      <c r="FD336" s="270">
        <v>561</v>
      </c>
      <c r="FE336" s="258">
        <f t="shared" si="397"/>
        <v>2</v>
      </c>
      <c r="FF336" s="192">
        <v>4236</v>
      </c>
      <c r="FG336" s="185">
        <f t="shared" si="371"/>
        <v>55</v>
      </c>
      <c r="FH336" s="192">
        <v>0</v>
      </c>
      <c r="FI336" s="192">
        <v>4134</v>
      </c>
      <c r="FJ336" s="185">
        <f t="shared" si="398"/>
        <v>50</v>
      </c>
      <c r="FK336" s="379">
        <f t="shared" si="306"/>
        <v>0.90909090909090906</v>
      </c>
      <c r="FL336" s="192">
        <v>4134</v>
      </c>
      <c r="FM336" s="185">
        <f t="shared" si="399"/>
        <v>50</v>
      </c>
      <c r="FN336" s="301">
        <v>129</v>
      </c>
      <c r="FO336" s="84">
        <f t="shared" ref="FO336" si="407">FN336-FN335</f>
        <v>129</v>
      </c>
      <c r="FP336" s="301">
        <v>0</v>
      </c>
      <c r="FQ336" s="301">
        <v>130</v>
      </c>
      <c r="FR336" s="84">
        <f t="shared" ref="FR336" si="408">FQ336-FQ335</f>
        <v>130</v>
      </c>
      <c r="FS336" s="365">
        <f t="shared" ref="FS336:FS342" si="409">FR336/FO336</f>
        <v>1.0077519379844961</v>
      </c>
      <c r="FT336" s="301">
        <v>130</v>
      </c>
      <c r="FU336" s="84">
        <f t="shared" ref="FU336" si="410">FT336-FT335</f>
        <v>130</v>
      </c>
      <c r="FV336" s="22">
        <f>(H336-H335) +(P336-P335)+(X336-X335)+(AF336-AF335)+(AN336-AN335)+(AV336-AV335)+(BD336-BD335)+(BL336-BL335)+(CJ336-CJ335)+(CR336-CR335)+(DH336-DH335)+DQ336+DY336+FM336+DA336+FU336</f>
        <v>847</v>
      </c>
      <c r="FW336" s="61">
        <f>F336+N336+V336+AD336+AL336+AT336+BB336+BJ336+CH336+CP336+DF336+DN336+DV336+FJ336+CX336+FR336</f>
        <v>847</v>
      </c>
      <c r="FX336" s="61">
        <f t="shared" si="327"/>
        <v>912</v>
      </c>
      <c r="FY336" s="61">
        <f t="shared" si="328"/>
        <v>2203</v>
      </c>
      <c r="FZ336" s="61">
        <f t="shared" si="329"/>
        <v>909</v>
      </c>
      <c r="GA336" s="382">
        <f t="shared" si="330"/>
        <v>0.4126191556967771</v>
      </c>
      <c r="GB336" s="384"/>
      <c r="GC336" s="387">
        <f t="shared" si="331"/>
        <v>1827</v>
      </c>
      <c r="GD336" s="387">
        <f t="shared" si="332"/>
        <v>794</v>
      </c>
      <c r="GE336" s="382">
        <f t="shared" si="333"/>
        <v>0.43459222769567596</v>
      </c>
      <c r="GF336" s="384"/>
      <c r="GG336" s="387">
        <f t="shared" si="334"/>
        <v>963</v>
      </c>
      <c r="GH336" s="387">
        <f t="shared" si="335"/>
        <v>591</v>
      </c>
      <c r="GI336" s="382">
        <f t="shared" si="336"/>
        <v>0.61370716510903423</v>
      </c>
      <c r="GJ336" s="384"/>
      <c r="GK336" s="387">
        <f t="shared" si="337"/>
        <v>436</v>
      </c>
      <c r="GL336" s="387">
        <f t="shared" si="338"/>
        <v>101</v>
      </c>
      <c r="GM336" s="382">
        <f t="shared" si="339"/>
        <v>0.23165137614678899</v>
      </c>
    </row>
    <row r="337" spans="1:195" x14ac:dyDescent="0.25">
      <c r="A337" s="8">
        <f t="shared" si="372"/>
        <v>44370</v>
      </c>
      <c r="B337" s="10">
        <v>72</v>
      </c>
      <c r="C337" s="98">
        <f t="shared" si="373"/>
        <v>-6514</v>
      </c>
      <c r="D337" s="10">
        <v>24</v>
      </c>
      <c r="E337" s="10">
        <v>51599</v>
      </c>
      <c r="F337" s="98">
        <f t="shared" si="307"/>
        <v>46</v>
      </c>
      <c r="G337" s="363">
        <f t="shared" si="261"/>
        <v>-7.061713233036537E-3</v>
      </c>
      <c r="H337" s="10">
        <v>44276</v>
      </c>
      <c r="I337" s="98">
        <f t="shared" si="308"/>
        <v>46</v>
      </c>
      <c r="J337" s="45">
        <v>1720</v>
      </c>
      <c r="K337" s="103">
        <f t="shared" si="352"/>
        <v>403</v>
      </c>
      <c r="L337" s="14">
        <v>667</v>
      </c>
      <c r="M337" s="14">
        <v>52905</v>
      </c>
      <c r="N337" s="103">
        <f t="shared" si="309"/>
        <v>63</v>
      </c>
      <c r="O337" s="362">
        <f t="shared" si="263"/>
        <v>0.15632754342431762</v>
      </c>
      <c r="P337" s="12">
        <v>40623</v>
      </c>
      <c r="Q337" s="103">
        <f t="shared" si="310"/>
        <v>63</v>
      </c>
      <c r="R337" s="147">
        <v>2050</v>
      </c>
      <c r="S337" s="134">
        <f t="shared" si="353"/>
        <v>5</v>
      </c>
      <c r="T337" s="147">
        <v>1272</v>
      </c>
      <c r="U337" s="147">
        <v>2398</v>
      </c>
      <c r="V337" s="134">
        <f t="shared" si="400"/>
        <v>5</v>
      </c>
      <c r="W337" s="358">
        <f t="shared" si="401"/>
        <v>1</v>
      </c>
      <c r="X337" s="147">
        <v>2405</v>
      </c>
      <c r="Y337" s="134">
        <f t="shared" si="402"/>
        <v>5</v>
      </c>
      <c r="Z337" s="151">
        <v>14232</v>
      </c>
      <c r="AA337" s="139">
        <f t="shared" si="354"/>
        <v>4</v>
      </c>
      <c r="AB337" s="151">
        <v>2634</v>
      </c>
      <c r="AC337" s="151">
        <v>5544</v>
      </c>
      <c r="AD337" s="139">
        <f t="shared" si="403"/>
        <v>4</v>
      </c>
      <c r="AE337" s="353">
        <f t="shared" si="404"/>
        <v>1</v>
      </c>
      <c r="AF337" s="151">
        <v>5542</v>
      </c>
      <c r="AG337" s="139">
        <f t="shared" si="405"/>
        <v>4</v>
      </c>
      <c r="AH337" s="33">
        <v>29138</v>
      </c>
      <c r="AI337" s="72">
        <f t="shared" si="355"/>
        <v>180</v>
      </c>
      <c r="AJ337" s="33">
        <v>1</v>
      </c>
      <c r="AK337" s="33">
        <v>5037</v>
      </c>
      <c r="AL337" s="72">
        <f t="shared" si="311"/>
        <v>27</v>
      </c>
      <c r="AM337" s="348">
        <f t="shared" si="264"/>
        <v>0.15</v>
      </c>
      <c r="AN337" s="33">
        <v>5035</v>
      </c>
      <c r="AO337" s="72">
        <f t="shared" si="312"/>
        <v>27</v>
      </c>
      <c r="AP337" s="66">
        <v>6171</v>
      </c>
      <c r="AQ337" s="78">
        <f t="shared" si="356"/>
        <v>67</v>
      </c>
      <c r="AR337" s="66">
        <v>1</v>
      </c>
      <c r="AS337" s="66">
        <v>2075</v>
      </c>
      <c r="AT337" s="78">
        <f t="shared" si="377"/>
        <v>18</v>
      </c>
      <c r="AU337" s="344">
        <f t="shared" si="304"/>
        <v>0.26865671641791045</v>
      </c>
      <c r="AV337" s="66">
        <v>2075</v>
      </c>
      <c r="AW337" s="78">
        <f t="shared" si="378"/>
        <v>18</v>
      </c>
      <c r="AX337" s="120">
        <v>4026</v>
      </c>
      <c r="AY337" s="114">
        <f t="shared" si="357"/>
        <v>29</v>
      </c>
      <c r="AZ337" s="120">
        <v>9</v>
      </c>
      <c r="BA337" s="120">
        <v>1327</v>
      </c>
      <c r="BB337" s="114">
        <f t="shared" si="379"/>
        <v>7</v>
      </c>
      <c r="BC337" s="338">
        <f t="shared" si="325"/>
        <v>0.2413793103448276</v>
      </c>
      <c r="BD337" s="120">
        <v>1319</v>
      </c>
      <c r="BE337" s="114">
        <f t="shared" si="380"/>
        <v>7</v>
      </c>
      <c r="BF337" s="129">
        <v>4356</v>
      </c>
      <c r="BG337" s="126">
        <f t="shared" si="358"/>
        <v>280</v>
      </c>
      <c r="BH337" s="129">
        <v>209</v>
      </c>
      <c r="BI337" s="129">
        <v>5012</v>
      </c>
      <c r="BJ337" s="126">
        <f t="shared" si="381"/>
        <v>254</v>
      </c>
      <c r="BK337" s="332">
        <f t="shared" si="382"/>
        <v>0.90714285714285714</v>
      </c>
      <c r="BL337" s="126">
        <v>5013</v>
      </c>
      <c r="BM337" s="126">
        <f t="shared" si="383"/>
        <v>254</v>
      </c>
      <c r="BN337" s="227">
        <v>1172</v>
      </c>
      <c r="BO337" s="212">
        <f t="shared" si="359"/>
        <v>24</v>
      </c>
      <c r="BP337" s="227">
        <v>173</v>
      </c>
      <c r="BQ337" s="227">
        <v>960</v>
      </c>
      <c r="BR337" s="212">
        <f t="shared" si="384"/>
        <v>4</v>
      </c>
      <c r="BS337" s="326">
        <f t="shared" si="266"/>
        <v>0.16666666666666666</v>
      </c>
      <c r="BT337" s="227">
        <v>960</v>
      </c>
      <c r="BU337" s="212">
        <f t="shared" si="385"/>
        <v>4</v>
      </c>
      <c r="BV337" s="228">
        <v>1189</v>
      </c>
      <c r="BW337" s="219">
        <f t="shared" si="360"/>
        <v>24</v>
      </c>
      <c r="BX337" s="228">
        <v>191</v>
      </c>
      <c r="BY337" s="228">
        <v>1138</v>
      </c>
      <c r="BZ337" s="219">
        <f t="shared" si="386"/>
        <v>23</v>
      </c>
      <c r="CA337" s="315">
        <f t="shared" si="268"/>
        <v>0.95833333333333337</v>
      </c>
      <c r="CB337" s="228">
        <v>1138</v>
      </c>
      <c r="CC337" s="219">
        <f t="shared" si="387"/>
        <v>23</v>
      </c>
      <c r="CD337" s="28">
        <v>8517</v>
      </c>
      <c r="CE337" s="84">
        <f t="shared" si="361"/>
        <v>295</v>
      </c>
      <c r="CF337" s="34">
        <v>505</v>
      </c>
      <c r="CG337" s="34">
        <v>6124</v>
      </c>
      <c r="CH337" s="84">
        <f t="shared" si="388"/>
        <v>36</v>
      </c>
      <c r="CI337" s="365">
        <f t="shared" si="270"/>
        <v>0.12203389830508475</v>
      </c>
      <c r="CJ337" s="34">
        <v>6124</v>
      </c>
      <c r="CK337" s="84">
        <f t="shared" si="389"/>
        <v>36</v>
      </c>
      <c r="CL337" s="59">
        <v>7076</v>
      </c>
      <c r="CM337" s="89">
        <f t="shared" si="362"/>
        <v>287</v>
      </c>
      <c r="CN337" s="59">
        <v>142</v>
      </c>
      <c r="CO337" s="59">
        <v>15654</v>
      </c>
      <c r="CP337" s="89">
        <f t="shared" si="390"/>
        <v>89</v>
      </c>
      <c r="CQ337" s="367">
        <f t="shared" ref="CQ337:CQ342" si="411">CP337/CM337</f>
        <v>0.31010452961672474</v>
      </c>
      <c r="CR337" s="59">
        <v>15663</v>
      </c>
      <c r="CS337" s="89">
        <f t="shared" si="391"/>
        <v>89</v>
      </c>
      <c r="CT337" s="203">
        <v>20940</v>
      </c>
      <c r="CU337" s="203">
        <f t="shared" si="363"/>
        <v>291</v>
      </c>
      <c r="CV337" s="203">
        <v>0</v>
      </c>
      <c r="CW337" s="284">
        <v>6260</v>
      </c>
      <c r="CX337" s="203">
        <f t="shared" si="392"/>
        <v>77</v>
      </c>
      <c r="CY337" s="369">
        <f t="shared" si="375"/>
        <v>0.26460481099656358</v>
      </c>
      <c r="CZ337" s="203">
        <v>6260</v>
      </c>
      <c r="DA337" s="203">
        <f t="shared" si="393"/>
        <v>77</v>
      </c>
      <c r="DB337" s="40">
        <v>525</v>
      </c>
      <c r="DC337" s="95">
        <f t="shared" si="364"/>
        <v>27</v>
      </c>
      <c r="DD337" s="40">
        <v>39</v>
      </c>
      <c r="DE337" s="40">
        <v>11340</v>
      </c>
      <c r="DF337" s="95">
        <f t="shared" si="394"/>
        <v>27</v>
      </c>
      <c r="DG337" s="371">
        <f t="shared" si="302"/>
        <v>1</v>
      </c>
      <c r="DH337" s="40">
        <v>10737</v>
      </c>
      <c r="DI337" s="95">
        <f t="shared" si="395"/>
        <v>27</v>
      </c>
      <c r="DJ337" s="158">
        <v>3302</v>
      </c>
      <c r="DK337" s="158">
        <f t="shared" si="365"/>
        <v>25</v>
      </c>
      <c r="DL337" s="163">
        <v>4</v>
      </c>
      <c r="DM337" s="163">
        <v>1017</v>
      </c>
      <c r="DN337" s="158">
        <f t="shared" si="340"/>
        <v>5</v>
      </c>
      <c r="DO337" s="373">
        <f t="shared" si="406"/>
        <v>0.2</v>
      </c>
      <c r="DP337" s="158">
        <v>1014</v>
      </c>
      <c r="DQ337" s="158">
        <f t="shared" si="341"/>
        <v>5</v>
      </c>
      <c r="DR337" s="290">
        <v>1536</v>
      </c>
      <c r="DS337" s="172">
        <f t="shared" si="366"/>
        <v>0</v>
      </c>
      <c r="DT337" s="290">
        <v>1</v>
      </c>
      <c r="DU337" s="290">
        <v>424</v>
      </c>
      <c r="DV337" s="172">
        <f t="shared" si="342"/>
        <v>0</v>
      </c>
      <c r="DW337" s="374" t="e">
        <f t="shared" si="292"/>
        <v>#DIV/0!</v>
      </c>
      <c r="DX337" s="290">
        <v>426</v>
      </c>
      <c r="DY337" s="172">
        <f t="shared" si="343"/>
        <v>0</v>
      </c>
      <c r="DZ337" s="295">
        <v>1052</v>
      </c>
      <c r="EA337" s="255">
        <f t="shared" si="367"/>
        <v>29</v>
      </c>
      <c r="EB337" s="295">
        <v>158</v>
      </c>
      <c r="EC337" s="295">
        <v>723</v>
      </c>
      <c r="ED337" s="255">
        <f t="shared" si="344"/>
        <v>8</v>
      </c>
      <c r="EE337" s="376">
        <f t="shared" si="273"/>
        <v>0.27586206896551724</v>
      </c>
      <c r="EF337" s="295">
        <v>723</v>
      </c>
      <c r="EG337" s="255">
        <f t="shared" si="345"/>
        <v>8</v>
      </c>
      <c r="EH337" s="261">
        <v>1061</v>
      </c>
      <c r="EI337" s="256">
        <f t="shared" si="368"/>
        <v>24</v>
      </c>
      <c r="EJ337" s="261">
        <v>217</v>
      </c>
      <c r="EK337" s="261">
        <v>1013</v>
      </c>
      <c r="EL337" s="256">
        <f t="shared" si="346"/>
        <v>22</v>
      </c>
      <c r="EM337" s="362">
        <f t="shared" si="277"/>
        <v>0.91666666666666663</v>
      </c>
      <c r="EN337" s="261">
        <v>1013</v>
      </c>
      <c r="EO337" s="256">
        <f t="shared" si="347"/>
        <v>22</v>
      </c>
      <c r="EP337" s="265">
        <v>1036</v>
      </c>
      <c r="EQ337" s="257">
        <f t="shared" si="369"/>
        <v>27</v>
      </c>
      <c r="ER337" s="265">
        <v>78</v>
      </c>
      <c r="ES337" s="265">
        <v>524</v>
      </c>
      <c r="ET337" s="257">
        <f t="shared" si="348"/>
        <v>3</v>
      </c>
      <c r="EU337" s="378">
        <f t="shared" si="281"/>
        <v>0.1111111111111111</v>
      </c>
      <c r="EV337" s="265">
        <v>524</v>
      </c>
      <c r="EW337" s="257">
        <f t="shared" si="349"/>
        <v>3</v>
      </c>
      <c r="EX337" s="270">
        <v>1041</v>
      </c>
      <c r="EY337" s="258">
        <f t="shared" si="370"/>
        <v>24</v>
      </c>
      <c r="EZ337" s="270">
        <v>102</v>
      </c>
      <c r="FA337" s="270">
        <v>565</v>
      </c>
      <c r="FB337" s="258">
        <f t="shared" si="396"/>
        <v>4</v>
      </c>
      <c r="FC337" s="367">
        <f t="shared" si="285"/>
        <v>0.16666666666666666</v>
      </c>
      <c r="FD337" s="270">
        <v>565</v>
      </c>
      <c r="FE337" s="258">
        <f t="shared" si="397"/>
        <v>4</v>
      </c>
      <c r="FF337" s="192">
        <v>4291</v>
      </c>
      <c r="FG337" s="185">
        <f t="shared" si="371"/>
        <v>55</v>
      </c>
      <c r="FH337" s="192">
        <v>0</v>
      </c>
      <c r="FI337" s="192">
        <v>4185</v>
      </c>
      <c r="FJ337" s="185">
        <f t="shared" si="398"/>
        <v>51</v>
      </c>
      <c r="FK337" s="379">
        <f t="shared" si="306"/>
        <v>0.92727272727272725</v>
      </c>
      <c r="FL337" s="192">
        <v>4185</v>
      </c>
      <c r="FM337" s="185">
        <f t="shared" si="399"/>
        <v>51</v>
      </c>
      <c r="FN337" s="301">
        <v>201</v>
      </c>
      <c r="FO337" s="84">
        <f t="shared" ref="FO337:FO390" si="412">FN337-FN336</f>
        <v>72</v>
      </c>
      <c r="FP337" s="301">
        <v>0</v>
      </c>
      <c r="FQ337" s="301">
        <v>200</v>
      </c>
      <c r="FR337" s="84">
        <f t="shared" ref="FR337:FR389" si="413">FQ337-FQ336</f>
        <v>70</v>
      </c>
      <c r="FS337" s="365">
        <f t="shared" si="409"/>
        <v>0.97222222222222221</v>
      </c>
      <c r="FT337" s="301">
        <v>200</v>
      </c>
      <c r="FU337" s="84">
        <f t="shared" ref="FU337:FU390" si="414">FT337-FT336</f>
        <v>70</v>
      </c>
      <c r="FV337" s="22">
        <f t="shared" ref="FV337:FV389" si="415">(H337-H336) +(P337-P336)+(X337-X336)+(AF337-AF336)+(AN337-AN336)+(AV337-AV336)+(BD337-BD336)+(BL337-BL336)+(CJ337-CJ336)+(CR337-CR336)+(DH337-DH336)+DQ337+DY337+FM337+DA337+FU337</f>
        <v>779</v>
      </c>
      <c r="FW337" s="61">
        <f t="shared" ref="FW337:FW389" si="416">F337+N337+V337+AD337+AL337+AT337+BB337+BJ337+CH337+CP337+DF337+DN337+DV337+FJ337+CX337+FR337</f>
        <v>779</v>
      </c>
      <c r="FX337" s="61">
        <f t="shared" si="327"/>
        <v>843</v>
      </c>
      <c r="FY337" s="61">
        <f t="shared" si="328"/>
        <v>-4342</v>
      </c>
      <c r="FZ337" s="61">
        <f t="shared" si="329"/>
        <v>840</v>
      </c>
      <c r="GA337" s="382">
        <f t="shared" si="330"/>
        <v>-0.19345923537540305</v>
      </c>
      <c r="GB337" s="384"/>
      <c r="GC337" s="387">
        <f t="shared" si="331"/>
        <v>1760</v>
      </c>
      <c r="GD337" s="387">
        <f t="shared" si="332"/>
        <v>722</v>
      </c>
      <c r="GE337" s="382">
        <f t="shared" si="333"/>
        <v>0.41022727272727272</v>
      </c>
      <c r="GF337" s="384"/>
      <c r="GG337" s="387">
        <f t="shared" si="334"/>
        <v>887</v>
      </c>
      <c r="GH337" s="387">
        <f t="shared" si="335"/>
        <v>520</v>
      </c>
      <c r="GI337" s="382">
        <f t="shared" si="336"/>
        <v>0.58624577226606533</v>
      </c>
      <c r="GJ337" s="384"/>
      <c r="GK337" s="387">
        <f t="shared" si="337"/>
        <v>447</v>
      </c>
      <c r="GL337" s="387">
        <f t="shared" si="338"/>
        <v>100</v>
      </c>
      <c r="GM337" s="382">
        <f t="shared" si="339"/>
        <v>0.22371364653243847</v>
      </c>
    </row>
    <row r="338" spans="1:195" x14ac:dyDescent="0.25">
      <c r="A338" s="8">
        <f t="shared" si="372"/>
        <v>44371</v>
      </c>
      <c r="B338" s="10">
        <v>446</v>
      </c>
      <c r="C338" s="98">
        <f t="shared" si="373"/>
        <v>374</v>
      </c>
      <c r="D338" s="10">
        <v>249</v>
      </c>
      <c r="E338" s="10">
        <v>51824</v>
      </c>
      <c r="F338" s="98">
        <f t="shared" si="307"/>
        <v>225</v>
      </c>
      <c r="G338" s="363">
        <f t="shared" si="261"/>
        <v>0.60160427807486627</v>
      </c>
      <c r="H338" s="10">
        <v>44501</v>
      </c>
      <c r="I338" s="98">
        <f t="shared" si="308"/>
        <v>225</v>
      </c>
      <c r="J338" s="45">
        <v>1737</v>
      </c>
      <c r="K338" s="103">
        <f t="shared" si="352"/>
        <v>17</v>
      </c>
      <c r="L338" s="14">
        <v>677</v>
      </c>
      <c r="M338" s="14">
        <v>52915</v>
      </c>
      <c r="N338" s="103">
        <f t="shared" si="309"/>
        <v>10</v>
      </c>
      <c r="O338" s="362">
        <f t="shared" si="263"/>
        <v>0.58823529411764708</v>
      </c>
      <c r="P338" s="12">
        <v>40633</v>
      </c>
      <c r="Q338" s="103">
        <f t="shared" si="310"/>
        <v>10</v>
      </c>
      <c r="R338" s="147">
        <v>2054</v>
      </c>
      <c r="S338" s="134">
        <f t="shared" si="353"/>
        <v>4</v>
      </c>
      <c r="T338" s="147">
        <v>1276</v>
      </c>
      <c r="U338" s="147">
        <v>2402</v>
      </c>
      <c r="V338" s="134">
        <f t="shared" si="400"/>
        <v>4</v>
      </c>
      <c r="W338" s="358">
        <f t="shared" si="401"/>
        <v>1</v>
      </c>
      <c r="X338" s="147">
        <v>2409</v>
      </c>
      <c r="Y338" s="134">
        <f t="shared" si="402"/>
        <v>4</v>
      </c>
      <c r="Z338" s="151">
        <v>14237</v>
      </c>
      <c r="AA338" s="139">
        <f t="shared" si="354"/>
        <v>5</v>
      </c>
      <c r="AB338" s="151">
        <v>2638</v>
      </c>
      <c r="AC338" s="151">
        <v>5548</v>
      </c>
      <c r="AD338" s="139">
        <f t="shared" si="403"/>
        <v>4</v>
      </c>
      <c r="AE338" s="353">
        <f t="shared" si="404"/>
        <v>0.8</v>
      </c>
      <c r="AF338" s="151">
        <v>5546</v>
      </c>
      <c r="AG338" s="139">
        <f t="shared" si="405"/>
        <v>4</v>
      </c>
      <c r="AH338" s="33">
        <v>29322</v>
      </c>
      <c r="AI338" s="72">
        <f t="shared" si="355"/>
        <v>184</v>
      </c>
      <c r="AJ338" s="33">
        <v>1</v>
      </c>
      <c r="AK338" s="33">
        <v>5069</v>
      </c>
      <c r="AL338" s="72">
        <f t="shared" si="311"/>
        <v>32</v>
      </c>
      <c r="AM338" s="348">
        <f t="shared" si="264"/>
        <v>0.17391304347826086</v>
      </c>
      <c r="AN338" s="33">
        <v>5067</v>
      </c>
      <c r="AO338" s="72">
        <f t="shared" si="312"/>
        <v>32</v>
      </c>
      <c r="AP338" s="66">
        <v>6240</v>
      </c>
      <c r="AQ338" s="78">
        <f t="shared" si="356"/>
        <v>69</v>
      </c>
      <c r="AR338" s="66">
        <v>1</v>
      </c>
      <c r="AS338" s="66">
        <v>2095</v>
      </c>
      <c r="AT338" s="78">
        <f t="shared" si="377"/>
        <v>20</v>
      </c>
      <c r="AU338" s="344">
        <f t="shared" si="304"/>
        <v>0.28985507246376813</v>
      </c>
      <c r="AV338" s="66">
        <v>2095</v>
      </c>
      <c r="AW338" s="78">
        <f t="shared" si="378"/>
        <v>20</v>
      </c>
      <c r="AX338" s="120">
        <v>4050</v>
      </c>
      <c r="AY338" s="114">
        <f t="shared" si="357"/>
        <v>24</v>
      </c>
      <c r="AZ338" s="120">
        <v>9</v>
      </c>
      <c r="BA338" s="120">
        <v>1335</v>
      </c>
      <c r="BB338" s="114">
        <f t="shared" si="379"/>
        <v>8</v>
      </c>
      <c r="BC338" s="338">
        <f t="shared" si="325"/>
        <v>0.33333333333333331</v>
      </c>
      <c r="BD338" s="120">
        <v>1327</v>
      </c>
      <c r="BE338" s="114">
        <f t="shared" si="380"/>
        <v>8</v>
      </c>
      <c r="BF338" s="129">
        <v>4628</v>
      </c>
      <c r="BG338" s="126">
        <f t="shared" si="358"/>
        <v>272</v>
      </c>
      <c r="BH338" s="129">
        <v>228</v>
      </c>
      <c r="BI338" s="129">
        <v>5258</v>
      </c>
      <c r="BJ338" s="126">
        <f t="shared" si="381"/>
        <v>246</v>
      </c>
      <c r="BK338" s="332">
        <f t="shared" si="382"/>
        <v>0.90441176470588236</v>
      </c>
      <c r="BL338" s="126">
        <v>5259</v>
      </c>
      <c r="BM338" s="126">
        <f t="shared" si="383"/>
        <v>246</v>
      </c>
      <c r="BN338" s="227">
        <v>1190</v>
      </c>
      <c r="BO338" s="212">
        <f t="shared" si="359"/>
        <v>18</v>
      </c>
      <c r="BP338" s="227">
        <v>173</v>
      </c>
      <c r="BQ338" s="227">
        <v>961</v>
      </c>
      <c r="BR338" s="212">
        <f t="shared" si="384"/>
        <v>1</v>
      </c>
      <c r="BS338" s="326">
        <f t="shared" si="266"/>
        <v>5.5555555555555552E-2</v>
      </c>
      <c r="BT338" s="227">
        <v>961</v>
      </c>
      <c r="BU338" s="212">
        <f t="shared" si="385"/>
        <v>1</v>
      </c>
      <c r="BV338" s="228">
        <v>1225</v>
      </c>
      <c r="BW338" s="219">
        <f t="shared" si="360"/>
        <v>36</v>
      </c>
      <c r="BX338" s="228">
        <v>223</v>
      </c>
      <c r="BY338" s="228">
        <v>1174</v>
      </c>
      <c r="BZ338" s="219">
        <f t="shared" si="386"/>
        <v>36</v>
      </c>
      <c r="CA338" s="315">
        <f t="shared" si="268"/>
        <v>1</v>
      </c>
      <c r="CB338" s="228">
        <v>1174</v>
      </c>
      <c r="CC338" s="219">
        <f t="shared" si="387"/>
        <v>36</v>
      </c>
      <c r="CD338" s="28">
        <v>8798</v>
      </c>
      <c r="CE338" s="84">
        <f t="shared" si="361"/>
        <v>281</v>
      </c>
      <c r="CF338" s="34">
        <v>505</v>
      </c>
      <c r="CG338" s="34">
        <v>6158</v>
      </c>
      <c r="CH338" s="84">
        <f t="shared" si="388"/>
        <v>34</v>
      </c>
      <c r="CI338" s="365">
        <f t="shared" si="270"/>
        <v>0.12099644128113879</v>
      </c>
      <c r="CJ338" s="34">
        <v>6158</v>
      </c>
      <c r="CK338" s="84">
        <f t="shared" si="389"/>
        <v>34</v>
      </c>
      <c r="CL338" s="59">
        <v>7357</v>
      </c>
      <c r="CM338" s="89">
        <f t="shared" si="362"/>
        <v>281</v>
      </c>
      <c r="CN338" s="59">
        <v>142</v>
      </c>
      <c r="CO338" s="59">
        <v>15732</v>
      </c>
      <c r="CP338" s="89">
        <f t="shared" si="390"/>
        <v>78</v>
      </c>
      <c r="CQ338" s="367">
        <f t="shared" si="411"/>
        <v>0.27758007117437722</v>
      </c>
      <c r="CR338" s="59">
        <v>15741</v>
      </c>
      <c r="CS338" s="89">
        <f t="shared" si="391"/>
        <v>78</v>
      </c>
      <c r="CT338" s="203">
        <v>21213</v>
      </c>
      <c r="CU338" s="203">
        <f t="shared" si="363"/>
        <v>273</v>
      </c>
      <c r="CV338" s="203">
        <v>0</v>
      </c>
      <c r="CW338" s="284">
        <v>6326</v>
      </c>
      <c r="CX338" s="203">
        <f t="shared" si="392"/>
        <v>66</v>
      </c>
      <c r="CY338" s="369">
        <f t="shared" si="375"/>
        <v>0.24175824175824176</v>
      </c>
      <c r="CZ338" s="203">
        <v>6326</v>
      </c>
      <c r="DA338" s="203">
        <f t="shared" si="393"/>
        <v>66</v>
      </c>
      <c r="DB338" s="40">
        <v>554</v>
      </c>
      <c r="DC338" s="95">
        <f t="shared" si="364"/>
        <v>29</v>
      </c>
      <c r="DD338" s="40">
        <v>40</v>
      </c>
      <c r="DE338" s="40">
        <v>11369</v>
      </c>
      <c r="DF338" s="95">
        <f t="shared" si="394"/>
        <v>29</v>
      </c>
      <c r="DG338" s="371">
        <f t="shared" si="302"/>
        <v>1</v>
      </c>
      <c r="DH338" s="40">
        <v>10766</v>
      </c>
      <c r="DI338" s="95">
        <f t="shared" si="395"/>
        <v>29</v>
      </c>
      <c r="DJ338" s="158">
        <v>3328</v>
      </c>
      <c r="DK338" s="158">
        <f t="shared" si="365"/>
        <v>26</v>
      </c>
      <c r="DL338" s="163">
        <v>4</v>
      </c>
      <c r="DM338" s="163">
        <v>1025</v>
      </c>
      <c r="DN338" s="158">
        <f t="shared" si="340"/>
        <v>8</v>
      </c>
      <c r="DO338" s="373">
        <f t="shared" si="406"/>
        <v>0.30769230769230771</v>
      </c>
      <c r="DP338" s="158">
        <v>1022</v>
      </c>
      <c r="DQ338" s="158">
        <f t="shared" si="341"/>
        <v>8</v>
      </c>
      <c r="DR338" s="290">
        <v>1536</v>
      </c>
      <c r="DS338" s="172">
        <f t="shared" si="366"/>
        <v>0</v>
      </c>
      <c r="DT338" s="290">
        <v>1</v>
      </c>
      <c r="DU338" s="290">
        <v>424</v>
      </c>
      <c r="DV338" s="172">
        <f t="shared" si="342"/>
        <v>0</v>
      </c>
      <c r="DW338" s="374" t="e">
        <f t="shared" si="292"/>
        <v>#DIV/0!</v>
      </c>
      <c r="DX338" s="290">
        <v>426</v>
      </c>
      <c r="DY338" s="172">
        <f t="shared" si="343"/>
        <v>0</v>
      </c>
      <c r="DZ338" s="295">
        <v>1077</v>
      </c>
      <c r="EA338" s="255">
        <f t="shared" si="367"/>
        <v>25</v>
      </c>
      <c r="EB338" s="295">
        <v>158</v>
      </c>
      <c r="EC338" s="295">
        <v>729</v>
      </c>
      <c r="ED338" s="255">
        <f t="shared" si="344"/>
        <v>6</v>
      </c>
      <c r="EE338" s="376">
        <f t="shared" si="273"/>
        <v>0.24</v>
      </c>
      <c r="EF338" s="295">
        <v>729</v>
      </c>
      <c r="EG338" s="255">
        <f t="shared" si="345"/>
        <v>6</v>
      </c>
      <c r="EH338" s="261">
        <v>1083</v>
      </c>
      <c r="EI338" s="256">
        <f t="shared" si="368"/>
        <v>22</v>
      </c>
      <c r="EJ338" s="261">
        <v>217</v>
      </c>
      <c r="EK338" s="261">
        <v>1034</v>
      </c>
      <c r="EL338" s="256">
        <f t="shared" si="346"/>
        <v>21</v>
      </c>
      <c r="EM338" s="362">
        <f t="shared" si="277"/>
        <v>0.95454545454545459</v>
      </c>
      <c r="EN338" s="261">
        <v>1034</v>
      </c>
      <c r="EO338" s="256">
        <f t="shared" si="347"/>
        <v>21</v>
      </c>
      <c r="EP338" s="265">
        <v>1061</v>
      </c>
      <c r="EQ338" s="257">
        <f t="shared" si="369"/>
        <v>25</v>
      </c>
      <c r="ER338" s="265">
        <v>78</v>
      </c>
      <c r="ES338" s="265">
        <v>527</v>
      </c>
      <c r="ET338" s="257">
        <f t="shared" si="348"/>
        <v>3</v>
      </c>
      <c r="EU338" s="378">
        <f t="shared" si="281"/>
        <v>0.12</v>
      </c>
      <c r="EV338" s="265">
        <v>527</v>
      </c>
      <c r="EW338" s="257">
        <f t="shared" si="349"/>
        <v>3</v>
      </c>
      <c r="EX338" s="270">
        <v>1071</v>
      </c>
      <c r="EY338" s="258">
        <f t="shared" si="370"/>
        <v>30</v>
      </c>
      <c r="EZ338" s="270">
        <v>102</v>
      </c>
      <c r="FA338" s="270">
        <v>568</v>
      </c>
      <c r="FB338" s="258">
        <f t="shared" si="396"/>
        <v>3</v>
      </c>
      <c r="FC338" s="367">
        <f t="shared" si="285"/>
        <v>0.1</v>
      </c>
      <c r="FD338" s="270">
        <v>568</v>
      </c>
      <c r="FE338" s="258">
        <f t="shared" si="397"/>
        <v>3</v>
      </c>
      <c r="FF338" s="192">
        <v>4350</v>
      </c>
      <c r="FG338" s="185">
        <f t="shared" si="371"/>
        <v>59</v>
      </c>
      <c r="FH338" s="192">
        <v>0</v>
      </c>
      <c r="FI338" s="192">
        <v>4225</v>
      </c>
      <c r="FJ338" s="185">
        <f t="shared" si="398"/>
        <v>40</v>
      </c>
      <c r="FK338" s="379">
        <f t="shared" si="306"/>
        <v>0.67796610169491522</v>
      </c>
      <c r="FL338" s="192">
        <v>4225</v>
      </c>
      <c r="FM338" s="185">
        <f t="shared" si="399"/>
        <v>40</v>
      </c>
      <c r="FN338" s="301">
        <v>272</v>
      </c>
      <c r="FO338" s="84">
        <f t="shared" si="412"/>
        <v>71</v>
      </c>
      <c r="FP338" s="301">
        <v>0</v>
      </c>
      <c r="FQ338" s="301">
        <v>267</v>
      </c>
      <c r="FR338" s="84">
        <f t="shared" si="413"/>
        <v>67</v>
      </c>
      <c r="FS338" s="365">
        <f t="shared" si="409"/>
        <v>0.94366197183098588</v>
      </c>
      <c r="FT338" s="301">
        <v>267</v>
      </c>
      <c r="FU338" s="84">
        <f t="shared" si="414"/>
        <v>67</v>
      </c>
      <c r="FV338" s="22">
        <f t="shared" si="415"/>
        <v>871</v>
      </c>
      <c r="FW338" s="61">
        <f t="shared" si="416"/>
        <v>871</v>
      </c>
      <c r="FX338" s="61">
        <f t="shared" si="327"/>
        <v>941</v>
      </c>
      <c r="FY338" s="61">
        <f t="shared" si="328"/>
        <v>2125</v>
      </c>
      <c r="FZ338" s="61">
        <f t="shared" si="329"/>
        <v>938</v>
      </c>
      <c r="GA338" s="382">
        <f t="shared" si="330"/>
        <v>0.44141176470588234</v>
      </c>
      <c r="GB338" s="384"/>
      <c r="GC338" s="387">
        <f t="shared" si="331"/>
        <v>1725</v>
      </c>
      <c r="GD338" s="387">
        <f t="shared" si="332"/>
        <v>695</v>
      </c>
      <c r="GE338" s="382">
        <f t="shared" si="333"/>
        <v>0.40289855072463771</v>
      </c>
      <c r="GF338" s="384"/>
      <c r="GG338" s="387">
        <f t="shared" si="334"/>
        <v>890</v>
      </c>
      <c r="GH338" s="387">
        <f t="shared" si="335"/>
        <v>517</v>
      </c>
      <c r="GI338" s="382">
        <f t="shared" si="336"/>
        <v>0.58089887640449434</v>
      </c>
      <c r="GJ338" s="384"/>
      <c r="GK338" s="387">
        <f t="shared" si="337"/>
        <v>437</v>
      </c>
      <c r="GL338" s="387">
        <f t="shared" si="338"/>
        <v>104</v>
      </c>
      <c r="GM338" s="382">
        <f t="shared" si="339"/>
        <v>0.23798627002288331</v>
      </c>
    </row>
    <row r="339" spans="1:195" x14ac:dyDescent="0.25">
      <c r="A339" s="8">
        <f t="shared" si="372"/>
        <v>44372</v>
      </c>
      <c r="B339" s="10">
        <v>570</v>
      </c>
      <c r="C339" s="98">
        <f t="shared" si="373"/>
        <v>124</v>
      </c>
      <c r="D339" s="10">
        <v>281</v>
      </c>
      <c r="E339" s="10">
        <v>51856</v>
      </c>
      <c r="F339" s="98">
        <f t="shared" si="307"/>
        <v>32</v>
      </c>
      <c r="G339" s="363">
        <f t="shared" si="261"/>
        <v>0.25806451612903225</v>
      </c>
      <c r="H339" s="10">
        <v>44533</v>
      </c>
      <c r="I339" s="98">
        <f t="shared" si="308"/>
        <v>32</v>
      </c>
      <c r="J339" s="45">
        <v>560</v>
      </c>
      <c r="K339" s="103">
        <f t="shared" si="352"/>
        <v>-1177</v>
      </c>
      <c r="L339" s="14">
        <v>271</v>
      </c>
      <c r="M339" s="14">
        <v>53207</v>
      </c>
      <c r="N339" s="103">
        <f t="shared" si="309"/>
        <v>292</v>
      </c>
      <c r="O339" s="362">
        <f t="shared" si="263"/>
        <v>-0.24808836023789294</v>
      </c>
      <c r="P339" s="12">
        <v>40925</v>
      </c>
      <c r="Q339" s="103">
        <f t="shared" si="310"/>
        <v>292</v>
      </c>
      <c r="R339" s="147">
        <v>2062</v>
      </c>
      <c r="S339" s="134">
        <f t="shared" si="353"/>
        <v>8</v>
      </c>
      <c r="T339" s="147">
        <v>1283</v>
      </c>
      <c r="U339" s="147">
        <v>2409</v>
      </c>
      <c r="V339" s="134">
        <f t="shared" si="400"/>
        <v>7</v>
      </c>
      <c r="W339" s="358">
        <f t="shared" si="401"/>
        <v>0.875</v>
      </c>
      <c r="X339" s="147">
        <v>2416</v>
      </c>
      <c r="Y339" s="134">
        <f t="shared" si="402"/>
        <v>7</v>
      </c>
      <c r="Z339" s="151">
        <v>14244</v>
      </c>
      <c r="AA339" s="139">
        <f t="shared" si="354"/>
        <v>7</v>
      </c>
      <c r="AB339" s="151">
        <v>2645</v>
      </c>
      <c r="AC339" s="151">
        <v>5555</v>
      </c>
      <c r="AD339" s="139">
        <f t="shared" si="403"/>
        <v>7</v>
      </c>
      <c r="AE339" s="353">
        <f t="shared" si="404"/>
        <v>1</v>
      </c>
      <c r="AF339" s="151">
        <v>5553</v>
      </c>
      <c r="AG339" s="139">
        <f t="shared" si="405"/>
        <v>7</v>
      </c>
      <c r="AH339" s="33">
        <v>29504</v>
      </c>
      <c r="AI339" s="72">
        <f t="shared" si="355"/>
        <v>182</v>
      </c>
      <c r="AJ339" s="33">
        <v>1</v>
      </c>
      <c r="AK339" s="33">
        <v>5104</v>
      </c>
      <c r="AL339" s="72">
        <f t="shared" si="311"/>
        <v>35</v>
      </c>
      <c r="AM339" s="348">
        <f t="shared" si="264"/>
        <v>0.19230769230769232</v>
      </c>
      <c r="AN339" s="33">
        <v>5102</v>
      </c>
      <c r="AO339" s="72">
        <f t="shared" si="312"/>
        <v>35</v>
      </c>
      <c r="AP339" s="66">
        <v>6304</v>
      </c>
      <c r="AQ339" s="78">
        <f t="shared" si="356"/>
        <v>64</v>
      </c>
      <c r="AR339" s="66">
        <v>1</v>
      </c>
      <c r="AS339" s="66">
        <v>2110</v>
      </c>
      <c r="AT339" s="78">
        <f t="shared" si="377"/>
        <v>15</v>
      </c>
      <c r="AU339" s="344">
        <f t="shared" si="304"/>
        <v>0.234375</v>
      </c>
      <c r="AV339" s="66">
        <v>2110</v>
      </c>
      <c r="AW339" s="78">
        <f t="shared" si="378"/>
        <v>15</v>
      </c>
      <c r="AX339" s="120">
        <v>4073</v>
      </c>
      <c r="AY339" s="114">
        <f t="shared" si="357"/>
        <v>23</v>
      </c>
      <c r="AZ339" s="120">
        <v>9</v>
      </c>
      <c r="BA339" s="120">
        <v>1342</v>
      </c>
      <c r="BB339" s="114">
        <f t="shared" si="379"/>
        <v>7</v>
      </c>
      <c r="BC339" s="338">
        <f t="shared" si="325"/>
        <v>0.30434782608695654</v>
      </c>
      <c r="BD339" s="120">
        <v>1334</v>
      </c>
      <c r="BE339" s="114">
        <f t="shared" si="380"/>
        <v>7</v>
      </c>
      <c r="BF339" s="129">
        <v>4923</v>
      </c>
      <c r="BG339" s="126">
        <f t="shared" si="358"/>
        <v>295</v>
      </c>
      <c r="BH339" s="129">
        <v>243</v>
      </c>
      <c r="BI339" s="129">
        <v>5491</v>
      </c>
      <c r="BJ339" s="126">
        <f t="shared" si="381"/>
        <v>233</v>
      </c>
      <c r="BK339" s="332">
        <f t="shared" si="382"/>
        <v>0.78983050847457625</v>
      </c>
      <c r="BL339" s="126">
        <v>5492</v>
      </c>
      <c r="BM339" s="126">
        <f t="shared" si="383"/>
        <v>233</v>
      </c>
      <c r="BN339" s="227">
        <v>1202</v>
      </c>
      <c r="BO339" s="212">
        <f t="shared" si="359"/>
        <v>12</v>
      </c>
      <c r="BP339" s="227">
        <v>173</v>
      </c>
      <c r="BQ339" s="227">
        <v>963</v>
      </c>
      <c r="BR339" s="212">
        <f t="shared" si="384"/>
        <v>2</v>
      </c>
      <c r="BS339" s="326">
        <f t="shared" si="266"/>
        <v>0.16666666666666666</v>
      </c>
      <c r="BT339" s="227">
        <v>963</v>
      </c>
      <c r="BU339" s="212">
        <f t="shared" si="385"/>
        <v>2</v>
      </c>
      <c r="BV339" s="228">
        <v>1296</v>
      </c>
      <c r="BW339" s="219">
        <f t="shared" si="360"/>
        <v>71</v>
      </c>
      <c r="BX339" s="228">
        <v>234</v>
      </c>
      <c r="BY339" s="228">
        <v>1239</v>
      </c>
      <c r="BZ339" s="219">
        <f t="shared" si="386"/>
        <v>65</v>
      </c>
      <c r="CA339" s="315">
        <f t="shared" si="268"/>
        <v>0.91549295774647887</v>
      </c>
      <c r="CB339" s="228">
        <v>1239</v>
      </c>
      <c r="CC339" s="219">
        <f t="shared" si="387"/>
        <v>65</v>
      </c>
      <c r="CD339" s="28">
        <v>9091</v>
      </c>
      <c r="CE339" s="84">
        <f t="shared" si="361"/>
        <v>293</v>
      </c>
      <c r="CF339" s="34">
        <v>505</v>
      </c>
      <c r="CG339" s="34">
        <v>6190</v>
      </c>
      <c r="CH339" s="84">
        <f t="shared" si="388"/>
        <v>32</v>
      </c>
      <c r="CI339" s="365">
        <f t="shared" si="270"/>
        <v>0.10921501706484642</v>
      </c>
      <c r="CJ339" s="34">
        <v>6190</v>
      </c>
      <c r="CK339" s="84">
        <f t="shared" si="389"/>
        <v>32</v>
      </c>
      <c r="CL339" s="59">
        <v>7648</v>
      </c>
      <c r="CM339" s="89">
        <f t="shared" si="362"/>
        <v>291</v>
      </c>
      <c r="CN339" s="59">
        <v>142</v>
      </c>
      <c r="CO339" s="59">
        <v>15815</v>
      </c>
      <c r="CP339" s="89">
        <f t="shared" si="390"/>
        <v>83</v>
      </c>
      <c r="CQ339" s="367">
        <f t="shared" si="411"/>
        <v>0.28522336769759449</v>
      </c>
      <c r="CR339" s="59">
        <v>15824</v>
      </c>
      <c r="CS339" s="89">
        <f t="shared" si="391"/>
        <v>83</v>
      </c>
      <c r="CT339" s="203">
        <v>21514</v>
      </c>
      <c r="CU339" s="203">
        <f t="shared" si="363"/>
        <v>301</v>
      </c>
      <c r="CV339" s="203">
        <v>0</v>
      </c>
      <c r="CW339" s="284">
        <v>6395</v>
      </c>
      <c r="CX339" s="203">
        <f t="shared" si="392"/>
        <v>69</v>
      </c>
      <c r="CY339" s="369">
        <f t="shared" si="375"/>
        <v>0.2292358803986711</v>
      </c>
      <c r="CZ339" s="203">
        <v>6395</v>
      </c>
      <c r="DA339" s="203">
        <f t="shared" si="393"/>
        <v>69</v>
      </c>
      <c r="DB339" s="40">
        <v>579</v>
      </c>
      <c r="DC339" s="95">
        <f t="shared" si="364"/>
        <v>25</v>
      </c>
      <c r="DD339" s="40">
        <v>42</v>
      </c>
      <c r="DE339" s="40">
        <v>11392</v>
      </c>
      <c r="DF339" s="95">
        <f t="shared" si="394"/>
        <v>23</v>
      </c>
      <c r="DG339" s="371">
        <f t="shared" si="302"/>
        <v>0.92</v>
      </c>
      <c r="DH339" s="40">
        <v>10789</v>
      </c>
      <c r="DI339" s="95">
        <f t="shared" si="395"/>
        <v>23</v>
      </c>
      <c r="DJ339" s="158">
        <v>3353</v>
      </c>
      <c r="DK339" s="158">
        <f t="shared" si="365"/>
        <v>25</v>
      </c>
      <c r="DL339" s="163">
        <v>4</v>
      </c>
      <c r="DM339" s="163">
        <v>1032</v>
      </c>
      <c r="DN339" s="158">
        <f t="shared" si="340"/>
        <v>7</v>
      </c>
      <c r="DO339" s="373">
        <f t="shared" si="406"/>
        <v>0.28000000000000003</v>
      </c>
      <c r="DP339" s="158">
        <v>1029</v>
      </c>
      <c r="DQ339" s="158">
        <f t="shared" si="341"/>
        <v>7</v>
      </c>
      <c r="DR339" s="290">
        <v>1536</v>
      </c>
      <c r="DS339" s="172">
        <f t="shared" si="366"/>
        <v>0</v>
      </c>
      <c r="DT339" s="290">
        <v>1</v>
      </c>
      <c r="DU339" s="290">
        <v>424</v>
      </c>
      <c r="DV339" s="172">
        <f t="shared" si="342"/>
        <v>0</v>
      </c>
      <c r="DW339" s="374" t="e">
        <f t="shared" si="292"/>
        <v>#DIV/0!</v>
      </c>
      <c r="DX339" s="290">
        <v>426</v>
      </c>
      <c r="DY339" s="172">
        <f t="shared" si="343"/>
        <v>0</v>
      </c>
      <c r="DZ339" s="295">
        <v>1099</v>
      </c>
      <c r="EA339" s="255">
        <f t="shared" si="367"/>
        <v>22</v>
      </c>
      <c r="EB339" s="295">
        <v>158</v>
      </c>
      <c r="EC339" s="295">
        <v>737</v>
      </c>
      <c r="ED339" s="255">
        <f t="shared" si="344"/>
        <v>8</v>
      </c>
      <c r="EE339" s="376">
        <f t="shared" si="273"/>
        <v>0.36363636363636365</v>
      </c>
      <c r="EF339" s="295">
        <v>737</v>
      </c>
      <c r="EG339" s="255">
        <f t="shared" si="345"/>
        <v>8</v>
      </c>
      <c r="EH339" s="261">
        <v>1108</v>
      </c>
      <c r="EI339" s="256">
        <f t="shared" si="368"/>
        <v>25</v>
      </c>
      <c r="EJ339" s="261">
        <v>217</v>
      </c>
      <c r="EK339" s="261">
        <v>1041</v>
      </c>
      <c r="EL339" s="256">
        <f t="shared" si="346"/>
        <v>7</v>
      </c>
      <c r="EM339" s="362">
        <f t="shared" si="277"/>
        <v>0.28000000000000003</v>
      </c>
      <c r="EN339" s="261">
        <v>1041</v>
      </c>
      <c r="EO339" s="256">
        <f t="shared" si="347"/>
        <v>7</v>
      </c>
      <c r="EP339" s="265">
        <v>1083</v>
      </c>
      <c r="EQ339" s="257">
        <f t="shared" si="369"/>
        <v>22</v>
      </c>
      <c r="ER339" s="265">
        <v>78</v>
      </c>
      <c r="ES339" s="265">
        <v>530</v>
      </c>
      <c r="ET339" s="257">
        <f t="shared" si="348"/>
        <v>3</v>
      </c>
      <c r="EU339" s="378">
        <f t="shared" si="281"/>
        <v>0.13636363636363635</v>
      </c>
      <c r="EV339" s="265">
        <v>530</v>
      </c>
      <c r="EW339" s="257">
        <f t="shared" si="349"/>
        <v>3</v>
      </c>
      <c r="EX339" s="270">
        <v>1098</v>
      </c>
      <c r="EY339" s="258">
        <f t="shared" si="370"/>
        <v>27</v>
      </c>
      <c r="EZ339" s="270">
        <v>102</v>
      </c>
      <c r="FA339" s="270">
        <v>571</v>
      </c>
      <c r="FB339" s="258">
        <f t="shared" si="396"/>
        <v>3</v>
      </c>
      <c r="FC339" s="367">
        <f t="shared" si="285"/>
        <v>0.1111111111111111</v>
      </c>
      <c r="FD339" s="270">
        <v>571</v>
      </c>
      <c r="FE339" s="258">
        <f t="shared" si="397"/>
        <v>3</v>
      </c>
      <c r="FF339" s="192">
        <v>4413</v>
      </c>
      <c r="FG339" s="185">
        <f t="shared" si="371"/>
        <v>63</v>
      </c>
      <c r="FH339" s="192">
        <v>0</v>
      </c>
      <c r="FI339" s="192">
        <v>4274</v>
      </c>
      <c r="FJ339" s="185">
        <f t="shared" si="398"/>
        <v>49</v>
      </c>
      <c r="FK339" s="379">
        <f t="shared" si="306"/>
        <v>0.77777777777777779</v>
      </c>
      <c r="FL339" s="192">
        <v>4274</v>
      </c>
      <c r="FM339" s="185">
        <f t="shared" si="399"/>
        <v>49</v>
      </c>
      <c r="FN339" s="301">
        <v>345</v>
      </c>
      <c r="FO339" s="84">
        <f t="shared" si="412"/>
        <v>73</v>
      </c>
      <c r="FP339" s="301">
        <v>0</v>
      </c>
      <c r="FQ339" s="301">
        <v>332</v>
      </c>
      <c r="FR339" s="84">
        <f t="shared" si="413"/>
        <v>65</v>
      </c>
      <c r="FS339" s="365">
        <f t="shared" si="409"/>
        <v>0.8904109589041096</v>
      </c>
      <c r="FT339" s="301">
        <v>332</v>
      </c>
      <c r="FU339" s="84">
        <f t="shared" si="414"/>
        <v>65</v>
      </c>
      <c r="FV339" s="22">
        <f t="shared" si="415"/>
        <v>956</v>
      </c>
      <c r="FW339" s="61">
        <f t="shared" si="416"/>
        <v>956</v>
      </c>
      <c r="FX339" s="61">
        <f t="shared" si="327"/>
        <v>1044</v>
      </c>
      <c r="FY339" s="61">
        <f t="shared" si="328"/>
        <v>776</v>
      </c>
      <c r="FZ339" s="61">
        <f t="shared" si="329"/>
        <v>1041</v>
      </c>
      <c r="GA339" s="382">
        <f t="shared" si="330"/>
        <v>1.3414948453608246</v>
      </c>
      <c r="GB339" s="384"/>
      <c r="GC339" s="387">
        <f t="shared" si="331"/>
        <v>1814</v>
      </c>
      <c r="GD339" s="387">
        <f t="shared" si="332"/>
        <v>703</v>
      </c>
      <c r="GE339" s="382">
        <f t="shared" si="333"/>
        <v>0.38754134509371557</v>
      </c>
      <c r="GF339" s="384"/>
      <c r="GG339" s="387">
        <f t="shared" si="334"/>
        <v>929</v>
      </c>
      <c r="GH339" s="387">
        <f t="shared" si="335"/>
        <v>519</v>
      </c>
      <c r="GI339" s="382">
        <f t="shared" si="336"/>
        <v>0.55866523143164692</v>
      </c>
      <c r="GJ339" s="384"/>
      <c r="GK339" s="387">
        <f t="shared" si="337"/>
        <v>472</v>
      </c>
      <c r="GL339" s="387">
        <f t="shared" si="338"/>
        <v>120</v>
      </c>
      <c r="GM339" s="382">
        <f t="shared" si="339"/>
        <v>0.25423728813559321</v>
      </c>
    </row>
    <row r="340" spans="1:195" x14ac:dyDescent="0.25">
      <c r="A340" s="8">
        <f t="shared" si="372"/>
        <v>44373</v>
      </c>
      <c r="B340" s="10">
        <v>575</v>
      </c>
      <c r="C340" s="98">
        <f t="shared" si="373"/>
        <v>5</v>
      </c>
      <c r="D340" s="10">
        <v>285</v>
      </c>
      <c r="E340" s="10">
        <v>51860</v>
      </c>
      <c r="F340" s="98">
        <f t="shared" si="307"/>
        <v>4</v>
      </c>
      <c r="G340" s="363">
        <f t="shared" si="261"/>
        <v>0.8</v>
      </c>
      <c r="H340" s="10">
        <v>44537</v>
      </c>
      <c r="I340" s="98">
        <f t="shared" si="308"/>
        <v>4</v>
      </c>
      <c r="J340" s="45">
        <v>920</v>
      </c>
      <c r="K340" s="103">
        <f t="shared" si="352"/>
        <v>360</v>
      </c>
      <c r="L340" s="14">
        <v>338</v>
      </c>
      <c r="M340" s="14">
        <v>53274</v>
      </c>
      <c r="N340" s="103">
        <f t="shared" si="309"/>
        <v>67</v>
      </c>
      <c r="O340" s="362">
        <f t="shared" si="263"/>
        <v>0.18611111111111112</v>
      </c>
      <c r="P340" s="12">
        <v>40992</v>
      </c>
      <c r="Q340" s="103">
        <f t="shared" si="310"/>
        <v>67</v>
      </c>
      <c r="R340" s="147">
        <v>2067</v>
      </c>
      <c r="S340" s="134">
        <f t="shared" si="353"/>
        <v>5</v>
      </c>
      <c r="T340" s="147">
        <v>1286</v>
      </c>
      <c r="U340" s="147">
        <v>2412</v>
      </c>
      <c r="V340" s="134">
        <f t="shared" si="400"/>
        <v>3</v>
      </c>
      <c r="W340" s="358">
        <f t="shared" si="401"/>
        <v>0.6</v>
      </c>
      <c r="X340" s="147">
        <v>2419</v>
      </c>
      <c r="Y340" s="134">
        <f t="shared" si="402"/>
        <v>3</v>
      </c>
      <c r="Z340" s="151">
        <v>14247</v>
      </c>
      <c r="AA340" s="139">
        <f t="shared" si="354"/>
        <v>3</v>
      </c>
      <c r="AB340" s="151">
        <v>2648</v>
      </c>
      <c r="AC340" s="151">
        <v>5558</v>
      </c>
      <c r="AD340" s="139">
        <f t="shared" si="403"/>
        <v>3</v>
      </c>
      <c r="AE340" s="353">
        <f t="shared" si="404"/>
        <v>1</v>
      </c>
      <c r="AF340" s="151">
        <v>5556</v>
      </c>
      <c r="AG340" s="139">
        <f t="shared" si="405"/>
        <v>3</v>
      </c>
      <c r="AH340" s="33">
        <v>29696</v>
      </c>
      <c r="AI340" s="72">
        <f t="shared" si="355"/>
        <v>192</v>
      </c>
      <c r="AJ340" s="33">
        <v>1</v>
      </c>
      <c r="AK340" s="33">
        <v>5132</v>
      </c>
      <c r="AL340" s="72">
        <f t="shared" si="311"/>
        <v>28</v>
      </c>
      <c r="AM340" s="348">
        <f t="shared" si="264"/>
        <v>0.14583333333333334</v>
      </c>
      <c r="AN340" s="33">
        <v>5130</v>
      </c>
      <c r="AO340" s="72">
        <f t="shared" si="312"/>
        <v>28</v>
      </c>
      <c r="AP340" s="66">
        <v>6388</v>
      </c>
      <c r="AQ340" s="78">
        <f t="shared" si="356"/>
        <v>84</v>
      </c>
      <c r="AR340" s="66">
        <v>1</v>
      </c>
      <c r="AS340" s="66">
        <v>2136</v>
      </c>
      <c r="AT340" s="78">
        <f t="shared" si="377"/>
        <v>26</v>
      </c>
      <c r="AU340" s="344">
        <f t="shared" si="304"/>
        <v>0.30952380952380953</v>
      </c>
      <c r="AV340" s="66">
        <v>2136</v>
      </c>
      <c r="AW340" s="78">
        <f t="shared" si="378"/>
        <v>26</v>
      </c>
      <c r="AX340" s="120">
        <v>4100</v>
      </c>
      <c r="AY340" s="114">
        <f t="shared" si="357"/>
        <v>27</v>
      </c>
      <c r="AZ340" s="120">
        <v>9</v>
      </c>
      <c r="BA340" s="120">
        <v>1349</v>
      </c>
      <c r="BB340" s="114">
        <f t="shared" si="379"/>
        <v>7</v>
      </c>
      <c r="BC340" s="338">
        <f t="shared" si="325"/>
        <v>0.25925925925925924</v>
      </c>
      <c r="BD340" s="120">
        <v>1341</v>
      </c>
      <c r="BE340" s="114">
        <f t="shared" si="380"/>
        <v>7</v>
      </c>
      <c r="BF340" s="129">
        <v>5247</v>
      </c>
      <c r="BG340" s="126">
        <f t="shared" si="358"/>
        <v>324</v>
      </c>
      <c r="BH340" s="129">
        <v>262</v>
      </c>
      <c r="BI340" s="129">
        <v>5739</v>
      </c>
      <c r="BJ340" s="126">
        <f t="shared" si="381"/>
        <v>248</v>
      </c>
      <c r="BK340" s="332">
        <f t="shared" si="382"/>
        <v>0.76543209876543206</v>
      </c>
      <c r="BL340" s="126">
        <v>5740</v>
      </c>
      <c r="BM340" s="126">
        <f t="shared" si="383"/>
        <v>248</v>
      </c>
      <c r="BN340" s="227">
        <v>1236</v>
      </c>
      <c r="BO340" s="212">
        <f t="shared" si="359"/>
        <v>34</v>
      </c>
      <c r="BP340" s="227">
        <v>173</v>
      </c>
      <c r="BQ340" s="227">
        <v>967</v>
      </c>
      <c r="BR340" s="212">
        <f t="shared" si="384"/>
        <v>4</v>
      </c>
      <c r="BS340" s="326">
        <f t="shared" si="266"/>
        <v>0.11764705882352941</v>
      </c>
      <c r="BT340" s="227">
        <v>967</v>
      </c>
      <c r="BU340" s="212">
        <f t="shared" si="385"/>
        <v>4</v>
      </c>
      <c r="BV340" s="228">
        <v>1352</v>
      </c>
      <c r="BW340" s="219">
        <f t="shared" si="360"/>
        <v>56</v>
      </c>
      <c r="BX340" s="228">
        <v>244</v>
      </c>
      <c r="BY340" s="228">
        <v>1294</v>
      </c>
      <c r="BZ340" s="219">
        <f t="shared" si="386"/>
        <v>55</v>
      </c>
      <c r="CA340" s="315">
        <f t="shared" si="268"/>
        <v>0.9821428571428571</v>
      </c>
      <c r="CB340" s="228">
        <v>1294</v>
      </c>
      <c r="CC340" s="219">
        <f t="shared" si="387"/>
        <v>55</v>
      </c>
      <c r="CD340" s="28">
        <v>9310</v>
      </c>
      <c r="CE340" s="84">
        <f t="shared" si="361"/>
        <v>219</v>
      </c>
      <c r="CF340" s="34">
        <v>505</v>
      </c>
      <c r="CG340" s="34">
        <v>6218</v>
      </c>
      <c r="CH340" s="84">
        <f t="shared" si="388"/>
        <v>28</v>
      </c>
      <c r="CI340" s="365">
        <f t="shared" si="270"/>
        <v>0.12785388127853881</v>
      </c>
      <c r="CJ340" s="34">
        <v>6218</v>
      </c>
      <c r="CK340" s="84">
        <f t="shared" si="389"/>
        <v>28</v>
      </c>
      <c r="CL340" s="59">
        <v>7977</v>
      </c>
      <c r="CM340" s="89">
        <f t="shared" si="362"/>
        <v>329</v>
      </c>
      <c r="CN340" s="59">
        <v>142</v>
      </c>
      <c r="CO340" s="59">
        <v>15897</v>
      </c>
      <c r="CP340" s="89">
        <f t="shared" si="390"/>
        <v>82</v>
      </c>
      <c r="CQ340" s="367">
        <f t="shared" si="411"/>
        <v>0.24924012158054712</v>
      </c>
      <c r="CR340" s="59">
        <v>15906</v>
      </c>
      <c r="CS340" s="89">
        <f t="shared" si="391"/>
        <v>82</v>
      </c>
      <c r="CT340" s="203">
        <v>21840</v>
      </c>
      <c r="CU340" s="203">
        <f t="shared" si="363"/>
        <v>326</v>
      </c>
      <c r="CV340" s="203">
        <v>0</v>
      </c>
      <c r="CW340" s="284">
        <v>6464</v>
      </c>
      <c r="CX340" s="203">
        <f t="shared" si="392"/>
        <v>69</v>
      </c>
      <c r="CY340" s="369">
        <f t="shared" si="375"/>
        <v>0.21165644171779141</v>
      </c>
      <c r="CZ340" s="203">
        <v>6464</v>
      </c>
      <c r="DA340" s="203">
        <f t="shared" si="393"/>
        <v>69</v>
      </c>
      <c r="DB340" s="40">
        <v>8</v>
      </c>
      <c r="DC340" s="95">
        <f t="shared" si="364"/>
        <v>-571</v>
      </c>
      <c r="DD340" s="40">
        <v>0</v>
      </c>
      <c r="DE340" s="40">
        <v>11420</v>
      </c>
      <c r="DF340" s="95">
        <f t="shared" si="394"/>
        <v>28</v>
      </c>
      <c r="DG340" s="371">
        <f t="shared" si="302"/>
        <v>-4.9036777583187391E-2</v>
      </c>
      <c r="DH340" s="40">
        <v>10817</v>
      </c>
      <c r="DI340" s="95">
        <f t="shared" si="395"/>
        <v>28</v>
      </c>
      <c r="DJ340" s="158">
        <v>3380</v>
      </c>
      <c r="DK340" s="158">
        <f t="shared" si="365"/>
        <v>27</v>
      </c>
      <c r="DL340" s="163">
        <v>4</v>
      </c>
      <c r="DM340" s="163">
        <v>1038</v>
      </c>
      <c r="DN340" s="158">
        <f t="shared" si="340"/>
        <v>6</v>
      </c>
      <c r="DO340" s="373">
        <f t="shared" si="406"/>
        <v>0.22222222222222221</v>
      </c>
      <c r="DP340" s="158">
        <v>1035</v>
      </c>
      <c r="DQ340" s="158">
        <f t="shared" si="341"/>
        <v>6</v>
      </c>
      <c r="DR340" s="290">
        <v>1536</v>
      </c>
      <c r="DS340" s="172">
        <f t="shared" si="366"/>
        <v>0</v>
      </c>
      <c r="DT340" s="290">
        <v>1</v>
      </c>
      <c r="DU340" s="290">
        <v>424</v>
      </c>
      <c r="DV340" s="172">
        <f t="shared" si="342"/>
        <v>0</v>
      </c>
      <c r="DW340" s="374" t="e">
        <f t="shared" si="292"/>
        <v>#DIV/0!</v>
      </c>
      <c r="DX340" s="290">
        <v>426</v>
      </c>
      <c r="DY340" s="172">
        <f t="shared" si="343"/>
        <v>0</v>
      </c>
      <c r="DZ340" s="295">
        <v>1116</v>
      </c>
      <c r="EA340" s="255">
        <f t="shared" si="367"/>
        <v>17</v>
      </c>
      <c r="EB340" s="295">
        <v>158</v>
      </c>
      <c r="EC340" s="295">
        <v>742</v>
      </c>
      <c r="ED340" s="255">
        <f t="shared" si="344"/>
        <v>5</v>
      </c>
      <c r="EE340" s="376">
        <f t="shared" si="273"/>
        <v>0.29411764705882354</v>
      </c>
      <c r="EF340" s="295">
        <v>742</v>
      </c>
      <c r="EG340" s="255">
        <f t="shared" si="345"/>
        <v>5</v>
      </c>
      <c r="EH340" s="261">
        <v>1127</v>
      </c>
      <c r="EI340" s="256">
        <f t="shared" si="368"/>
        <v>19</v>
      </c>
      <c r="EJ340" s="261">
        <v>217</v>
      </c>
      <c r="EK340" s="261">
        <v>1047</v>
      </c>
      <c r="EL340" s="256">
        <f t="shared" si="346"/>
        <v>6</v>
      </c>
      <c r="EM340" s="362">
        <f t="shared" si="277"/>
        <v>0.31578947368421051</v>
      </c>
      <c r="EN340" s="261">
        <v>1047</v>
      </c>
      <c r="EO340" s="256">
        <f t="shared" si="347"/>
        <v>6</v>
      </c>
      <c r="EP340" s="265">
        <v>1100</v>
      </c>
      <c r="EQ340" s="257">
        <f t="shared" si="369"/>
        <v>17</v>
      </c>
      <c r="ER340" s="265">
        <v>78</v>
      </c>
      <c r="ES340" s="265">
        <v>532</v>
      </c>
      <c r="ET340" s="257">
        <f t="shared" si="348"/>
        <v>2</v>
      </c>
      <c r="EU340" s="378">
        <f t="shared" si="281"/>
        <v>0.11764705882352941</v>
      </c>
      <c r="EV340" s="265">
        <v>532</v>
      </c>
      <c r="EW340" s="257">
        <f t="shared" si="349"/>
        <v>2</v>
      </c>
      <c r="EX340" s="270">
        <v>1105</v>
      </c>
      <c r="EY340" s="258">
        <f t="shared" si="370"/>
        <v>7</v>
      </c>
      <c r="EZ340" s="270">
        <v>102</v>
      </c>
      <c r="FA340" s="270">
        <v>573</v>
      </c>
      <c r="FB340" s="258">
        <f t="shared" si="396"/>
        <v>2</v>
      </c>
      <c r="FC340" s="367">
        <f t="shared" si="285"/>
        <v>0.2857142857142857</v>
      </c>
      <c r="FD340" s="270">
        <v>573</v>
      </c>
      <c r="FE340" s="258">
        <f t="shared" si="397"/>
        <v>2</v>
      </c>
      <c r="FF340" s="192">
        <v>4481</v>
      </c>
      <c r="FG340" s="185">
        <f t="shared" si="371"/>
        <v>68</v>
      </c>
      <c r="FH340" s="192">
        <v>0</v>
      </c>
      <c r="FI340" s="192">
        <v>4340</v>
      </c>
      <c r="FJ340" s="185">
        <f t="shared" si="398"/>
        <v>66</v>
      </c>
      <c r="FK340" s="379">
        <f t="shared" si="306"/>
        <v>0.97058823529411764</v>
      </c>
      <c r="FL340" s="192">
        <v>4340</v>
      </c>
      <c r="FM340" s="185">
        <f t="shared" si="399"/>
        <v>66</v>
      </c>
      <c r="FN340" s="301">
        <v>426</v>
      </c>
      <c r="FO340" s="84">
        <f t="shared" si="412"/>
        <v>81</v>
      </c>
      <c r="FP340" s="301">
        <v>0</v>
      </c>
      <c r="FQ340" s="301">
        <v>402</v>
      </c>
      <c r="FR340" s="84">
        <f t="shared" si="413"/>
        <v>70</v>
      </c>
      <c r="FS340" s="365">
        <f t="shared" si="409"/>
        <v>0.86419753086419748</v>
      </c>
      <c r="FT340" s="301">
        <v>402</v>
      </c>
      <c r="FU340" s="84">
        <f t="shared" si="414"/>
        <v>70</v>
      </c>
      <c r="FV340" s="22">
        <f t="shared" si="415"/>
        <v>735</v>
      </c>
      <c r="FW340" s="61">
        <f t="shared" si="416"/>
        <v>735</v>
      </c>
      <c r="FX340" s="61">
        <f t="shared" si="327"/>
        <v>809</v>
      </c>
      <c r="FY340" s="61">
        <f t="shared" si="328"/>
        <v>1629</v>
      </c>
      <c r="FZ340" s="61">
        <f t="shared" si="329"/>
        <v>807</v>
      </c>
      <c r="GA340" s="382">
        <f t="shared" si="330"/>
        <v>0.49539594843462248</v>
      </c>
      <c r="GB340" s="384"/>
      <c r="GC340" s="387">
        <f t="shared" si="331"/>
        <v>1256</v>
      </c>
      <c r="GD340" s="387">
        <f t="shared" si="332"/>
        <v>730</v>
      </c>
      <c r="GE340" s="382">
        <f t="shared" si="333"/>
        <v>0.58121019108280259</v>
      </c>
      <c r="GF340" s="384"/>
      <c r="GG340" s="387">
        <f t="shared" si="334"/>
        <v>382</v>
      </c>
      <c r="GH340" s="387">
        <f t="shared" si="335"/>
        <v>551</v>
      </c>
      <c r="GI340" s="382">
        <f t="shared" si="336"/>
        <v>1.4424083769633509</v>
      </c>
      <c r="GJ340" s="384"/>
      <c r="GK340" s="387">
        <f t="shared" si="337"/>
        <v>369</v>
      </c>
      <c r="GL340" s="387">
        <f t="shared" si="338"/>
        <v>102</v>
      </c>
      <c r="GM340" s="382">
        <f t="shared" si="339"/>
        <v>0.27642276422764228</v>
      </c>
    </row>
    <row r="341" spans="1:195" x14ac:dyDescent="0.25">
      <c r="A341" s="8">
        <f t="shared" si="372"/>
        <v>44374</v>
      </c>
      <c r="B341" s="10">
        <v>1350</v>
      </c>
      <c r="C341" s="98">
        <f t="shared" si="373"/>
        <v>775</v>
      </c>
      <c r="D341" s="10">
        <v>383</v>
      </c>
      <c r="E341" s="10">
        <v>51958</v>
      </c>
      <c r="F341" s="98">
        <f t="shared" si="307"/>
        <v>98</v>
      </c>
      <c r="G341" s="363">
        <f t="shared" si="261"/>
        <v>0.12645161290322582</v>
      </c>
      <c r="H341" s="10">
        <v>44635</v>
      </c>
      <c r="I341" s="98">
        <f t="shared" si="308"/>
        <v>98</v>
      </c>
      <c r="J341" s="45">
        <v>2116</v>
      </c>
      <c r="K341" s="103">
        <f t="shared" si="352"/>
        <v>1196</v>
      </c>
      <c r="L341" s="14">
        <v>476</v>
      </c>
      <c r="M341" s="14">
        <v>53412</v>
      </c>
      <c r="N341" s="103">
        <f t="shared" si="309"/>
        <v>138</v>
      </c>
      <c r="O341" s="362">
        <f t="shared" si="263"/>
        <v>0.11538461538461539</v>
      </c>
      <c r="P341" s="12">
        <v>41130</v>
      </c>
      <c r="Q341" s="103">
        <f t="shared" si="310"/>
        <v>138</v>
      </c>
      <c r="R341" s="147">
        <v>2087</v>
      </c>
      <c r="S341" s="134">
        <f t="shared" si="353"/>
        <v>20</v>
      </c>
      <c r="T341" s="147">
        <v>1299</v>
      </c>
      <c r="U341" s="147">
        <v>2425</v>
      </c>
      <c r="V341" s="134">
        <f t="shared" si="400"/>
        <v>13</v>
      </c>
      <c r="W341" s="358">
        <f t="shared" si="401"/>
        <v>0.65</v>
      </c>
      <c r="X341" s="147">
        <v>2432</v>
      </c>
      <c r="Y341" s="134">
        <f t="shared" si="402"/>
        <v>13</v>
      </c>
      <c r="Z341" s="151">
        <v>14254</v>
      </c>
      <c r="AA341" s="139">
        <f t="shared" si="354"/>
        <v>7</v>
      </c>
      <c r="AB341" s="151">
        <v>2651</v>
      </c>
      <c r="AC341" s="151">
        <v>5561</v>
      </c>
      <c r="AD341" s="139">
        <f t="shared" si="403"/>
        <v>3</v>
      </c>
      <c r="AE341" s="353">
        <f t="shared" si="404"/>
        <v>0.42857142857142855</v>
      </c>
      <c r="AF341" s="151">
        <v>5559</v>
      </c>
      <c r="AG341" s="139">
        <f t="shared" si="405"/>
        <v>3</v>
      </c>
      <c r="AH341" s="33">
        <v>29864</v>
      </c>
      <c r="AI341" s="72">
        <f t="shared" si="355"/>
        <v>168</v>
      </c>
      <c r="AJ341" s="33">
        <v>1</v>
      </c>
      <c r="AK341" s="33">
        <v>5150</v>
      </c>
      <c r="AL341" s="72">
        <f t="shared" si="311"/>
        <v>18</v>
      </c>
      <c r="AM341" s="348">
        <f t="shared" si="264"/>
        <v>0.10714285714285714</v>
      </c>
      <c r="AN341" s="33">
        <v>5148</v>
      </c>
      <c r="AO341" s="72">
        <f t="shared" si="312"/>
        <v>18</v>
      </c>
      <c r="AP341" s="66">
        <v>6464</v>
      </c>
      <c r="AQ341" s="78">
        <f t="shared" si="356"/>
        <v>76</v>
      </c>
      <c r="AR341" s="66">
        <v>1</v>
      </c>
      <c r="AS341" s="66">
        <v>2157</v>
      </c>
      <c r="AT341" s="78">
        <f t="shared" si="377"/>
        <v>21</v>
      </c>
      <c r="AU341" s="344">
        <f t="shared" si="304"/>
        <v>0.27631578947368424</v>
      </c>
      <c r="AV341" s="66">
        <v>2157</v>
      </c>
      <c r="AW341" s="78">
        <f t="shared" si="378"/>
        <v>21</v>
      </c>
      <c r="AX341" s="120">
        <v>4125</v>
      </c>
      <c r="AY341" s="114">
        <f t="shared" si="357"/>
        <v>25</v>
      </c>
      <c r="AZ341" s="120">
        <v>9</v>
      </c>
      <c r="BA341" s="120">
        <v>1357</v>
      </c>
      <c r="BB341" s="114">
        <f t="shared" si="379"/>
        <v>8</v>
      </c>
      <c r="BC341" s="338">
        <f t="shared" si="325"/>
        <v>0.32</v>
      </c>
      <c r="BD341" s="120">
        <v>1349</v>
      </c>
      <c r="BE341" s="114">
        <f t="shared" si="380"/>
        <v>8</v>
      </c>
      <c r="BF341" s="129">
        <v>5562</v>
      </c>
      <c r="BG341" s="126">
        <f t="shared" si="358"/>
        <v>315</v>
      </c>
      <c r="BH341" s="129">
        <v>300</v>
      </c>
      <c r="BI341" s="129">
        <v>6007</v>
      </c>
      <c r="BJ341" s="126">
        <f t="shared" si="381"/>
        <v>268</v>
      </c>
      <c r="BK341" s="332">
        <f t="shared" si="382"/>
        <v>0.85079365079365077</v>
      </c>
      <c r="BL341" s="126">
        <v>6008</v>
      </c>
      <c r="BM341" s="126">
        <f t="shared" si="383"/>
        <v>268</v>
      </c>
      <c r="BN341" s="227">
        <v>1266</v>
      </c>
      <c r="BO341" s="212">
        <f t="shared" si="359"/>
        <v>30</v>
      </c>
      <c r="BP341" s="227">
        <v>173</v>
      </c>
      <c r="BQ341" s="227">
        <v>970</v>
      </c>
      <c r="BR341" s="212">
        <f t="shared" si="384"/>
        <v>3</v>
      </c>
      <c r="BS341" s="326">
        <f t="shared" si="266"/>
        <v>0.1</v>
      </c>
      <c r="BT341" s="227">
        <v>970</v>
      </c>
      <c r="BU341" s="212">
        <f t="shared" si="385"/>
        <v>3</v>
      </c>
      <c r="BV341" s="228">
        <v>1432</v>
      </c>
      <c r="BW341" s="219">
        <f t="shared" si="360"/>
        <v>80</v>
      </c>
      <c r="BX341" s="228">
        <v>277</v>
      </c>
      <c r="BY341" s="228">
        <v>1328</v>
      </c>
      <c r="BZ341" s="219">
        <f t="shared" si="386"/>
        <v>34</v>
      </c>
      <c r="CA341" s="315">
        <f t="shared" si="268"/>
        <v>0.42499999999999999</v>
      </c>
      <c r="CB341" s="228">
        <v>1328</v>
      </c>
      <c r="CC341" s="219">
        <f t="shared" si="387"/>
        <v>34</v>
      </c>
      <c r="CD341" s="28">
        <v>9733</v>
      </c>
      <c r="CE341" s="84">
        <f t="shared" si="361"/>
        <v>423</v>
      </c>
      <c r="CF341" s="34">
        <v>505</v>
      </c>
      <c r="CG341" s="34">
        <v>6255</v>
      </c>
      <c r="CH341" s="84">
        <f t="shared" si="388"/>
        <v>37</v>
      </c>
      <c r="CI341" s="365">
        <f t="shared" si="270"/>
        <v>8.7470449172576833E-2</v>
      </c>
      <c r="CJ341" s="34">
        <v>6255</v>
      </c>
      <c r="CK341" s="84">
        <f t="shared" si="389"/>
        <v>37</v>
      </c>
      <c r="CL341" s="59">
        <v>8292</v>
      </c>
      <c r="CM341" s="89">
        <f t="shared" si="362"/>
        <v>315</v>
      </c>
      <c r="CN341" s="59">
        <v>142</v>
      </c>
      <c r="CO341" s="59">
        <v>15979</v>
      </c>
      <c r="CP341" s="89">
        <f t="shared" si="390"/>
        <v>82</v>
      </c>
      <c r="CQ341" s="367">
        <f t="shared" si="411"/>
        <v>0.26031746031746034</v>
      </c>
      <c r="CR341" s="59">
        <v>15988</v>
      </c>
      <c r="CS341" s="89">
        <f t="shared" si="391"/>
        <v>82</v>
      </c>
      <c r="CT341" s="203">
        <v>22156</v>
      </c>
      <c r="CU341" s="203">
        <f t="shared" si="363"/>
        <v>316</v>
      </c>
      <c r="CV341" s="203">
        <v>0</v>
      </c>
      <c r="CW341" s="284">
        <v>6533</v>
      </c>
      <c r="CX341" s="203">
        <f t="shared" si="392"/>
        <v>69</v>
      </c>
      <c r="CY341" s="369">
        <f t="shared" si="375"/>
        <v>0.21835443037974683</v>
      </c>
      <c r="CZ341" s="203">
        <v>6533</v>
      </c>
      <c r="DA341" s="203">
        <f t="shared" si="393"/>
        <v>69</v>
      </c>
      <c r="DB341" s="40">
        <v>35</v>
      </c>
      <c r="DC341" s="95">
        <f t="shared" si="364"/>
        <v>27</v>
      </c>
      <c r="DD341" s="40">
        <v>1</v>
      </c>
      <c r="DE341" s="40">
        <v>11447</v>
      </c>
      <c r="DF341" s="95">
        <f t="shared" si="394"/>
        <v>27</v>
      </c>
      <c r="DG341" s="371">
        <f t="shared" si="302"/>
        <v>1</v>
      </c>
      <c r="DH341" s="40">
        <v>10844</v>
      </c>
      <c r="DI341" s="95">
        <f t="shared" si="395"/>
        <v>27</v>
      </c>
      <c r="DJ341" s="158">
        <v>3405</v>
      </c>
      <c r="DK341" s="158">
        <f t="shared" si="365"/>
        <v>25</v>
      </c>
      <c r="DL341" s="163">
        <v>4</v>
      </c>
      <c r="DM341" s="163">
        <v>1044</v>
      </c>
      <c r="DN341" s="158">
        <f t="shared" si="340"/>
        <v>6</v>
      </c>
      <c r="DO341" s="373">
        <f t="shared" si="406"/>
        <v>0.24</v>
      </c>
      <c r="DP341" s="158">
        <v>1041</v>
      </c>
      <c r="DQ341" s="158">
        <f t="shared" si="341"/>
        <v>6</v>
      </c>
      <c r="DR341" s="290">
        <v>1536</v>
      </c>
      <c r="DS341" s="172">
        <f t="shared" si="366"/>
        <v>0</v>
      </c>
      <c r="DT341" s="290">
        <v>1</v>
      </c>
      <c r="DU341" s="290">
        <v>424</v>
      </c>
      <c r="DV341" s="172">
        <f t="shared" si="342"/>
        <v>0</v>
      </c>
      <c r="DW341" s="374" t="e">
        <f t="shared" si="292"/>
        <v>#DIV/0!</v>
      </c>
      <c r="DX341" s="290">
        <v>426</v>
      </c>
      <c r="DY341" s="172">
        <f t="shared" si="343"/>
        <v>0</v>
      </c>
      <c r="DZ341" s="295">
        <v>1151</v>
      </c>
      <c r="EA341" s="255">
        <f t="shared" si="367"/>
        <v>35</v>
      </c>
      <c r="EB341" s="295">
        <v>158</v>
      </c>
      <c r="EC341" s="295">
        <v>749</v>
      </c>
      <c r="ED341" s="255">
        <f t="shared" si="344"/>
        <v>7</v>
      </c>
      <c r="EE341" s="376">
        <f t="shared" si="273"/>
        <v>0.2</v>
      </c>
      <c r="EF341" s="295">
        <v>749</v>
      </c>
      <c r="EG341" s="255">
        <f t="shared" si="345"/>
        <v>7</v>
      </c>
      <c r="EH341" s="261">
        <v>1159</v>
      </c>
      <c r="EI341" s="256">
        <f t="shared" si="368"/>
        <v>32</v>
      </c>
      <c r="EJ341" s="261">
        <v>217</v>
      </c>
      <c r="EK341" s="261">
        <v>1055</v>
      </c>
      <c r="EL341" s="256">
        <f t="shared" si="346"/>
        <v>8</v>
      </c>
      <c r="EM341" s="362">
        <f t="shared" si="277"/>
        <v>0.25</v>
      </c>
      <c r="EN341" s="261">
        <v>1055</v>
      </c>
      <c r="EO341" s="256">
        <f t="shared" si="347"/>
        <v>8</v>
      </c>
      <c r="EP341" s="265">
        <v>1137</v>
      </c>
      <c r="EQ341" s="257">
        <f t="shared" si="369"/>
        <v>37</v>
      </c>
      <c r="ER341" s="265">
        <v>78</v>
      </c>
      <c r="ES341" s="265">
        <v>535</v>
      </c>
      <c r="ET341" s="257">
        <f t="shared" si="348"/>
        <v>3</v>
      </c>
      <c r="EU341" s="378">
        <f t="shared" si="281"/>
        <v>8.1081081081081086E-2</v>
      </c>
      <c r="EV341" s="265">
        <v>535</v>
      </c>
      <c r="EW341" s="257">
        <f t="shared" si="349"/>
        <v>3</v>
      </c>
      <c r="EX341" s="270">
        <v>1145</v>
      </c>
      <c r="EY341" s="258">
        <f t="shared" si="370"/>
        <v>40</v>
      </c>
      <c r="EZ341" s="270">
        <v>102</v>
      </c>
      <c r="FA341" s="270">
        <v>575</v>
      </c>
      <c r="FB341" s="258">
        <f t="shared" si="396"/>
        <v>2</v>
      </c>
      <c r="FC341" s="367">
        <f t="shared" si="285"/>
        <v>0.05</v>
      </c>
      <c r="FD341" s="270">
        <v>575</v>
      </c>
      <c r="FE341" s="258">
        <f t="shared" si="397"/>
        <v>2</v>
      </c>
      <c r="FF341" s="192">
        <v>4518</v>
      </c>
      <c r="FG341" s="185">
        <f t="shared" si="371"/>
        <v>37</v>
      </c>
      <c r="FH341" s="192">
        <v>0</v>
      </c>
      <c r="FI341" s="192">
        <v>4362</v>
      </c>
      <c r="FJ341" s="185">
        <f t="shared" si="398"/>
        <v>22</v>
      </c>
      <c r="FK341" s="379">
        <f t="shared" si="306"/>
        <v>0.59459459459459463</v>
      </c>
      <c r="FL341" s="192">
        <v>4362</v>
      </c>
      <c r="FM341" s="185">
        <f t="shared" si="399"/>
        <v>22</v>
      </c>
      <c r="FN341" s="301">
        <v>505</v>
      </c>
      <c r="FO341" s="84">
        <f t="shared" si="412"/>
        <v>79</v>
      </c>
      <c r="FP341" s="301">
        <v>0</v>
      </c>
      <c r="FQ341" s="301">
        <v>471</v>
      </c>
      <c r="FR341" s="84">
        <f t="shared" si="413"/>
        <v>69</v>
      </c>
      <c r="FS341" s="365">
        <f t="shared" si="409"/>
        <v>0.87341772151898733</v>
      </c>
      <c r="FT341" s="301">
        <v>471</v>
      </c>
      <c r="FU341" s="84">
        <f t="shared" si="414"/>
        <v>69</v>
      </c>
      <c r="FV341" s="22">
        <f t="shared" si="415"/>
        <v>879</v>
      </c>
      <c r="FW341" s="61">
        <f t="shared" si="416"/>
        <v>879</v>
      </c>
      <c r="FX341" s="61">
        <f t="shared" si="327"/>
        <v>936</v>
      </c>
      <c r="FY341" s="61">
        <f t="shared" si="328"/>
        <v>4058</v>
      </c>
      <c r="FZ341" s="61">
        <f t="shared" si="329"/>
        <v>933</v>
      </c>
      <c r="GA341" s="382">
        <f t="shared" si="330"/>
        <v>0.2299162148841794</v>
      </c>
      <c r="GB341" s="384"/>
      <c r="GC341" s="387">
        <f t="shared" si="331"/>
        <v>2060</v>
      </c>
      <c r="GD341" s="387">
        <f t="shared" si="332"/>
        <v>681</v>
      </c>
      <c r="GE341" s="382">
        <f t="shared" si="333"/>
        <v>0.33058252427184465</v>
      </c>
      <c r="GF341" s="384"/>
      <c r="GG341" s="387">
        <f t="shared" si="334"/>
        <v>1006</v>
      </c>
      <c r="GH341" s="387">
        <f t="shared" si="335"/>
        <v>493</v>
      </c>
      <c r="GI341" s="382">
        <f t="shared" si="336"/>
        <v>0.49005964214711728</v>
      </c>
      <c r="GJ341" s="384"/>
      <c r="GK341" s="387">
        <f t="shared" si="337"/>
        <v>677</v>
      </c>
      <c r="GL341" s="387">
        <f t="shared" si="338"/>
        <v>94</v>
      </c>
      <c r="GM341" s="382">
        <f t="shared" si="339"/>
        <v>0.13884785819793205</v>
      </c>
    </row>
    <row r="342" spans="1:195" x14ac:dyDescent="0.25">
      <c r="A342" s="8">
        <f t="shared" si="372"/>
        <v>44375</v>
      </c>
      <c r="B342" s="10">
        <v>1951</v>
      </c>
      <c r="C342" s="98">
        <f t="shared" si="373"/>
        <v>601</v>
      </c>
      <c r="D342" s="10">
        <v>429</v>
      </c>
      <c r="E342" s="10">
        <v>52004</v>
      </c>
      <c r="F342" s="98">
        <f t="shared" si="307"/>
        <v>46</v>
      </c>
      <c r="G342" s="363">
        <f t="shared" si="261"/>
        <v>7.6539101497504161E-2</v>
      </c>
      <c r="H342" s="10">
        <v>44681</v>
      </c>
      <c r="I342" s="98">
        <f t="shared" si="308"/>
        <v>46</v>
      </c>
      <c r="J342" s="45">
        <v>2119</v>
      </c>
      <c r="K342" s="103">
        <f t="shared" si="352"/>
        <v>3</v>
      </c>
      <c r="L342" s="14">
        <v>479</v>
      </c>
      <c r="M342" s="14">
        <v>53415</v>
      </c>
      <c r="N342" s="103">
        <f t="shared" si="309"/>
        <v>3</v>
      </c>
      <c r="O342" s="362">
        <f t="shared" si="263"/>
        <v>1</v>
      </c>
      <c r="P342" s="12">
        <v>41133</v>
      </c>
      <c r="Q342" s="103">
        <f t="shared" si="310"/>
        <v>3</v>
      </c>
      <c r="R342" s="147">
        <v>2091</v>
      </c>
      <c r="S342" s="134">
        <f t="shared" si="353"/>
        <v>4</v>
      </c>
      <c r="T342" s="147">
        <v>1303</v>
      </c>
      <c r="U342" s="147">
        <v>2429</v>
      </c>
      <c r="V342" s="134">
        <f t="shared" si="400"/>
        <v>4</v>
      </c>
      <c r="W342" s="358">
        <f t="shared" si="401"/>
        <v>1</v>
      </c>
      <c r="X342" s="147">
        <v>2436</v>
      </c>
      <c r="Y342" s="134">
        <f t="shared" si="402"/>
        <v>4</v>
      </c>
      <c r="Z342" s="151">
        <v>14257</v>
      </c>
      <c r="AA342" s="139">
        <f t="shared" si="354"/>
        <v>3</v>
      </c>
      <c r="AB342" s="151">
        <v>2654</v>
      </c>
      <c r="AC342" s="151">
        <v>5564</v>
      </c>
      <c r="AD342" s="139">
        <f t="shared" si="403"/>
        <v>3</v>
      </c>
      <c r="AE342" s="353">
        <f t="shared" si="404"/>
        <v>1</v>
      </c>
      <c r="AF342" s="151">
        <v>5562</v>
      </c>
      <c r="AG342" s="139">
        <f t="shared" si="405"/>
        <v>3</v>
      </c>
      <c r="AH342" s="33">
        <v>29982</v>
      </c>
      <c r="AI342" s="72">
        <f t="shared" si="355"/>
        <v>118</v>
      </c>
      <c r="AJ342" s="33">
        <v>1</v>
      </c>
      <c r="AK342" s="33">
        <v>5163</v>
      </c>
      <c r="AL342" s="72">
        <f t="shared" si="311"/>
        <v>13</v>
      </c>
      <c r="AM342" s="348">
        <f t="shared" si="264"/>
        <v>0.11016949152542373</v>
      </c>
      <c r="AN342" s="33">
        <v>5161</v>
      </c>
      <c r="AO342" s="72">
        <f t="shared" si="312"/>
        <v>13</v>
      </c>
      <c r="AP342" s="66">
        <v>6532</v>
      </c>
      <c r="AQ342" s="78">
        <f t="shared" si="356"/>
        <v>68</v>
      </c>
      <c r="AR342" s="66">
        <v>1</v>
      </c>
      <c r="AS342" s="66">
        <v>2175</v>
      </c>
      <c r="AT342" s="78">
        <f t="shared" si="377"/>
        <v>18</v>
      </c>
      <c r="AU342" s="344">
        <f t="shared" si="304"/>
        <v>0.26470588235294118</v>
      </c>
      <c r="AV342" s="66">
        <v>2175</v>
      </c>
      <c r="AW342" s="78">
        <f t="shared" si="378"/>
        <v>18</v>
      </c>
      <c r="AX342" s="120">
        <v>4142</v>
      </c>
      <c r="AY342" s="114">
        <f t="shared" si="357"/>
        <v>17</v>
      </c>
      <c r="AZ342" s="120">
        <v>9</v>
      </c>
      <c r="BA342" s="120">
        <v>1361</v>
      </c>
      <c r="BB342" s="114">
        <f t="shared" si="379"/>
        <v>4</v>
      </c>
      <c r="BC342" s="338">
        <f t="shared" si="325"/>
        <v>0.23529411764705882</v>
      </c>
      <c r="BD342" s="120">
        <v>1353</v>
      </c>
      <c r="BE342" s="114">
        <f t="shared" si="380"/>
        <v>4</v>
      </c>
      <c r="BF342" s="129">
        <v>5806</v>
      </c>
      <c r="BG342" s="126">
        <f t="shared" si="358"/>
        <v>244</v>
      </c>
      <c r="BH342" s="129">
        <v>349</v>
      </c>
      <c r="BI342" s="129">
        <v>6191</v>
      </c>
      <c r="BJ342" s="126">
        <f t="shared" si="381"/>
        <v>184</v>
      </c>
      <c r="BK342" s="332">
        <f t="shared" si="382"/>
        <v>0.75409836065573765</v>
      </c>
      <c r="BL342" s="126">
        <v>6192</v>
      </c>
      <c r="BM342" s="126">
        <f t="shared" si="383"/>
        <v>184</v>
      </c>
      <c r="BN342" s="227">
        <v>1291</v>
      </c>
      <c r="BO342" s="212">
        <f t="shared" si="359"/>
        <v>25</v>
      </c>
      <c r="BP342" s="227">
        <v>173</v>
      </c>
      <c r="BQ342" s="227">
        <v>972</v>
      </c>
      <c r="BR342" s="212">
        <f t="shared" si="384"/>
        <v>2</v>
      </c>
      <c r="BS342" s="326">
        <f t="shared" si="266"/>
        <v>0.08</v>
      </c>
      <c r="BT342" s="227">
        <v>972</v>
      </c>
      <c r="BU342" s="212">
        <f t="shared" si="385"/>
        <v>2</v>
      </c>
      <c r="BV342" s="228">
        <v>1506</v>
      </c>
      <c r="BW342" s="219">
        <f t="shared" si="360"/>
        <v>74</v>
      </c>
      <c r="BX342" s="228">
        <v>277</v>
      </c>
      <c r="BY342" s="228">
        <v>1337</v>
      </c>
      <c r="BZ342" s="219">
        <f t="shared" si="386"/>
        <v>9</v>
      </c>
      <c r="CA342" s="315">
        <f t="shared" si="268"/>
        <v>0.12162162162162163</v>
      </c>
      <c r="CB342" s="228">
        <v>1337</v>
      </c>
      <c r="CC342" s="219">
        <f t="shared" si="387"/>
        <v>9</v>
      </c>
      <c r="CD342" s="28">
        <v>9958</v>
      </c>
      <c r="CE342" s="84">
        <f t="shared" si="361"/>
        <v>225</v>
      </c>
      <c r="CF342" s="34">
        <v>505</v>
      </c>
      <c r="CG342" s="34">
        <v>6283</v>
      </c>
      <c r="CH342" s="84">
        <f t="shared" si="388"/>
        <v>28</v>
      </c>
      <c r="CI342" s="365">
        <f t="shared" si="270"/>
        <v>0.12444444444444444</v>
      </c>
      <c r="CJ342" s="34">
        <v>6283</v>
      </c>
      <c r="CK342" s="84">
        <f t="shared" si="389"/>
        <v>28</v>
      </c>
      <c r="CL342" s="59">
        <v>8517</v>
      </c>
      <c r="CM342" s="89">
        <f t="shared" si="362"/>
        <v>225</v>
      </c>
      <c r="CN342" s="59">
        <v>142</v>
      </c>
      <c r="CO342" s="59">
        <v>16024</v>
      </c>
      <c r="CP342" s="89">
        <f t="shared" si="390"/>
        <v>45</v>
      </c>
      <c r="CQ342" s="367">
        <f t="shared" si="411"/>
        <v>0.2</v>
      </c>
      <c r="CR342" s="59">
        <v>16033</v>
      </c>
      <c r="CS342" s="89">
        <f t="shared" si="391"/>
        <v>45</v>
      </c>
      <c r="CT342" s="203">
        <v>22375</v>
      </c>
      <c r="CU342" s="203">
        <f t="shared" si="363"/>
        <v>219</v>
      </c>
      <c r="CV342" s="203">
        <v>0</v>
      </c>
      <c r="CW342" s="284">
        <v>6578</v>
      </c>
      <c r="CX342" s="203">
        <f t="shared" si="392"/>
        <v>45</v>
      </c>
      <c r="CY342" s="369">
        <f t="shared" si="375"/>
        <v>0.20547945205479451</v>
      </c>
      <c r="CZ342" s="203">
        <v>6578</v>
      </c>
      <c r="DA342" s="203">
        <f t="shared" si="393"/>
        <v>45</v>
      </c>
      <c r="DB342" s="40">
        <v>55</v>
      </c>
      <c r="DC342" s="95">
        <f t="shared" si="364"/>
        <v>20</v>
      </c>
      <c r="DD342" s="40">
        <v>2</v>
      </c>
      <c r="DE342" s="40">
        <v>11467</v>
      </c>
      <c r="DF342" s="95">
        <f t="shared" si="394"/>
        <v>20</v>
      </c>
      <c r="DG342" s="371">
        <f t="shared" si="302"/>
        <v>1</v>
      </c>
      <c r="DH342" s="40">
        <v>10864</v>
      </c>
      <c r="DI342" s="95">
        <f t="shared" si="395"/>
        <v>20</v>
      </c>
      <c r="DJ342" s="158">
        <v>3424</v>
      </c>
      <c r="DK342" s="158">
        <f t="shared" si="365"/>
        <v>19</v>
      </c>
      <c r="DL342" s="163">
        <v>4</v>
      </c>
      <c r="DM342" s="163">
        <v>1047</v>
      </c>
      <c r="DN342" s="158">
        <f t="shared" si="340"/>
        <v>3</v>
      </c>
      <c r="DO342" s="373">
        <f t="shared" si="406"/>
        <v>0.15789473684210525</v>
      </c>
      <c r="DP342" s="158">
        <v>1044</v>
      </c>
      <c r="DQ342" s="158">
        <f t="shared" si="341"/>
        <v>3</v>
      </c>
      <c r="DR342" s="290">
        <v>1536</v>
      </c>
      <c r="DS342" s="172">
        <f t="shared" si="366"/>
        <v>0</v>
      </c>
      <c r="DT342" s="290">
        <v>1</v>
      </c>
      <c r="DU342" s="290">
        <v>424</v>
      </c>
      <c r="DV342" s="172">
        <f t="shared" si="342"/>
        <v>0</v>
      </c>
      <c r="DW342" s="374" t="e">
        <f t="shared" si="292"/>
        <v>#DIV/0!</v>
      </c>
      <c r="DX342" s="290">
        <v>426</v>
      </c>
      <c r="DY342" s="172">
        <f t="shared" si="343"/>
        <v>0</v>
      </c>
      <c r="DZ342" s="295">
        <v>1168</v>
      </c>
      <c r="EA342" s="255">
        <f t="shared" si="367"/>
        <v>17</v>
      </c>
      <c r="EB342" s="295">
        <v>158</v>
      </c>
      <c r="EC342" s="295">
        <v>751</v>
      </c>
      <c r="ED342" s="255">
        <f t="shared" si="344"/>
        <v>2</v>
      </c>
      <c r="EE342" s="376">
        <f t="shared" si="273"/>
        <v>0.11764705882352941</v>
      </c>
      <c r="EF342" s="295">
        <v>751</v>
      </c>
      <c r="EG342" s="255">
        <f t="shared" si="345"/>
        <v>2</v>
      </c>
      <c r="EH342" s="261">
        <v>1176</v>
      </c>
      <c r="EI342" s="256">
        <f t="shared" si="368"/>
        <v>17</v>
      </c>
      <c r="EJ342" s="261">
        <v>217</v>
      </c>
      <c r="EK342" s="261">
        <v>1058</v>
      </c>
      <c r="EL342" s="256">
        <f t="shared" si="346"/>
        <v>3</v>
      </c>
      <c r="EM342" s="362">
        <f t="shared" si="277"/>
        <v>0.17647058823529413</v>
      </c>
      <c r="EN342" s="261">
        <v>1058</v>
      </c>
      <c r="EO342" s="256">
        <f t="shared" si="347"/>
        <v>3</v>
      </c>
      <c r="EP342" s="265">
        <v>1147</v>
      </c>
      <c r="EQ342" s="257">
        <f t="shared" si="369"/>
        <v>10</v>
      </c>
      <c r="ER342" s="265">
        <v>78</v>
      </c>
      <c r="ES342" s="265">
        <v>536</v>
      </c>
      <c r="ET342" s="257">
        <f t="shared" si="348"/>
        <v>1</v>
      </c>
      <c r="EU342" s="378">
        <f t="shared" si="281"/>
        <v>0.1</v>
      </c>
      <c r="EV342" s="265">
        <v>536</v>
      </c>
      <c r="EW342" s="257">
        <f t="shared" si="349"/>
        <v>1</v>
      </c>
      <c r="EX342" s="270">
        <v>1169</v>
      </c>
      <c r="EY342" s="258">
        <f t="shared" si="370"/>
        <v>24</v>
      </c>
      <c r="EZ342" s="270">
        <v>102</v>
      </c>
      <c r="FA342" s="270">
        <v>579</v>
      </c>
      <c r="FB342" s="258">
        <f t="shared" si="396"/>
        <v>4</v>
      </c>
      <c r="FC342" s="367">
        <f t="shared" si="285"/>
        <v>0.16666666666666666</v>
      </c>
      <c r="FD342" s="270">
        <v>579</v>
      </c>
      <c r="FE342" s="258">
        <f t="shared" si="397"/>
        <v>4</v>
      </c>
      <c r="FF342" s="192">
        <v>4528</v>
      </c>
      <c r="FG342" s="185">
        <f t="shared" si="371"/>
        <v>10</v>
      </c>
      <c r="FH342" s="192">
        <v>0</v>
      </c>
      <c r="FI342" s="192">
        <v>4369</v>
      </c>
      <c r="FJ342" s="185">
        <f t="shared" si="398"/>
        <v>7</v>
      </c>
      <c r="FK342" s="379">
        <f t="shared" si="306"/>
        <v>0.7</v>
      </c>
      <c r="FL342" s="192">
        <v>4369</v>
      </c>
      <c r="FM342" s="185">
        <f t="shared" si="399"/>
        <v>7</v>
      </c>
      <c r="FN342" s="301">
        <v>561</v>
      </c>
      <c r="FO342" s="84">
        <f t="shared" si="412"/>
        <v>56</v>
      </c>
      <c r="FP342" s="301">
        <v>0</v>
      </c>
      <c r="FQ342" s="301">
        <v>525</v>
      </c>
      <c r="FR342" s="84">
        <f t="shared" si="413"/>
        <v>54</v>
      </c>
      <c r="FS342" s="365">
        <f t="shared" si="409"/>
        <v>0.9642857142857143</v>
      </c>
      <c r="FT342" s="301">
        <v>525</v>
      </c>
      <c r="FU342" s="84">
        <f t="shared" si="414"/>
        <v>54</v>
      </c>
      <c r="FV342" s="22">
        <f t="shared" si="415"/>
        <v>477</v>
      </c>
      <c r="FW342" s="61">
        <f t="shared" si="416"/>
        <v>477</v>
      </c>
      <c r="FX342" s="61">
        <f t="shared" si="327"/>
        <v>498</v>
      </c>
      <c r="FY342" s="61">
        <f t="shared" si="328"/>
        <v>1999</v>
      </c>
      <c r="FZ342" s="61">
        <f t="shared" si="329"/>
        <v>497</v>
      </c>
      <c r="GA342" s="382">
        <f t="shared" si="330"/>
        <v>0.24862431215607803</v>
      </c>
      <c r="GB342" s="384"/>
      <c r="GC342" s="387">
        <f t="shared" si="331"/>
        <v>1388</v>
      </c>
      <c r="GD342" s="387">
        <f t="shared" si="332"/>
        <v>441</v>
      </c>
      <c r="GE342" s="382">
        <f t="shared" si="333"/>
        <v>0.31772334293948129</v>
      </c>
      <c r="GF342" s="384"/>
      <c r="GG342" s="387">
        <f t="shared" si="334"/>
        <v>719</v>
      </c>
      <c r="GH342" s="387">
        <f t="shared" si="335"/>
        <v>323</v>
      </c>
      <c r="GI342" s="382">
        <f t="shared" si="336"/>
        <v>0.44923504867872044</v>
      </c>
      <c r="GJ342" s="384"/>
      <c r="GK342" s="387">
        <f t="shared" si="337"/>
        <v>392</v>
      </c>
      <c r="GL342" s="387">
        <f t="shared" si="338"/>
        <v>49</v>
      </c>
      <c r="GM342" s="382">
        <f t="shared" si="339"/>
        <v>0.125</v>
      </c>
    </row>
    <row r="343" spans="1:195" x14ac:dyDescent="0.25">
      <c r="A343" s="8">
        <f t="shared" si="372"/>
        <v>44376</v>
      </c>
      <c r="B343" s="10">
        <v>2116</v>
      </c>
      <c r="C343" s="98">
        <f t="shared" si="373"/>
        <v>165</v>
      </c>
      <c r="D343" s="10">
        <v>470</v>
      </c>
      <c r="E343" s="10">
        <v>52045</v>
      </c>
      <c r="F343" s="98">
        <f t="shared" si="307"/>
        <v>41</v>
      </c>
      <c r="G343" s="363">
        <f>F343/C343</f>
        <v>0.24848484848484848</v>
      </c>
      <c r="H343" s="10">
        <v>44722</v>
      </c>
      <c r="I343" s="98">
        <f t="shared" si="308"/>
        <v>41</v>
      </c>
      <c r="J343" s="45">
        <v>2489</v>
      </c>
      <c r="K343" s="103">
        <f t="shared" si="352"/>
        <v>370</v>
      </c>
      <c r="L343" s="14">
        <v>526</v>
      </c>
      <c r="M343" s="14">
        <v>53462</v>
      </c>
      <c r="N343" s="103">
        <f t="shared" si="309"/>
        <v>47</v>
      </c>
      <c r="O343" s="362">
        <f>N343/K343</f>
        <v>0.12702702702702703</v>
      </c>
      <c r="P343" s="12">
        <v>41180</v>
      </c>
      <c r="Q343" s="103">
        <f t="shared" si="310"/>
        <v>47</v>
      </c>
      <c r="R343" s="147">
        <v>2095</v>
      </c>
      <c r="S343" s="134">
        <f t="shared" si="353"/>
        <v>4</v>
      </c>
      <c r="T343" s="147">
        <v>1307</v>
      </c>
      <c r="U343" s="147">
        <v>2433</v>
      </c>
      <c r="V343" s="134">
        <f t="shared" si="400"/>
        <v>4</v>
      </c>
      <c r="W343" s="358">
        <f>V343/S343</f>
        <v>1</v>
      </c>
      <c r="X343" s="147">
        <v>2440</v>
      </c>
      <c r="Y343" s="134">
        <f t="shared" si="402"/>
        <v>4</v>
      </c>
      <c r="Z343" s="151">
        <v>14365</v>
      </c>
      <c r="AA343" s="139">
        <f t="shared" si="354"/>
        <v>108</v>
      </c>
      <c r="AB343" s="151">
        <v>2665</v>
      </c>
      <c r="AC343" s="151">
        <v>5575</v>
      </c>
      <c r="AD343" s="139">
        <f t="shared" si="403"/>
        <v>11</v>
      </c>
      <c r="AE343" s="353">
        <f>AD343/AA343</f>
        <v>0.10185185185185185</v>
      </c>
      <c r="AF343" s="151">
        <v>5573</v>
      </c>
      <c r="AG343" s="139">
        <f t="shared" si="405"/>
        <v>11</v>
      </c>
      <c r="AH343" s="33">
        <v>30184</v>
      </c>
      <c r="AI343" s="72">
        <f t="shared" si="355"/>
        <v>202</v>
      </c>
      <c r="AJ343" s="33">
        <v>1</v>
      </c>
      <c r="AK343" s="33">
        <v>5189</v>
      </c>
      <c r="AL343" s="72">
        <f t="shared" si="311"/>
        <v>26</v>
      </c>
      <c r="AM343" s="348">
        <f>AL343/AI343</f>
        <v>0.12871287128712872</v>
      </c>
      <c r="AN343" s="33">
        <v>5187</v>
      </c>
      <c r="AO343" s="72">
        <f t="shared" si="312"/>
        <v>26</v>
      </c>
      <c r="AP343" s="66">
        <v>6609</v>
      </c>
      <c r="AQ343" s="78">
        <f t="shared" si="356"/>
        <v>77</v>
      </c>
      <c r="AR343" s="66">
        <v>1</v>
      </c>
      <c r="AS343" s="66">
        <v>2193</v>
      </c>
      <c r="AT343" s="78">
        <f t="shared" si="377"/>
        <v>18</v>
      </c>
      <c r="AU343" s="344">
        <f>AT343/AQ343</f>
        <v>0.23376623376623376</v>
      </c>
      <c r="AV343" s="66">
        <v>2193</v>
      </c>
      <c r="AW343" s="78">
        <f t="shared" si="378"/>
        <v>18</v>
      </c>
      <c r="AX343" s="120">
        <v>4167</v>
      </c>
      <c r="AY343" s="114">
        <f t="shared" si="357"/>
        <v>25</v>
      </c>
      <c r="AZ343" s="120">
        <v>9</v>
      </c>
      <c r="BA343" s="120">
        <v>1366</v>
      </c>
      <c r="BB343" s="114">
        <f t="shared" si="379"/>
        <v>5</v>
      </c>
      <c r="BC343" s="338">
        <f>BB343/AY343</f>
        <v>0.2</v>
      </c>
      <c r="BD343" s="120">
        <v>1358</v>
      </c>
      <c r="BE343" s="114">
        <f t="shared" si="380"/>
        <v>5</v>
      </c>
      <c r="BF343" s="129">
        <v>6070</v>
      </c>
      <c r="BG343" s="126">
        <f t="shared" si="358"/>
        <v>264</v>
      </c>
      <c r="BH343" s="129">
        <v>403</v>
      </c>
      <c r="BI343" s="129">
        <v>6377</v>
      </c>
      <c r="BJ343" s="126">
        <f t="shared" si="381"/>
        <v>186</v>
      </c>
      <c r="BK343" s="332">
        <f>BJ343/BG343</f>
        <v>0.70454545454545459</v>
      </c>
      <c r="BL343" s="126">
        <v>6378</v>
      </c>
      <c r="BM343" s="126">
        <f t="shared" si="383"/>
        <v>186</v>
      </c>
      <c r="BN343" s="227">
        <v>1300</v>
      </c>
      <c r="BO343" s="212">
        <f t="shared" si="359"/>
        <v>9</v>
      </c>
      <c r="BP343" s="227">
        <v>173</v>
      </c>
      <c r="BQ343" s="227">
        <v>974</v>
      </c>
      <c r="BR343" s="212">
        <f t="shared" si="384"/>
        <v>2</v>
      </c>
      <c r="BS343" s="326">
        <f>BR343/BO343</f>
        <v>0.22222222222222221</v>
      </c>
      <c r="BT343" s="227">
        <v>974</v>
      </c>
      <c r="BU343" s="212">
        <f t="shared" si="385"/>
        <v>2</v>
      </c>
      <c r="BV343" s="228">
        <v>1585</v>
      </c>
      <c r="BW343" s="219">
        <f t="shared" si="360"/>
        <v>79</v>
      </c>
      <c r="BX343" s="228">
        <v>277</v>
      </c>
      <c r="BY343" s="228">
        <v>1345</v>
      </c>
      <c r="BZ343" s="219">
        <f t="shared" si="386"/>
        <v>8</v>
      </c>
      <c r="CA343" s="315">
        <f>BZ343/BW343</f>
        <v>0.10126582278481013</v>
      </c>
      <c r="CB343" s="228">
        <v>1345</v>
      </c>
      <c r="CC343" s="219">
        <f t="shared" si="387"/>
        <v>8</v>
      </c>
      <c r="CD343" s="28">
        <v>10228</v>
      </c>
      <c r="CE343" s="84">
        <f t="shared" si="361"/>
        <v>270</v>
      </c>
      <c r="CF343" s="34">
        <v>505</v>
      </c>
      <c r="CG343" s="34">
        <v>6315</v>
      </c>
      <c r="CH343" s="84">
        <f t="shared" si="388"/>
        <v>32</v>
      </c>
      <c r="CI343" s="365">
        <f>CH343/CE343</f>
        <v>0.11851851851851852</v>
      </c>
      <c r="CJ343" s="34">
        <v>6315</v>
      </c>
      <c r="CK343" s="84">
        <f t="shared" si="389"/>
        <v>32</v>
      </c>
      <c r="CL343" s="59">
        <v>8804</v>
      </c>
      <c r="CM343" s="89">
        <f t="shared" si="362"/>
        <v>287</v>
      </c>
      <c r="CN343" s="59">
        <v>142</v>
      </c>
      <c r="CO343" s="59">
        <v>16097</v>
      </c>
      <c r="CP343" s="89">
        <f t="shared" si="390"/>
        <v>73</v>
      </c>
      <c r="CQ343" s="367">
        <f>CP343/CM343</f>
        <v>0.25435540069686413</v>
      </c>
      <c r="CR343" s="59">
        <v>16106</v>
      </c>
      <c r="CS343" s="89">
        <f t="shared" si="391"/>
        <v>73</v>
      </c>
      <c r="CT343" s="203">
        <v>22666</v>
      </c>
      <c r="CU343" s="203">
        <f t="shared" si="363"/>
        <v>291</v>
      </c>
      <c r="CV343" s="203">
        <v>0</v>
      </c>
      <c r="CW343" s="284">
        <v>6643</v>
      </c>
      <c r="CX343" s="203">
        <f t="shared" si="392"/>
        <v>65</v>
      </c>
      <c r="CY343" s="369">
        <f>CX343/CU343</f>
        <v>0.22336769759450173</v>
      </c>
      <c r="CZ343" s="203">
        <v>6643</v>
      </c>
      <c r="DA343" s="203">
        <f t="shared" si="393"/>
        <v>65</v>
      </c>
      <c r="DB343" s="40">
        <v>81</v>
      </c>
      <c r="DC343" s="95">
        <f t="shared" si="364"/>
        <v>26</v>
      </c>
      <c r="DD343" s="40">
        <v>3</v>
      </c>
      <c r="DE343" s="40">
        <v>11491</v>
      </c>
      <c r="DF343" s="95">
        <f t="shared" si="394"/>
        <v>24</v>
      </c>
      <c r="DG343" s="371">
        <f>DF343/DC343</f>
        <v>0.92307692307692313</v>
      </c>
      <c r="DH343" s="40">
        <v>10888</v>
      </c>
      <c r="DI343" s="95">
        <f t="shared" si="395"/>
        <v>24</v>
      </c>
      <c r="DJ343" s="158">
        <v>3450</v>
      </c>
      <c r="DK343" s="158">
        <f t="shared" si="365"/>
        <v>26</v>
      </c>
      <c r="DL343" s="163">
        <v>4</v>
      </c>
      <c r="DM343" s="163">
        <v>1054</v>
      </c>
      <c r="DN343" s="158">
        <f t="shared" si="340"/>
        <v>7</v>
      </c>
      <c r="DO343" s="373">
        <f>DN343/DK343</f>
        <v>0.26923076923076922</v>
      </c>
      <c r="DP343" s="158">
        <v>1051</v>
      </c>
      <c r="DQ343" s="158">
        <f t="shared" si="341"/>
        <v>7</v>
      </c>
      <c r="DR343" s="290">
        <v>1536</v>
      </c>
      <c r="DS343" s="172">
        <f t="shared" si="366"/>
        <v>0</v>
      </c>
      <c r="DT343" s="290">
        <v>1</v>
      </c>
      <c r="DU343" s="290">
        <v>424</v>
      </c>
      <c r="DV343" s="172">
        <f t="shared" si="342"/>
        <v>0</v>
      </c>
      <c r="DW343" s="374" t="e">
        <f>DV343/DS343</f>
        <v>#DIV/0!</v>
      </c>
      <c r="DX343" s="290">
        <v>426</v>
      </c>
      <c r="DY343" s="172">
        <f t="shared" si="343"/>
        <v>0</v>
      </c>
      <c r="DZ343" s="295">
        <v>1193</v>
      </c>
      <c r="EA343" s="255">
        <f t="shared" si="367"/>
        <v>25</v>
      </c>
      <c r="EB343" s="295">
        <v>158</v>
      </c>
      <c r="EC343" s="295">
        <v>755</v>
      </c>
      <c r="ED343" s="255">
        <f t="shared" si="344"/>
        <v>4</v>
      </c>
      <c r="EE343" s="376">
        <f>ED343/EA343</f>
        <v>0.16</v>
      </c>
      <c r="EF343" s="295">
        <v>755</v>
      </c>
      <c r="EG343" s="255">
        <f t="shared" si="345"/>
        <v>4</v>
      </c>
      <c r="EH343" s="261">
        <v>1203</v>
      </c>
      <c r="EI343" s="256">
        <f t="shared" si="368"/>
        <v>27</v>
      </c>
      <c r="EJ343" s="261">
        <v>217</v>
      </c>
      <c r="EK343" s="261">
        <v>1067</v>
      </c>
      <c r="EL343" s="256">
        <f t="shared" si="346"/>
        <v>9</v>
      </c>
      <c r="EM343" s="362">
        <f>EL343/EI343</f>
        <v>0.33333333333333331</v>
      </c>
      <c r="EN343" s="261">
        <v>1067</v>
      </c>
      <c r="EO343" s="256">
        <f t="shared" si="347"/>
        <v>9</v>
      </c>
      <c r="EP343" s="265">
        <v>1171</v>
      </c>
      <c r="EQ343" s="257">
        <f t="shared" si="369"/>
        <v>24</v>
      </c>
      <c r="ER343" s="265">
        <v>78</v>
      </c>
      <c r="ES343" s="265">
        <v>540</v>
      </c>
      <c r="ET343" s="257">
        <f t="shared" si="348"/>
        <v>4</v>
      </c>
      <c r="EU343" s="378">
        <f>ET343/EQ343</f>
        <v>0.16666666666666666</v>
      </c>
      <c r="EV343" s="265">
        <v>540</v>
      </c>
      <c r="EW343" s="257">
        <f t="shared" si="349"/>
        <v>4</v>
      </c>
      <c r="EX343" s="270">
        <v>1199</v>
      </c>
      <c r="EY343" s="258">
        <f t="shared" si="370"/>
        <v>30</v>
      </c>
      <c r="EZ343" s="270">
        <v>102</v>
      </c>
      <c r="FA343" s="270">
        <v>582</v>
      </c>
      <c r="FB343" s="258">
        <f t="shared" si="396"/>
        <v>3</v>
      </c>
      <c r="FC343" s="367">
        <f>FB343/EY343</f>
        <v>0.1</v>
      </c>
      <c r="FD343" s="270">
        <v>582</v>
      </c>
      <c r="FE343" s="258">
        <f t="shared" si="397"/>
        <v>3</v>
      </c>
      <c r="FF343" s="192">
        <v>4584</v>
      </c>
      <c r="FG343" s="185">
        <f t="shared" si="371"/>
        <v>56</v>
      </c>
      <c r="FH343" s="192">
        <v>0</v>
      </c>
      <c r="FI343" s="192">
        <v>4409</v>
      </c>
      <c r="FJ343" s="185">
        <f t="shared" si="398"/>
        <v>40</v>
      </c>
      <c r="FK343" s="379">
        <f>FJ343/FG343</f>
        <v>0.7142857142857143</v>
      </c>
      <c r="FL343" s="192">
        <v>4409</v>
      </c>
      <c r="FM343" s="185">
        <f t="shared" si="399"/>
        <v>40</v>
      </c>
      <c r="FN343" s="301">
        <v>633</v>
      </c>
      <c r="FO343" s="84">
        <f t="shared" si="412"/>
        <v>72</v>
      </c>
      <c r="FP343" s="301">
        <v>0</v>
      </c>
      <c r="FQ343" s="301">
        <v>593</v>
      </c>
      <c r="FR343" s="84">
        <f t="shared" si="413"/>
        <v>68</v>
      </c>
      <c r="FS343" s="365">
        <f>FR343/FO343</f>
        <v>0.94444444444444442</v>
      </c>
      <c r="FT343" s="301">
        <v>593</v>
      </c>
      <c r="FU343" s="84">
        <f t="shared" si="414"/>
        <v>68</v>
      </c>
      <c r="FV343" s="22">
        <f t="shared" si="415"/>
        <v>647</v>
      </c>
      <c r="FW343" s="61">
        <f>F343+N343+V343+AD343+AL343+AT343+BB343+BJ343+CH343+CP343+DF343+DN343+DV343+FJ343+CX343+FR343</f>
        <v>647</v>
      </c>
      <c r="FX343" s="61">
        <f>(I343+Q343+Y343+AG343+AO343+AW343+BE343+BM343+BU343+CC343+CK343+CS343+DA343+DI343+DQ343+DY343+EG343+EO343+EW343+FE343+FM343+FU343)</f>
        <v>677</v>
      </c>
      <c r="FY343" s="61">
        <f>(C343+K343+S343+AA343+AI343+AQ343+AY343+BG343+BO343+BW343+CE343+CM343+CU343+DC343+DK343+DS343+EA343+EI343+EQ343+EY343+FG343+FO343)</f>
        <v>2437</v>
      </c>
      <c r="FZ343" s="61">
        <f>(F343+N343+V343+AD343+AL343+AT343+BB343+BJ343+BR343+BZ343+CH343+CP343+CX343+DF343+DN343+DV343+ED343+EL343+ET2343+FB343+FJ343+FR343)</f>
        <v>673</v>
      </c>
      <c r="GA343" s="382">
        <f>FZ343/FY343</f>
        <v>0.27615921214608125</v>
      </c>
      <c r="GB343" s="384"/>
      <c r="GC343" s="387">
        <f>(AI343+AQ343+AY343+BG343+BO343+BW343+CE343+CM343+CU343+DC343+DK343+DS343+EA343+EI343+EQ343+EY343+FG343+FO343)</f>
        <v>1790</v>
      </c>
      <c r="GD343" s="387">
        <f>(AL343+AT343+BB343+BJ343+BR343+BZ343+CH343+CP343+CX343+DF343+DN343+DV343+ED343+EL343+ET2343+FB343+FJ343+FR343)</f>
        <v>570</v>
      </c>
      <c r="GE343" s="382">
        <f>GD343/GC343</f>
        <v>0.31843575418994413</v>
      </c>
      <c r="GF343" s="384"/>
      <c r="GG343" s="387">
        <f>(AI343+AQ343+AY343+BG343+BO343+BW343+DC343+DK343+DS343+EA343+EI343+EQ343+EY343+FG343+FO343)</f>
        <v>942</v>
      </c>
      <c r="GH343" s="387">
        <f>(AL343+AT343+BB343+BJ343+BR343+BZ343+DF343+DN343+DV343+ED343+EL343+ET2343+FB343+FJ343+FR343)</f>
        <v>400</v>
      </c>
      <c r="GI343" s="382">
        <f>GH343/GG343</f>
        <v>0.42462845010615713</v>
      </c>
      <c r="GJ343" s="384"/>
      <c r="GK343" s="387">
        <f t="shared" si="337"/>
        <v>464</v>
      </c>
      <c r="GL343" s="387">
        <f t="shared" si="338"/>
        <v>62</v>
      </c>
      <c r="GM343" s="382">
        <f t="shared" si="339"/>
        <v>0.1336206896551724</v>
      </c>
    </row>
    <row r="344" spans="1:195" x14ac:dyDescent="0.25">
      <c r="A344" s="8">
        <f t="shared" si="372"/>
        <v>44377</v>
      </c>
      <c r="B344" s="10">
        <v>2120</v>
      </c>
      <c r="C344" s="98">
        <f t="shared" si="373"/>
        <v>4</v>
      </c>
      <c r="D344" s="10">
        <v>474</v>
      </c>
      <c r="E344" s="10">
        <v>52049</v>
      </c>
      <c r="F344" s="98">
        <f t="shared" si="307"/>
        <v>4</v>
      </c>
      <c r="G344" s="363">
        <f t="shared" ref="G344:G389" si="417">F344/C344</f>
        <v>1</v>
      </c>
      <c r="H344" s="10">
        <v>44726</v>
      </c>
      <c r="I344" s="98">
        <f t="shared" si="308"/>
        <v>4</v>
      </c>
      <c r="J344" s="45">
        <v>0</v>
      </c>
      <c r="K344" s="103">
        <f t="shared" si="352"/>
        <v>-2489</v>
      </c>
      <c r="L344" s="14">
        <v>530</v>
      </c>
      <c r="M344" s="14">
        <v>53466</v>
      </c>
      <c r="N344" s="103">
        <f t="shared" si="309"/>
        <v>4</v>
      </c>
      <c r="O344" s="362">
        <f t="shared" ref="O344:O389" si="418">N344/K344</f>
        <v>-1.6070711128967456E-3</v>
      </c>
      <c r="P344" s="12">
        <v>41184</v>
      </c>
      <c r="Q344" s="103">
        <f t="shared" si="310"/>
        <v>4</v>
      </c>
      <c r="R344" s="147">
        <v>2100</v>
      </c>
      <c r="S344" s="134">
        <f t="shared" si="353"/>
        <v>5</v>
      </c>
      <c r="T344" s="147">
        <v>1312</v>
      </c>
      <c r="U344" s="147">
        <v>2438</v>
      </c>
      <c r="V344" s="134">
        <f t="shared" si="400"/>
        <v>5</v>
      </c>
      <c r="W344" s="358">
        <f t="shared" ref="W344:W389" si="419">V344/S344</f>
        <v>1</v>
      </c>
      <c r="X344" s="147">
        <v>2445</v>
      </c>
      <c r="Y344" s="134">
        <f t="shared" si="402"/>
        <v>5</v>
      </c>
      <c r="Z344" s="151">
        <v>14366</v>
      </c>
      <c r="AA344" s="139">
        <f t="shared" si="354"/>
        <v>1</v>
      </c>
      <c r="AB344" s="151">
        <v>2666</v>
      </c>
      <c r="AC344" s="151">
        <v>5576</v>
      </c>
      <c r="AD344" s="139">
        <f t="shared" si="403"/>
        <v>1</v>
      </c>
      <c r="AE344" s="353">
        <f t="shared" ref="AE344:AE389" si="420">AD344/AA344</f>
        <v>1</v>
      </c>
      <c r="AF344" s="151">
        <v>5574</v>
      </c>
      <c r="AG344" s="139">
        <f t="shared" si="405"/>
        <v>1</v>
      </c>
      <c r="AH344" s="33">
        <v>30376</v>
      </c>
      <c r="AI344" s="72">
        <f t="shared" si="355"/>
        <v>192</v>
      </c>
      <c r="AJ344" s="33">
        <v>1</v>
      </c>
      <c r="AK344" s="33">
        <v>5221</v>
      </c>
      <c r="AL344" s="72">
        <f t="shared" si="311"/>
        <v>32</v>
      </c>
      <c r="AM344" s="348">
        <f t="shared" ref="AM344:AM389" si="421">AL344/AI344</f>
        <v>0.16666666666666666</v>
      </c>
      <c r="AN344" s="33">
        <v>5219</v>
      </c>
      <c r="AO344" s="72">
        <f t="shared" si="312"/>
        <v>32</v>
      </c>
      <c r="AP344" s="66">
        <v>6683</v>
      </c>
      <c r="AQ344" s="78">
        <f t="shared" si="356"/>
        <v>74</v>
      </c>
      <c r="AR344" s="66">
        <v>1</v>
      </c>
      <c r="AS344" s="66">
        <v>2216</v>
      </c>
      <c r="AT344" s="78">
        <f t="shared" si="377"/>
        <v>23</v>
      </c>
      <c r="AU344" s="344">
        <f t="shared" ref="AU344:AU389" si="422">AT344/AQ344</f>
        <v>0.3108108108108108</v>
      </c>
      <c r="AV344" s="66">
        <v>2216</v>
      </c>
      <c r="AW344" s="78">
        <f t="shared" si="378"/>
        <v>23</v>
      </c>
      <c r="AX344" s="120">
        <v>4193</v>
      </c>
      <c r="AY344" s="114">
        <f t="shared" si="357"/>
        <v>26</v>
      </c>
      <c r="AZ344" s="120">
        <v>9</v>
      </c>
      <c r="BA344" s="120">
        <v>1373</v>
      </c>
      <c r="BB344" s="114">
        <f t="shared" si="379"/>
        <v>7</v>
      </c>
      <c r="BC344" s="338">
        <f t="shared" ref="BC344:BC389" si="423">BB344/AY344</f>
        <v>0.26923076923076922</v>
      </c>
      <c r="BD344" s="120">
        <v>1365</v>
      </c>
      <c r="BE344" s="114">
        <f t="shared" si="380"/>
        <v>7</v>
      </c>
      <c r="BF344" s="129">
        <v>6325</v>
      </c>
      <c r="BG344" s="126">
        <f t="shared" si="358"/>
        <v>255</v>
      </c>
      <c r="BH344" s="129">
        <v>420</v>
      </c>
      <c r="BI344" s="129">
        <v>6564</v>
      </c>
      <c r="BJ344" s="126">
        <f t="shared" si="381"/>
        <v>187</v>
      </c>
      <c r="BK344" s="332">
        <f t="shared" ref="BK344:BK389" si="424">BJ344/BG344</f>
        <v>0.73333333333333328</v>
      </c>
      <c r="BL344" s="126">
        <v>6565</v>
      </c>
      <c r="BM344" s="126">
        <f t="shared" si="383"/>
        <v>187</v>
      </c>
      <c r="BN344" s="227">
        <v>1326</v>
      </c>
      <c r="BO344" s="212">
        <f t="shared" si="359"/>
        <v>26</v>
      </c>
      <c r="BP344" s="227">
        <v>173</v>
      </c>
      <c r="BQ344" s="227">
        <v>975</v>
      </c>
      <c r="BR344" s="212">
        <f t="shared" si="384"/>
        <v>1</v>
      </c>
      <c r="BS344" s="326">
        <f t="shared" ref="BS344:BS389" si="425">BR344/BO344</f>
        <v>3.8461538461538464E-2</v>
      </c>
      <c r="BT344" s="227">
        <v>975</v>
      </c>
      <c r="BU344" s="212">
        <f t="shared" si="385"/>
        <v>1</v>
      </c>
      <c r="BV344" s="228">
        <v>1612</v>
      </c>
      <c r="BW344" s="219">
        <f t="shared" si="360"/>
        <v>27</v>
      </c>
      <c r="BX344" s="228">
        <v>277</v>
      </c>
      <c r="BY344" s="228">
        <v>1348</v>
      </c>
      <c r="BZ344" s="219">
        <f t="shared" si="386"/>
        <v>3</v>
      </c>
      <c r="CA344" s="315">
        <f t="shared" ref="CA344:CA389" si="426">BZ344/BW344</f>
        <v>0.1111111111111111</v>
      </c>
      <c r="CB344" s="228">
        <v>1348</v>
      </c>
      <c r="CC344" s="219">
        <f t="shared" si="387"/>
        <v>3</v>
      </c>
      <c r="CD344" s="28">
        <v>10508</v>
      </c>
      <c r="CE344" s="84">
        <f t="shared" si="361"/>
        <v>280</v>
      </c>
      <c r="CF344" s="34">
        <v>505</v>
      </c>
      <c r="CG344" s="34">
        <v>6343</v>
      </c>
      <c r="CH344" s="84">
        <f t="shared" si="388"/>
        <v>28</v>
      </c>
      <c r="CI344" s="365">
        <f t="shared" ref="CI344:CI389" si="427">CH344/CE344</f>
        <v>0.1</v>
      </c>
      <c r="CJ344" s="34">
        <v>6343</v>
      </c>
      <c r="CK344" s="84">
        <f t="shared" si="389"/>
        <v>28</v>
      </c>
      <c r="CL344" s="59">
        <v>9085</v>
      </c>
      <c r="CM344" s="89">
        <f t="shared" si="362"/>
        <v>281</v>
      </c>
      <c r="CN344" s="59">
        <v>142</v>
      </c>
      <c r="CO344" s="59">
        <v>16161</v>
      </c>
      <c r="CP344" s="89">
        <f t="shared" si="390"/>
        <v>64</v>
      </c>
      <c r="CQ344" s="367">
        <f t="shared" ref="CQ344:CQ389" si="428">CP344/CM344</f>
        <v>0.22775800711743771</v>
      </c>
      <c r="CR344" s="59">
        <v>16170</v>
      </c>
      <c r="CS344" s="89">
        <f t="shared" si="391"/>
        <v>64</v>
      </c>
      <c r="CT344" s="203">
        <v>22948</v>
      </c>
      <c r="CU344" s="203">
        <f t="shared" si="363"/>
        <v>282</v>
      </c>
      <c r="CV344" s="203">
        <v>0</v>
      </c>
      <c r="CW344" s="284">
        <v>6704</v>
      </c>
      <c r="CX344" s="203">
        <f t="shared" si="392"/>
        <v>61</v>
      </c>
      <c r="CY344" s="369">
        <f t="shared" ref="CY344:CY389" si="429">CX344/CU344</f>
        <v>0.21631205673758866</v>
      </c>
      <c r="CZ344" s="203">
        <v>6704</v>
      </c>
      <c r="DA344" s="203">
        <f t="shared" si="393"/>
        <v>61</v>
      </c>
      <c r="DB344" s="40">
        <v>4</v>
      </c>
      <c r="DC344" s="95">
        <f t="shared" si="364"/>
        <v>-77</v>
      </c>
      <c r="DD344" s="40">
        <v>0</v>
      </c>
      <c r="DE344" s="40">
        <v>11513</v>
      </c>
      <c r="DF344" s="95">
        <f t="shared" si="394"/>
        <v>22</v>
      </c>
      <c r="DG344" s="371">
        <f t="shared" ref="DG344:DG389" si="430">DF344/DC344</f>
        <v>-0.2857142857142857</v>
      </c>
      <c r="DH344" s="40">
        <v>10910</v>
      </c>
      <c r="DI344" s="95">
        <f t="shared" si="395"/>
        <v>22</v>
      </c>
      <c r="DJ344" s="158">
        <v>3469</v>
      </c>
      <c r="DK344" s="158">
        <f t="shared" si="365"/>
        <v>19</v>
      </c>
      <c r="DL344" s="163">
        <v>4</v>
      </c>
      <c r="DM344" s="163">
        <v>1058</v>
      </c>
      <c r="DN344" s="158">
        <f t="shared" si="340"/>
        <v>4</v>
      </c>
      <c r="DO344" s="373">
        <f t="shared" ref="DO344:DO389" si="431">DN344/DK344</f>
        <v>0.21052631578947367</v>
      </c>
      <c r="DP344" s="158">
        <v>1055</v>
      </c>
      <c r="DQ344" s="158">
        <f t="shared" si="341"/>
        <v>4</v>
      </c>
      <c r="DR344" s="290">
        <v>1536</v>
      </c>
      <c r="DS344" s="172">
        <f t="shared" si="366"/>
        <v>0</v>
      </c>
      <c r="DT344" s="290">
        <v>1</v>
      </c>
      <c r="DU344" s="290">
        <v>424</v>
      </c>
      <c r="DV344" s="172">
        <f t="shared" si="342"/>
        <v>0</v>
      </c>
      <c r="DW344" s="374" t="e">
        <f t="shared" ref="DW344:DW389" si="432">DV344/DS344</f>
        <v>#DIV/0!</v>
      </c>
      <c r="DX344" s="290">
        <v>426</v>
      </c>
      <c r="DY344" s="172">
        <f t="shared" si="343"/>
        <v>0</v>
      </c>
      <c r="DZ344" s="295">
        <v>1219</v>
      </c>
      <c r="EA344" s="255">
        <f t="shared" si="367"/>
        <v>26</v>
      </c>
      <c r="EB344" s="295">
        <v>158</v>
      </c>
      <c r="EC344" s="295">
        <v>758</v>
      </c>
      <c r="ED344" s="255">
        <f t="shared" si="344"/>
        <v>3</v>
      </c>
      <c r="EE344" s="376">
        <f t="shared" ref="EE344:EE389" si="433">ED344/EA344</f>
        <v>0.11538461538461539</v>
      </c>
      <c r="EF344" s="295">
        <v>758</v>
      </c>
      <c r="EG344" s="255">
        <f t="shared" si="345"/>
        <v>3</v>
      </c>
      <c r="EH344" s="261">
        <v>1223</v>
      </c>
      <c r="EI344" s="256">
        <f t="shared" si="368"/>
        <v>20</v>
      </c>
      <c r="EJ344" s="261">
        <v>217</v>
      </c>
      <c r="EK344" s="261">
        <v>1070</v>
      </c>
      <c r="EL344" s="256">
        <f t="shared" si="346"/>
        <v>3</v>
      </c>
      <c r="EM344" s="362">
        <f t="shared" ref="EM344:EM389" si="434">EL344/EI344</f>
        <v>0.15</v>
      </c>
      <c r="EN344" s="261">
        <v>1070</v>
      </c>
      <c r="EO344" s="256">
        <f t="shared" si="347"/>
        <v>3</v>
      </c>
      <c r="EP344" s="265">
        <v>1197</v>
      </c>
      <c r="EQ344" s="257">
        <f t="shared" si="369"/>
        <v>26</v>
      </c>
      <c r="ER344" s="265">
        <v>78</v>
      </c>
      <c r="ES344" s="265">
        <v>542</v>
      </c>
      <c r="ET344" s="257">
        <f t="shared" si="348"/>
        <v>2</v>
      </c>
      <c r="EU344" s="378">
        <f t="shared" ref="EU344:EU389" si="435">ET344/EQ344</f>
        <v>7.6923076923076927E-2</v>
      </c>
      <c r="EV344" s="265">
        <v>542</v>
      </c>
      <c r="EW344" s="257">
        <f t="shared" si="349"/>
        <v>2</v>
      </c>
      <c r="EX344" s="270">
        <v>1209</v>
      </c>
      <c r="EY344" s="258">
        <f t="shared" si="370"/>
        <v>10</v>
      </c>
      <c r="EZ344" s="270">
        <v>102</v>
      </c>
      <c r="FA344" s="270">
        <v>583</v>
      </c>
      <c r="FB344" s="258">
        <f t="shared" si="396"/>
        <v>1</v>
      </c>
      <c r="FC344" s="367">
        <f t="shared" ref="FC344:FC389" si="436">FB344/EY344</f>
        <v>0.1</v>
      </c>
      <c r="FD344" s="270">
        <v>583</v>
      </c>
      <c r="FE344" s="258">
        <f t="shared" si="397"/>
        <v>1</v>
      </c>
      <c r="FF344" s="192">
        <v>4622</v>
      </c>
      <c r="FG344" s="185">
        <f t="shared" si="371"/>
        <v>38</v>
      </c>
      <c r="FH344" s="192">
        <v>0</v>
      </c>
      <c r="FI344" s="192">
        <v>4439</v>
      </c>
      <c r="FJ344" s="185">
        <f t="shared" si="398"/>
        <v>30</v>
      </c>
      <c r="FK344" s="379">
        <f t="shared" ref="FK344:FK389" si="437">FJ344/FG344</f>
        <v>0.78947368421052633</v>
      </c>
      <c r="FL344" s="192">
        <v>4439</v>
      </c>
      <c r="FM344" s="185">
        <f t="shared" si="399"/>
        <v>30</v>
      </c>
      <c r="FN344" s="301">
        <v>703</v>
      </c>
      <c r="FO344" s="84">
        <f t="shared" si="412"/>
        <v>70</v>
      </c>
      <c r="FP344" s="301">
        <v>0</v>
      </c>
      <c r="FQ344" s="301">
        <v>651</v>
      </c>
      <c r="FR344" s="84">
        <f t="shared" si="413"/>
        <v>58</v>
      </c>
      <c r="FS344" s="365">
        <f t="shared" ref="FS344:FS389" si="438">FR344/FO344</f>
        <v>0.82857142857142863</v>
      </c>
      <c r="FT344" s="301">
        <v>651</v>
      </c>
      <c r="FU344" s="84">
        <f t="shared" si="414"/>
        <v>58</v>
      </c>
      <c r="FV344" s="22">
        <f t="shared" si="415"/>
        <v>530</v>
      </c>
      <c r="FW344" s="61">
        <f t="shared" si="416"/>
        <v>530</v>
      </c>
      <c r="FX344" s="61">
        <f t="shared" ref="FX344:FX389" si="439">(I344+Q344+Y344+AG344+AO344+AW344+BE344+BM344+BU344+CC344+CK344+CS344+DA344+DI344+DQ344+DY344+EG344+EO344+EW344+FE344+FM344+FU344)</f>
        <v>543</v>
      </c>
      <c r="FY344" s="61">
        <f t="shared" ref="FY344:FY389" si="440">(C344+K344+S344+AA344+AI344+AQ344+AY344+BG344+BO344+BW344+CE344+CM344+CU344+DC344+DK344+DS344+EA344+EI344+EQ344+EY344+FG344+FO344)</f>
        <v>-904</v>
      </c>
      <c r="FZ344" s="61">
        <f t="shared" ref="FZ344:FZ389" si="441">(F344+N344+V344+AD344+AL344+AT344+BB344+BJ344+BR344+BZ344+CH344+CP344+CX344+DF344+DN344+DV344+ED344+EL344+ET2344+FB344+FJ344+FR344)</f>
        <v>541</v>
      </c>
      <c r="GA344" s="382">
        <f t="shared" ref="GA344:GA389" si="442">FZ344/FY344</f>
        <v>-0.59845132743362828</v>
      </c>
      <c r="GB344" s="384"/>
      <c r="GC344" s="387">
        <f t="shared" ref="GC344:GC389" si="443">(AI344+AQ344+AY344+BG344+BO344+BW344+CE344+CM344+CU344+DC344+DK344+DS344+EA344+EI344+EQ344+EY344+FG344+FO344)</f>
        <v>1575</v>
      </c>
      <c r="GD344" s="387">
        <f t="shared" ref="GD344:GD389" si="444">(AL344+AT344+BB344+BJ344+BR344+BZ344+CH344+CP344+CX344+DF344+DN344+DV344+ED344+EL344+ET2344+FB344+FJ344+FR344)</f>
        <v>527</v>
      </c>
      <c r="GE344" s="382">
        <f t="shared" ref="GE344:GE389" si="445">GD344/GC344</f>
        <v>0.33460317460317462</v>
      </c>
      <c r="GF344" s="384"/>
      <c r="GG344" s="387">
        <f t="shared" ref="GG344:GG389" si="446">(AI344+AQ344+AY344+BG344+BO344+BW344+DC344+DK344+DS344+EA344+EI344+EQ344+EY344+FG344+FO344)</f>
        <v>732</v>
      </c>
      <c r="GH344" s="387">
        <f t="shared" ref="GH344:GH389" si="447">(AL344+AT344+BB344+BJ344+BR344+BZ344+DF344+DN344+DV344+ED344+EL344+ET2344+FB344+FJ344+FR344)</f>
        <v>374</v>
      </c>
      <c r="GI344" s="382">
        <f t="shared" ref="GI344:GI389" si="448">GH344/GG344</f>
        <v>0.51092896174863389</v>
      </c>
      <c r="GJ344" s="384"/>
      <c r="GK344" s="387">
        <f t="shared" si="337"/>
        <v>415</v>
      </c>
      <c r="GL344" s="387">
        <f t="shared" si="338"/>
        <v>41</v>
      </c>
      <c r="GM344" s="382">
        <f t="shared" si="339"/>
        <v>9.8795180722891562E-2</v>
      </c>
    </row>
    <row r="345" spans="1:195" x14ac:dyDescent="0.25">
      <c r="A345" s="8">
        <f t="shared" si="372"/>
        <v>44378</v>
      </c>
      <c r="B345" s="10">
        <v>3522</v>
      </c>
      <c r="C345" s="98">
        <f t="shared" si="373"/>
        <v>1402</v>
      </c>
      <c r="D345" s="10">
        <v>1053</v>
      </c>
      <c r="E345" s="10">
        <v>52628</v>
      </c>
      <c r="F345" s="98">
        <f t="shared" si="307"/>
        <v>579</v>
      </c>
      <c r="G345" s="363">
        <f t="shared" si="417"/>
        <v>0.41298145506419404</v>
      </c>
      <c r="H345" s="10">
        <v>45305</v>
      </c>
      <c r="I345" s="98">
        <f t="shared" si="308"/>
        <v>579</v>
      </c>
      <c r="J345" s="45">
        <v>1597</v>
      </c>
      <c r="K345" s="103">
        <f t="shared" si="352"/>
        <v>1597</v>
      </c>
      <c r="L345" s="14">
        <v>5474</v>
      </c>
      <c r="M345" s="14">
        <v>54042</v>
      </c>
      <c r="N345" s="103">
        <f t="shared" si="309"/>
        <v>576</v>
      </c>
      <c r="O345" s="362">
        <f t="shared" si="418"/>
        <v>0.36067626800250469</v>
      </c>
      <c r="P345" s="12">
        <v>41760</v>
      </c>
      <c r="Q345" s="103">
        <f t="shared" si="310"/>
        <v>576</v>
      </c>
      <c r="R345" s="147">
        <v>2107</v>
      </c>
      <c r="S345" s="134">
        <f t="shared" si="353"/>
        <v>7</v>
      </c>
      <c r="T345" s="147">
        <v>1318</v>
      </c>
      <c r="U345" s="147">
        <v>2444</v>
      </c>
      <c r="V345" s="134">
        <f t="shared" si="400"/>
        <v>6</v>
      </c>
      <c r="W345" s="358">
        <f t="shared" si="419"/>
        <v>0.8571428571428571</v>
      </c>
      <c r="X345" s="147">
        <v>2451</v>
      </c>
      <c r="Y345" s="134">
        <f t="shared" si="402"/>
        <v>6</v>
      </c>
      <c r="Z345" s="151">
        <v>14380</v>
      </c>
      <c r="AA345" s="139">
        <f t="shared" si="354"/>
        <v>14</v>
      </c>
      <c r="AB345" s="151">
        <v>2669</v>
      </c>
      <c r="AC345" s="151">
        <v>5579</v>
      </c>
      <c r="AD345" s="139">
        <f t="shared" si="403"/>
        <v>3</v>
      </c>
      <c r="AE345" s="353">
        <f t="shared" si="420"/>
        <v>0.21428571428571427</v>
      </c>
      <c r="AF345" s="151">
        <v>5577</v>
      </c>
      <c r="AG345" s="139">
        <f t="shared" si="405"/>
        <v>3</v>
      </c>
      <c r="AH345" s="33">
        <v>30558</v>
      </c>
      <c r="AI345" s="72">
        <f t="shared" si="355"/>
        <v>182</v>
      </c>
      <c r="AJ345" s="33">
        <v>1</v>
      </c>
      <c r="AK345" s="33">
        <v>5235</v>
      </c>
      <c r="AL345" s="72">
        <f t="shared" si="311"/>
        <v>14</v>
      </c>
      <c r="AM345" s="348">
        <f t="shared" si="421"/>
        <v>7.6923076923076927E-2</v>
      </c>
      <c r="AN345" s="33">
        <v>5233</v>
      </c>
      <c r="AO345" s="72">
        <f t="shared" si="312"/>
        <v>14</v>
      </c>
      <c r="AP345" s="66">
        <v>6764</v>
      </c>
      <c r="AQ345" s="78">
        <f t="shared" si="356"/>
        <v>81</v>
      </c>
      <c r="AR345" s="66">
        <v>1</v>
      </c>
      <c r="AS345" s="66">
        <v>2237</v>
      </c>
      <c r="AT345" s="78">
        <f t="shared" si="377"/>
        <v>21</v>
      </c>
      <c r="AU345" s="344">
        <f t="shared" si="422"/>
        <v>0.25925925925925924</v>
      </c>
      <c r="AV345" s="66">
        <v>2237</v>
      </c>
      <c r="AW345" s="78">
        <f t="shared" si="378"/>
        <v>21</v>
      </c>
      <c r="AX345" s="120">
        <v>4218</v>
      </c>
      <c r="AY345" s="114">
        <f t="shared" si="357"/>
        <v>25</v>
      </c>
      <c r="AZ345" s="120">
        <v>9</v>
      </c>
      <c r="BA345" s="120">
        <v>1379</v>
      </c>
      <c r="BB345" s="114">
        <f t="shared" si="379"/>
        <v>6</v>
      </c>
      <c r="BC345" s="338">
        <f t="shared" si="423"/>
        <v>0.24</v>
      </c>
      <c r="BD345" s="120">
        <v>1371</v>
      </c>
      <c r="BE345" s="114">
        <f t="shared" si="380"/>
        <v>6</v>
      </c>
      <c r="BF345" s="129">
        <v>6593</v>
      </c>
      <c r="BG345" s="126">
        <f t="shared" si="358"/>
        <v>268</v>
      </c>
      <c r="BH345" s="129">
        <v>480</v>
      </c>
      <c r="BI345" s="129">
        <v>6719</v>
      </c>
      <c r="BJ345" s="126">
        <f t="shared" si="381"/>
        <v>155</v>
      </c>
      <c r="BK345" s="332">
        <f t="shared" si="424"/>
        <v>0.57835820895522383</v>
      </c>
      <c r="BL345" s="126">
        <v>6720</v>
      </c>
      <c r="BM345" s="126">
        <f t="shared" si="383"/>
        <v>155</v>
      </c>
      <c r="BN345" s="227">
        <v>1363</v>
      </c>
      <c r="BO345" s="212">
        <f t="shared" si="359"/>
        <v>37</v>
      </c>
      <c r="BP345" s="227">
        <v>173</v>
      </c>
      <c r="BQ345" s="227">
        <v>978</v>
      </c>
      <c r="BR345" s="212">
        <f t="shared" si="384"/>
        <v>3</v>
      </c>
      <c r="BS345" s="326">
        <f t="shared" si="425"/>
        <v>8.1081081081081086E-2</v>
      </c>
      <c r="BT345" s="227">
        <v>978</v>
      </c>
      <c r="BU345" s="212">
        <f t="shared" si="385"/>
        <v>3</v>
      </c>
      <c r="BV345" s="228">
        <v>1658</v>
      </c>
      <c r="BW345" s="219">
        <f t="shared" si="360"/>
        <v>46</v>
      </c>
      <c r="BX345" s="228">
        <v>277</v>
      </c>
      <c r="BY345" s="228">
        <v>1352</v>
      </c>
      <c r="BZ345" s="219">
        <f t="shared" si="386"/>
        <v>4</v>
      </c>
      <c r="CA345" s="315">
        <f t="shared" si="426"/>
        <v>8.6956521739130432E-2</v>
      </c>
      <c r="CB345" s="228">
        <v>1352</v>
      </c>
      <c r="CC345" s="219">
        <f t="shared" si="387"/>
        <v>4</v>
      </c>
      <c r="CD345" s="28">
        <v>10804</v>
      </c>
      <c r="CE345" s="84">
        <f t="shared" si="361"/>
        <v>296</v>
      </c>
      <c r="CF345" s="34">
        <v>505</v>
      </c>
      <c r="CG345" s="34">
        <v>6371</v>
      </c>
      <c r="CH345" s="84">
        <f t="shared" si="388"/>
        <v>28</v>
      </c>
      <c r="CI345" s="365">
        <f t="shared" si="427"/>
        <v>9.45945945945946E-2</v>
      </c>
      <c r="CJ345" s="34">
        <v>6371</v>
      </c>
      <c r="CK345" s="84">
        <f t="shared" si="389"/>
        <v>28</v>
      </c>
      <c r="CL345" s="59">
        <v>9375</v>
      </c>
      <c r="CM345" s="89">
        <f t="shared" si="362"/>
        <v>290</v>
      </c>
      <c r="CN345" s="59">
        <v>142</v>
      </c>
      <c r="CO345" s="59">
        <v>16208</v>
      </c>
      <c r="CP345" s="89">
        <f t="shared" si="390"/>
        <v>47</v>
      </c>
      <c r="CQ345" s="367">
        <f t="shared" si="428"/>
        <v>0.16206896551724137</v>
      </c>
      <c r="CR345" s="59">
        <v>16217</v>
      </c>
      <c r="CS345" s="89">
        <f t="shared" si="391"/>
        <v>47</v>
      </c>
      <c r="CT345" s="203">
        <v>23236</v>
      </c>
      <c r="CU345" s="203">
        <f t="shared" si="363"/>
        <v>288</v>
      </c>
      <c r="CV345" s="203">
        <v>0</v>
      </c>
      <c r="CW345" s="284">
        <v>6753</v>
      </c>
      <c r="CX345" s="203">
        <f t="shared" si="392"/>
        <v>49</v>
      </c>
      <c r="CY345" s="369">
        <f t="shared" si="429"/>
        <v>0.1701388888888889</v>
      </c>
      <c r="CZ345" s="203">
        <v>6753</v>
      </c>
      <c r="DA345" s="203">
        <f t="shared" si="393"/>
        <v>49</v>
      </c>
      <c r="DB345" s="40">
        <v>7</v>
      </c>
      <c r="DC345" s="95">
        <f t="shared" si="364"/>
        <v>3</v>
      </c>
      <c r="DD345" s="40">
        <v>3</v>
      </c>
      <c r="DE345" s="40">
        <v>11527</v>
      </c>
      <c r="DF345" s="95">
        <f t="shared" si="394"/>
        <v>14</v>
      </c>
      <c r="DG345" s="371">
        <f t="shared" si="430"/>
        <v>4.666666666666667</v>
      </c>
      <c r="DH345" s="40">
        <v>10924</v>
      </c>
      <c r="DI345" s="95">
        <f t="shared" si="395"/>
        <v>14</v>
      </c>
      <c r="DJ345" s="158">
        <v>3489</v>
      </c>
      <c r="DK345" s="158">
        <f t="shared" si="365"/>
        <v>20</v>
      </c>
      <c r="DL345" s="163">
        <v>4</v>
      </c>
      <c r="DM345" s="163">
        <v>1060</v>
      </c>
      <c r="DN345" s="158">
        <f t="shared" si="340"/>
        <v>2</v>
      </c>
      <c r="DO345" s="373">
        <f t="shared" si="431"/>
        <v>0.1</v>
      </c>
      <c r="DP345" s="158">
        <v>1057</v>
      </c>
      <c r="DQ345" s="158">
        <f t="shared" si="341"/>
        <v>2</v>
      </c>
      <c r="DR345" s="290">
        <v>1536</v>
      </c>
      <c r="DS345" s="172">
        <f t="shared" si="366"/>
        <v>0</v>
      </c>
      <c r="DT345" s="290">
        <v>1</v>
      </c>
      <c r="DU345" s="290">
        <v>424</v>
      </c>
      <c r="DV345" s="172">
        <f t="shared" si="342"/>
        <v>0</v>
      </c>
      <c r="DW345" s="374" t="e">
        <f t="shared" si="432"/>
        <v>#DIV/0!</v>
      </c>
      <c r="DX345" s="290">
        <v>426</v>
      </c>
      <c r="DY345" s="172">
        <f t="shared" si="343"/>
        <v>0</v>
      </c>
      <c r="DZ345" s="295">
        <v>1244</v>
      </c>
      <c r="EA345" s="255">
        <f t="shared" si="367"/>
        <v>25</v>
      </c>
      <c r="EB345" s="295">
        <v>158</v>
      </c>
      <c r="EC345" s="295">
        <v>762</v>
      </c>
      <c r="ED345" s="255">
        <f t="shared" si="344"/>
        <v>4</v>
      </c>
      <c r="EE345" s="376">
        <f t="shared" si="433"/>
        <v>0.16</v>
      </c>
      <c r="EF345" s="295">
        <v>762</v>
      </c>
      <c r="EG345" s="255">
        <f t="shared" si="345"/>
        <v>4</v>
      </c>
      <c r="EH345" s="261">
        <v>1250</v>
      </c>
      <c r="EI345" s="256">
        <f t="shared" si="368"/>
        <v>27</v>
      </c>
      <c r="EJ345" s="261">
        <v>217</v>
      </c>
      <c r="EK345" s="261">
        <v>1074</v>
      </c>
      <c r="EL345" s="256">
        <f t="shared" si="346"/>
        <v>4</v>
      </c>
      <c r="EM345" s="362">
        <f t="shared" si="434"/>
        <v>0.14814814814814814</v>
      </c>
      <c r="EN345" s="261">
        <v>1074</v>
      </c>
      <c r="EO345" s="256">
        <f t="shared" si="347"/>
        <v>4</v>
      </c>
      <c r="EP345" s="265">
        <v>1228</v>
      </c>
      <c r="EQ345" s="257">
        <f t="shared" si="369"/>
        <v>31</v>
      </c>
      <c r="ER345" s="265">
        <v>78</v>
      </c>
      <c r="ES345" s="265">
        <v>544</v>
      </c>
      <c r="ET345" s="257">
        <f t="shared" si="348"/>
        <v>2</v>
      </c>
      <c r="EU345" s="378">
        <f t="shared" si="435"/>
        <v>6.4516129032258063E-2</v>
      </c>
      <c r="EV345" s="265">
        <v>544</v>
      </c>
      <c r="EW345" s="257">
        <f t="shared" si="349"/>
        <v>2</v>
      </c>
      <c r="EX345" s="270">
        <v>1233</v>
      </c>
      <c r="EY345" s="258">
        <f t="shared" si="370"/>
        <v>24</v>
      </c>
      <c r="EZ345" s="270">
        <v>102</v>
      </c>
      <c r="FA345" s="270">
        <v>586</v>
      </c>
      <c r="FB345" s="258">
        <f t="shared" si="396"/>
        <v>3</v>
      </c>
      <c r="FC345" s="367">
        <f t="shared" si="436"/>
        <v>0.125</v>
      </c>
      <c r="FD345" s="270">
        <v>586</v>
      </c>
      <c r="FE345" s="258">
        <f t="shared" si="397"/>
        <v>3</v>
      </c>
      <c r="FF345" s="192">
        <v>4681</v>
      </c>
      <c r="FG345" s="185">
        <f t="shared" si="371"/>
        <v>59</v>
      </c>
      <c r="FH345" s="192">
        <v>0</v>
      </c>
      <c r="FI345" s="192">
        <v>4478</v>
      </c>
      <c r="FJ345" s="185">
        <f t="shared" si="398"/>
        <v>39</v>
      </c>
      <c r="FK345" s="379">
        <f t="shared" si="437"/>
        <v>0.66101694915254239</v>
      </c>
      <c r="FL345" s="192">
        <v>4478</v>
      </c>
      <c r="FM345" s="185">
        <f t="shared" si="399"/>
        <v>39</v>
      </c>
      <c r="FN345" s="301">
        <v>777</v>
      </c>
      <c r="FO345" s="84">
        <f t="shared" si="412"/>
        <v>74</v>
      </c>
      <c r="FP345" s="301">
        <v>0</v>
      </c>
      <c r="FQ345" s="301">
        <v>694</v>
      </c>
      <c r="FR345" s="84">
        <f t="shared" si="413"/>
        <v>43</v>
      </c>
      <c r="FS345" s="365">
        <f t="shared" si="438"/>
        <v>0.58108108108108103</v>
      </c>
      <c r="FT345" s="301">
        <v>694</v>
      </c>
      <c r="FU345" s="84">
        <f t="shared" si="414"/>
        <v>43</v>
      </c>
      <c r="FV345" s="22">
        <f t="shared" si="415"/>
        <v>1582</v>
      </c>
      <c r="FW345" s="61">
        <f t="shared" si="416"/>
        <v>1582</v>
      </c>
      <c r="FX345" s="61">
        <f t="shared" si="439"/>
        <v>1602</v>
      </c>
      <c r="FY345" s="61">
        <f t="shared" si="440"/>
        <v>4796</v>
      </c>
      <c r="FZ345" s="61">
        <f t="shared" si="441"/>
        <v>1600</v>
      </c>
      <c r="GA345" s="382">
        <f t="shared" si="442"/>
        <v>0.33361134278565469</v>
      </c>
      <c r="GB345" s="384"/>
      <c r="GC345" s="387">
        <f t="shared" si="443"/>
        <v>1776</v>
      </c>
      <c r="GD345" s="387">
        <f t="shared" si="444"/>
        <v>436</v>
      </c>
      <c r="GE345" s="382">
        <f t="shared" si="445"/>
        <v>0.24549549549549549</v>
      </c>
      <c r="GF345" s="384"/>
      <c r="GG345" s="387">
        <f t="shared" si="446"/>
        <v>902</v>
      </c>
      <c r="GH345" s="387">
        <f t="shared" si="447"/>
        <v>312</v>
      </c>
      <c r="GI345" s="382">
        <f t="shared" si="448"/>
        <v>0.34589800443458979</v>
      </c>
      <c r="GJ345" s="384"/>
      <c r="GK345" s="387">
        <f t="shared" si="337"/>
        <v>486</v>
      </c>
      <c r="GL345" s="387">
        <f t="shared" si="338"/>
        <v>48</v>
      </c>
      <c r="GM345" s="382">
        <f t="shared" si="339"/>
        <v>9.8765432098765427E-2</v>
      </c>
    </row>
    <row r="346" spans="1:195" x14ac:dyDescent="0.25">
      <c r="A346" s="8">
        <f t="shared" si="372"/>
        <v>44379</v>
      </c>
      <c r="B346" s="10">
        <v>3582</v>
      </c>
      <c r="C346" s="98">
        <f t="shared" si="373"/>
        <v>60</v>
      </c>
      <c r="D346" s="10">
        <v>1092</v>
      </c>
      <c r="E346" s="10">
        <v>52667</v>
      </c>
      <c r="F346" s="98">
        <f t="shared" si="307"/>
        <v>39</v>
      </c>
      <c r="G346" s="363">
        <f t="shared" si="417"/>
        <v>0.65</v>
      </c>
      <c r="H346" s="10">
        <v>45344</v>
      </c>
      <c r="I346" s="98">
        <f t="shared" si="308"/>
        <v>39</v>
      </c>
      <c r="J346" s="45">
        <v>211</v>
      </c>
      <c r="K346" s="103">
        <f t="shared" si="352"/>
        <v>-1386</v>
      </c>
      <c r="L346" s="14">
        <v>3</v>
      </c>
      <c r="M346" s="14">
        <v>54178</v>
      </c>
      <c r="N346" s="103">
        <f t="shared" si="309"/>
        <v>136</v>
      </c>
      <c r="O346" s="362">
        <f t="shared" si="418"/>
        <v>-9.8124098124098127E-2</v>
      </c>
      <c r="P346" s="12">
        <v>41896</v>
      </c>
      <c r="Q346" s="103">
        <f t="shared" si="310"/>
        <v>136</v>
      </c>
      <c r="R346" s="147">
        <v>2112</v>
      </c>
      <c r="S346" s="134">
        <f t="shared" si="353"/>
        <v>5</v>
      </c>
      <c r="T346" s="147">
        <v>1322</v>
      </c>
      <c r="U346" s="147">
        <v>2448</v>
      </c>
      <c r="V346" s="134">
        <f t="shared" si="400"/>
        <v>4</v>
      </c>
      <c r="W346" s="358">
        <f t="shared" si="419"/>
        <v>0.8</v>
      </c>
      <c r="X346" s="147">
        <v>2455</v>
      </c>
      <c r="Y346" s="134">
        <f t="shared" si="402"/>
        <v>4</v>
      </c>
      <c r="Z346" s="151">
        <v>14386</v>
      </c>
      <c r="AA346" s="139">
        <f t="shared" si="354"/>
        <v>6</v>
      </c>
      <c r="AB346" s="151">
        <v>2670</v>
      </c>
      <c r="AC346" s="151">
        <v>5580</v>
      </c>
      <c r="AD346" s="139">
        <f t="shared" si="403"/>
        <v>1</v>
      </c>
      <c r="AE346" s="353">
        <f t="shared" si="420"/>
        <v>0.16666666666666666</v>
      </c>
      <c r="AF346" s="151">
        <v>5578</v>
      </c>
      <c r="AG346" s="139">
        <f t="shared" si="405"/>
        <v>1</v>
      </c>
      <c r="AH346" s="33">
        <v>30777</v>
      </c>
      <c r="AI346" s="72">
        <f t="shared" si="355"/>
        <v>219</v>
      </c>
      <c r="AJ346" s="33">
        <v>1</v>
      </c>
      <c r="AK346" s="33">
        <v>5258</v>
      </c>
      <c r="AL346" s="72">
        <f t="shared" si="311"/>
        <v>23</v>
      </c>
      <c r="AM346" s="348">
        <f t="shared" si="421"/>
        <v>0.1050228310502283</v>
      </c>
      <c r="AN346" s="33">
        <v>5256</v>
      </c>
      <c r="AO346" s="72">
        <f t="shared" si="312"/>
        <v>23</v>
      </c>
      <c r="AP346" s="66">
        <v>6853</v>
      </c>
      <c r="AQ346" s="78">
        <f t="shared" si="356"/>
        <v>89</v>
      </c>
      <c r="AR346" s="66">
        <v>1</v>
      </c>
      <c r="AS346" s="66">
        <v>2257</v>
      </c>
      <c r="AT346" s="78">
        <f t="shared" si="377"/>
        <v>20</v>
      </c>
      <c r="AU346" s="344">
        <f t="shared" si="422"/>
        <v>0.2247191011235955</v>
      </c>
      <c r="AV346" s="66">
        <v>2257</v>
      </c>
      <c r="AW346" s="78">
        <f t="shared" si="378"/>
        <v>20</v>
      </c>
      <c r="AX346" s="120">
        <v>4241</v>
      </c>
      <c r="AY346" s="114">
        <f t="shared" si="357"/>
        <v>23</v>
      </c>
      <c r="AZ346" s="120">
        <v>9</v>
      </c>
      <c r="BA346" s="120">
        <v>1384</v>
      </c>
      <c r="BB346" s="114">
        <f t="shared" si="379"/>
        <v>5</v>
      </c>
      <c r="BC346" s="338">
        <f t="shared" si="423"/>
        <v>0.21739130434782608</v>
      </c>
      <c r="BD346" s="120">
        <v>1376</v>
      </c>
      <c r="BE346" s="114">
        <f t="shared" si="380"/>
        <v>5</v>
      </c>
      <c r="BF346" s="129">
        <v>6851</v>
      </c>
      <c r="BG346" s="126">
        <f t="shared" si="358"/>
        <v>258</v>
      </c>
      <c r="BH346" s="129">
        <v>534</v>
      </c>
      <c r="BI346" s="129">
        <v>6892</v>
      </c>
      <c r="BJ346" s="126">
        <f t="shared" si="381"/>
        <v>173</v>
      </c>
      <c r="BK346" s="332">
        <f t="shared" si="424"/>
        <v>0.6705426356589147</v>
      </c>
      <c r="BL346" s="126">
        <v>6893</v>
      </c>
      <c r="BM346" s="126">
        <f t="shared" si="383"/>
        <v>173</v>
      </c>
      <c r="BN346" s="227">
        <v>1364</v>
      </c>
      <c r="BO346" s="212">
        <f t="shared" si="359"/>
        <v>1</v>
      </c>
      <c r="BP346" s="227">
        <v>173</v>
      </c>
      <c r="BQ346" s="227">
        <v>979</v>
      </c>
      <c r="BR346" s="212">
        <f t="shared" si="384"/>
        <v>1</v>
      </c>
      <c r="BS346" s="326">
        <f t="shared" si="425"/>
        <v>1</v>
      </c>
      <c r="BT346" s="227">
        <v>979</v>
      </c>
      <c r="BU346" s="212">
        <f t="shared" si="385"/>
        <v>1</v>
      </c>
      <c r="BV346" s="228">
        <v>1698</v>
      </c>
      <c r="BW346" s="219">
        <f t="shared" si="360"/>
        <v>40</v>
      </c>
      <c r="BX346" s="228">
        <v>277</v>
      </c>
      <c r="BY346" s="228">
        <v>1355</v>
      </c>
      <c r="BZ346" s="219">
        <f t="shared" si="386"/>
        <v>3</v>
      </c>
      <c r="CA346" s="315">
        <f t="shared" si="426"/>
        <v>7.4999999999999997E-2</v>
      </c>
      <c r="CB346" s="228">
        <v>1355</v>
      </c>
      <c r="CC346" s="219">
        <f t="shared" si="387"/>
        <v>3</v>
      </c>
      <c r="CD346" s="28">
        <v>11083</v>
      </c>
      <c r="CE346" s="84">
        <f t="shared" si="361"/>
        <v>279</v>
      </c>
      <c r="CF346" s="34">
        <v>505</v>
      </c>
      <c r="CG346" s="34">
        <v>6400</v>
      </c>
      <c r="CH346" s="84">
        <f t="shared" si="388"/>
        <v>29</v>
      </c>
      <c r="CI346" s="365">
        <f t="shared" si="427"/>
        <v>0.1039426523297491</v>
      </c>
      <c r="CJ346" s="34">
        <v>6400</v>
      </c>
      <c r="CK346" s="84">
        <f t="shared" si="389"/>
        <v>29</v>
      </c>
      <c r="CL346" s="59">
        <v>9668</v>
      </c>
      <c r="CM346" s="89">
        <f t="shared" si="362"/>
        <v>293</v>
      </c>
      <c r="CN346" s="59">
        <v>142</v>
      </c>
      <c r="CO346" s="59">
        <v>16273</v>
      </c>
      <c r="CP346" s="89">
        <f t="shared" si="390"/>
        <v>65</v>
      </c>
      <c r="CQ346" s="367">
        <f t="shared" si="428"/>
        <v>0.22184300341296928</v>
      </c>
      <c r="CR346" s="59">
        <v>16282</v>
      </c>
      <c r="CS346" s="89">
        <f t="shared" si="391"/>
        <v>65</v>
      </c>
      <c r="CT346" s="203">
        <v>23527</v>
      </c>
      <c r="CU346" s="203">
        <f t="shared" si="363"/>
        <v>291</v>
      </c>
      <c r="CV346" s="203">
        <v>0</v>
      </c>
      <c r="CW346" s="284">
        <v>6814</v>
      </c>
      <c r="CX346" s="203">
        <f t="shared" si="392"/>
        <v>61</v>
      </c>
      <c r="CY346" s="369">
        <f t="shared" si="429"/>
        <v>0.20962199312714777</v>
      </c>
      <c r="CZ346" s="203">
        <v>6814</v>
      </c>
      <c r="DA346" s="203">
        <f t="shared" si="393"/>
        <v>61</v>
      </c>
      <c r="DB346" s="40">
        <v>34</v>
      </c>
      <c r="DC346" s="95">
        <f t="shared" si="364"/>
        <v>27</v>
      </c>
      <c r="DD346" s="40">
        <v>4</v>
      </c>
      <c r="DE346" s="40">
        <v>11550</v>
      </c>
      <c r="DF346" s="95">
        <f t="shared" si="394"/>
        <v>23</v>
      </c>
      <c r="DG346" s="371">
        <f t="shared" si="430"/>
        <v>0.85185185185185186</v>
      </c>
      <c r="DH346" s="40">
        <v>10947</v>
      </c>
      <c r="DI346" s="95">
        <f t="shared" si="395"/>
        <v>23</v>
      </c>
      <c r="DJ346" s="158">
        <v>3520</v>
      </c>
      <c r="DK346" s="158">
        <f t="shared" si="365"/>
        <v>31</v>
      </c>
      <c r="DL346" s="163">
        <v>4</v>
      </c>
      <c r="DM346" s="163">
        <v>1068</v>
      </c>
      <c r="DN346" s="158">
        <f t="shared" si="340"/>
        <v>8</v>
      </c>
      <c r="DO346" s="373">
        <f t="shared" si="431"/>
        <v>0.25806451612903225</v>
      </c>
      <c r="DP346" s="158">
        <v>1065</v>
      </c>
      <c r="DQ346" s="158">
        <f t="shared" si="341"/>
        <v>8</v>
      </c>
      <c r="DR346" s="290">
        <v>1536</v>
      </c>
      <c r="DS346" s="172">
        <f t="shared" si="366"/>
        <v>0</v>
      </c>
      <c r="DT346" s="290">
        <v>1</v>
      </c>
      <c r="DU346" s="290">
        <v>424</v>
      </c>
      <c r="DV346" s="172">
        <f t="shared" si="342"/>
        <v>0</v>
      </c>
      <c r="DW346" s="374" t="e">
        <f t="shared" si="432"/>
        <v>#DIV/0!</v>
      </c>
      <c r="DX346" s="290">
        <v>426</v>
      </c>
      <c r="DY346" s="172">
        <f t="shared" si="343"/>
        <v>0</v>
      </c>
      <c r="DZ346" s="295">
        <v>1269</v>
      </c>
      <c r="EA346" s="255">
        <f t="shared" si="367"/>
        <v>25</v>
      </c>
      <c r="EB346" s="295">
        <v>158</v>
      </c>
      <c r="EC346" s="295">
        <v>764</v>
      </c>
      <c r="ED346" s="255">
        <f t="shared" si="344"/>
        <v>2</v>
      </c>
      <c r="EE346" s="376">
        <f t="shared" si="433"/>
        <v>0.08</v>
      </c>
      <c r="EF346" s="295">
        <v>764</v>
      </c>
      <c r="EG346" s="255">
        <f t="shared" si="345"/>
        <v>2</v>
      </c>
      <c r="EH346" s="261">
        <v>1275</v>
      </c>
      <c r="EI346" s="256">
        <f t="shared" si="368"/>
        <v>25</v>
      </c>
      <c r="EJ346" s="261">
        <v>217</v>
      </c>
      <c r="EK346" s="261">
        <v>1081</v>
      </c>
      <c r="EL346" s="256">
        <f t="shared" si="346"/>
        <v>7</v>
      </c>
      <c r="EM346" s="362">
        <f t="shared" si="434"/>
        <v>0.28000000000000003</v>
      </c>
      <c r="EN346" s="261">
        <v>1081</v>
      </c>
      <c r="EO346" s="256">
        <f t="shared" si="347"/>
        <v>7</v>
      </c>
      <c r="EP346" s="265">
        <v>1235</v>
      </c>
      <c r="EQ346" s="257">
        <f t="shared" si="369"/>
        <v>7</v>
      </c>
      <c r="ER346" s="265">
        <v>78</v>
      </c>
      <c r="ES346" s="265">
        <v>546</v>
      </c>
      <c r="ET346" s="257">
        <f t="shared" si="348"/>
        <v>2</v>
      </c>
      <c r="EU346" s="378">
        <f t="shared" si="435"/>
        <v>0.2857142857142857</v>
      </c>
      <c r="EV346" s="265">
        <v>546</v>
      </c>
      <c r="EW346" s="257">
        <f t="shared" si="349"/>
        <v>2</v>
      </c>
      <c r="EX346" s="270">
        <v>1263</v>
      </c>
      <c r="EY346" s="258">
        <f t="shared" si="370"/>
        <v>30</v>
      </c>
      <c r="EZ346" s="270">
        <v>102</v>
      </c>
      <c r="FA346" s="270">
        <v>589</v>
      </c>
      <c r="FB346" s="258">
        <f t="shared" si="396"/>
        <v>3</v>
      </c>
      <c r="FC346" s="367">
        <f t="shared" si="436"/>
        <v>0.1</v>
      </c>
      <c r="FD346" s="270">
        <v>589</v>
      </c>
      <c r="FE346" s="258">
        <f t="shared" si="397"/>
        <v>3</v>
      </c>
      <c r="FF346" s="192">
        <v>4750</v>
      </c>
      <c r="FG346" s="185">
        <f t="shared" si="371"/>
        <v>69</v>
      </c>
      <c r="FH346" s="192">
        <v>0</v>
      </c>
      <c r="FI346" s="192">
        <v>4505</v>
      </c>
      <c r="FJ346" s="185">
        <f t="shared" si="398"/>
        <v>27</v>
      </c>
      <c r="FK346" s="379">
        <f t="shared" si="437"/>
        <v>0.39130434782608697</v>
      </c>
      <c r="FL346" s="192">
        <v>4505</v>
      </c>
      <c r="FM346" s="185">
        <f t="shared" si="399"/>
        <v>27</v>
      </c>
      <c r="FN346" s="301">
        <v>850</v>
      </c>
      <c r="FO346" s="84">
        <f t="shared" si="412"/>
        <v>73</v>
      </c>
      <c r="FP346" s="301">
        <v>0</v>
      </c>
      <c r="FQ346" s="301">
        <v>752</v>
      </c>
      <c r="FR346" s="84">
        <f t="shared" si="413"/>
        <v>58</v>
      </c>
      <c r="FS346" s="365">
        <f t="shared" si="438"/>
        <v>0.79452054794520544</v>
      </c>
      <c r="FT346" s="301">
        <v>752</v>
      </c>
      <c r="FU346" s="84">
        <f t="shared" si="414"/>
        <v>58</v>
      </c>
      <c r="FV346" s="22">
        <f t="shared" si="415"/>
        <v>672</v>
      </c>
      <c r="FW346" s="61">
        <f t="shared" si="416"/>
        <v>672</v>
      </c>
      <c r="FX346" s="61">
        <f t="shared" si="439"/>
        <v>690</v>
      </c>
      <c r="FY346" s="61">
        <f t="shared" si="440"/>
        <v>465</v>
      </c>
      <c r="FZ346" s="61">
        <f t="shared" si="441"/>
        <v>688</v>
      </c>
      <c r="GA346" s="382">
        <f t="shared" si="442"/>
        <v>1.4795698924731182</v>
      </c>
      <c r="GB346" s="384"/>
      <c r="GC346" s="387">
        <f t="shared" si="443"/>
        <v>1780</v>
      </c>
      <c r="GD346" s="387">
        <f t="shared" si="444"/>
        <v>508</v>
      </c>
      <c r="GE346" s="382">
        <f t="shared" si="445"/>
        <v>0.28539325842696628</v>
      </c>
      <c r="GF346" s="384"/>
      <c r="GG346" s="387">
        <f t="shared" si="446"/>
        <v>917</v>
      </c>
      <c r="GH346" s="387">
        <f t="shared" si="447"/>
        <v>353</v>
      </c>
      <c r="GI346" s="382">
        <f t="shared" si="448"/>
        <v>0.38495092693565974</v>
      </c>
      <c r="GJ346" s="384"/>
      <c r="GK346" s="387">
        <f t="shared" si="337"/>
        <v>407</v>
      </c>
      <c r="GL346" s="387">
        <f t="shared" si="338"/>
        <v>47</v>
      </c>
      <c r="GM346" s="382">
        <f t="shared" si="339"/>
        <v>0.11547911547911548</v>
      </c>
    </row>
    <row r="347" spans="1:195" x14ac:dyDescent="0.25">
      <c r="A347" s="8">
        <f t="shared" si="372"/>
        <v>44380</v>
      </c>
      <c r="B347" s="10">
        <v>3587</v>
      </c>
      <c r="C347" s="98">
        <f t="shared" si="373"/>
        <v>5</v>
      </c>
      <c r="D347" s="10">
        <v>1095</v>
      </c>
      <c r="E347" s="10">
        <v>52670</v>
      </c>
      <c r="F347" s="98">
        <f t="shared" si="307"/>
        <v>3</v>
      </c>
      <c r="G347" s="363">
        <f t="shared" si="417"/>
        <v>0.6</v>
      </c>
      <c r="H347" s="10">
        <v>45347</v>
      </c>
      <c r="I347" s="98">
        <f t="shared" si="308"/>
        <v>3</v>
      </c>
      <c r="J347" s="45">
        <v>811</v>
      </c>
      <c r="K347" s="103">
        <f t="shared" si="352"/>
        <v>600</v>
      </c>
      <c r="L347" s="14">
        <v>75</v>
      </c>
      <c r="M347" s="14">
        <v>54250</v>
      </c>
      <c r="N347" s="103">
        <f t="shared" si="309"/>
        <v>72</v>
      </c>
      <c r="O347" s="362">
        <f t="shared" si="418"/>
        <v>0.12</v>
      </c>
      <c r="P347" s="12">
        <v>41968</v>
      </c>
      <c r="Q347" s="103">
        <f t="shared" si="310"/>
        <v>72</v>
      </c>
      <c r="R347" s="147">
        <v>2117</v>
      </c>
      <c r="S347" s="134">
        <f t="shared" si="353"/>
        <v>5</v>
      </c>
      <c r="T347" s="147">
        <v>1325</v>
      </c>
      <c r="U347" s="147">
        <v>2451</v>
      </c>
      <c r="V347" s="134">
        <f t="shared" si="400"/>
        <v>3</v>
      </c>
      <c r="W347" s="358">
        <f t="shared" si="419"/>
        <v>0.6</v>
      </c>
      <c r="X347" s="147">
        <v>2458</v>
      </c>
      <c r="Y347" s="134">
        <f t="shared" si="402"/>
        <v>3</v>
      </c>
      <c r="Z347" s="151">
        <v>14391</v>
      </c>
      <c r="AA347" s="139">
        <f t="shared" si="354"/>
        <v>5</v>
      </c>
      <c r="AB347" s="151">
        <v>2674</v>
      </c>
      <c r="AC347" s="151">
        <v>5584</v>
      </c>
      <c r="AD347" s="139">
        <f t="shared" si="403"/>
        <v>4</v>
      </c>
      <c r="AE347" s="353">
        <f t="shared" si="420"/>
        <v>0.8</v>
      </c>
      <c r="AF347" s="151">
        <v>5582</v>
      </c>
      <c r="AG347" s="139">
        <f t="shared" si="405"/>
        <v>4</v>
      </c>
      <c r="AH347" s="33">
        <v>30994</v>
      </c>
      <c r="AI347" s="72">
        <f t="shared" si="355"/>
        <v>217</v>
      </c>
      <c r="AJ347" s="33">
        <v>1</v>
      </c>
      <c r="AK347" s="33">
        <v>5280</v>
      </c>
      <c r="AL347" s="72">
        <f t="shared" si="311"/>
        <v>22</v>
      </c>
      <c r="AM347" s="348">
        <f t="shared" si="421"/>
        <v>0.10138248847926268</v>
      </c>
      <c r="AN347" s="33">
        <v>5278</v>
      </c>
      <c r="AO347" s="72">
        <f t="shared" si="312"/>
        <v>22</v>
      </c>
      <c r="AP347" s="66">
        <v>6912</v>
      </c>
      <c r="AQ347" s="78">
        <f t="shared" si="356"/>
        <v>59</v>
      </c>
      <c r="AR347" s="66">
        <v>1</v>
      </c>
      <c r="AS347" s="66">
        <v>2274</v>
      </c>
      <c r="AT347" s="78">
        <f t="shared" si="377"/>
        <v>17</v>
      </c>
      <c r="AU347" s="344">
        <f t="shared" si="422"/>
        <v>0.28813559322033899</v>
      </c>
      <c r="AV347" s="66">
        <v>2274</v>
      </c>
      <c r="AW347" s="78">
        <f t="shared" si="378"/>
        <v>17</v>
      </c>
      <c r="AX347" s="120">
        <v>4265</v>
      </c>
      <c r="AY347" s="114">
        <f t="shared" si="357"/>
        <v>24</v>
      </c>
      <c r="AZ347" s="120">
        <v>9</v>
      </c>
      <c r="BA347" s="120">
        <v>1393</v>
      </c>
      <c r="BB347" s="114">
        <f t="shared" si="379"/>
        <v>9</v>
      </c>
      <c r="BC347" s="338">
        <f t="shared" si="423"/>
        <v>0.375</v>
      </c>
      <c r="BD347" s="120">
        <v>1385</v>
      </c>
      <c r="BE347" s="114">
        <f t="shared" si="380"/>
        <v>9</v>
      </c>
      <c r="BF347" s="129">
        <v>6918</v>
      </c>
      <c r="BG347" s="126">
        <f t="shared" si="358"/>
        <v>67</v>
      </c>
      <c r="BH347" s="129">
        <v>560</v>
      </c>
      <c r="BI347" s="129">
        <v>6942</v>
      </c>
      <c r="BJ347" s="126">
        <f t="shared" si="381"/>
        <v>50</v>
      </c>
      <c r="BK347" s="332">
        <f t="shared" si="424"/>
        <v>0.74626865671641796</v>
      </c>
      <c r="BL347" s="126">
        <v>6943</v>
      </c>
      <c r="BM347" s="126">
        <f t="shared" si="383"/>
        <v>50</v>
      </c>
      <c r="BN347" s="227">
        <v>1394</v>
      </c>
      <c r="BO347" s="212">
        <f t="shared" si="359"/>
        <v>30</v>
      </c>
      <c r="BP347" s="227">
        <v>173</v>
      </c>
      <c r="BQ347" s="227">
        <v>981</v>
      </c>
      <c r="BR347" s="212">
        <f t="shared" si="384"/>
        <v>2</v>
      </c>
      <c r="BS347" s="326">
        <f t="shared" si="425"/>
        <v>6.6666666666666666E-2</v>
      </c>
      <c r="BT347" s="227">
        <v>981</v>
      </c>
      <c r="BU347" s="212">
        <f t="shared" si="385"/>
        <v>2</v>
      </c>
      <c r="BV347" s="228">
        <v>1748</v>
      </c>
      <c r="BW347" s="219">
        <f t="shared" si="360"/>
        <v>50</v>
      </c>
      <c r="BX347" s="228">
        <v>277</v>
      </c>
      <c r="BY347" s="228">
        <v>1361</v>
      </c>
      <c r="BZ347" s="219">
        <f t="shared" si="386"/>
        <v>6</v>
      </c>
      <c r="CA347" s="315">
        <f t="shared" si="426"/>
        <v>0.12</v>
      </c>
      <c r="CB347" s="228">
        <v>1361</v>
      </c>
      <c r="CC347" s="219">
        <f t="shared" si="387"/>
        <v>6</v>
      </c>
      <c r="CD347" s="28">
        <v>11404</v>
      </c>
      <c r="CE347" s="84">
        <f t="shared" si="361"/>
        <v>321</v>
      </c>
      <c r="CF347" s="34">
        <v>505</v>
      </c>
      <c r="CG347" s="34">
        <v>6429</v>
      </c>
      <c r="CH347" s="84">
        <f t="shared" si="388"/>
        <v>29</v>
      </c>
      <c r="CI347" s="365">
        <f t="shared" si="427"/>
        <v>9.0342679127725853E-2</v>
      </c>
      <c r="CJ347" s="34">
        <v>6429</v>
      </c>
      <c r="CK347" s="84">
        <f t="shared" si="389"/>
        <v>29</v>
      </c>
      <c r="CL347" s="59">
        <v>9973</v>
      </c>
      <c r="CM347" s="89">
        <f t="shared" si="362"/>
        <v>305</v>
      </c>
      <c r="CN347" s="59">
        <v>142</v>
      </c>
      <c r="CO347" s="59">
        <v>16347</v>
      </c>
      <c r="CP347" s="89">
        <f t="shared" si="390"/>
        <v>74</v>
      </c>
      <c r="CQ347" s="367">
        <f t="shared" si="428"/>
        <v>0.24262295081967214</v>
      </c>
      <c r="CR347" s="59">
        <v>16356</v>
      </c>
      <c r="CS347" s="89">
        <f t="shared" si="391"/>
        <v>74</v>
      </c>
      <c r="CT347" s="203">
        <v>23837</v>
      </c>
      <c r="CU347" s="203">
        <f t="shared" si="363"/>
        <v>310</v>
      </c>
      <c r="CV347" s="203">
        <v>0</v>
      </c>
      <c r="CW347" s="284">
        <v>6888</v>
      </c>
      <c r="CX347" s="203">
        <f t="shared" si="392"/>
        <v>74</v>
      </c>
      <c r="CY347" s="369">
        <f t="shared" si="429"/>
        <v>0.23870967741935484</v>
      </c>
      <c r="CZ347" s="203">
        <v>6888</v>
      </c>
      <c r="DA347" s="203">
        <f t="shared" si="393"/>
        <v>74</v>
      </c>
      <c r="DB347" s="40">
        <v>62</v>
      </c>
      <c r="DC347" s="95">
        <f t="shared" si="364"/>
        <v>28</v>
      </c>
      <c r="DD347" s="40">
        <v>6</v>
      </c>
      <c r="DE347" s="40">
        <v>11576</v>
      </c>
      <c r="DF347" s="95">
        <f t="shared" si="394"/>
        <v>26</v>
      </c>
      <c r="DG347" s="371">
        <f t="shared" si="430"/>
        <v>0.9285714285714286</v>
      </c>
      <c r="DH347" s="40">
        <v>10973</v>
      </c>
      <c r="DI347" s="95">
        <f t="shared" si="395"/>
        <v>26</v>
      </c>
      <c r="DJ347" s="158">
        <v>3545</v>
      </c>
      <c r="DK347" s="158">
        <f t="shared" si="365"/>
        <v>25</v>
      </c>
      <c r="DL347" s="163">
        <v>4</v>
      </c>
      <c r="DM347" s="163">
        <v>1074</v>
      </c>
      <c r="DN347" s="158">
        <f t="shared" si="340"/>
        <v>6</v>
      </c>
      <c r="DO347" s="373">
        <f t="shared" si="431"/>
        <v>0.24</v>
      </c>
      <c r="DP347" s="158">
        <v>1071</v>
      </c>
      <c r="DQ347" s="158">
        <f t="shared" si="341"/>
        <v>6</v>
      </c>
      <c r="DR347" s="290">
        <v>1536</v>
      </c>
      <c r="DS347" s="172">
        <f t="shared" si="366"/>
        <v>0</v>
      </c>
      <c r="DT347" s="290">
        <v>1</v>
      </c>
      <c r="DU347" s="290">
        <v>424</v>
      </c>
      <c r="DV347" s="172">
        <f t="shared" si="342"/>
        <v>0</v>
      </c>
      <c r="DW347" s="374" t="e">
        <f t="shared" si="432"/>
        <v>#DIV/0!</v>
      </c>
      <c r="DX347" s="290">
        <v>426</v>
      </c>
      <c r="DY347" s="172">
        <f t="shared" si="343"/>
        <v>0</v>
      </c>
      <c r="DZ347" s="295">
        <v>1296</v>
      </c>
      <c r="EA347" s="255">
        <f t="shared" si="367"/>
        <v>27</v>
      </c>
      <c r="EB347" s="295">
        <v>158</v>
      </c>
      <c r="EC347" s="295">
        <v>768</v>
      </c>
      <c r="ED347" s="255">
        <f t="shared" si="344"/>
        <v>4</v>
      </c>
      <c r="EE347" s="376">
        <f t="shared" si="433"/>
        <v>0.14814814814814814</v>
      </c>
      <c r="EF347" s="295">
        <v>768</v>
      </c>
      <c r="EG347" s="255">
        <f t="shared" si="345"/>
        <v>4</v>
      </c>
      <c r="EH347" s="261">
        <v>1300</v>
      </c>
      <c r="EI347" s="256">
        <f t="shared" si="368"/>
        <v>25</v>
      </c>
      <c r="EJ347" s="261">
        <v>217</v>
      </c>
      <c r="EK347" s="261">
        <v>1082</v>
      </c>
      <c r="EL347" s="256">
        <f t="shared" si="346"/>
        <v>1</v>
      </c>
      <c r="EM347" s="362">
        <f t="shared" si="434"/>
        <v>0.04</v>
      </c>
      <c r="EN347" s="261">
        <v>1082</v>
      </c>
      <c r="EO347" s="256">
        <f t="shared" si="347"/>
        <v>1</v>
      </c>
      <c r="EP347" s="265">
        <v>1275</v>
      </c>
      <c r="EQ347" s="257">
        <f t="shared" si="369"/>
        <v>40</v>
      </c>
      <c r="ER347" s="265">
        <v>78</v>
      </c>
      <c r="ES347" s="265">
        <v>550</v>
      </c>
      <c r="ET347" s="257">
        <f t="shared" si="348"/>
        <v>4</v>
      </c>
      <c r="EU347" s="378">
        <f t="shared" si="435"/>
        <v>0.1</v>
      </c>
      <c r="EV347" s="265">
        <v>550</v>
      </c>
      <c r="EW347" s="257">
        <f t="shared" si="349"/>
        <v>4</v>
      </c>
      <c r="EX347" s="270">
        <v>1297</v>
      </c>
      <c r="EY347" s="258">
        <f t="shared" si="370"/>
        <v>34</v>
      </c>
      <c r="EZ347" s="270">
        <v>102</v>
      </c>
      <c r="FA347" s="270">
        <v>593</v>
      </c>
      <c r="FB347" s="258">
        <f t="shared" si="396"/>
        <v>4</v>
      </c>
      <c r="FC347" s="367">
        <f t="shared" si="436"/>
        <v>0.11764705882352941</v>
      </c>
      <c r="FD347" s="270">
        <v>593</v>
      </c>
      <c r="FE347" s="258">
        <f t="shared" si="397"/>
        <v>4</v>
      </c>
      <c r="FF347" s="192">
        <v>4798</v>
      </c>
      <c r="FG347" s="185">
        <f t="shared" si="371"/>
        <v>48</v>
      </c>
      <c r="FH347" s="192">
        <v>0</v>
      </c>
      <c r="FI347" s="192">
        <v>4537</v>
      </c>
      <c r="FJ347" s="185">
        <f t="shared" si="398"/>
        <v>32</v>
      </c>
      <c r="FK347" s="379">
        <f t="shared" si="437"/>
        <v>0.66666666666666663</v>
      </c>
      <c r="FL347" s="192">
        <v>4537</v>
      </c>
      <c r="FM347" s="185">
        <f t="shared" si="399"/>
        <v>32</v>
      </c>
      <c r="FN347" s="301">
        <v>926</v>
      </c>
      <c r="FO347" s="84">
        <f t="shared" si="412"/>
        <v>76</v>
      </c>
      <c r="FP347" s="301">
        <v>0</v>
      </c>
      <c r="FQ347" s="301">
        <v>818</v>
      </c>
      <c r="FR347" s="84">
        <f t="shared" si="413"/>
        <v>66</v>
      </c>
      <c r="FS347" s="365">
        <f t="shared" si="438"/>
        <v>0.86842105263157898</v>
      </c>
      <c r="FT347" s="301">
        <v>818</v>
      </c>
      <c r="FU347" s="84">
        <f t="shared" si="414"/>
        <v>66</v>
      </c>
      <c r="FV347" s="22">
        <f t="shared" si="415"/>
        <v>487</v>
      </c>
      <c r="FW347" s="61">
        <f t="shared" si="416"/>
        <v>487</v>
      </c>
      <c r="FX347" s="61">
        <f t="shared" si="439"/>
        <v>508</v>
      </c>
      <c r="FY347" s="61">
        <f t="shared" si="440"/>
        <v>2301</v>
      </c>
      <c r="FZ347" s="61">
        <f t="shared" si="441"/>
        <v>504</v>
      </c>
      <c r="GA347" s="382">
        <f t="shared" si="442"/>
        <v>0.21903520208604954</v>
      </c>
      <c r="GB347" s="384"/>
      <c r="GC347" s="387">
        <f t="shared" si="443"/>
        <v>1686</v>
      </c>
      <c r="GD347" s="387">
        <f t="shared" si="444"/>
        <v>422</v>
      </c>
      <c r="GE347" s="382">
        <f t="shared" si="445"/>
        <v>0.25029655990510086</v>
      </c>
      <c r="GF347" s="384"/>
      <c r="GG347" s="387">
        <f t="shared" si="446"/>
        <v>750</v>
      </c>
      <c r="GH347" s="387">
        <f t="shared" si="447"/>
        <v>245</v>
      </c>
      <c r="GI347" s="382">
        <f t="shared" si="448"/>
        <v>0.32666666666666666</v>
      </c>
      <c r="GJ347" s="384"/>
      <c r="GK347" s="387">
        <f t="shared" si="337"/>
        <v>527</v>
      </c>
      <c r="GL347" s="387">
        <f t="shared" si="338"/>
        <v>50</v>
      </c>
      <c r="GM347" s="382">
        <f t="shared" si="339"/>
        <v>9.4876660341555979E-2</v>
      </c>
    </row>
    <row r="348" spans="1:195" x14ac:dyDescent="0.25">
      <c r="A348" s="8">
        <f t="shared" si="372"/>
        <v>44381</v>
      </c>
      <c r="B348" s="10">
        <v>413</v>
      </c>
      <c r="C348" s="98">
        <f t="shared" si="373"/>
        <v>-3174</v>
      </c>
      <c r="D348" s="10">
        <v>15</v>
      </c>
      <c r="E348" s="10">
        <v>52723</v>
      </c>
      <c r="F348" s="98">
        <f t="shared" si="307"/>
        <v>53</v>
      </c>
      <c r="G348" s="363">
        <f t="shared" si="417"/>
        <v>-1.6698172652804034E-2</v>
      </c>
      <c r="H348" s="10">
        <v>45400</v>
      </c>
      <c r="I348" s="98">
        <f t="shared" si="308"/>
        <v>53</v>
      </c>
      <c r="J348" s="45">
        <v>1162</v>
      </c>
      <c r="K348" s="103">
        <f t="shared" si="352"/>
        <v>351</v>
      </c>
      <c r="L348" s="14">
        <v>116</v>
      </c>
      <c r="M348" s="14">
        <v>54291</v>
      </c>
      <c r="N348" s="103">
        <f t="shared" si="309"/>
        <v>41</v>
      </c>
      <c r="O348" s="362">
        <f t="shared" si="418"/>
        <v>0.11680911680911681</v>
      </c>
      <c r="P348" s="12">
        <v>42009</v>
      </c>
      <c r="Q348" s="103">
        <f t="shared" si="310"/>
        <v>41</v>
      </c>
      <c r="R348" s="147">
        <v>2123</v>
      </c>
      <c r="S348" s="134">
        <f t="shared" si="353"/>
        <v>6</v>
      </c>
      <c r="T348" s="147">
        <v>1331</v>
      </c>
      <c r="U348" s="147">
        <v>2457</v>
      </c>
      <c r="V348" s="134">
        <f t="shared" si="400"/>
        <v>6</v>
      </c>
      <c r="W348" s="358">
        <f t="shared" si="419"/>
        <v>1</v>
      </c>
      <c r="X348" s="147">
        <v>2464</v>
      </c>
      <c r="Y348" s="134">
        <f t="shared" si="402"/>
        <v>6</v>
      </c>
      <c r="Z348" s="151">
        <v>14392</v>
      </c>
      <c r="AA348" s="139">
        <f t="shared" si="354"/>
        <v>1</v>
      </c>
      <c r="AB348" s="151">
        <v>2675</v>
      </c>
      <c r="AC348" s="151">
        <v>5585</v>
      </c>
      <c r="AD348" s="139">
        <f t="shared" si="403"/>
        <v>1</v>
      </c>
      <c r="AE348" s="353">
        <f t="shared" si="420"/>
        <v>1</v>
      </c>
      <c r="AF348" s="151">
        <v>5583</v>
      </c>
      <c r="AG348" s="139">
        <f t="shared" si="405"/>
        <v>1</v>
      </c>
      <c r="AH348" s="33">
        <v>31232</v>
      </c>
      <c r="AI348" s="72">
        <f t="shared" si="355"/>
        <v>238</v>
      </c>
      <c r="AJ348" s="33">
        <v>1</v>
      </c>
      <c r="AK348" s="33">
        <v>5309</v>
      </c>
      <c r="AL348" s="72">
        <f t="shared" si="311"/>
        <v>29</v>
      </c>
      <c r="AM348" s="348">
        <f t="shared" si="421"/>
        <v>0.12184873949579832</v>
      </c>
      <c r="AN348" s="33">
        <v>5307</v>
      </c>
      <c r="AO348" s="72">
        <f t="shared" si="312"/>
        <v>29</v>
      </c>
      <c r="AP348" s="66">
        <v>6964</v>
      </c>
      <c r="AQ348" s="78">
        <f t="shared" si="356"/>
        <v>52</v>
      </c>
      <c r="AR348" s="66">
        <v>1</v>
      </c>
      <c r="AS348" s="66">
        <v>2292</v>
      </c>
      <c r="AT348" s="78">
        <f t="shared" si="377"/>
        <v>18</v>
      </c>
      <c r="AU348" s="344">
        <f t="shared" si="422"/>
        <v>0.34615384615384615</v>
      </c>
      <c r="AV348" s="66">
        <v>2292</v>
      </c>
      <c r="AW348" s="78">
        <f t="shared" si="378"/>
        <v>18</v>
      </c>
      <c r="AX348" s="120">
        <v>4297</v>
      </c>
      <c r="AY348" s="114">
        <f t="shared" si="357"/>
        <v>32</v>
      </c>
      <c r="AZ348" s="120">
        <v>9</v>
      </c>
      <c r="BA348" s="120">
        <v>1403</v>
      </c>
      <c r="BB348" s="114">
        <f t="shared" si="379"/>
        <v>10</v>
      </c>
      <c r="BC348" s="338">
        <f t="shared" si="423"/>
        <v>0.3125</v>
      </c>
      <c r="BD348" s="120">
        <v>1395</v>
      </c>
      <c r="BE348" s="114">
        <f t="shared" si="380"/>
        <v>10</v>
      </c>
      <c r="BF348" s="129">
        <v>6946</v>
      </c>
      <c r="BG348" s="126">
        <f t="shared" si="358"/>
        <v>28</v>
      </c>
      <c r="BH348" s="129">
        <v>569</v>
      </c>
      <c r="BI348" s="129">
        <v>6951</v>
      </c>
      <c r="BJ348" s="126">
        <f t="shared" si="381"/>
        <v>9</v>
      </c>
      <c r="BK348" s="332">
        <f t="shared" si="424"/>
        <v>0.32142857142857145</v>
      </c>
      <c r="BL348" s="126">
        <v>6952</v>
      </c>
      <c r="BM348" s="126">
        <f t="shared" si="383"/>
        <v>9</v>
      </c>
      <c r="BN348" s="227">
        <v>1428</v>
      </c>
      <c r="BO348" s="212">
        <f t="shared" si="359"/>
        <v>34</v>
      </c>
      <c r="BP348" s="227">
        <v>173</v>
      </c>
      <c r="BQ348" s="227">
        <v>985</v>
      </c>
      <c r="BR348" s="212">
        <f t="shared" si="384"/>
        <v>4</v>
      </c>
      <c r="BS348" s="326">
        <f t="shared" si="425"/>
        <v>0.11764705882352941</v>
      </c>
      <c r="BT348" s="227">
        <v>985</v>
      </c>
      <c r="BU348" s="212">
        <f t="shared" si="385"/>
        <v>4</v>
      </c>
      <c r="BV348" s="228">
        <v>1779</v>
      </c>
      <c r="BW348" s="219">
        <f t="shared" si="360"/>
        <v>31</v>
      </c>
      <c r="BX348" s="228">
        <v>277</v>
      </c>
      <c r="BY348" s="228">
        <v>1363</v>
      </c>
      <c r="BZ348" s="219">
        <f t="shared" si="386"/>
        <v>2</v>
      </c>
      <c r="CA348" s="315">
        <f t="shared" si="426"/>
        <v>6.4516129032258063E-2</v>
      </c>
      <c r="CB348" s="228">
        <v>1363</v>
      </c>
      <c r="CC348" s="219">
        <f t="shared" si="387"/>
        <v>2</v>
      </c>
      <c r="CD348" s="28">
        <v>11750</v>
      </c>
      <c r="CE348" s="84">
        <f t="shared" si="361"/>
        <v>346</v>
      </c>
      <c r="CF348" s="34">
        <v>505</v>
      </c>
      <c r="CG348" s="34">
        <v>6467</v>
      </c>
      <c r="CH348" s="84">
        <f t="shared" si="388"/>
        <v>38</v>
      </c>
      <c r="CI348" s="365">
        <f t="shared" si="427"/>
        <v>0.10982658959537572</v>
      </c>
      <c r="CJ348" s="34">
        <v>6467</v>
      </c>
      <c r="CK348" s="84">
        <f t="shared" si="389"/>
        <v>38</v>
      </c>
      <c r="CL348" s="59">
        <v>10336</v>
      </c>
      <c r="CM348" s="89">
        <f t="shared" si="362"/>
        <v>363</v>
      </c>
      <c r="CN348" s="59">
        <v>142</v>
      </c>
      <c r="CO348" s="59">
        <v>16456</v>
      </c>
      <c r="CP348" s="89">
        <f t="shared" si="390"/>
        <v>109</v>
      </c>
      <c r="CQ348" s="367">
        <f t="shared" si="428"/>
        <v>0.30027548209366389</v>
      </c>
      <c r="CR348" s="59">
        <v>16465</v>
      </c>
      <c r="CS348" s="89">
        <f t="shared" si="391"/>
        <v>109</v>
      </c>
      <c r="CT348" s="203">
        <v>24202</v>
      </c>
      <c r="CU348" s="203">
        <f t="shared" si="363"/>
        <v>365</v>
      </c>
      <c r="CV348" s="203">
        <v>0</v>
      </c>
      <c r="CW348" s="284">
        <v>6977</v>
      </c>
      <c r="CX348" s="203">
        <f t="shared" si="392"/>
        <v>89</v>
      </c>
      <c r="CY348" s="369">
        <f t="shared" si="429"/>
        <v>0.24383561643835616</v>
      </c>
      <c r="CZ348" s="203">
        <v>6977</v>
      </c>
      <c r="DA348" s="203">
        <f t="shared" si="393"/>
        <v>89</v>
      </c>
      <c r="DB348" s="40">
        <v>95</v>
      </c>
      <c r="DC348" s="95">
        <f t="shared" si="364"/>
        <v>33</v>
      </c>
      <c r="DD348" s="40">
        <v>8</v>
      </c>
      <c r="DE348" s="40">
        <v>11607</v>
      </c>
      <c r="DF348" s="95">
        <f t="shared" si="394"/>
        <v>31</v>
      </c>
      <c r="DG348" s="371">
        <f t="shared" si="430"/>
        <v>0.93939393939393945</v>
      </c>
      <c r="DH348" s="40">
        <v>11004</v>
      </c>
      <c r="DI348" s="95">
        <f t="shared" si="395"/>
        <v>31</v>
      </c>
      <c r="DJ348" s="158">
        <v>3578</v>
      </c>
      <c r="DK348" s="158">
        <f t="shared" si="365"/>
        <v>33</v>
      </c>
      <c r="DL348" s="163">
        <v>4</v>
      </c>
      <c r="DM348" s="163">
        <v>1082</v>
      </c>
      <c r="DN348" s="158">
        <f t="shared" si="340"/>
        <v>8</v>
      </c>
      <c r="DO348" s="373">
        <f t="shared" si="431"/>
        <v>0.24242424242424243</v>
      </c>
      <c r="DP348" s="158">
        <v>1079</v>
      </c>
      <c r="DQ348" s="158">
        <f t="shared" si="341"/>
        <v>8</v>
      </c>
      <c r="DR348" s="290">
        <v>1536</v>
      </c>
      <c r="DS348" s="172">
        <f t="shared" si="366"/>
        <v>0</v>
      </c>
      <c r="DT348" s="290">
        <v>1</v>
      </c>
      <c r="DU348" s="290">
        <v>424</v>
      </c>
      <c r="DV348" s="172">
        <f t="shared" si="342"/>
        <v>0</v>
      </c>
      <c r="DW348" s="374" t="e">
        <f t="shared" si="432"/>
        <v>#DIV/0!</v>
      </c>
      <c r="DX348" s="290">
        <v>426</v>
      </c>
      <c r="DY348" s="172">
        <f t="shared" si="343"/>
        <v>0</v>
      </c>
      <c r="DZ348" s="295">
        <v>1318</v>
      </c>
      <c r="EA348" s="255">
        <f t="shared" si="367"/>
        <v>22</v>
      </c>
      <c r="EB348" s="295">
        <v>158</v>
      </c>
      <c r="EC348" s="295">
        <v>771</v>
      </c>
      <c r="ED348" s="255">
        <f t="shared" si="344"/>
        <v>3</v>
      </c>
      <c r="EE348" s="376">
        <f t="shared" si="433"/>
        <v>0.13636363636363635</v>
      </c>
      <c r="EF348" s="295">
        <v>771</v>
      </c>
      <c r="EG348" s="255">
        <f t="shared" si="345"/>
        <v>3</v>
      </c>
      <c r="EH348" s="261">
        <v>1329</v>
      </c>
      <c r="EI348" s="256">
        <f t="shared" si="368"/>
        <v>29</v>
      </c>
      <c r="EJ348" s="261">
        <v>217</v>
      </c>
      <c r="EK348" s="261">
        <v>1091</v>
      </c>
      <c r="EL348" s="256">
        <f t="shared" si="346"/>
        <v>9</v>
      </c>
      <c r="EM348" s="362">
        <f t="shared" si="434"/>
        <v>0.31034482758620691</v>
      </c>
      <c r="EN348" s="261">
        <v>1091</v>
      </c>
      <c r="EO348" s="256">
        <f t="shared" si="347"/>
        <v>9</v>
      </c>
      <c r="EP348" s="265">
        <v>1298</v>
      </c>
      <c r="EQ348" s="257">
        <f t="shared" si="369"/>
        <v>23</v>
      </c>
      <c r="ER348" s="265">
        <v>78</v>
      </c>
      <c r="ES348" s="265">
        <v>553</v>
      </c>
      <c r="ET348" s="257">
        <f t="shared" si="348"/>
        <v>3</v>
      </c>
      <c r="EU348" s="378">
        <f t="shared" si="435"/>
        <v>0.13043478260869565</v>
      </c>
      <c r="EV348" s="265">
        <v>553</v>
      </c>
      <c r="EW348" s="257">
        <f t="shared" si="349"/>
        <v>3</v>
      </c>
      <c r="EX348" s="270">
        <v>1327</v>
      </c>
      <c r="EY348" s="258">
        <f t="shared" si="370"/>
        <v>30</v>
      </c>
      <c r="EZ348" s="270">
        <v>102</v>
      </c>
      <c r="FA348" s="270">
        <v>596</v>
      </c>
      <c r="FB348" s="258">
        <f t="shared" si="396"/>
        <v>3</v>
      </c>
      <c r="FC348" s="367">
        <f t="shared" si="436"/>
        <v>0.1</v>
      </c>
      <c r="FD348" s="270">
        <v>596</v>
      </c>
      <c r="FE348" s="258">
        <f t="shared" si="397"/>
        <v>3</v>
      </c>
      <c r="FF348" s="192">
        <v>4874</v>
      </c>
      <c r="FG348" s="185">
        <f t="shared" si="371"/>
        <v>76</v>
      </c>
      <c r="FH348" s="192">
        <v>0</v>
      </c>
      <c r="FI348" s="192">
        <v>4583</v>
      </c>
      <c r="FJ348" s="185">
        <f t="shared" si="398"/>
        <v>46</v>
      </c>
      <c r="FK348" s="379">
        <f t="shared" si="437"/>
        <v>0.60526315789473684</v>
      </c>
      <c r="FL348" s="192">
        <v>4583</v>
      </c>
      <c r="FM348" s="185">
        <f t="shared" si="399"/>
        <v>46</v>
      </c>
      <c r="FN348" s="301">
        <v>1017</v>
      </c>
      <c r="FO348" s="84">
        <f t="shared" si="412"/>
        <v>91</v>
      </c>
      <c r="FP348" s="301">
        <v>0</v>
      </c>
      <c r="FQ348" s="301">
        <v>900</v>
      </c>
      <c r="FR348" s="84">
        <f t="shared" si="413"/>
        <v>82</v>
      </c>
      <c r="FS348" s="365">
        <f t="shared" si="438"/>
        <v>0.90109890109890112</v>
      </c>
      <c r="FT348" s="301">
        <v>900</v>
      </c>
      <c r="FU348" s="84">
        <f t="shared" si="414"/>
        <v>82</v>
      </c>
      <c r="FV348" s="22">
        <f t="shared" si="415"/>
        <v>570</v>
      </c>
      <c r="FW348" s="61">
        <f t="shared" si="416"/>
        <v>570</v>
      </c>
      <c r="FX348" s="61">
        <f t="shared" si="439"/>
        <v>594</v>
      </c>
      <c r="FY348" s="61">
        <f t="shared" si="440"/>
        <v>-990</v>
      </c>
      <c r="FZ348" s="61">
        <f t="shared" si="441"/>
        <v>591</v>
      </c>
      <c r="GA348" s="382">
        <f t="shared" si="442"/>
        <v>-0.59696969696969693</v>
      </c>
      <c r="GB348" s="384"/>
      <c r="GC348" s="387">
        <f t="shared" si="443"/>
        <v>1826</v>
      </c>
      <c r="GD348" s="387">
        <f t="shared" si="444"/>
        <v>490</v>
      </c>
      <c r="GE348" s="382">
        <f t="shared" si="445"/>
        <v>0.26834611171960571</v>
      </c>
      <c r="GF348" s="384"/>
      <c r="GG348" s="387">
        <f t="shared" si="446"/>
        <v>752</v>
      </c>
      <c r="GH348" s="387">
        <f t="shared" si="447"/>
        <v>254</v>
      </c>
      <c r="GI348" s="382">
        <f t="shared" si="448"/>
        <v>0.33776595744680848</v>
      </c>
      <c r="GJ348" s="384"/>
      <c r="GK348" s="387">
        <f t="shared" si="337"/>
        <v>515</v>
      </c>
      <c r="GL348" s="387">
        <f t="shared" si="338"/>
        <v>62</v>
      </c>
      <c r="GM348" s="382">
        <f t="shared" si="339"/>
        <v>0.12038834951456311</v>
      </c>
    </row>
    <row r="349" spans="1:195" x14ac:dyDescent="0.25">
      <c r="A349" s="8">
        <f t="shared" si="372"/>
        <v>44382</v>
      </c>
      <c r="B349" s="10">
        <v>423</v>
      </c>
      <c r="C349" s="98">
        <f t="shared" si="373"/>
        <v>10</v>
      </c>
      <c r="D349" s="10">
        <v>23</v>
      </c>
      <c r="E349" s="10">
        <v>52731</v>
      </c>
      <c r="F349" s="98">
        <f t="shared" si="307"/>
        <v>8</v>
      </c>
      <c r="G349" s="363">
        <f t="shared" si="417"/>
        <v>0.8</v>
      </c>
      <c r="H349" s="10">
        <v>45408</v>
      </c>
      <c r="I349" s="98">
        <f t="shared" si="308"/>
        <v>8</v>
      </c>
      <c r="J349" s="45">
        <v>1661</v>
      </c>
      <c r="K349" s="103">
        <f t="shared" si="352"/>
        <v>499</v>
      </c>
      <c r="L349" s="14">
        <v>303</v>
      </c>
      <c r="M349" s="14">
        <v>54478</v>
      </c>
      <c r="N349" s="103">
        <f t="shared" si="309"/>
        <v>187</v>
      </c>
      <c r="O349" s="362">
        <f t="shared" si="418"/>
        <v>0.37474949899799598</v>
      </c>
      <c r="P349" s="12">
        <v>42196</v>
      </c>
      <c r="Q349" s="103">
        <f t="shared" si="310"/>
        <v>187</v>
      </c>
      <c r="R349" s="147">
        <v>2126</v>
      </c>
      <c r="S349" s="134">
        <f t="shared" si="353"/>
        <v>3</v>
      </c>
      <c r="T349" s="147">
        <v>1333</v>
      </c>
      <c r="U349" s="147">
        <v>2459</v>
      </c>
      <c r="V349" s="134">
        <f t="shared" si="400"/>
        <v>2</v>
      </c>
      <c r="W349" s="358">
        <f t="shared" si="419"/>
        <v>0.66666666666666663</v>
      </c>
      <c r="X349" s="147">
        <v>2466</v>
      </c>
      <c r="Y349" s="134">
        <f t="shared" si="402"/>
        <v>2</v>
      </c>
      <c r="Z349" s="151">
        <v>14400</v>
      </c>
      <c r="AA349" s="139">
        <f t="shared" si="354"/>
        <v>8</v>
      </c>
      <c r="AB349" s="151">
        <v>2678</v>
      </c>
      <c r="AC349" s="151">
        <v>5588</v>
      </c>
      <c r="AD349" s="139">
        <f t="shared" si="403"/>
        <v>3</v>
      </c>
      <c r="AE349" s="353">
        <f t="shared" si="420"/>
        <v>0.375</v>
      </c>
      <c r="AF349" s="151">
        <v>5586</v>
      </c>
      <c r="AG349" s="139">
        <f t="shared" si="405"/>
        <v>3</v>
      </c>
      <c r="AH349" s="33">
        <v>31400</v>
      </c>
      <c r="AI349" s="72">
        <f t="shared" si="355"/>
        <v>168</v>
      </c>
      <c r="AJ349" s="33">
        <v>1</v>
      </c>
      <c r="AK349" s="33">
        <v>5323</v>
      </c>
      <c r="AL349" s="72">
        <f t="shared" si="311"/>
        <v>14</v>
      </c>
      <c r="AM349" s="348">
        <f t="shared" si="421"/>
        <v>8.3333333333333329E-2</v>
      </c>
      <c r="AN349" s="33">
        <v>5321</v>
      </c>
      <c r="AO349" s="72">
        <f t="shared" si="312"/>
        <v>14</v>
      </c>
      <c r="AP349" s="66">
        <v>7045</v>
      </c>
      <c r="AQ349" s="78">
        <f t="shared" si="356"/>
        <v>81</v>
      </c>
      <c r="AR349" s="66">
        <v>1</v>
      </c>
      <c r="AS349" s="66">
        <v>2313</v>
      </c>
      <c r="AT349" s="78">
        <f t="shared" si="377"/>
        <v>21</v>
      </c>
      <c r="AU349" s="344">
        <f t="shared" si="422"/>
        <v>0.25925925925925924</v>
      </c>
      <c r="AV349" s="66">
        <v>2313</v>
      </c>
      <c r="AW349" s="78">
        <f t="shared" si="378"/>
        <v>21</v>
      </c>
      <c r="AX349" s="120">
        <v>4315</v>
      </c>
      <c r="AY349" s="114">
        <f t="shared" si="357"/>
        <v>18</v>
      </c>
      <c r="AZ349" s="120">
        <v>9</v>
      </c>
      <c r="BA349" s="120">
        <v>1408</v>
      </c>
      <c r="BB349" s="114">
        <f t="shared" si="379"/>
        <v>5</v>
      </c>
      <c r="BC349" s="338">
        <f t="shared" si="423"/>
        <v>0.27777777777777779</v>
      </c>
      <c r="BD349" s="120">
        <v>1400</v>
      </c>
      <c r="BE349" s="114">
        <f t="shared" si="380"/>
        <v>5</v>
      </c>
      <c r="BF349" s="129">
        <v>6966</v>
      </c>
      <c r="BG349" s="126">
        <f t="shared" si="358"/>
        <v>20</v>
      </c>
      <c r="BH349" s="129">
        <v>569</v>
      </c>
      <c r="BI349" s="129">
        <v>6958</v>
      </c>
      <c r="BJ349" s="126">
        <f t="shared" si="381"/>
        <v>7</v>
      </c>
      <c r="BK349" s="332">
        <f t="shared" si="424"/>
        <v>0.35</v>
      </c>
      <c r="BL349" s="126">
        <v>6959</v>
      </c>
      <c r="BM349" s="126">
        <f t="shared" si="383"/>
        <v>7</v>
      </c>
      <c r="BN349" s="227">
        <v>1458</v>
      </c>
      <c r="BO349" s="212">
        <f t="shared" si="359"/>
        <v>30</v>
      </c>
      <c r="BP349" s="227">
        <v>173</v>
      </c>
      <c r="BQ349" s="227">
        <v>987</v>
      </c>
      <c r="BR349" s="212">
        <f t="shared" si="384"/>
        <v>2</v>
      </c>
      <c r="BS349" s="326">
        <f t="shared" si="425"/>
        <v>6.6666666666666666E-2</v>
      </c>
      <c r="BT349" s="227">
        <v>987</v>
      </c>
      <c r="BU349" s="212">
        <f t="shared" si="385"/>
        <v>2</v>
      </c>
      <c r="BV349" s="228">
        <v>1804</v>
      </c>
      <c r="BW349" s="219">
        <f t="shared" si="360"/>
        <v>25</v>
      </c>
      <c r="BX349" s="228">
        <v>277</v>
      </c>
      <c r="BY349" s="228">
        <v>1364</v>
      </c>
      <c r="BZ349" s="219">
        <f t="shared" si="386"/>
        <v>1</v>
      </c>
      <c r="CA349" s="315">
        <f t="shared" si="426"/>
        <v>0.04</v>
      </c>
      <c r="CB349" s="228">
        <v>1364</v>
      </c>
      <c r="CC349" s="219">
        <f t="shared" si="387"/>
        <v>1</v>
      </c>
      <c r="CD349" s="28">
        <v>11998</v>
      </c>
      <c r="CE349" s="84">
        <f t="shared" si="361"/>
        <v>248</v>
      </c>
      <c r="CF349" s="34">
        <v>505</v>
      </c>
      <c r="CG349" s="34">
        <v>6486</v>
      </c>
      <c r="CH349" s="84">
        <f t="shared" si="388"/>
        <v>19</v>
      </c>
      <c r="CI349" s="365">
        <f t="shared" si="427"/>
        <v>7.6612903225806453E-2</v>
      </c>
      <c r="CJ349" s="34">
        <v>6486</v>
      </c>
      <c r="CK349" s="84">
        <f t="shared" si="389"/>
        <v>19</v>
      </c>
      <c r="CL349" s="59">
        <v>10545</v>
      </c>
      <c r="CM349" s="89">
        <f t="shared" si="362"/>
        <v>209</v>
      </c>
      <c r="CN349" s="59">
        <v>142</v>
      </c>
      <c r="CO349" s="59">
        <v>16513</v>
      </c>
      <c r="CP349" s="89">
        <f t="shared" si="390"/>
        <v>57</v>
      </c>
      <c r="CQ349" s="367">
        <f t="shared" si="428"/>
        <v>0.27272727272727271</v>
      </c>
      <c r="CR349" s="59">
        <v>16522</v>
      </c>
      <c r="CS349" s="89">
        <f t="shared" si="391"/>
        <v>57</v>
      </c>
      <c r="CT349" s="203">
        <v>24401</v>
      </c>
      <c r="CU349" s="203">
        <f t="shared" si="363"/>
        <v>199</v>
      </c>
      <c r="CV349" s="203">
        <v>0</v>
      </c>
      <c r="CW349" s="284">
        <v>7021</v>
      </c>
      <c r="CX349" s="203">
        <f t="shared" si="392"/>
        <v>44</v>
      </c>
      <c r="CY349" s="369">
        <f t="shared" si="429"/>
        <v>0.22110552763819097</v>
      </c>
      <c r="CZ349" s="203">
        <v>7021</v>
      </c>
      <c r="DA349" s="203">
        <f t="shared" si="393"/>
        <v>44</v>
      </c>
      <c r="DB349" s="40">
        <v>9</v>
      </c>
      <c r="DC349" s="95">
        <f t="shared" si="364"/>
        <v>-86</v>
      </c>
      <c r="DD349" s="40">
        <v>0</v>
      </c>
      <c r="DE349" s="40">
        <v>11622</v>
      </c>
      <c r="DF349" s="95">
        <f t="shared" si="394"/>
        <v>15</v>
      </c>
      <c r="DG349" s="371">
        <f t="shared" si="430"/>
        <v>-0.1744186046511628</v>
      </c>
      <c r="DH349" s="40">
        <v>11019</v>
      </c>
      <c r="DI349" s="95">
        <f t="shared" si="395"/>
        <v>15</v>
      </c>
      <c r="DJ349" s="158">
        <v>3592</v>
      </c>
      <c r="DK349" s="158">
        <f t="shared" si="365"/>
        <v>14</v>
      </c>
      <c r="DL349" s="163">
        <v>4</v>
      </c>
      <c r="DM349" s="163">
        <v>1087</v>
      </c>
      <c r="DN349" s="158">
        <f t="shared" si="340"/>
        <v>5</v>
      </c>
      <c r="DO349" s="373">
        <f t="shared" si="431"/>
        <v>0.35714285714285715</v>
      </c>
      <c r="DP349" s="158">
        <v>1084</v>
      </c>
      <c r="DQ349" s="158">
        <f t="shared" si="341"/>
        <v>5</v>
      </c>
      <c r="DR349" s="290">
        <v>1536</v>
      </c>
      <c r="DS349" s="172">
        <f t="shared" si="366"/>
        <v>0</v>
      </c>
      <c r="DT349" s="290">
        <v>1</v>
      </c>
      <c r="DU349" s="290">
        <v>424</v>
      </c>
      <c r="DV349" s="172">
        <f t="shared" si="342"/>
        <v>0</v>
      </c>
      <c r="DW349" s="374" t="e">
        <f t="shared" si="432"/>
        <v>#DIV/0!</v>
      </c>
      <c r="DX349" s="290">
        <v>426</v>
      </c>
      <c r="DY349" s="172">
        <f t="shared" si="343"/>
        <v>0</v>
      </c>
      <c r="DZ349" s="295">
        <v>1342</v>
      </c>
      <c r="EA349" s="255">
        <f t="shared" si="367"/>
        <v>24</v>
      </c>
      <c r="EB349" s="295">
        <v>158</v>
      </c>
      <c r="EC349" s="295">
        <v>775</v>
      </c>
      <c r="ED349" s="255">
        <f t="shared" si="344"/>
        <v>4</v>
      </c>
      <c r="EE349" s="376">
        <f t="shared" si="433"/>
        <v>0.16666666666666666</v>
      </c>
      <c r="EF349" s="295">
        <v>775</v>
      </c>
      <c r="EG349" s="255">
        <f t="shared" si="345"/>
        <v>4</v>
      </c>
      <c r="EH349" s="261">
        <v>1351</v>
      </c>
      <c r="EI349" s="256">
        <f t="shared" si="368"/>
        <v>22</v>
      </c>
      <c r="EJ349" s="261">
        <v>217</v>
      </c>
      <c r="EK349" s="261">
        <v>1096</v>
      </c>
      <c r="EL349" s="256">
        <f t="shared" si="346"/>
        <v>5</v>
      </c>
      <c r="EM349" s="362">
        <f t="shared" si="434"/>
        <v>0.22727272727272727</v>
      </c>
      <c r="EN349" s="261">
        <v>1096</v>
      </c>
      <c r="EO349" s="256">
        <f t="shared" si="347"/>
        <v>5</v>
      </c>
      <c r="EP349" s="265">
        <v>1325</v>
      </c>
      <c r="EQ349" s="257">
        <f t="shared" si="369"/>
        <v>27</v>
      </c>
      <c r="ER349" s="265">
        <v>78</v>
      </c>
      <c r="ES349" s="265">
        <v>555</v>
      </c>
      <c r="ET349" s="257">
        <f t="shared" si="348"/>
        <v>2</v>
      </c>
      <c r="EU349" s="378">
        <f t="shared" si="435"/>
        <v>7.407407407407407E-2</v>
      </c>
      <c r="EV349" s="265">
        <v>555</v>
      </c>
      <c r="EW349" s="257">
        <f t="shared" si="349"/>
        <v>2</v>
      </c>
      <c r="EX349" s="270">
        <v>1337</v>
      </c>
      <c r="EY349" s="258">
        <f t="shared" si="370"/>
        <v>10</v>
      </c>
      <c r="EZ349" s="270">
        <v>102</v>
      </c>
      <c r="FA349" s="270">
        <v>597</v>
      </c>
      <c r="FB349" s="258">
        <f t="shared" si="396"/>
        <v>1</v>
      </c>
      <c r="FC349" s="367">
        <f t="shared" si="436"/>
        <v>0.1</v>
      </c>
      <c r="FD349" s="270">
        <v>597</v>
      </c>
      <c r="FE349" s="258">
        <f t="shared" si="397"/>
        <v>1</v>
      </c>
      <c r="FF349" s="192">
        <v>4941</v>
      </c>
      <c r="FG349" s="185">
        <f t="shared" si="371"/>
        <v>67</v>
      </c>
      <c r="FH349" s="192">
        <v>0</v>
      </c>
      <c r="FI349" s="192">
        <v>4615</v>
      </c>
      <c r="FJ349" s="185">
        <f t="shared" si="398"/>
        <v>32</v>
      </c>
      <c r="FK349" s="379">
        <f t="shared" si="437"/>
        <v>0.47761194029850745</v>
      </c>
      <c r="FL349" s="192">
        <v>4615</v>
      </c>
      <c r="FM349" s="185">
        <f t="shared" si="399"/>
        <v>32</v>
      </c>
      <c r="FN349" s="301">
        <v>1069</v>
      </c>
      <c r="FO349" s="84">
        <f t="shared" si="412"/>
        <v>52</v>
      </c>
      <c r="FP349" s="301">
        <v>0</v>
      </c>
      <c r="FQ349" s="301">
        <v>939</v>
      </c>
      <c r="FR349" s="84">
        <f t="shared" si="413"/>
        <v>39</v>
      </c>
      <c r="FS349" s="365">
        <f t="shared" si="438"/>
        <v>0.75</v>
      </c>
      <c r="FT349" s="301">
        <v>939</v>
      </c>
      <c r="FU349" s="84">
        <f t="shared" si="414"/>
        <v>39</v>
      </c>
      <c r="FV349" s="22">
        <f t="shared" si="415"/>
        <v>458</v>
      </c>
      <c r="FW349" s="61">
        <f t="shared" si="416"/>
        <v>458</v>
      </c>
      <c r="FX349" s="61">
        <f t="shared" si="439"/>
        <v>473</v>
      </c>
      <c r="FY349" s="61">
        <f t="shared" si="440"/>
        <v>1648</v>
      </c>
      <c r="FZ349" s="61">
        <f t="shared" si="441"/>
        <v>471</v>
      </c>
      <c r="GA349" s="382">
        <f t="shared" si="442"/>
        <v>0.28580097087378642</v>
      </c>
      <c r="GB349" s="384"/>
      <c r="GC349" s="387">
        <f t="shared" si="443"/>
        <v>1128</v>
      </c>
      <c r="GD349" s="387">
        <f t="shared" si="444"/>
        <v>271</v>
      </c>
      <c r="GE349" s="382">
        <f t="shared" si="445"/>
        <v>0.24024822695035461</v>
      </c>
      <c r="GF349" s="384"/>
      <c r="GG349" s="387">
        <f t="shared" si="446"/>
        <v>472</v>
      </c>
      <c r="GH349" s="387">
        <f t="shared" si="447"/>
        <v>151</v>
      </c>
      <c r="GI349" s="382">
        <f t="shared" si="448"/>
        <v>0.31991525423728812</v>
      </c>
      <c r="GJ349" s="384"/>
      <c r="GK349" s="387">
        <f t="shared" si="337"/>
        <v>386</v>
      </c>
      <c r="GL349" s="387">
        <f t="shared" si="338"/>
        <v>34</v>
      </c>
      <c r="GM349" s="382">
        <f t="shared" si="339"/>
        <v>8.8082901554404139E-2</v>
      </c>
    </row>
    <row r="350" spans="1:195" x14ac:dyDescent="0.25">
      <c r="A350" s="8">
        <f t="shared" si="372"/>
        <v>44383</v>
      </c>
      <c r="B350" s="10">
        <v>554</v>
      </c>
      <c r="C350" s="98">
        <f t="shared" si="373"/>
        <v>131</v>
      </c>
      <c r="D350" s="10">
        <v>69</v>
      </c>
      <c r="E350" s="10">
        <v>52777</v>
      </c>
      <c r="F350" s="98">
        <f t="shared" si="307"/>
        <v>46</v>
      </c>
      <c r="G350" s="363">
        <f t="shared" si="417"/>
        <v>0.35114503816793891</v>
      </c>
      <c r="H350" s="10">
        <v>45454</v>
      </c>
      <c r="I350" s="98">
        <f t="shared" si="308"/>
        <v>46</v>
      </c>
      <c r="J350" s="45">
        <v>2018</v>
      </c>
      <c r="K350" s="103">
        <f t="shared" si="352"/>
        <v>357</v>
      </c>
      <c r="L350" s="14">
        <v>328</v>
      </c>
      <c r="M350" s="14">
        <v>54503</v>
      </c>
      <c r="N350" s="103">
        <f t="shared" si="309"/>
        <v>25</v>
      </c>
      <c r="O350" s="362">
        <f t="shared" si="418"/>
        <v>7.0028011204481794E-2</v>
      </c>
      <c r="P350" s="12">
        <v>42221</v>
      </c>
      <c r="Q350" s="103">
        <f t="shared" si="310"/>
        <v>25</v>
      </c>
      <c r="R350" s="148">
        <v>2235</v>
      </c>
      <c r="S350" s="134">
        <f t="shared" si="353"/>
        <v>109</v>
      </c>
      <c r="T350" s="148">
        <v>1382</v>
      </c>
      <c r="U350" s="148">
        <v>2508</v>
      </c>
      <c r="V350" s="134">
        <f t="shared" ref="V350:V389" si="449">U350-U349</f>
        <v>49</v>
      </c>
      <c r="W350" s="358">
        <f t="shared" si="419"/>
        <v>0.44954128440366975</v>
      </c>
      <c r="X350" s="148">
        <v>2515</v>
      </c>
      <c r="Y350" s="134">
        <f t="shared" si="402"/>
        <v>49</v>
      </c>
      <c r="Z350" s="152">
        <v>14400</v>
      </c>
      <c r="AA350" s="139">
        <f t="shared" si="354"/>
        <v>0</v>
      </c>
      <c r="AB350" s="152">
        <v>2678</v>
      </c>
      <c r="AC350" s="152">
        <v>5588</v>
      </c>
      <c r="AD350" s="139">
        <f t="shared" ref="AD350:AD389" si="450">AC350-AC349</f>
        <v>0</v>
      </c>
      <c r="AE350" s="353" t="e">
        <f t="shared" si="420"/>
        <v>#DIV/0!</v>
      </c>
      <c r="AF350" s="151">
        <v>5586</v>
      </c>
      <c r="AG350" s="139">
        <f t="shared" ref="AG350:AG413" si="451">AF350-AF349</f>
        <v>0</v>
      </c>
      <c r="AH350" s="33">
        <v>31582</v>
      </c>
      <c r="AI350" s="72">
        <f t="shared" si="355"/>
        <v>182</v>
      </c>
      <c r="AJ350" s="33">
        <v>1</v>
      </c>
      <c r="AK350" s="33">
        <v>5342</v>
      </c>
      <c r="AL350" s="72">
        <f t="shared" si="311"/>
        <v>19</v>
      </c>
      <c r="AM350" s="348">
        <f t="shared" si="421"/>
        <v>0.1043956043956044</v>
      </c>
      <c r="AN350" s="33">
        <v>5340</v>
      </c>
      <c r="AO350" s="72">
        <f t="shared" si="312"/>
        <v>19</v>
      </c>
      <c r="AP350" s="66">
        <v>7092</v>
      </c>
      <c r="AQ350" s="78">
        <f t="shared" si="356"/>
        <v>47</v>
      </c>
      <c r="AR350" s="66">
        <v>1</v>
      </c>
      <c r="AS350" s="66">
        <v>2329</v>
      </c>
      <c r="AT350" s="78">
        <f t="shared" si="377"/>
        <v>16</v>
      </c>
      <c r="AU350" s="344">
        <f t="shared" si="422"/>
        <v>0.34042553191489361</v>
      </c>
      <c r="AV350" s="66">
        <v>2329</v>
      </c>
      <c r="AW350" s="78">
        <f t="shared" si="378"/>
        <v>16</v>
      </c>
      <c r="AX350" s="120">
        <v>4334</v>
      </c>
      <c r="AY350" s="114">
        <f t="shared" si="357"/>
        <v>19</v>
      </c>
      <c r="AZ350" s="120">
        <v>9</v>
      </c>
      <c r="BA350" s="120">
        <v>1412</v>
      </c>
      <c r="BB350" s="114">
        <f t="shared" si="379"/>
        <v>4</v>
      </c>
      <c r="BC350" s="338">
        <f t="shared" si="423"/>
        <v>0.21052631578947367</v>
      </c>
      <c r="BD350" s="120">
        <v>1404</v>
      </c>
      <c r="BE350" s="114">
        <f t="shared" si="380"/>
        <v>4</v>
      </c>
      <c r="BF350" s="129">
        <v>6983</v>
      </c>
      <c r="BG350" s="126">
        <f t="shared" si="358"/>
        <v>17</v>
      </c>
      <c r="BH350" s="129">
        <v>569</v>
      </c>
      <c r="BI350" s="129">
        <v>6961</v>
      </c>
      <c r="BJ350" s="126">
        <f t="shared" si="381"/>
        <v>3</v>
      </c>
      <c r="BK350" s="332">
        <f t="shared" si="424"/>
        <v>0.17647058823529413</v>
      </c>
      <c r="BL350" s="126">
        <v>6962</v>
      </c>
      <c r="BM350" s="126">
        <f t="shared" si="383"/>
        <v>3</v>
      </c>
      <c r="BN350" s="227">
        <v>1468</v>
      </c>
      <c r="BO350" s="212">
        <f t="shared" si="359"/>
        <v>10</v>
      </c>
      <c r="BP350" s="227">
        <v>173</v>
      </c>
      <c r="BQ350" s="227">
        <v>988</v>
      </c>
      <c r="BR350" s="212">
        <f t="shared" si="384"/>
        <v>1</v>
      </c>
      <c r="BS350" s="326">
        <f t="shared" si="425"/>
        <v>0.1</v>
      </c>
      <c r="BT350" s="227">
        <v>988</v>
      </c>
      <c r="BU350" s="212">
        <f t="shared" si="385"/>
        <v>1</v>
      </c>
      <c r="BV350" s="228">
        <v>1841</v>
      </c>
      <c r="BW350" s="219">
        <f t="shared" si="360"/>
        <v>37</v>
      </c>
      <c r="BX350" s="228">
        <v>277</v>
      </c>
      <c r="BY350" s="228">
        <v>1367</v>
      </c>
      <c r="BZ350" s="219">
        <f t="shared" si="386"/>
        <v>3</v>
      </c>
      <c r="CA350" s="315">
        <f t="shared" si="426"/>
        <v>8.1081081081081086E-2</v>
      </c>
      <c r="CB350" s="228">
        <v>1367</v>
      </c>
      <c r="CC350" s="219">
        <f t="shared" si="387"/>
        <v>3</v>
      </c>
      <c r="CD350" s="28">
        <v>12172</v>
      </c>
      <c r="CE350" s="84">
        <f t="shared" si="361"/>
        <v>174</v>
      </c>
      <c r="CF350" s="34">
        <v>505</v>
      </c>
      <c r="CG350" s="34">
        <v>6504</v>
      </c>
      <c r="CH350" s="84">
        <f t="shared" si="388"/>
        <v>18</v>
      </c>
      <c r="CI350" s="365">
        <f t="shared" si="427"/>
        <v>0.10344827586206896</v>
      </c>
      <c r="CJ350" s="34">
        <v>6504</v>
      </c>
      <c r="CK350" s="84">
        <f t="shared" si="389"/>
        <v>18</v>
      </c>
      <c r="CL350" s="59">
        <v>10813</v>
      </c>
      <c r="CM350" s="89">
        <f t="shared" si="362"/>
        <v>268</v>
      </c>
      <c r="CN350" s="59">
        <v>142</v>
      </c>
      <c r="CO350" s="59">
        <v>16587</v>
      </c>
      <c r="CP350" s="89">
        <f t="shared" si="390"/>
        <v>74</v>
      </c>
      <c r="CQ350" s="367">
        <f t="shared" si="428"/>
        <v>0.27611940298507465</v>
      </c>
      <c r="CR350" s="59">
        <v>16596</v>
      </c>
      <c r="CS350" s="89">
        <f t="shared" si="391"/>
        <v>74</v>
      </c>
      <c r="CT350" s="203">
        <v>24676</v>
      </c>
      <c r="CU350" s="203">
        <f t="shared" si="363"/>
        <v>275</v>
      </c>
      <c r="CV350" s="203">
        <v>0</v>
      </c>
      <c r="CW350" s="284">
        <v>7077</v>
      </c>
      <c r="CX350" s="203">
        <f t="shared" si="392"/>
        <v>56</v>
      </c>
      <c r="CY350" s="369">
        <f t="shared" si="429"/>
        <v>0.20363636363636364</v>
      </c>
      <c r="CZ350" s="203">
        <v>7077</v>
      </c>
      <c r="DA350" s="203">
        <f t="shared" si="393"/>
        <v>56</v>
      </c>
      <c r="DB350" s="40">
        <v>35</v>
      </c>
      <c r="DC350" s="95">
        <f t="shared" si="364"/>
        <v>26</v>
      </c>
      <c r="DD350" s="40">
        <v>1</v>
      </c>
      <c r="DE350" s="40">
        <v>11645</v>
      </c>
      <c r="DF350" s="95">
        <f t="shared" si="394"/>
        <v>23</v>
      </c>
      <c r="DG350" s="371">
        <f t="shared" si="430"/>
        <v>0.88461538461538458</v>
      </c>
      <c r="DH350" s="40">
        <v>11042</v>
      </c>
      <c r="DI350" s="95">
        <f t="shared" si="395"/>
        <v>23</v>
      </c>
      <c r="DJ350" s="158">
        <v>3624</v>
      </c>
      <c r="DK350" s="158">
        <f t="shared" si="365"/>
        <v>32</v>
      </c>
      <c r="DL350" s="163">
        <v>4</v>
      </c>
      <c r="DM350" s="163">
        <v>1094</v>
      </c>
      <c r="DN350" s="158">
        <f t="shared" si="340"/>
        <v>7</v>
      </c>
      <c r="DO350" s="373">
        <f t="shared" si="431"/>
        <v>0.21875</v>
      </c>
      <c r="DP350" s="158">
        <v>1091</v>
      </c>
      <c r="DQ350" s="158">
        <f t="shared" si="341"/>
        <v>7</v>
      </c>
      <c r="DR350" s="290">
        <v>1536</v>
      </c>
      <c r="DS350" s="172">
        <f t="shared" si="366"/>
        <v>0</v>
      </c>
      <c r="DT350" s="290">
        <v>1</v>
      </c>
      <c r="DU350" s="290">
        <v>424</v>
      </c>
      <c r="DV350" s="172">
        <f t="shared" si="342"/>
        <v>0</v>
      </c>
      <c r="DW350" s="374" t="e">
        <f t="shared" si="432"/>
        <v>#DIV/0!</v>
      </c>
      <c r="DX350" s="290">
        <v>426</v>
      </c>
      <c r="DY350" s="172">
        <f t="shared" si="343"/>
        <v>0</v>
      </c>
      <c r="DZ350" s="295">
        <v>1360</v>
      </c>
      <c r="EA350" s="255">
        <f t="shared" si="367"/>
        <v>18</v>
      </c>
      <c r="EB350" s="295">
        <v>158</v>
      </c>
      <c r="EC350" s="295">
        <v>776</v>
      </c>
      <c r="ED350" s="255">
        <f t="shared" si="344"/>
        <v>1</v>
      </c>
      <c r="EE350" s="376">
        <f t="shared" si="433"/>
        <v>5.5555555555555552E-2</v>
      </c>
      <c r="EF350" s="295">
        <v>776</v>
      </c>
      <c r="EG350" s="255">
        <f t="shared" si="345"/>
        <v>1</v>
      </c>
      <c r="EH350" s="261">
        <v>1364</v>
      </c>
      <c r="EI350" s="256">
        <f t="shared" si="368"/>
        <v>13</v>
      </c>
      <c r="EJ350" s="261">
        <v>217</v>
      </c>
      <c r="EK350" s="261">
        <v>1098</v>
      </c>
      <c r="EL350" s="256">
        <f t="shared" si="346"/>
        <v>2</v>
      </c>
      <c r="EM350" s="362">
        <f t="shared" si="434"/>
        <v>0.15384615384615385</v>
      </c>
      <c r="EN350" s="261">
        <v>1098</v>
      </c>
      <c r="EO350" s="256">
        <f t="shared" si="347"/>
        <v>2</v>
      </c>
      <c r="EP350" s="265">
        <v>1329</v>
      </c>
      <c r="EQ350" s="257">
        <f t="shared" si="369"/>
        <v>4</v>
      </c>
      <c r="ER350" s="265">
        <v>78</v>
      </c>
      <c r="ES350" s="265">
        <v>556</v>
      </c>
      <c r="ET350" s="257">
        <f t="shared" si="348"/>
        <v>1</v>
      </c>
      <c r="EU350" s="378">
        <f t="shared" si="435"/>
        <v>0.25</v>
      </c>
      <c r="EV350" s="265">
        <v>556</v>
      </c>
      <c r="EW350" s="257">
        <f t="shared" si="349"/>
        <v>1</v>
      </c>
      <c r="EX350" s="270">
        <v>1352</v>
      </c>
      <c r="EY350" s="258">
        <f t="shared" si="370"/>
        <v>15</v>
      </c>
      <c r="EZ350" s="270">
        <v>102</v>
      </c>
      <c r="FA350" s="270">
        <v>598</v>
      </c>
      <c r="FB350" s="258">
        <f t="shared" si="396"/>
        <v>1</v>
      </c>
      <c r="FC350" s="367">
        <f t="shared" si="436"/>
        <v>6.6666666666666666E-2</v>
      </c>
      <c r="FD350" s="270">
        <v>598</v>
      </c>
      <c r="FE350" s="258">
        <f t="shared" si="397"/>
        <v>1</v>
      </c>
      <c r="FF350" s="192">
        <v>4990</v>
      </c>
      <c r="FG350" s="185">
        <f t="shared" si="371"/>
        <v>49</v>
      </c>
      <c r="FH350" s="192">
        <v>0</v>
      </c>
      <c r="FI350" s="192">
        <v>4649</v>
      </c>
      <c r="FJ350" s="185">
        <f t="shared" si="398"/>
        <v>34</v>
      </c>
      <c r="FK350" s="379">
        <f t="shared" si="437"/>
        <v>0.69387755102040816</v>
      </c>
      <c r="FL350" s="192">
        <v>4649</v>
      </c>
      <c r="FM350" s="185">
        <f t="shared" si="399"/>
        <v>34</v>
      </c>
      <c r="FN350" s="301">
        <v>1137</v>
      </c>
      <c r="FO350" s="84">
        <f t="shared" si="412"/>
        <v>68</v>
      </c>
      <c r="FP350" s="301">
        <v>0</v>
      </c>
      <c r="FQ350" s="301">
        <v>997</v>
      </c>
      <c r="FR350" s="84">
        <f t="shared" si="413"/>
        <v>58</v>
      </c>
      <c r="FS350" s="365">
        <f t="shared" si="438"/>
        <v>0.8529411764705882</v>
      </c>
      <c r="FT350" s="301">
        <v>997</v>
      </c>
      <c r="FU350" s="84">
        <f t="shared" si="414"/>
        <v>58</v>
      </c>
      <c r="FV350" s="22">
        <f t="shared" si="415"/>
        <v>432</v>
      </c>
      <c r="FW350" s="61">
        <f t="shared" si="416"/>
        <v>432</v>
      </c>
      <c r="FX350" s="61">
        <f t="shared" si="439"/>
        <v>441</v>
      </c>
      <c r="FY350" s="61">
        <f t="shared" si="440"/>
        <v>1851</v>
      </c>
      <c r="FZ350" s="61">
        <f t="shared" si="441"/>
        <v>440</v>
      </c>
      <c r="GA350" s="382">
        <f t="shared" si="442"/>
        <v>0.23770934629929769</v>
      </c>
      <c r="GB350" s="384"/>
      <c r="GC350" s="387">
        <f t="shared" si="443"/>
        <v>1254</v>
      </c>
      <c r="GD350" s="387">
        <f t="shared" si="444"/>
        <v>320</v>
      </c>
      <c r="GE350" s="382">
        <f t="shared" si="445"/>
        <v>0.2551834130781499</v>
      </c>
      <c r="GF350" s="384"/>
      <c r="GG350" s="387">
        <f t="shared" si="446"/>
        <v>537</v>
      </c>
      <c r="GH350" s="387">
        <f t="shared" si="447"/>
        <v>172</v>
      </c>
      <c r="GI350" s="382">
        <f t="shared" si="448"/>
        <v>0.32029795158286778</v>
      </c>
      <c r="GJ350" s="384"/>
      <c r="GK350" s="387">
        <f t="shared" si="337"/>
        <v>271</v>
      </c>
      <c r="GL350" s="387">
        <f t="shared" si="338"/>
        <v>27</v>
      </c>
      <c r="GM350" s="382">
        <f t="shared" si="339"/>
        <v>9.9630996309963096E-2</v>
      </c>
    </row>
    <row r="351" spans="1:195" x14ac:dyDescent="0.25">
      <c r="A351" s="8">
        <f t="shared" si="372"/>
        <v>44384</v>
      </c>
      <c r="B351" s="10">
        <v>1307</v>
      </c>
      <c r="C351" s="98">
        <f t="shared" si="373"/>
        <v>753</v>
      </c>
      <c r="D351" s="10">
        <v>98</v>
      </c>
      <c r="E351" s="10">
        <v>52806</v>
      </c>
      <c r="F351" s="98">
        <f t="shared" si="307"/>
        <v>29</v>
      </c>
      <c r="G351" s="363">
        <f t="shared" si="417"/>
        <v>3.851261620185923E-2</v>
      </c>
      <c r="H351" s="10">
        <v>45483</v>
      </c>
      <c r="I351" s="98">
        <f t="shared" si="308"/>
        <v>29</v>
      </c>
      <c r="J351" s="45">
        <v>2647</v>
      </c>
      <c r="K351" s="103">
        <f t="shared" si="352"/>
        <v>629</v>
      </c>
      <c r="L351" s="14">
        <v>425</v>
      </c>
      <c r="M351" s="14">
        <v>54601</v>
      </c>
      <c r="N351" s="103">
        <f t="shared" si="309"/>
        <v>98</v>
      </c>
      <c r="O351" s="362">
        <f t="shared" si="418"/>
        <v>0.15580286168521462</v>
      </c>
      <c r="P351" s="12">
        <v>42319</v>
      </c>
      <c r="Q351" s="103">
        <f t="shared" si="310"/>
        <v>98</v>
      </c>
      <c r="R351" s="148">
        <v>2252</v>
      </c>
      <c r="S351" s="134">
        <f t="shared" si="353"/>
        <v>17</v>
      </c>
      <c r="T351" s="148">
        <v>1390</v>
      </c>
      <c r="U351" s="148">
        <v>2516</v>
      </c>
      <c r="V351" s="134">
        <f t="shared" si="449"/>
        <v>8</v>
      </c>
      <c r="W351" s="358">
        <f t="shared" si="419"/>
        <v>0.47058823529411764</v>
      </c>
      <c r="X351" s="148">
        <v>2523</v>
      </c>
      <c r="Y351" s="134">
        <f t="shared" si="402"/>
        <v>8</v>
      </c>
      <c r="Z351" s="152">
        <v>14406</v>
      </c>
      <c r="AA351" s="139">
        <f t="shared" si="354"/>
        <v>6</v>
      </c>
      <c r="AB351" s="152">
        <v>2679</v>
      </c>
      <c r="AC351" s="152">
        <v>5589</v>
      </c>
      <c r="AD351" s="139">
        <f t="shared" si="450"/>
        <v>1</v>
      </c>
      <c r="AE351" s="353">
        <f t="shared" si="420"/>
        <v>0.16666666666666666</v>
      </c>
      <c r="AF351" s="151">
        <v>5587</v>
      </c>
      <c r="AG351" s="139">
        <f t="shared" si="451"/>
        <v>1</v>
      </c>
      <c r="AH351" s="33">
        <v>31770</v>
      </c>
      <c r="AI351" s="72">
        <f t="shared" si="355"/>
        <v>188</v>
      </c>
      <c r="AJ351" s="33">
        <v>1</v>
      </c>
      <c r="AK351" s="33">
        <v>5359</v>
      </c>
      <c r="AL351" s="72">
        <f t="shared" si="311"/>
        <v>17</v>
      </c>
      <c r="AM351" s="348">
        <f t="shared" si="421"/>
        <v>9.0425531914893623E-2</v>
      </c>
      <c r="AN351" s="33">
        <v>5357</v>
      </c>
      <c r="AO351" s="72">
        <f t="shared" si="312"/>
        <v>17</v>
      </c>
      <c r="AP351" s="66">
        <v>7181</v>
      </c>
      <c r="AQ351" s="78">
        <f t="shared" si="356"/>
        <v>89</v>
      </c>
      <c r="AR351" s="66">
        <v>1</v>
      </c>
      <c r="AS351" s="66">
        <v>2354</v>
      </c>
      <c r="AT351" s="78">
        <f t="shared" si="377"/>
        <v>25</v>
      </c>
      <c r="AU351" s="344">
        <f t="shared" si="422"/>
        <v>0.2808988764044944</v>
      </c>
      <c r="AV351" s="66">
        <v>2354</v>
      </c>
      <c r="AW351" s="78">
        <f t="shared" si="378"/>
        <v>25</v>
      </c>
      <c r="AX351" s="120">
        <v>4356</v>
      </c>
      <c r="AY351" s="114">
        <f t="shared" si="357"/>
        <v>22</v>
      </c>
      <c r="AZ351" s="120">
        <v>9</v>
      </c>
      <c r="BA351" s="120">
        <v>1416</v>
      </c>
      <c r="BB351" s="114">
        <f t="shared" si="379"/>
        <v>4</v>
      </c>
      <c r="BC351" s="338">
        <f t="shared" si="423"/>
        <v>0.18181818181818182</v>
      </c>
      <c r="BD351" s="120">
        <v>1408</v>
      </c>
      <c r="BE351" s="114">
        <f t="shared" si="380"/>
        <v>4</v>
      </c>
      <c r="BF351" s="129">
        <v>7010</v>
      </c>
      <c r="BG351" s="126">
        <f t="shared" si="358"/>
        <v>27</v>
      </c>
      <c r="BH351" s="129">
        <v>569</v>
      </c>
      <c r="BI351" s="129">
        <v>6967</v>
      </c>
      <c r="BJ351" s="126">
        <f t="shared" si="381"/>
        <v>6</v>
      </c>
      <c r="BK351" s="332">
        <f t="shared" si="424"/>
        <v>0.22222222222222221</v>
      </c>
      <c r="BL351" s="126">
        <v>6968</v>
      </c>
      <c r="BM351" s="126">
        <f t="shared" si="383"/>
        <v>6</v>
      </c>
      <c r="BN351" s="227">
        <v>1492</v>
      </c>
      <c r="BO351" s="212">
        <f t="shared" si="359"/>
        <v>24</v>
      </c>
      <c r="BP351" s="227">
        <v>173</v>
      </c>
      <c r="BQ351" s="227">
        <v>991</v>
      </c>
      <c r="BR351" s="212">
        <f t="shared" si="384"/>
        <v>3</v>
      </c>
      <c r="BS351" s="326">
        <f t="shared" si="425"/>
        <v>0.125</v>
      </c>
      <c r="BT351" s="227">
        <v>991</v>
      </c>
      <c r="BU351" s="212">
        <f t="shared" si="385"/>
        <v>3</v>
      </c>
      <c r="BV351" s="228">
        <v>1907</v>
      </c>
      <c r="BW351" s="219">
        <f t="shared" si="360"/>
        <v>66</v>
      </c>
      <c r="BX351" s="228">
        <v>277</v>
      </c>
      <c r="BY351" s="228">
        <v>1374</v>
      </c>
      <c r="BZ351" s="219">
        <f t="shared" si="386"/>
        <v>7</v>
      </c>
      <c r="CA351" s="315">
        <f t="shared" si="426"/>
        <v>0.10606060606060606</v>
      </c>
      <c r="CB351" s="228">
        <v>1374</v>
      </c>
      <c r="CC351" s="219">
        <f t="shared" si="387"/>
        <v>7</v>
      </c>
      <c r="CD351" s="28">
        <v>12532</v>
      </c>
      <c r="CE351" s="84">
        <f t="shared" si="361"/>
        <v>360</v>
      </c>
      <c r="CF351" s="34">
        <v>505</v>
      </c>
      <c r="CG351" s="34">
        <v>6537</v>
      </c>
      <c r="CH351" s="84">
        <f t="shared" si="388"/>
        <v>33</v>
      </c>
      <c r="CI351" s="365">
        <f t="shared" si="427"/>
        <v>9.166666666666666E-2</v>
      </c>
      <c r="CJ351" s="34">
        <v>6537</v>
      </c>
      <c r="CK351" s="84">
        <f t="shared" si="389"/>
        <v>33</v>
      </c>
      <c r="CL351" s="59">
        <v>11120</v>
      </c>
      <c r="CM351" s="89">
        <f t="shared" si="362"/>
        <v>307</v>
      </c>
      <c r="CN351" s="59">
        <v>142</v>
      </c>
      <c r="CO351" s="59">
        <v>16664</v>
      </c>
      <c r="CP351" s="89">
        <f t="shared" si="390"/>
        <v>77</v>
      </c>
      <c r="CQ351" s="367">
        <f t="shared" si="428"/>
        <v>0.250814332247557</v>
      </c>
      <c r="CR351" s="59">
        <v>16673</v>
      </c>
      <c r="CS351" s="89">
        <f t="shared" si="391"/>
        <v>77</v>
      </c>
      <c r="CT351" s="203">
        <v>24960</v>
      </c>
      <c r="CU351" s="203">
        <f t="shared" si="363"/>
        <v>284</v>
      </c>
      <c r="CV351" s="203">
        <v>0</v>
      </c>
      <c r="CW351" s="284">
        <v>7143</v>
      </c>
      <c r="CX351" s="203">
        <f t="shared" si="392"/>
        <v>66</v>
      </c>
      <c r="CY351" s="369">
        <f t="shared" si="429"/>
        <v>0.23239436619718309</v>
      </c>
      <c r="CZ351" s="203">
        <v>7143</v>
      </c>
      <c r="DA351" s="203">
        <f t="shared" si="393"/>
        <v>66</v>
      </c>
      <c r="DB351" s="40">
        <v>62</v>
      </c>
      <c r="DC351" s="95">
        <f t="shared" si="364"/>
        <v>27</v>
      </c>
      <c r="DD351" s="40">
        <v>3</v>
      </c>
      <c r="DE351" s="40">
        <v>11672</v>
      </c>
      <c r="DF351" s="95">
        <f t="shared" si="394"/>
        <v>27</v>
      </c>
      <c r="DG351" s="371">
        <f t="shared" si="430"/>
        <v>1</v>
      </c>
      <c r="DH351" s="40">
        <v>11069</v>
      </c>
      <c r="DI351" s="95">
        <f t="shared" si="395"/>
        <v>27</v>
      </c>
      <c r="DJ351" s="158">
        <v>3648</v>
      </c>
      <c r="DK351" s="158">
        <f t="shared" si="365"/>
        <v>24</v>
      </c>
      <c r="DL351" s="163">
        <v>4</v>
      </c>
      <c r="DM351" s="163">
        <v>1103</v>
      </c>
      <c r="DN351" s="158">
        <f t="shared" si="340"/>
        <v>9</v>
      </c>
      <c r="DO351" s="373">
        <f t="shared" si="431"/>
        <v>0.375</v>
      </c>
      <c r="DP351" s="158">
        <v>1100</v>
      </c>
      <c r="DQ351" s="158">
        <f t="shared" si="341"/>
        <v>9</v>
      </c>
      <c r="DR351" s="290">
        <v>1536</v>
      </c>
      <c r="DS351" s="172">
        <f t="shared" si="366"/>
        <v>0</v>
      </c>
      <c r="DT351" s="290">
        <v>1</v>
      </c>
      <c r="DU351" s="290">
        <v>424</v>
      </c>
      <c r="DV351" s="172">
        <f t="shared" si="342"/>
        <v>0</v>
      </c>
      <c r="DW351" s="374" t="e">
        <f t="shared" si="432"/>
        <v>#DIV/0!</v>
      </c>
      <c r="DX351" s="290">
        <v>426</v>
      </c>
      <c r="DY351" s="172">
        <f t="shared" si="343"/>
        <v>0</v>
      </c>
      <c r="DZ351" s="295">
        <v>1382</v>
      </c>
      <c r="EA351" s="255">
        <f t="shared" si="367"/>
        <v>22</v>
      </c>
      <c r="EB351" s="295">
        <v>158</v>
      </c>
      <c r="EC351" s="295">
        <v>779</v>
      </c>
      <c r="ED351" s="255">
        <f t="shared" si="344"/>
        <v>3</v>
      </c>
      <c r="EE351" s="376">
        <f t="shared" si="433"/>
        <v>0.13636363636363635</v>
      </c>
      <c r="EF351" s="295">
        <v>779</v>
      </c>
      <c r="EG351" s="255">
        <f t="shared" si="345"/>
        <v>3</v>
      </c>
      <c r="EH351" s="261">
        <v>1395</v>
      </c>
      <c r="EI351" s="256">
        <f t="shared" si="368"/>
        <v>31</v>
      </c>
      <c r="EJ351" s="261">
        <v>217</v>
      </c>
      <c r="EK351" s="261">
        <v>1107</v>
      </c>
      <c r="EL351" s="256">
        <f t="shared" si="346"/>
        <v>9</v>
      </c>
      <c r="EM351" s="362">
        <f t="shared" si="434"/>
        <v>0.29032258064516131</v>
      </c>
      <c r="EN351" s="261">
        <v>1107</v>
      </c>
      <c r="EO351" s="256">
        <f t="shared" si="347"/>
        <v>9</v>
      </c>
      <c r="EP351" s="265">
        <v>1363</v>
      </c>
      <c r="EQ351" s="257">
        <f t="shared" si="369"/>
        <v>34</v>
      </c>
      <c r="ER351" s="265">
        <v>78</v>
      </c>
      <c r="ES351" s="265">
        <v>560</v>
      </c>
      <c r="ET351" s="257">
        <f t="shared" si="348"/>
        <v>4</v>
      </c>
      <c r="EU351" s="378">
        <f t="shared" si="435"/>
        <v>0.11764705882352941</v>
      </c>
      <c r="EV351" s="265">
        <v>560</v>
      </c>
      <c r="EW351" s="257">
        <f t="shared" si="349"/>
        <v>4</v>
      </c>
      <c r="EX351" s="270">
        <v>1391</v>
      </c>
      <c r="EY351" s="258">
        <f t="shared" si="370"/>
        <v>39</v>
      </c>
      <c r="EZ351" s="270">
        <v>102</v>
      </c>
      <c r="FA351" s="270">
        <v>601</v>
      </c>
      <c r="FB351" s="258">
        <f t="shared" si="396"/>
        <v>3</v>
      </c>
      <c r="FC351" s="367">
        <f t="shared" si="436"/>
        <v>7.6923076923076927E-2</v>
      </c>
      <c r="FD351" s="270">
        <v>601</v>
      </c>
      <c r="FE351" s="258">
        <f t="shared" si="397"/>
        <v>3</v>
      </c>
      <c r="FF351" s="192">
        <v>5032</v>
      </c>
      <c r="FG351" s="185">
        <f t="shared" si="371"/>
        <v>42</v>
      </c>
      <c r="FH351" s="192">
        <v>0</v>
      </c>
      <c r="FI351" s="192">
        <v>4679</v>
      </c>
      <c r="FJ351" s="185">
        <f t="shared" si="398"/>
        <v>30</v>
      </c>
      <c r="FK351" s="379">
        <f t="shared" si="437"/>
        <v>0.7142857142857143</v>
      </c>
      <c r="FL351" s="192">
        <v>4679</v>
      </c>
      <c r="FM351" s="185">
        <f t="shared" si="399"/>
        <v>30</v>
      </c>
      <c r="FN351" s="301">
        <v>1208</v>
      </c>
      <c r="FO351" s="84">
        <f t="shared" si="412"/>
        <v>71</v>
      </c>
      <c r="FP351" s="301">
        <v>0</v>
      </c>
      <c r="FQ351" s="301">
        <v>1058</v>
      </c>
      <c r="FR351" s="84">
        <f t="shared" si="413"/>
        <v>61</v>
      </c>
      <c r="FS351" s="365">
        <f t="shared" si="438"/>
        <v>0.85915492957746475</v>
      </c>
      <c r="FT351" s="301">
        <v>1058</v>
      </c>
      <c r="FU351" s="84">
        <f t="shared" si="414"/>
        <v>61</v>
      </c>
      <c r="FV351" s="22">
        <f t="shared" si="415"/>
        <v>491</v>
      </c>
      <c r="FW351" s="61">
        <f t="shared" si="416"/>
        <v>491</v>
      </c>
      <c r="FX351" s="61">
        <f t="shared" si="439"/>
        <v>520</v>
      </c>
      <c r="FY351" s="61">
        <f t="shared" si="440"/>
        <v>3062</v>
      </c>
      <c r="FZ351" s="61">
        <f t="shared" si="441"/>
        <v>516</v>
      </c>
      <c r="GA351" s="382">
        <f t="shared" si="442"/>
        <v>0.16851730894839975</v>
      </c>
      <c r="GB351" s="384"/>
      <c r="GC351" s="387">
        <f t="shared" si="443"/>
        <v>1657</v>
      </c>
      <c r="GD351" s="387">
        <f t="shared" si="444"/>
        <v>380</v>
      </c>
      <c r="GE351" s="382">
        <f t="shared" si="445"/>
        <v>0.22933011466505734</v>
      </c>
      <c r="GF351" s="384"/>
      <c r="GG351" s="387">
        <f t="shared" si="446"/>
        <v>706</v>
      </c>
      <c r="GH351" s="387">
        <f t="shared" si="447"/>
        <v>204</v>
      </c>
      <c r="GI351" s="382">
        <f t="shared" si="448"/>
        <v>0.28895184135977336</v>
      </c>
      <c r="GJ351" s="384"/>
      <c r="GK351" s="387">
        <f t="shared" si="337"/>
        <v>576</v>
      </c>
      <c r="GL351" s="387">
        <f t="shared" si="338"/>
        <v>62</v>
      </c>
      <c r="GM351" s="382">
        <f t="shared" si="339"/>
        <v>0.1076388888888889</v>
      </c>
    </row>
    <row r="352" spans="1:195" x14ac:dyDescent="0.25">
      <c r="A352" s="8">
        <f t="shared" si="372"/>
        <v>44385</v>
      </c>
      <c r="B352" s="10">
        <v>2117</v>
      </c>
      <c r="C352" s="98">
        <f t="shared" si="373"/>
        <v>810</v>
      </c>
      <c r="D352" s="10">
        <v>391</v>
      </c>
      <c r="E352" s="10">
        <v>53099</v>
      </c>
      <c r="F352" s="98">
        <f t="shared" si="307"/>
        <v>293</v>
      </c>
      <c r="G352" s="363">
        <f t="shared" si="417"/>
        <v>0.36172839506172838</v>
      </c>
      <c r="H352" s="10">
        <v>45776</v>
      </c>
      <c r="I352" s="98">
        <f t="shared" si="308"/>
        <v>293</v>
      </c>
      <c r="J352" s="45">
        <v>4268</v>
      </c>
      <c r="K352" s="103">
        <f t="shared" si="352"/>
        <v>1621</v>
      </c>
      <c r="L352" s="14">
        <v>1200</v>
      </c>
      <c r="M352" s="14">
        <v>55376</v>
      </c>
      <c r="N352" s="103">
        <f t="shared" si="309"/>
        <v>775</v>
      </c>
      <c r="O352" s="362">
        <f t="shared" si="418"/>
        <v>0.47809993830968539</v>
      </c>
      <c r="P352" s="12">
        <v>43094</v>
      </c>
      <c r="Q352" s="103">
        <f t="shared" si="310"/>
        <v>775</v>
      </c>
      <c r="R352" s="148">
        <v>2264</v>
      </c>
      <c r="S352" s="134">
        <f t="shared" si="353"/>
        <v>12</v>
      </c>
      <c r="T352" s="148">
        <v>1398</v>
      </c>
      <c r="U352" s="148">
        <v>2524</v>
      </c>
      <c r="V352" s="134">
        <f t="shared" si="449"/>
        <v>8</v>
      </c>
      <c r="W352" s="358">
        <f t="shared" si="419"/>
        <v>0.66666666666666663</v>
      </c>
      <c r="X352" s="148">
        <v>2531</v>
      </c>
      <c r="Y352" s="134">
        <f t="shared" si="402"/>
        <v>8</v>
      </c>
      <c r="Z352" s="152">
        <v>14410</v>
      </c>
      <c r="AA352" s="139">
        <f t="shared" si="354"/>
        <v>4</v>
      </c>
      <c r="AB352" s="152">
        <v>2681</v>
      </c>
      <c r="AC352" s="152">
        <v>5591</v>
      </c>
      <c r="AD352" s="139">
        <f t="shared" si="450"/>
        <v>2</v>
      </c>
      <c r="AE352" s="353">
        <f t="shared" si="420"/>
        <v>0.5</v>
      </c>
      <c r="AF352" s="151">
        <v>5589</v>
      </c>
      <c r="AG352" s="139">
        <f t="shared" si="451"/>
        <v>2</v>
      </c>
      <c r="AH352" s="33">
        <v>31966</v>
      </c>
      <c r="AI352" s="72">
        <f t="shared" si="355"/>
        <v>196</v>
      </c>
      <c r="AJ352" s="33">
        <v>1</v>
      </c>
      <c r="AK352" s="33">
        <v>5374</v>
      </c>
      <c r="AL352" s="72">
        <f t="shared" si="311"/>
        <v>15</v>
      </c>
      <c r="AM352" s="348">
        <f t="shared" si="421"/>
        <v>7.6530612244897961E-2</v>
      </c>
      <c r="AN352" s="33">
        <v>5372</v>
      </c>
      <c r="AO352" s="72">
        <f t="shared" si="312"/>
        <v>15</v>
      </c>
      <c r="AP352" s="66">
        <v>7249</v>
      </c>
      <c r="AQ352" s="78">
        <f t="shared" si="356"/>
        <v>68</v>
      </c>
      <c r="AR352" s="66">
        <v>1</v>
      </c>
      <c r="AS352" s="66">
        <v>2369</v>
      </c>
      <c r="AT352" s="78">
        <f t="shared" si="377"/>
        <v>15</v>
      </c>
      <c r="AU352" s="344">
        <f t="shared" si="422"/>
        <v>0.22058823529411764</v>
      </c>
      <c r="AV352" s="66">
        <v>2369</v>
      </c>
      <c r="AW352" s="78">
        <f t="shared" si="378"/>
        <v>15</v>
      </c>
      <c r="AX352" s="120">
        <v>4385</v>
      </c>
      <c r="AY352" s="114">
        <f t="shared" si="357"/>
        <v>29</v>
      </c>
      <c r="AZ352" s="120">
        <v>9</v>
      </c>
      <c r="BA352" s="120">
        <v>1422</v>
      </c>
      <c r="BB352" s="114">
        <f t="shared" si="379"/>
        <v>6</v>
      </c>
      <c r="BC352" s="338">
        <f t="shared" si="423"/>
        <v>0.20689655172413793</v>
      </c>
      <c r="BD352" s="120">
        <v>1414</v>
      </c>
      <c r="BE352" s="114">
        <f t="shared" si="380"/>
        <v>6</v>
      </c>
      <c r="BF352" s="129">
        <v>7030</v>
      </c>
      <c r="BG352" s="126">
        <f t="shared" si="358"/>
        <v>20</v>
      </c>
      <c r="BH352" s="129">
        <v>569</v>
      </c>
      <c r="BI352" s="129">
        <v>6971</v>
      </c>
      <c r="BJ352" s="126">
        <f t="shared" si="381"/>
        <v>4</v>
      </c>
      <c r="BK352" s="332">
        <f t="shared" si="424"/>
        <v>0.2</v>
      </c>
      <c r="BL352" s="126">
        <v>6972</v>
      </c>
      <c r="BM352" s="126">
        <f t="shared" si="383"/>
        <v>4</v>
      </c>
      <c r="BN352" s="227">
        <v>1522</v>
      </c>
      <c r="BO352" s="212">
        <f t="shared" si="359"/>
        <v>30</v>
      </c>
      <c r="BP352" s="227">
        <v>173</v>
      </c>
      <c r="BQ352" s="227">
        <v>994</v>
      </c>
      <c r="BR352" s="212">
        <f t="shared" si="384"/>
        <v>3</v>
      </c>
      <c r="BS352" s="326">
        <f t="shared" si="425"/>
        <v>0.1</v>
      </c>
      <c r="BT352" s="227">
        <v>994</v>
      </c>
      <c r="BU352" s="212">
        <f t="shared" si="385"/>
        <v>3</v>
      </c>
      <c r="BV352" s="228">
        <v>1954</v>
      </c>
      <c r="BW352" s="219">
        <f t="shared" si="360"/>
        <v>47</v>
      </c>
      <c r="BX352" s="228">
        <v>277</v>
      </c>
      <c r="BY352" s="228">
        <v>1379</v>
      </c>
      <c r="BZ352" s="219">
        <f t="shared" si="386"/>
        <v>5</v>
      </c>
      <c r="CA352" s="315">
        <f t="shared" si="426"/>
        <v>0.10638297872340426</v>
      </c>
      <c r="CB352" s="228">
        <v>1379</v>
      </c>
      <c r="CC352" s="219">
        <f t="shared" si="387"/>
        <v>5</v>
      </c>
      <c r="CD352" s="28">
        <v>12842</v>
      </c>
      <c r="CE352" s="84">
        <f t="shared" si="361"/>
        <v>310</v>
      </c>
      <c r="CF352" s="34">
        <v>505</v>
      </c>
      <c r="CG352" s="34">
        <v>6569</v>
      </c>
      <c r="CH352" s="84">
        <f t="shared" si="388"/>
        <v>32</v>
      </c>
      <c r="CI352" s="365">
        <f t="shared" si="427"/>
        <v>0.1032258064516129</v>
      </c>
      <c r="CJ352" s="34">
        <v>6569</v>
      </c>
      <c r="CK352" s="84">
        <f t="shared" si="389"/>
        <v>32</v>
      </c>
      <c r="CL352" s="59">
        <v>11404</v>
      </c>
      <c r="CM352" s="89">
        <f t="shared" si="362"/>
        <v>284</v>
      </c>
      <c r="CN352" s="59">
        <v>142</v>
      </c>
      <c r="CO352" s="59">
        <v>16716</v>
      </c>
      <c r="CP352" s="89">
        <f t="shared" si="390"/>
        <v>52</v>
      </c>
      <c r="CQ352" s="367">
        <f t="shared" si="428"/>
        <v>0.18309859154929578</v>
      </c>
      <c r="CR352" s="59">
        <v>16725</v>
      </c>
      <c r="CS352" s="89">
        <f t="shared" si="391"/>
        <v>52</v>
      </c>
      <c r="CT352" s="203">
        <v>25270</v>
      </c>
      <c r="CU352" s="203">
        <f t="shared" si="363"/>
        <v>310</v>
      </c>
      <c r="CV352" s="203">
        <v>0</v>
      </c>
      <c r="CW352" s="284">
        <v>7197</v>
      </c>
      <c r="CX352" s="203">
        <f t="shared" si="392"/>
        <v>54</v>
      </c>
      <c r="CY352" s="369">
        <f t="shared" si="429"/>
        <v>0.17419354838709677</v>
      </c>
      <c r="CZ352" s="203">
        <v>7197</v>
      </c>
      <c r="DA352" s="203">
        <f t="shared" si="393"/>
        <v>54</v>
      </c>
      <c r="DB352" s="40">
        <v>1</v>
      </c>
      <c r="DC352" s="95">
        <f t="shared" si="364"/>
        <v>-61</v>
      </c>
      <c r="DD352" s="40">
        <v>1</v>
      </c>
      <c r="DE352" s="40">
        <v>11694</v>
      </c>
      <c r="DF352" s="95">
        <f t="shared" si="394"/>
        <v>22</v>
      </c>
      <c r="DG352" s="371">
        <f t="shared" si="430"/>
        <v>-0.36065573770491804</v>
      </c>
      <c r="DH352" s="40">
        <v>11091</v>
      </c>
      <c r="DI352" s="95">
        <f t="shared" si="395"/>
        <v>22</v>
      </c>
      <c r="DJ352" s="158">
        <v>3673</v>
      </c>
      <c r="DK352" s="158">
        <f t="shared" si="365"/>
        <v>25</v>
      </c>
      <c r="DL352" s="163">
        <v>4</v>
      </c>
      <c r="DM352" s="163">
        <v>1106</v>
      </c>
      <c r="DN352" s="158">
        <f t="shared" si="340"/>
        <v>3</v>
      </c>
      <c r="DO352" s="373">
        <f t="shared" si="431"/>
        <v>0.12</v>
      </c>
      <c r="DP352" s="158">
        <v>1103</v>
      </c>
      <c r="DQ352" s="158">
        <f t="shared" si="341"/>
        <v>3</v>
      </c>
      <c r="DR352" s="290">
        <v>1536</v>
      </c>
      <c r="DS352" s="172">
        <f t="shared" si="366"/>
        <v>0</v>
      </c>
      <c r="DT352" s="290">
        <v>1</v>
      </c>
      <c r="DU352" s="290">
        <v>424</v>
      </c>
      <c r="DV352" s="172">
        <f t="shared" si="342"/>
        <v>0</v>
      </c>
      <c r="DW352" s="374" t="e">
        <f t="shared" si="432"/>
        <v>#DIV/0!</v>
      </c>
      <c r="DX352" s="290">
        <v>426</v>
      </c>
      <c r="DY352" s="172">
        <f t="shared" si="343"/>
        <v>0</v>
      </c>
      <c r="DZ352" s="295">
        <v>1406</v>
      </c>
      <c r="EA352" s="255">
        <f t="shared" si="367"/>
        <v>24</v>
      </c>
      <c r="EB352" s="295">
        <v>158</v>
      </c>
      <c r="EC352" s="295">
        <v>783</v>
      </c>
      <c r="ED352" s="255">
        <f t="shared" si="344"/>
        <v>4</v>
      </c>
      <c r="EE352" s="376">
        <f t="shared" si="433"/>
        <v>0.16666666666666666</v>
      </c>
      <c r="EF352" s="295">
        <v>783</v>
      </c>
      <c r="EG352" s="255">
        <f t="shared" si="345"/>
        <v>4</v>
      </c>
      <c r="EH352" s="261">
        <v>1420</v>
      </c>
      <c r="EI352" s="256">
        <f t="shared" si="368"/>
        <v>25</v>
      </c>
      <c r="EJ352" s="261">
        <v>217</v>
      </c>
      <c r="EK352" s="261">
        <v>1115</v>
      </c>
      <c r="EL352" s="256">
        <f t="shared" si="346"/>
        <v>8</v>
      </c>
      <c r="EM352" s="362">
        <f t="shared" si="434"/>
        <v>0.32</v>
      </c>
      <c r="EN352" s="261">
        <v>1115</v>
      </c>
      <c r="EO352" s="256">
        <f t="shared" si="347"/>
        <v>8</v>
      </c>
      <c r="EP352" s="265">
        <v>1393</v>
      </c>
      <c r="EQ352" s="257">
        <f t="shared" si="369"/>
        <v>30</v>
      </c>
      <c r="ER352" s="265">
        <v>78</v>
      </c>
      <c r="ES352" s="265">
        <v>563</v>
      </c>
      <c r="ET352" s="257">
        <f t="shared" si="348"/>
        <v>3</v>
      </c>
      <c r="EU352" s="378">
        <f t="shared" si="435"/>
        <v>0.1</v>
      </c>
      <c r="EV352" s="265">
        <v>563</v>
      </c>
      <c r="EW352" s="257">
        <f t="shared" si="349"/>
        <v>3</v>
      </c>
      <c r="EX352" s="270">
        <v>1418</v>
      </c>
      <c r="EY352" s="258">
        <f t="shared" si="370"/>
        <v>27</v>
      </c>
      <c r="EZ352" s="270">
        <v>102</v>
      </c>
      <c r="FA352" s="270">
        <v>604</v>
      </c>
      <c r="FB352" s="258">
        <f t="shared" si="396"/>
        <v>3</v>
      </c>
      <c r="FC352" s="367">
        <f t="shared" si="436"/>
        <v>0.1111111111111111</v>
      </c>
      <c r="FD352" s="270">
        <v>604</v>
      </c>
      <c r="FE352" s="258">
        <f t="shared" si="397"/>
        <v>3</v>
      </c>
      <c r="FF352" s="192">
        <v>5074</v>
      </c>
      <c r="FG352" s="185">
        <f t="shared" si="371"/>
        <v>42</v>
      </c>
      <c r="FH352" s="192">
        <v>0</v>
      </c>
      <c r="FI352" s="192">
        <v>4701</v>
      </c>
      <c r="FJ352" s="185">
        <f t="shared" si="398"/>
        <v>22</v>
      </c>
      <c r="FK352" s="379">
        <f t="shared" si="437"/>
        <v>0.52380952380952384</v>
      </c>
      <c r="FL352" s="192">
        <v>4701</v>
      </c>
      <c r="FM352" s="185">
        <f t="shared" si="399"/>
        <v>22</v>
      </c>
      <c r="FN352" s="301">
        <v>1285</v>
      </c>
      <c r="FO352" s="84">
        <f t="shared" si="412"/>
        <v>77</v>
      </c>
      <c r="FP352" s="301">
        <v>0</v>
      </c>
      <c r="FQ352" s="301">
        <v>1111</v>
      </c>
      <c r="FR352" s="84">
        <f t="shared" si="413"/>
        <v>53</v>
      </c>
      <c r="FS352" s="365">
        <f t="shared" si="438"/>
        <v>0.68831168831168832</v>
      </c>
      <c r="FT352" s="301">
        <v>1111</v>
      </c>
      <c r="FU352" s="84">
        <f t="shared" si="414"/>
        <v>53</v>
      </c>
      <c r="FV352" s="22">
        <f t="shared" si="415"/>
        <v>1356</v>
      </c>
      <c r="FW352" s="61">
        <f t="shared" si="416"/>
        <v>1356</v>
      </c>
      <c r="FX352" s="61">
        <f t="shared" si="439"/>
        <v>1382</v>
      </c>
      <c r="FY352" s="61">
        <f t="shared" si="440"/>
        <v>3930</v>
      </c>
      <c r="FZ352" s="61">
        <f t="shared" si="441"/>
        <v>1379</v>
      </c>
      <c r="GA352" s="382">
        <f t="shared" si="442"/>
        <v>0.35089058524173028</v>
      </c>
      <c r="GB352" s="384"/>
      <c r="GC352" s="387">
        <f t="shared" si="443"/>
        <v>1483</v>
      </c>
      <c r="GD352" s="387">
        <f t="shared" si="444"/>
        <v>301</v>
      </c>
      <c r="GE352" s="382">
        <f t="shared" si="445"/>
        <v>0.20296695886716115</v>
      </c>
      <c r="GF352" s="384"/>
      <c r="GG352" s="387">
        <f t="shared" si="446"/>
        <v>579</v>
      </c>
      <c r="GH352" s="387">
        <f t="shared" si="447"/>
        <v>163</v>
      </c>
      <c r="GI352" s="382">
        <f t="shared" si="448"/>
        <v>0.28151986183074268</v>
      </c>
      <c r="GJ352" s="384"/>
      <c r="GK352" s="387">
        <f t="shared" si="337"/>
        <v>493</v>
      </c>
      <c r="GL352" s="387">
        <f t="shared" si="338"/>
        <v>58</v>
      </c>
      <c r="GM352" s="382">
        <f t="shared" si="339"/>
        <v>0.11764705882352941</v>
      </c>
    </row>
    <row r="353" spans="1:196" x14ac:dyDescent="0.25">
      <c r="A353" s="8">
        <f t="shared" si="372"/>
        <v>44386</v>
      </c>
      <c r="B353" s="10">
        <v>2159</v>
      </c>
      <c r="C353" s="98">
        <f t="shared" si="373"/>
        <v>42</v>
      </c>
      <c r="D353" s="10">
        <v>418</v>
      </c>
      <c r="E353" s="10">
        <v>53126</v>
      </c>
      <c r="F353" s="98">
        <f t="shared" si="307"/>
        <v>27</v>
      </c>
      <c r="G353" s="363">
        <f t="shared" si="417"/>
        <v>0.6428571428571429</v>
      </c>
      <c r="H353" s="10">
        <v>45803</v>
      </c>
      <c r="I353" s="98">
        <f t="shared" si="308"/>
        <v>27</v>
      </c>
      <c r="J353" s="45">
        <v>4888</v>
      </c>
      <c r="K353" s="103">
        <f t="shared" si="352"/>
        <v>620</v>
      </c>
      <c r="L353" s="14">
        <v>1376</v>
      </c>
      <c r="M353" s="14">
        <v>55552</v>
      </c>
      <c r="N353" s="103">
        <f t="shared" si="309"/>
        <v>176</v>
      </c>
      <c r="O353" s="362">
        <f t="shared" si="418"/>
        <v>0.28387096774193549</v>
      </c>
      <c r="P353" s="12">
        <v>43270</v>
      </c>
      <c r="Q353" s="103">
        <f t="shared" si="310"/>
        <v>176</v>
      </c>
      <c r="R353" s="148">
        <v>2268</v>
      </c>
      <c r="S353" s="134">
        <f t="shared" si="353"/>
        <v>4</v>
      </c>
      <c r="T353" s="148">
        <v>1402</v>
      </c>
      <c r="U353" s="148">
        <v>2528</v>
      </c>
      <c r="V353" s="134">
        <f t="shared" si="449"/>
        <v>4</v>
      </c>
      <c r="W353" s="358">
        <f t="shared" si="419"/>
        <v>1</v>
      </c>
      <c r="X353" s="148">
        <v>2535</v>
      </c>
      <c r="Y353" s="134">
        <f t="shared" si="402"/>
        <v>4</v>
      </c>
      <c r="Z353" s="152">
        <v>14416</v>
      </c>
      <c r="AA353" s="139">
        <f t="shared" si="354"/>
        <v>6</v>
      </c>
      <c r="AB353" s="152">
        <v>2686</v>
      </c>
      <c r="AC353" s="152">
        <v>5596</v>
      </c>
      <c r="AD353" s="139">
        <f t="shared" si="450"/>
        <v>5</v>
      </c>
      <c r="AE353" s="353">
        <f t="shared" si="420"/>
        <v>0.83333333333333337</v>
      </c>
      <c r="AF353" s="151">
        <v>5594</v>
      </c>
      <c r="AG353" s="139">
        <f t="shared" si="451"/>
        <v>5</v>
      </c>
      <c r="AH353" s="33">
        <v>32128</v>
      </c>
      <c r="AI353" s="72">
        <f t="shared" si="355"/>
        <v>162</v>
      </c>
      <c r="AJ353" s="33">
        <v>1</v>
      </c>
      <c r="AK353" s="33">
        <v>5392</v>
      </c>
      <c r="AL353" s="72">
        <f t="shared" si="311"/>
        <v>18</v>
      </c>
      <c r="AM353" s="348">
        <f t="shared" si="421"/>
        <v>0.1111111111111111</v>
      </c>
      <c r="AN353" s="33">
        <v>5390</v>
      </c>
      <c r="AO353" s="72">
        <f t="shared" si="312"/>
        <v>18</v>
      </c>
      <c r="AP353" s="66">
        <v>7313</v>
      </c>
      <c r="AQ353" s="78">
        <f t="shared" si="356"/>
        <v>64</v>
      </c>
      <c r="AR353" s="66">
        <v>1</v>
      </c>
      <c r="AS353" s="66">
        <v>2385</v>
      </c>
      <c r="AT353" s="78">
        <f t="shared" si="377"/>
        <v>16</v>
      </c>
      <c r="AU353" s="344">
        <f t="shared" si="422"/>
        <v>0.25</v>
      </c>
      <c r="AV353" s="66">
        <v>2385</v>
      </c>
      <c r="AW353" s="78">
        <f t="shared" si="378"/>
        <v>16</v>
      </c>
      <c r="AX353" s="120">
        <v>4406</v>
      </c>
      <c r="AY353" s="114">
        <f t="shared" si="357"/>
        <v>21</v>
      </c>
      <c r="AZ353" s="120">
        <v>9</v>
      </c>
      <c r="BA353" s="120">
        <v>1427</v>
      </c>
      <c r="BB353" s="114">
        <f t="shared" si="379"/>
        <v>5</v>
      </c>
      <c r="BC353" s="338">
        <f t="shared" si="423"/>
        <v>0.23809523809523808</v>
      </c>
      <c r="BD353" s="120">
        <v>1419</v>
      </c>
      <c r="BE353" s="114">
        <f t="shared" si="380"/>
        <v>5</v>
      </c>
      <c r="BF353" s="129">
        <v>7059</v>
      </c>
      <c r="BG353" s="126">
        <f t="shared" si="358"/>
        <v>29</v>
      </c>
      <c r="BH353" s="129">
        <v>569</v>
      </c>
      <c r="BI353" s="129">
        <v>6977</v>
      </c>
      <c r="BJ353" s="126">
        <f t="shared" si="381"/>
        <v>6</v>
      </c>
      <c r="BK353" s="332">
        <f t="shared" si="424"/>
        <v>0.20689655172413793</v>
      </c>
      <c r="BL353" s="126">
        <v>6978</v>
      </c>
      <c r="BM353" s="126">
        <f t="shared" si="383"/>
        <v>6</v>
      </c>
      <c r="BN353" s="227">
        <v>1549</v>
      </c>
      <c r="BO353" s="212">
        <f t="shared" si="359"/>
        <v>27</v>
      </c>
      <c r="BP353" s="227">
        <v>173</v>
      </c>
      <c r="BQ353" s="227">
        <v>997</v>
      </c>
      <c r="BR353" s="212">
        <f t="shared" si="384"/>
        <v>3</v>
      </c>
      <c r="BS353" s="326">
        <f t="shared" si="425"/>
        <v>0.1111111111111111</v>
      </c>
      <c r="BT353" s="227">
        <v>997</v>
      </c>
      <c r="BU353" s="212">
        <f t="shared" si="385"/>
        <v>3</v>
      </c>
      <c r="BV353" s="228">
        <v>1996</v>
      </c>
      <c r="BW353" s="219">
        <f t="shared" si="360"/>
        <v>42</v>
      </c>
      <c r="BX353" s="228">
        <v>277</v>
      </c>
      <c r="BY353" s="228">
        <v>1383</v>
      </c>
      <c r="BZ353" s="219">
        <f t="shared" si="386"/>
        <v>4</v>
      </c>
      <c r="CA353" s="315">
        <f t="shared" si="426"/>
        <v>9.5238095238095233E-2</v>
      </c>
      <c r="CB353" s="228">
        <v>1383</v>
      </c>
      <c r="CC353" s="219">
        <f t="shared" si="387"/>
        <v>4</v>
      </c>
      <c r="CD353" s="28">
        <v>13108</v>
      </c>
      <c r="CE353" s="84">
        <f t="shared" si="361"/>
        <v>266</v>
      </c>
      <c r="CF353" s="34">
        <v>505</v>
      </c>
      <c r="CG353" s="34">
        <v>6599</v>
      </c>
      <c r="CH353" s="84">
        <f t="shared" si="388"/>
        <v>30</v>
      </c>
      <c r="CI353" s="365">
        <f t="shared" si="427"/>
        <v>0.11278195488721804</v>
      </c>
      <c r="CJ353" s="34">
        <v>6599</v>
      </c>
      <c r="CK353" s="84">
        <f t="shared" si="389"/>
        <v>30</v>
      </c>
      <c r="CL353" s="59">
        <v>11672</v>
      </c>
      <c r="CM353" s="89">
        <f t="shared" si="362"/>
        <v>268</v>
      </c>
      <c r="CN353" s="59">
        <v>142</v>
      </c>
      <c r="CO353" s="59">
        <v>16796</v>
      </c>
      <c r="CP353" s="89">
        <f t="shared" si="390"/>
        <v>80</v>
      </c>
      <c r="CQ353" s="367">
        <f t="shared" si="428"/>
        <v>0.29850746268656714</v>
      </c>
      <c r="CR353" s="59">
        <v>16805</v>
      </c>
      <c r="CS353" s="89">
        <f t="shared" si="391"/>
        <v>80</v>
      </c>
      <c r="CT353" s="203">
        <v>25540</v>
      </c>
      <c r="CU353" s="203">
        <f t="shared" si="363"/>
        <v>270</v>
      </c>
      <c r="CV353" s="203">
        <v>0</v>
      </c>
      <c r="CW353" s="284">
        <v>7270</v>
      </c>
      <c r="CX353" s="203">
        <f t="shared" si="392"/>
        <v>73</v>
      </c>
      <c r="CY353" s="369">
        <f t="shared" si="429"/>
        <v>0.27037037037037037</v>
      </c>
      <c r="CZ353" s="203">
        <v>7270</v>
      </c>
      <c r="DA353" s="203">
        <f t="shared" si="393"/>
        <v>73</v>
      </c>
      <c r="DB353" s="40">
        <v>4</v>
      </c>
      <c r="DC353" s="95">
        <f t="shared" si="364"/>
        <v>3</v>
      </c>
      <c r="DD353" s="40">
        <v>1</v>
      </c>
      <c r="DE353" s="40">
        <v>11719</v>
      </c>
      <c r="DF353" s="95">
        <f t="shared" si="394"/>
        <v>25</v>
      </c>
      <c r="DG353" s="371">
        <f t="shared" si="430"/>
        <v>8.3333333333333339</v>
      </c>
      <c r="DH353" s="40">
        <v>11116</v>
      </c>
      <c r="DI353" s="95">
        <f t="shared" si="395"/>
        <v>25</v>
      </c>
      <c r="DJ353" s="158">
        <v>3698</v>
      </c>
      <c r="DK353" s="158">
        <f t="shared" si="365"/>
        <v>25</v>
      </c>
      <c r="DL353" s="163">
        <v>4</v>
      </c>
      <c r="DM353" s="163">
        <v>1111</v>
      </c>
      <c r="DN353" s="158">
        <f t="shared" si="340"/>
        <v>5</v>
      </c>
      <c r="DO353" s="373">
        <f t="shared" si="431"/>
        <v>0.2</v>
      </c>
      <c r="DP353" s="158">
        <v>1108</v>
      </c>
      <c r="DQ353" s="158">
        <f t="shared" si="341"/>
        <v>5</v>
      </c>
      <c r="DR353" s="290">
        <v>1536</v>
      </c>
      <c r="DS353" s="172">
        <f t="shared" si="366"/>
        <v>0</v>
      </c>
      <c r="DT353" s="290">
        <v>1</v>
      </c>
      <c r="DU353" s="290">
        <v>424</v>
      </c>
      <c r="DV353" s="172">
        <f t="shared" si="342"/>
        <v>0</v>
      </c>
      <c r="DW353" s="374" t="e">
        <f t="shared" si="432"/>
        <v>#DIV/0!</v>
      </c>
      <c r="DX353" s="290">
        <v>426</v>
      </c>
      <c r="DY353" s="172">
        <f t="shared" si="343"/>
        <v>0</v>
      </c>
      <c r="DZ353" s="295">
        <v>1436</v>
      </c>
      <c r="EA353" s="255">
        <f t="shared" si="367"/>
        <v>30</v>
      </c>
      <c r="EB353" s="295">
        <v>158</v>
      </c>
      <c r="EC353" s="295">
        <v>786</v>
      </c>
      <c r="ED353" s="255">
        <f t="shared" si="344"/>
        <v>3</v>
      </c>
      <c r="EE353" s="376">
        <f t="shared" si="433"/>
        <v>0.1</v>
      </c>
      <c r="EF353" s="295">
        <v>786</v>
      </c>
      <c r="EG353" s="255">
        <f t="shared" si="345"/>
        <v>3</v>
      </c>
      <c r="EH353" s="261">
        <v>1442</v>
      </c>
      <c r="EI353" s="256">
        <f t="shared" si="368"/>
        <v>22</v>
      </c>
      <c r="EJ353" s="261">
        <v>217</v>
      </c>
      <c r="EK353" s="261">
        <v>1120</v>
      </c>
      <c r="EL353" s="256">
        <f t="shared" si="346"/>
        <v>5</v>
      </c>
      <c r="EM353" s="362">
        <f t="shared" si="434"/>
        <v>0.22727272727272727</v>
      </c>
      <c r="EN353" s="261">
        <v>1120</v>
      </c>
      <c r="EO353" s="256">
        <f t="shared" si="347"/>
        <v>5</v>
      </c>
      <c r="EP353" s="265">
        <v>1420</v>
      </c>
      <c r="EQ353" s="257">
        <f t="shared" si="369"/>
        <v>27</v>
      </c>
      <c r="ER353" s="265">
        <v>78</v>
      </c>
      <c r="ES353" s="265">
        <v>565</v>
      </c>
      <c r="ET353" s="257">
        <f t="shared" si="348"/>
        <v>2</v>
      </c>
      <c r="EU353" s="378">
        <f t="shared" si="435"/>
        <v>7.407407407407407E-2</v>
      </c>
      <c r="EV353" s="265">
        <v>565</v>
      </c>
      <c r="EW353" s="257">
        <f t="shared" si="349"/>
        <v>2</v>
      </c>
      <c r="EX353" s="270">
        <v>1425</v>
      </c>
      <c r="EY353" s="258">
        <f t="shared" si="370"/>
        <v>7</v>
      </c>
      <c r="EZ353" s="270">
        <v>102</v>
      </c>
      <c r="FA353" s="270">
        <v>606</v>
      </c>
      <c r="FB353" s="258">
        <f t="shared" si="396"/>
        <v>2</v>
      </c>
      <c r="FC353" s="367">
        <f t="shared" si="436"/>
        <v>0.2857142857142857</v>
      </c>
      <c r="FD353" s="270">
        <v>606</v>
      </c>
      <c r="FE353" s="258">
        <f t="shared" si="397"/>
        <v>2</v>
      </c>
      <c r="FF353" s="192">
        <v>5123</v>
      </c>
      <c r="FG353" s="185">
        <f t="shared" si="371"/>
        <v>49</v>
      </c>
      <c r="FH353" s="192">
        <v>0</v>
      </c>
      <c r="FI353" s="192">
        <v>4742</v>
      </c>
      <c r="FJ353" s="185">
        <f t="shared" si="398"/>
        <v>41</v>
      </c>
      <c r="FK353" s="379">
        <f t="shared" si="437"/>
        <v>0.83673469387755106</v>
      </c>
      <c r="FL353" s="192">
        <v>4742</v>
      </c>
      <c r="FM353" s="185">
        <f t="shared" si="399"/>
        <v>41</v>
      </c>
      <c r="FN353" s="301">
        <v>1352</v>
      </c>
      <c r="FO353" s="84">
        <f t="shared" si="412"/>
        <v>67</v>
      </c>
      <c r="FP353" s="301">
        <v>0</v>
      </c>
      <c r="FQ353" s="301">
        <v>1169</v>
      </c>
      <c r="FR353" s="84">
        <f t="shared" si="413"/>
        <v>58</v>
      </c>
      <c r="FS353" s="365">
        <f t="shared" si="438"/>
        <v>0.86567164179104472</v>
      </c>
      <c r="FT353" s="301">
        <v>1169</v>
      </c>
      <c r="FU353" s="84">
        <f t="shared" si="414"/>
        <v>58</v>
      </c>
      <c r="FV353" s="22">
        <f t="shared" si="415"/>
        <v>569</v>
      </c>
      <c r="FW353" s="61">
        <f t="shared" si="416"/>
        <v>569</v>
      </c>
      <c r="FX353" s="61">
        <f t="shared" si="439"/>
        <v>588</v>
      </c>
      <c r="FY353" s="61">
        <f t="shared" si="440"/>
        <v>2051</v>
      </c>
      <c r="FZ353" s="61">
        <f t="shared" si="441"/>
        <v>586</v>
      </c>
      <c r="GA353" s="382">
        <f t="shared" si="442"/>
        <v>0.2857142857142857</v>
      </c>
      <c r="GB353" s="384"/>
      <c r="GC353" s="387">
        <f t="shared" si="443"/>
        <v>1379</v>
      </c>
      <c r="GD353" s="387">
        <f t="shared" si="444"/>
        <v>374</v>
      </c>
      <c r="GE353" s="382">
        <f t="shared" si="445"/>
        <v>0.27121102248005802</v>
      </c>
      <c r="GF353" s="384"/>
      <c r="GG353" s="387">
        <f t="shared" si="446"/>
        <v>575</v>
      </c>
      <c r="GH353" s="387">
        <f t="shared" si="447"/>
        <v>191</v>
      </c>
      <c r="GI353" s="382">
        <f t="shared" si="448"/>
        <v>0.33217391304347826</v>
      </c>
      <c r="GJ353" s="384"/>
      <c r="GK353" s="387">
        <f t="shared" si="337"/>
        <v>421</v>
      </c>
      <c r="GL353" s="387">
        <f t="shared" si="338"/>
        <v>49</v>
      </c>
      <c r="GM353" s="382">
        <f t="shared" si="339"/>
        <v>0.1163895486935867</v>
      </c>
    </row>
    <row r="354" spans="1:196" x14ac:dyDescent="0.25">
      <c r="A354" s="8">
        <f t="shared" si="372"/>
        <v>44387</v>
      </c>
      <c r="B354" s="10">
        <v>2252</v>
      </c>
      <c r="C354" s="98">
        <f t="shared" si="373"/>
        <v>93</v>
      </c>
      <c r="D354" s="10">
        <v>482</v>
      </c>
      <c r="E354" s="10">
        <v>53190</v>
      </c>
      <c r="F354" s="98">
        <f t="shared" si="307"/>
        <v>64</v>
      </c>
      <c r="G354" s="363">
        <f t="shared" si="417"/>
        <v>0.68817204301075274</v>
      </c>
      <c r="H354" s="10">
        <v>45867</v>
      </c>
      <c r="I354" s="98">
        <f t="shared" si="308"/>
        <v>64</v>
      </c>
      <c r="J354" s="45">
        <v>5416</v>
      </c>
      <c r="K354" s="103">
        <f t="shared" si="352"/>
        <v>528</v>
      </c>
      <c r="L354" s="14">
        <v>1418</v>
      </c>
      <c r="M354" s="14">
        <v>55594</v>
      </c>
      <c r="N354" s="103">
        <f t="shared" si="309"/>
        <v>42</v>
      </c>
      <c r="O354" s="362">
        <f t="shared" si="418"/>
        <v>7.9545454545454544E-2</v>
      </c>
      <c r="P354" s="12">
        <v>43312</v>
      </c>
      <c r="Q354" s="103">
        <f t="shared" si="310"/>
        <v>42</v>
      </c>
      <c r="R354" s="148">
        <v>2275</v>
      </c>
      <c r="S354" s="134">
        <f t="shared" si="353"/>
        <v>7</v>
      </c>
      <c r="T354" s="148">
        <v>1409</v>
      </c>
      <c r="U354" s="148">
        <v>2535</v>
      </c>
      <c r="V354" s="134">
        <f t="shared" si="449"/>
        <v>7</v>
      </c>
      <c r="W354" s="358">
        <f t="shared" si="419"/>
        <v>1</v>
      </c>
      <c r="X354" s="148">
        <v>2542</v>
      </c>
      <c r="Y354" s="134">
        <f t="shared" si="402"/>
        <v>7</v>
      </c>
      <c r="Z354" s="152">
        <v>15927</v>
      </c>
      <c r="AA354" s="139">
        <f t="shared" si="354"/>
        <v>1511</v>
      </c>
      <c r="AB354" s="152">
        <v>3113</v>
      </c>
      <c r="AC354" s="152">
        <v>6023</v>
      </c>
      <c r="AD354" s="139">
        <f t="shared" si="450"/>
        <v>427</v>
      </c>
      <c r="AE354" s="353">
        <f t="shared" si="420"/>
        <v>0.2825943084050298</v>
      </c>
      <c r="AF354" s="151">
        <v>6021</v>
      </c>
      <c r="AG354" s="139">
        <f t="shared" si="451"/>
        <v>427</v>
      </c>
      <c r="AH354" s="33">
        <v>32360</v>
      </c>
      <c r="AI354" s="72">
        <f t="shared" si="355"/>
        <v>232</v>
      </c>
      <c r="AJ354" s="33">
        <v>1</v>
      </c>
      <c r="AK354" s="33">
        <v>5414</v>
      </c>
      <c r="AL354" s="72">
        <f t="shared" si="311"/>
        <v>22</v>
      </c>
      <c r="AM354" s="348">
        <f t="shared" si="421"/>
        <v>9.4827586206896547E-2</v>
      </c>
      <c r="AN354" s="33">
        <v>5412</v>
      </c>
      <c r="AO354" s="72">
        <f t="shared" si="312"/>
        <v>22</v>
      </c>
      <c r="AP354" s="66">
        <v>7377</v>
      </c>
      <c r="AQ354" s="78">
        <f t="shared" si="356"/>
        <v>64</v>
      </c>
      <c r="AR354" s="66">
        <v>1</v>
      </c>
      <c r="AS354" s="66">
        <v>2402</v>
      </c>
      <c r="AT354" s="78">
        <f t="shared" si="377"/>
        <v>17</v>
      </c>
      <c r="AU354" s="344">
        <f t="shared" si="422"/>
        <v>0.265625</v>
      </c>
      <c r="AV354" s="66">
        <v>2402</v>
      </c>
      <c r="AW354" s="78">
        <f t="shared" si="378"/>
        <v>17</v>
      </c>
      <c r="AX354" s="120">
        <v>4433</v>
      </c>
      <c r="AY354" s="114">
        <f t="shared" si="357"/>
        <v>27</v>
      </c>
      <c r="AZ354" s="120">
        <v>9</v>
      </c>
      <c r="BA354" s="120">
        <v>1433</v>
      </c>
      <c r="BB354" s="114">
        <f t="shared" si="379"/>
        <v>6</v>
      </c>
      <c r="BC354" s="338">
        <f t="shared" si="423"/>
        <v>0.22222222222222221</v>
      </c>
      <c r="BD354" s="120">
        <v>1425</v>
      </c>
      <c r="BE354" s="114">
        <f t="shared" si="380"/>
        <v>6</v>
      </c>
      <c r="BF354" s="129">
        <v>7086</v>
      </c>
      <c r="BG354" s="126">
        <f t="shared" si="358"/>
        <v>27</v>
      </c>
      <c r="BH354" s="129">
        <v>569</v>
      </c>
      <c r="BI354" s="129">
        <v>6984</v>
      </c>
      <c r="BJ354" s="126">
        <f t="shared" si="381"/>
        <v>7</v>
      </c>
      <c r="BK354" s="332">
        <f t="shared" si="424"/>
        <v>0.25925925925925924</v>
      </c>
      <c r="BL354" s="126">
        <v>6985</v>
      </c>
      <c r="BM354" s="126">
        <f t="shared" si="383"/>
        <v>7</v>
      </c>
      <c r="BN354" s="227">
        <v>1574</v>
      </c>
      <c r="BO354" s="212">
        <f t="shared" si="359"/>
        <v>25</v>
      </c>
      <c r="BP354" s="227">
        <v>173</v>
      </c>
      <c r="BQ354" s="227">
        <v>1000</v>
      </c>
      <c r="BR354" s="212">
        <f t="shared" si="384"/>
        <v>3</v>
      </c>
      <c r="BS354" s="326">
        <f t="shared" si="425"/>
        <v>0.12</v>
      </c>
      <c r="BT354" s="227">
        <v>1000</v>
      </c>
      <c r="BU354" s="212">
        <f t="shared" si="385"/>
        <v>3</v>
      </c>
      <c r="BV354" s="228">
        <v>2042</v>
      </c>
      <c r="BW354" s="219">
        <f t="shared" si="360"/>
        <v>46</v>
      </c>
      <c r="BX354" s="228">
        <v>277</v>
      </c>
      <c r="BY354" s="228">
        <v>1389</v>
      </c>
      <c r="BZ354" s="219">
        <f t="shared" si="386"/>
        <v>6</v>
      </c>
      <c r="CA354" s="315">
        <f t="shared" si="426"/>
        <v>0.13043478260869565</v>
      </c>
      <c r="CB354" s="228">
        <v>1389</v>
      </c>
      <c r="CC354" s="219">
        <f t="shared" si="387"/>
        <v>6</v>
      </c>
      <c r="CD354" s="28">
        <v>13406</v>
      </c>
      <c r="CE354" s="84">
        <f t="shared" si="361"/>
        <v>298</v>
      </c>
      <c r="CF354" s="34">
        <v>505</v>
      </c>
      <c r="CG354" s="34">
        <v>6633</v>
      </c>
      <c r="CH354" s="84">
        <f t="shared" si="388"/>
        <v>34</v>
      </c>
      <c r="CI354" s="365">
        <f t="shared" si="427"/>
        <v>0.11409395973154363</v>
      </c>
      <c r="CJ354" s="34">
        <v>6633</v>
      </c>
      <c r="CK354" s="84">
        <f t="shared" si="389"/>
        <v>34</v>
      </c>
      <c r="CL354" s="59">
        <v>11980</v>
      </c>
      <c r="CM354" s="89">
        <f t="shared" si="362"/>
        <v>308</v>
      </c>
      <c r="CN354" s="59">
        <v>142</v>
      </c>
      <c r="CO354" s="59">
        <v>16886</v>
      </c>
      <c r="CP354" s="89">
        <f t="shared" si="390"/>
        <v>90</v>
      </c>
      <c r="CQ354" s="367">
        <f t="shared" si="428"/>
        <v>0.29220779220779219</v>
      </c>
      <c r="CR354" s="59">
        <v>16895</v>
      </c>
      <c r="CS354" s="89">
        <f t="shared" si="391"/>
        <v>90</v>
      </c>
      <c r="CT354" s="203">
        <v>25846</v>
      </c>
      <c r="CU354" s="203">
        <f t="shared" si="363"/>
        <v>306</v>
      </c>
      <c r="CV354" s="203">
        <v>0</v>
      </c>
      <c r="CW354" s="284">
        <v>7344</v>
      </c>
      <c r="CX354" s="203">
        <f t="shared" si="392"/>
        <v>74</v>
      </c>
      <c r="CY354" s="369">
        <f t="shared" si="429"/>
        <v>0.24183006535947713</v>
      </c>
      <c r="CZ354" s="203">
        <v>7344</v>
      </c>
      <c r="DA354" s="203">
        <f t="shared" si="393"/>
        <v>74</v>
      </c>
      <c r="DB354" s="40">
        <v>34</v>
      </c>
      <c r="DC354" s="95">
        <f t="shared" si="364"/>
        <v>30</v>
      </c>
      <c r="DD354" s="40">
        <v>3</v>
      </c>
      <c r="DE354" s="40">
        <v>11749</v>
      </c>
      <c r="DF354" s="95">
        <f t="shared" si="394"/>
        <v>30</v>
      </c>
      <c r="DG354" s="371">
        <f t="shared" si="430"/>
        <v>1</v>
      </c>
      <c r="DH354" s="40">
        <v>11146</v>
      </c>
      <c r="DI354" s="95">
        <f t="shared" si="395"/>
        <v>30</v>
      </c>
      <c r="DJ354" s="158">
        <v>3725</v>
      </c>
      <c r="DK354" s="158">
        <f t="shared" si="365"/>
        <v>27</v>
      </c>
      <c r="DL354" s="163">
        <v>4</v>
      </c>
      <c r="DM354" s="163">
        <v>1118</v>
      </c>
      <c r="DN354" s="158">
        <f t="shared" si="340"/>
        <v>7</v>
      </c>
      <c r="DO354" s="373">
        <f t="shared" si="431"/>
        <v>0.25925925925925924</v>
      </c>
      <c r="DP354" s="158">
        <v>1115</v>
      </c>
      <c r="DQ354" s="158">
        <f t="shared" si="341"/>
        <v>7</v>
      </c>
      <c r="DR354" s="290">
        <v>1536</v>
      </c>
      <c r="DS354" s="172">
        <v>0</v>
      </c>
      <c r="DT354" s="290">
        <v>1</v>
      </c>
      <c r="DU354" s="290">
        <v>424</v>
      </c>
      <c r="DV354" s="172">
        <f t="shared" si="342"/>
        <v>0</v>
      </c>
      <c r="DW354" s="374" t="e">
        <f t="shared" si="432"/>
        <v>#DIV/0!</v>
      </c>
      <c r="DX354" s="290">
        <v>426</v>
      </c>
      <c r="DY354" s="172">
        <f t="shared" si="343"/>
        <v>0</v>
      </c>
      <c r="DZ354" s="295">
        <v>1461</v>
      </c>
      <c r="EA354" s="255">
        <f t="shared" si="367"/>
        <v>25</v>
      </c>
      <c r="EB354" s="295">
        <v>158</v>
      </c>
      <c r="EC354" s="295">
        <v>788</v>
      </c>
      <c r="ED354" s="255">
        <f t="shared" si="344"/>
        <v>2</v>
      </c>
      <c r="EE354" s="376">
        <f t="shared" si="433"/>
        <v>0.08</v>
      </c>
      <c r="EF354" s="295">
        <v>788</v>
      </c>
      <c r="EG354" s="255">
        <f t="shared" si="345"/>
        <v>2</v>
      </c>
      <c r="EH354" s="261">
        <v>1466</v>
      </c>
      <c r="EI354" s="256">
        <f t="shared" si="368"/>
        <v>24</v>
      </c>
      <c r="EJ354" s="261">
        <v>217</v>
      </c>
      <c r="EK354" s="261">
        <v>1127</v>
      </c>
      <c r="EL354" s="256">
        <f t="shared" si="346"/>
        <v>7</v>
      </c>
      <c r="EM354" s="362">
        <f t="shared" si="434"/>
        <v>0.29166666666666669</v>
      </c>
      <c r="EN354" s="261">
        <v>1127</v>
      </c>
      <c r="EO354" s="256">
        <f t="shared" si="347"/>
        <v>7</v>
      </c>
      <c r="EP354" s="265">
        <v>1445</v>
      </c>
      <c r="EQ354" s="257">
        <f t="shared" si="369"/>
        <v>25</v>
      </c>
      <c r="ER354" s="265">
        <v>78</v>
      </c>
      <c r="ES354" s="265">
        <v>568</v>
      </c>
      <c r="ET354" s="257">
        <f t="shared" si="348"/>
        <v>3</v>
      </c>
      <c r="EU354" s="378">
        <f t="shared" si="435"/>
        <v>0.12</v>
      </c>
      <c r="EV354" s="265">
        <v>568</v>
      </c>
      <c r="EW354" s="257">
        <f t="shared" si="349"/>
        <v>3</v>
      </c>
      <c r="EX354" s="270">
        <v>1465</v>
      </c>
      <c r="EY354" s="258">
        <f t="shared" si="370"/>
        <v>40</v>
      </c>
      <c r="EZ354" s="270">
        <v>102</v>
      </c>
      <c r="FA354" s="270">
        <v>610</v>
      </c>
      <c r="FB354" s="258">
        <f t="shared" si="396"/>
        <v>4</v>
      </c>
      <c r="FC354" s="367">
        <f t="shared" si="436"/>
        <v>0.1</v>
      </c>
      <c r="FD354" s="270">
        <v>610</v>
      </c>
      <c r="FE354" s="258">
        <f t="shared" si="397"/>
        <v>4</v>
      </c>
      <c r="FF354" s="192">
        <v>5246</v>
      </c>
      <c r="FG354" s="185">
        <f t="shared" si="371"/>
        <v>123</v>
      </c>
      <c r="FH354" s="192">
        <v>0</v>
      </c>
      <c r="FI354" s="192">
        <v>4809</v>
      </c>
      <c r="FJ354" s="185">
        <f t="shared" si="398"/>
        <v>67</v>
      </c>
      <c r="FK354" s="379">
        <f t="shared" si="437"/>
        <v>0.54471544715447151</v>
      </c>
      <c r="FL354" s="192">
        <v>4809</v>
      </c>
      <c r="FM354" s="185">
        <f t="shared" si="399"/>
        <v>67</v>
      </c>
      <c r="FN354" s="301">
        <v>1429</v>
      </c>
      <c r="FO354" s="84">
        <f t="shared" si="412"/>
        <v>77</v>
      </c>
      <c r="FP354" s="301">
        <v>0</v>
      </c>
      <c r="FQ354" s="301">
        <v>1232</v>
      </c>
      <c r="FR354" s="84">
        <f t="shared" si="413"/>
        <v>63</v>
      </c>
      <c r="FS354" s="365">
        <f t="shared" si="438"/>
        <v>0.81818181818181823</v>
      </c>
      <c r="FT354" s="301">
        <v>1232</v>
      </c>
      <c r="FU354" s="84">
        <f t="shared" si="414"/>
        <v>63</v>
      </c>
      <c r="FV354" s="22">
        <f t="shared" si="415"/>
        <v>957</v>
      </c>
      <c r="FW354" s="61">
        <f t="shared" si="416"/>
        <v>957</v>
      </c>
      <c r="FX354" s="61">
        <f t="shared" si="439"/>
        <v>982</v>
      </c>
      <c r="FY354" s="61">
        <f t="shared" si="440"/>
        <v>3843</v>
      </c>
      <c r="FZ354" s="61">
        <f t="shared" si="441"/>
        <v>979</v>
      </c>
      <c r="GA354" s="382">
        <f t="shared" si="442"/>
        <v>0.25474889409315638</v>
      </c>
      <c r="GB354" s="384"/>
      <c r="GC354" s="387">
        <f t="shared" si="443"/>
        <v>1704</v>
      </c>
      <c r="GD354" s="387">
        <f t="shared" si="444"/>
        <v>439</v>
      </c>
      <c r="GE354" s="382">
        <f t="shared" si="445"/>
        <v>0.25762910798122068</v>
      </c>
      <c r="GF354" s="384"/>
      <c r="GG354" s="387">
        <f t="shared" si="446"/>
        <v>792</v>
      </c>
      <c r="GH354" s="387">
        <f t="shared" si="447"/>
        <v>241</v>
      </c>
      <c r="GI354" s="382">
        <f t="shared" si="448"/>
        <v>0.30429292929292928</v>
      </c>
      <c r="GJ354" s="384"/>
      <c r="GK354" s="387">
        <f t="shared" si="337"/>
        <v>483</v>
      </c>
      <c r="GL354" s="387">
        <f t="shared" si="338"/>
        <v>59</v>
      </c>
      <c r="GM354" s="382">
        <f t="shared" si="339"/>
        <v>0.12215320910973085</v>
      </c>
    </row>
    <row r="355" spans="1:196" x14ac:dyDescent="0.25">
      <c r="A355" s="8">
        <f t="shared" si="372"/>
        <v>44388</v>
      </c>
      <c r="B355" s="10">
        <v>2769</v>
      </c>
      <c r="C355" s="98">
        <f t="shared" si="373"/>
        <v>517</v>
      </c>
      <c r="D355" s="10">
        <v>716</v>
      </c>
      <c r="E355" s="10">
        <v>53424</v>
      </c>
      <c r="F355" s="98">
        <f t="shared" si="307"/>
        <v>234</v>
      </c>
      <c r="G355" s="363">
        <f t="shared" si="417"/>
        <v>0.45261121856866537</v>
      </c>
      <c r="H355" s="10">
        <v>46101</v>
      </c>
      <c r="I355" s="98">
        <f t="shared" si="308"/>
        <v>234</v>
      </c>
      <c r="J355" s="45">
        <v>6101</v>
      </c>
      <c r="K355" s="103">
        <f t="shared" si="352"/>
        <v>685</v>
      </c>
      <c r="L355" s="14">
        <v>1511</v>
      </c>
      <c r="M355" s="14">
        <v>55687</v>
      </c>
      <c r="N355" s="103">
        <f t="shared" si="309"/>
        <v>93</v>
      </c>
      <c r="O355" s="362">
        <f t="shared" si="418"/>
        <v>0.13576642335766423</v>
      </c>
      <c r="P355" s="12">
        <v>43405</v>
      </c>
      <c r="Q355" s="103">
        <f t="shared" si="310"/>
        <v>93</v>
      </c>
      <c r="R355" s="148">
        <v>2281</v>
      </c>
      <c r="S355" s="134">
        <f t="shared" si="353"/>
        <v>6</v>
      </c>
      <c r="T355" s="148">
        <v>1414</v>
      </c>
      <c r="U355" s="148">
        <v>2540</v>
      </c>
      <c r="V355" s="134">
        <f t="shared" si="449"/>
        <v>5</v>
      </c>
      <c r="W355" s="358">
        <f t="shared" si="419"/>
        <v>0.83333333333333337</v>
      </c>
      <c r="X355" s="148">
        <v>2547</v>
      </c>
      <c r="Y355" s="134">
        <f t="shared" si="402"/>
        <v>5</v>
      </c>
      <c r="Z355" s="152">
        <v>15936</v>
      </c>
      <c r="AA355" s="139">
        <f t="shared" si="354"/>
        <v>9</v>
      </c>
      <c r="AB355" s="152">
        <v>3116</v>
      </c>
      <c r="AC355" s="152">
        <v>6026</v>
      </c>
      <c r="AD355" s="139">
        <f t="shared" si="450"/>
        <v>3</v>
      </c>
      <c r="AE355" s="353">
        <f t="shared" si="420"/>
        <v>0.33333333333333331</v>
      </c>
      <c r="AF355" s="151">
        <v>6024</v>
      </c>
      <c r="AG355" s="139">
        <f t="shared" si="451"/>
        <v>3</v>
      </c>
      <c r="AH355" s="33">
        <v>32542</v>
      </c>
      <c r="AI355" s="72">
        <f t="shared" si="355"/>
        <v>182</v>
      </c>
      <c r="AJ355" s="33">
        <v>1</v>
      </c>
      <c r="AK355" s="33">
        <v>5439</v>
      </c>
      <c r="AL355" s="72">
        <f t="shared" si="311"/>
        <v>25</v>
      </c>
      <c r="AM355" s="348">
        <f t="shared" si="421"/>
        <v>0.13736263736263737</v>
      </c>
      <c r="AN355" s="33">
        <v>5437</v>
      </c>
      <c r="AO355" s="72">
        <f t="shared" si="312"/>
        <v>25</v>
      </c>
      <c r="AP355" s="66">
        <v>7456</v>
      </c>
      <c r="AQ355" s="78">
        <f t="shared" si="356"/>
        <v>79</v>
      </c>
      <c r="AR355" s="66">
        <v>1</v>
      </c>
      <c r="AS355" s="66">
        <v>2422</v>
      </c>
      <c r="AT355" s="78">
        <f t="shared" si="377"/>
        <v>20</v>
      </c>
      <c r="AU355" s="344">
        <f t="shared" si="422"/>
        <v>0.25316455696202533</v>
      </c>
      <c r="AV355" s="66">
        <v>2422</v>
      </c>
      <c r="AW355" s="78">
        <f t="shared" si="378"/>
        <v>20</v>
      </c>
      <c r="AX355" s="120">
        <v>4462</v>
      </c>
      <c r="AY355" s="114">
        <f t="shared" si="357"/>
        <v>29</v>
      </c>
      <c r="AZ355" s="120">
        <v>9</v>
      </c>
      <c r="BA355" s="120">
        <v>1443</v>
      </c>
      <c r="BB355" s="114">
        <f t="shared" si="379"/>
        <v>10</v>
      </c>
      <c r="BC355" s="338">
        <f t="shared" si="423"/>
        <v>0.34482758620689657</v>
      </c>
      <c r="BD355" s="120">
        <v>1435</v>
      </c>
      <c r="BE355" s="114">
        <f t="shared" si="380"/>
        <v>10</v>
      </c>
      <c r="BF355" s="129">
        <v>7111</v>
      </c>
      <c r="BG355" s="126">
        <f t="shared" si="358"/>
        <v>25</v>
      </c>
      <c r="BH355" s="129">
        <v>569</v>
      </c>
      <c r="BI355" s="129">
        <v>6989</v>
      </c>
      <c r="BJ355" s="126">
        <f t="shared" si="381"/>
        <v>5</v>
      </c>
      <c r="BK355" s="332">
        <f t="shared" si="424"/>
        <v>0.2</v>
      </c>
      <c r="BL355" s="126">
        <v>6990</v>
      </c>
      <c r="BM355" s="126">
        <f t="shared" si="383"/>
        <v>5</v>
      </c>
      <c r="BN355" s="227">
        <v>1596</v>
      </c>
      <c r="BO355" s="212">
        <f t="shared" si="359"/>
        <v>22</v>
      </c>
      <c r="BP355" s="227">
        <v>173</v>
      </c>
      <c r="BQ355" s="227">
        <v>1002</v>
      </c>
      <c r="BR355" s="212">
        <f t="shared" si="384"/>
        <v>2</v>
      </c>
      <c r="BS355" s="326">
        <f t="shared" si="425"/>
        <v>9.0909090909090912E-2</v>
      </c>
      <c r="BT355" s="227">
        <v>1002</v>
      </c>
      <c r="BU355" s="212">
        <f t="shared" si="385"/>
        <v>2</v>
      </c>
      <c r="BV355" s="228">
        <v>2072</v>
      </c>
      <c r="BW355" s="219">
        <f t="shared" si="360"/>
        <v>30</v>
      </c>
      <c r="BX355" s="228">
        <v>277</v>
      </c>
      <c r="BY355" s="228">
        <v>1391</v>
      </c>
      <c r="BZ355" s="219">
        <f t="shared" si="386"/>
        <v>2</v>
      </c>
      <c r="CA355" s="315">
        <f t="shared" si="426"/>
        <v>6.6666666666666666E-2</v>
      </c>
      <c r="CB355" s="228">
        <v>1391</v>
      </c>
      <c r="CC355" s="219">
        <f t="shared" si="387"/>
        <v>2</v>
      </c>
      <c r="CD355" s="28">
        <v>13748</v>
      </c>
      <c r="CE355" s="84">
        <f t="shared" si="361"/>
        <v>342</v>
      </c>
      <c r="CF355" s="34">
        <v>505</v>
      </c>
      <c r="CG355" s="34">
        <v>6675</v>
      </c>
      <c r="CH355" s="84">
        <f t="shared" si="388"/>
        <v>42</v>
      </c>
      <c r="CI355" s="365">
        <f t="shared" si="427"/>
        <v>0.12280701754385964</v>
      </c>
      <c r="CJ355" s="34">
        <v>6675</v>
      </c>
      <c r="CK355" s="84">
        <f t="shared" si="389"/>
        <v>42</v>
      </c>
      <c r="CL355" s="59">
        <v>12318</v>
      </c>
      <c r="CM355" s="89">
        <f t="shared" si="362"/>
        <v>338</v>
      </c>
      <c r="CN355" s="59">
        <v>142</v>
      </c>
      <c r="CO355" s="59">
        <v>16977</v>
      </c>
      <c r="CP355" s="89">
        <f t="shared" si="390"/>
        <v>91</v>
      </c>
      <c r="CQ355" s="367">
        <f t="shared" si="428"/>
        <v>0.26923076923076922</v>
      </c>
      <c r="CR355" s="59">
        <v>16986</v>
      </c>
      <c r="CS355" s="89">
        <f t="shared" si="391"/>
        <v>91</v>
      </c>
      <c r="CT355" s="203">
        <v>26180</v>
      </c>
      <c r="CU355" s="203">
        <f t="shared" si="363"/>
        <v>334</v>
      </c>
      <c r="CV355" s="203">
        <v>0</v>
      </c>
      <c r="CW355" s="284">
        <v>7425</v>
      </c>
      <c r="CX355" s="203">
        <f t="shared" si="392"/>
        <v>81</v>
      </c>
      <c r="CY355" s="369">
        <f t="shared" si="429"/>
        <v>0.24251497005988024</v>
      </c>
      <c r="CZ355" s="203">
        <v>7425</v>
      </c>
      <c r="DA355" s="203">
        <f t="shared" si="393"/>
        <v>81</v>
      </c>
      <c r="DB355" s="40">
        <v>66</v>
      </c>
      <c r="DC355" s="95">
        <f t="shared" si="364"/>
        <v>32</v>
      </c>
      <c r="DD355" s="40">
        <v>5</v>
      </c>
      <c r="DE355" s="40">
        <v>11776</v>
      </c>
      <c r="DF355" s="95">
        <f t="shared" si="394"/>
        <v>27</v>
      </c>
      <c r="DG355" s="371">
        <f t="shared" si="430"/>
        <v>0.84375</v>
      </c>
      <c r="DH355" s="40">
        <v>11173</v>
      </c>
      <c r="DI355" s="95">
        <f t="shared" si="395"/>
        <v>27</v>
      </c>
      <c r="DJ355" s="158">
        <v>3747</v>
      </c>
      <c r="DK355" s="158">
        <f t="shared" si="365"/>
        <v>22</v>
      </c>
      <c r="DL355" s="163">
        <v>4</v>
      </c>
      <c r="DM355" s="163">
        <v>1122</v>
      </c>
      <c r="DN355" s="158">
        <f t="shared" si="340"/>
        <v>4</v>
      </c>
      <c r="DO355" s="373">
        <f t="shared" si="431"/>
        <v>0.18181818181818182</v>
      </c>
      <c r="DP355" s="158">
        <v>1119</v>
      </c>
      <c r="DQ355" s="158">
        <f t="shared" si="341"/>
        <v>4</v>
      </c>
      <c r="DR355" s="290">
        <v>1536</v>
      </c>
      <c r="DS355" s="172">
        <v>0</v>
      </c>
      <c r="DT355" s="290">
        <v>1</v>
      </c>
      <c r="DU355" s="290">
        <v>424</v>
      </c>
      <c r="DV355" s="172">
        <f t="shared" si="342"/>
        <v>0</v>
      </c>
      <c r="DW355" s="374" t="e">
        <f t="shared" si="432"/>
        <v>#DIV/0!</v>
      </c>
      <c r="DX355" s="290">
        <v>426</v>
      </c>
      <c r="DY355" s="172">
        <f t="shared" si="343"/>
        <v>0</v>
      </c>
      <c r="DZ355" s="295">
        <v>1488</v>
      </c>
      <c r="EA355" s="255">
        <f t="shared" si="367"/>
        <v>27</v>
      </c>
      <c r="EB355" s="295">
        <v>158</v>
      </c>
      <c r="EC355" s="295">
        <v>792</v>
      </c>
      <c r="ED355" s="255">
        <f t="shared" si="344"/>
        <v>4</v>
      </c>
      <c r="EE355" s="376">
        <f t="shared" si="433"/>
        <v>0.14814814814814814</v>
      </c>
      <c r="EF355" s="295">
        <v>792</v>
      </c>
      <c r="EG355" s="255">
        <f t="shared" si="345"/>
        <v>4</v>
      </c>
      <c r="EH355" s="261">
        <v>1496</v>
      </c>
      <c r="EI355" s="256">
        <f t="shared" si="368"/>
        <v>30</v>
      </c>
      <c r="EJ355" s="261">
        <v>217</v>
      </c>
      <c r="EK355" s="261">
        <v>1133</v>
      </c>
      <c r="EL355" s="256">
        <f t="shared" si="346"/>
        <v>6</v>
      </c>
      <c r="EM355" s="362">
        <f t="shared" si="434"/>
        <v>0.2</v>
      </c>
      <c r="EN355" s="261">
        <v>1133</v>
      </c>
      <c r="EO355" s="256">
        <f t="shared" si="347"/>
        <v>6</v>
      </c>
      <c r="EP355" s="265">
        <v>1467</v>
      </c>
      <c r="EQ355" s="257">
        <f t="shared" si="369"/>
        <v>22</v>
      </c>
      <c r="ER355" s="265">
        <v>78</v>
      </c>
      <c r="ES355" s="265">
        <v>571</v>
      </c>
      <c r="ET355" s="257">
        <f t="shared" si="348"/>
        <v>3</v>
      </c>
      <c r="EU355" s="378">
        <f t="shared" si="435"/>
        <v>0.13636363636363635</v>
      </c>
      <c r="EV355" s="265">
        <v>571</v>
      </c>
      <c r="EW355" s="257">
        <f t="shared" si="349"/>
        <v>3</v>
      </c>
      <c r="EX355" s="270">
        <v>1489</v>
      </c>
      <c r="EY355" s="258">
        <f t="shared" si="370"/>
        <v>24</v>
      </c>
      <c r="EZ355" s="270">
        <v>102</v>
      </c>
      <c r="FA355" s="270">
        <v>613</v>
      </c>
      <c r="FB355" s="258">
        <f t="shared" si="396"/>
        <v>3</v>
      </c>
      <c r="FC355" s="367">
        <f t="shared" si="436"/>
        <v>0.125</v>
      </c>
      <c r="FD355" s="270">
        <v>613</v>
      </c>
      <c r="FE355" s="258">
        <f t="shared" si="397"/>
        <v>3</v>
      </c>
      <c r="FF355" s="192">
        <v>5292</v>
      </c>
      <c r="FG355" s="185">
        <f t="shared" si="371"/>
        <v>46</v>
      </c>
      <c r="FH355" s="192">
        <v>0</v>
      </c>
      <c r="FI355" s="192">
        <v>4835</v>
      </c>
      <c r="FJ355" s="185">
        <f t="shared" si="398"/>
        <v>26</v>
      </c>
      <c r="FK355" s="379">
        <f t="shared" si="437"/>
        <v>0.56521739130434778</v>
      </c>
      <c r="FL355" s="192">
        <v>4835</v>
      </c>
      <c r="FM355" s="185">
        <f t="shared" si="399"/>
        <v>26</v>
      </c>
      <c r="FN355" s="301">
        <v>1514</v>
      </c>
      <c r="FO355" s="84">
        <f t="shared" si="412"/>
        <v>85</v>
      </c>
      <c r="FP355" s="301">
        <v>0</v>
      </c>
      <c r="FQ355" s="301">
        <v>1311</v>
      </c>
      <c r="FR355" s="84">
        <f t="shared" si="413"/>
        <v>79</v>
      </c>
      <c r="FS355" s="365">
        <f t="shared" si="438"/>
        <v>0.92941176470588238</v>
      </c>
      <c r="FT355" s="301">
        <v>1311</v>
      </c>
      <c r="FU355" s="84">
        <f t="shared" si="414"/>
        <v>79</v>
      </c>
      <c r="FV355" s="22">
        <f t="shared" si="415"/>
        <v>745</v>
      </c>
      <c r="FW355" s="61">
        <f t="shared" si="416"/>
        <v>745</v>
      </c>
      <c r="FX355" s="61">
        <f t="shared" si="439"/>
        <v>765</v>
      </c>
      <c r="FY355" s="61">
        <f t="shared" si="440"/>
        <v>2886</v>
      </c>
      <c r="FZ355" s="61">
        <f t="shared" si="441"/>
        <v>762</v>
      </c>
      <c r="GA355" s="382">
        <f t="shared" si="442"/>
        <v>0.26403326403326405</v>
      </c>
      <c r="GB355" s="384"/>
      <c r="GC355" s="387">
        <f t="shared" si="443"/>
        <v>1669</v>
      </c>
      <c r="GD355" s="387">
        <f t="shared" si="444"/>
        <v>427</v>
      </c>
      <c r="GE355" s="382">
        <f t="shared" si="445"/>
        <v>0.25584182144997003</v>
      </c>
      <c r="GF355" s="384"/>
      <c r="GG355" s="387">
        <f t="shared" si="446"/>
        <v>655</v>
      </c>
      <c r="GH355" s="387">
        <f t="shared" si="447"/>
        <v>213</v>
      </c>
      <c r="GI355" s="382">
        <f t="shared" si="448"/>
        <v>0.32519083969465651</v>
      </c>
      <c r="GJ355" s="384"/>
      <c r="GK355" s="387">
        <f t="shared" si="337"/>
        <v>497</v>
      </c>
      <c r="GL355" s="387">
        <f t="shared" si="338"/>
        <v>62</v>
      </c>
      <c r="GM355" s="382">
        <f t="shared" si="339"/>
        <v>0.12474849094567404</v>
      </c>
    </row>
    <row r="356" spans="1:196" x14ac:dyDescent="0.25">
      <c r="A356" s="8">
        <f t="shared" si="372"/>
        <v>44389</v>
      </c>
      <c r="B356" s="10">
        <v>3094</v>
      </c>
      <c r="C356" s="98">
        <f t="shared" si="373"/>
        <v>325</v>
      </c>
      <c r="D356" s="10">
        <v>795</v>
      </c>
      <c r="E356" s="10">
        <v>53503</v>
      </c>
      <c r="F356" s="98">
        <f t="shared" si="307"/>
        <v>79</v>
      </c>
      <c r="G356" s="363">
        <f t="shared" si="417"/>
        <v>0.24307692307692308</v>
      </c>
      <c r="H356" s="10">
        <v>46180</v>
      </c>
      <c r="I356" s="98">
        <f t="shared" si="308"/>
        <v>79</v>
      </c>
      <c r="J356" s="45">
        <v>6149</v>
      </c>
      <c r="K356" s="103">
        <f t="shared" si="352"/>
        <v>48</v>
      </c>
      <c r="L356" s="14">
        <v>1529</v>
      </c>
      <c r="M356" s="14">
        <v>55705</v>
      </c>
      <c r="N356" s="103">
        <f t="shared" si="309"/>
        <v>18</v>
      </c>
      <c r="O356" s="362">
        <f t="shared" si="418"/>
        <v>0.375</v>
      </c>
      <c r="P356" s="12">
        <v>43423</v>
      </c>
      <c r="Q356" s="103">
        <f t="shared" si="310"/>
        <v>18</v>
      </c>
      <c r="R356" s="148">
        <v>2284</v>
      </c>
      <c r="S356" s="134">
        <f t="shared" si="353"/>
        <v>3</v>
      </c>
      <c r="T356" s="148">
        <v>1417</v>
      </c>
      <c r="U356" s="148">
        <v>2543</v>
      </c>
      <c r="V356" s="134">
        <f t="shared" si="449"/>
        <v>3</v>
      </c>
      <c r="W356" s="358">
        <f t="shared" si="419"/>
        <v>1</v>
      </c>
      <c r="X356" s="148">
        <v>2550</v>
      </c>
      <c r="Y356" s="134">
        <f t="shared" si="402"/>
        <v>3</v>
      </c>
      <c r="Z356" s="152">
        <v>15940</v>
      </c>
      <c r="AA356" s="139">
        <f t="shared" si="354"/>
        <v>4</v>
      </c>
      <c r="AB356" s="152">
        <v>3120</v>
      </c>
      <c r="AC356" s="152">
        <v>6030</v>
      </c>
      <c r="AD356" s="139">
        <f t="shared" si="450"/>
        <v>4</v>
      </c>
      <c r="AE356" s="353">
        <f t="shared" si="420"/>
        <v>1</v>
      </c>
      <c r="AF356" s="151">
        <v>6028</v>
      </c>
      <c r="AG356" s="139">
        <f t="shared" si="451"/>
        <v>4</v>
      </c>
      <c r="AH356" s="33">
        <v>32670</v>
      </c>
      <c r="AI356" s="72">
        <f t="shared" si="355"/>
        <v>128</v>
      </c>
      <c r="AJ356" s="33">
        <v>1</v>
      </c>
      <c r="AK356" s="33">
        <v>5455</v>
      </c>
      <c r="AL356" s="72">
        <f t="shared" si="311"/>
        <v>16</v>
      </c>
      <c r="AM356" s="348">
        <f t="shared" si="421"/>
        <v>0.125</v>
      </c>
      <c r="AN356" s="33">
        <v>5453</v>
      </c>
      <c r="AO356" s="72">
        <f t="shared" si="312"/>
        <v>16</v>
      </c>
      <c r="AP356" s="66">
        <v>7505</v>
      </c>
      <c r="AQ356" s="78">
        <f t="shared" si="356"/>
        <v>49</v>
      </c>
      <c r="AR356" s="66">
        <v>1</v>
      </c>
      <c r="AS356" s="66">
        <v>2434</v>
      </c>
      <c r="AT356" s="78">
        <f t="shared" si="377"/>
        <v>12</v>
      </c>
      <c r="AU356" s="344">
        <f t="shared" si="422"/>
        <v>0.24489795918367346</v>
      </c>
      <c r="AV356" s="66">
        <v>2434</v>
      </c>
      <c r="AW356" s="78">
        <f t="shared" si="378"/>
        <v>12</v>
      </c>
      <c r="AX356" s="120">
        <v>4481</v>
      </c>
      <c r="AY356" s="114">
        <f t="shared" si="357"/>
        <v>19</v>
      </c>
      <c r="AZ356" s="120">
        <v>9</v>
      </c>
      <c r="BA356" s="120">
        <v>1446</v>
      </c>
      <c r="BB356" s="114">
        <f t="shared" si="379"/>
        <v>3</v>
      </c>
      <c r="BC356" s="338">
        <f t="shared" si="423"/>
        <v>0.15789473684210525</v>
      </c>
      <c r="BD356" s="120">
        <v>1438</v>
      </c>
      <c r="BE356" s="114">
        <f t="shared" si="380"/>
        <v>3</v>
      </c>
      <c r="BF356" s="129">
        <v>7133</v>
      </c>
      <c r="BG356" s="126">
        <f t="shared" si="358"/>
        <v>22</v>
      </c>
      <c r="BH356" s="129">
        <v>569</v>
      </c>
      <c r="BI356" s="129">
        <v>6994</v>
      </c>
      <c r="BJ356" s="126">
        <f t="shared" si="381"/>
        <v>5</v>
      </c>
      <c r="BK356" s="332">
        <f t="shared" si="424"/>
        <v>0.22727272727272727</v>
      </c>
      <c r="BL356" s="126">
        <v>6995</v>
      </c>
      <c r="BM356" s="126">
        <f t="shared" si="383"/>
        <v>5</v>
      </c>
      <c r="BN356" s="227">
        <v>1620</v>
      </c>
      <c r="BO356" s="212">
        <f t="shared" si="359"/>
        <v>24</v>
      </c>
      <c r="BP356" s="227">
        <v>173</v>
      </c>
      <c r="BQ356" s="227">
        <v>1006</v>
      </c>
      <c r="BR356" s="212">
        <f t="shared" si="384"/>
        <v>4</v>
      </c>
      <c r="BS356" s="326">
        <f t="shared" si="425"/>
        <v>0.16666666666666666</v>
      </c>
      <c r="BT356" s="227">
        <v>1006</v>
      </c>
      <c r="BU356" s="212">
        <f t="shared" si="385"/>
        <v>4</v>
      </c>
      <c r="BV356" s="228">
        <v>2106</v>
      </c>
      <c r="BW356" s="219">
        <f t="shared" si="360"/>
        <v>34</v>
      </c>
      <c r="BX356" s="228">
        <v>277</v>
      </c>
      <c r="BY356" s="228">
        <v>1396</v>
      </c>
      <c r="BZ356" s="219">
        <f t="shared" si="386"/>
        <v>5</v>
      </c>
      <c r="CA356" s="315">
        <f t="shared" si="426"/>
        <v>0.14705882352941177</v>
      </c>
      <c r="CB356" s="228">
        <v>1396</v>
      </c>
      <c r="CC356" s="219">
        <f t="shared" si="387"/>
        <v>5</v>
      </c>
      <c r="CD356" s="28">
        <v>13994</v>
      </c>
      <c r="CE356" s="84">
        <f t="shared" si="361"/>
        <v>246</v>
      </c>
      <c r="CF356" s="34">
        <v>505</v>
      </c>
      <c r="CG356" s="34">
        <v>6705</v>
      </c>
      <c r="CH356" s="84">
        <f t="shared" si="388"/>
        <v>30</v>
      </c>
      <c r="CI356" s="365">
        <f t="shared" si="427"/>
        <v>0.12195121951219512</v>
      </c>
      <c r="CJ356" s="34">
        <v>6705</v>
      </c>
      <c r="CK356" s="84">
        <f t="shared" si="389"/>
        <v>30</v>
      </c>
      <c r="CL356" s="59">
        <v>12554</v>
      </c>
      <c r="CM356" s="89">
        <f t="shared" si="362"/>
        <v>236</v>
      </c>
      <c r="CN356" s="59">
        <v>142</v>
      </c>
      <c r="CO356" s="59">
        <v>17050</v>
      </c>
      <c r="CP356" s="89">
        <f t="shared" si="390"/>
        <v>73</v>
      </c>
      <c r="CQ356" s="367">
        <f t="shared" si="428"/>
        <v>0.30932203389830509</v>
      </c>
      <c r="CR356" s="59">
        <v>17050</v>
      </c>
      <c r="CS356" s="89">
        <f t="shared" si="391"/>
        <v>64</v>
      </c>
      <c r="CT356" s="203">
        <v>26407</v>
      </c>
      <c r="CU356" s="203">
        <f t="shared" si="363"/>
        <v>227</v>
      </c>
      <c r="CV356" s="203">
        <v>0</v>
      </c>
      <c r="CW356" s="284">
        <v>7486</v>
      </c>
      <c r="CX356" s="203">
        <f t="shared" si="392"/>
        <v>61</v>
      </c>
      <c r="CY356" s="369">
        <f t="shared" si="429"/>
        <v>0.2687224669603524</v>
      </c>
      <c r="CZ356" s="203">
        <v>7486</v>
      </c>
      <c r="DA356" s="203">
        <f t="shared" si="393"/>
        <v>61</v>
      </c>
      <c r="DB356" s="40">
        <v>87</v>
      </c>
      <c r="DC356" s="95">
        <f t="shared" si="364"/>
        <v>21</v>
      </c>
      <c r="DD356" s="40">
        <v>7</v>
      </c>
      <c r="DE356" s="40">
        <v>11798</v>
      </c>
      <c r="DF356" s="95">
        <f t="shared" si="394"/>
        <v>22</v>
      </c>
      <c r="DG356" s="371">
        <f t="shared" si="430"/>
        <v>1.0476190476190477</v>
      </c>
      <c r="DH356" s="40">
        <v>11195</v>
      </c>
      <c r="DI356" s="95">
        <f t="shared" si="395"/>
        <v>22</v>
      </c>
      <c r="DJ356" s="158">
        <v>3772</v>
      </c>
      <c r="DK356" s="158">
        <f t="shared" si="365"/>
        <v>25</v>
      </c>
      <c r="DL356" s="163">
        <v>4</v>
      </c>
      <c r="DM356" s="163">
        <v>1129</v>
      </c>
      <c r="DN356" s="158">
        <f t="shared" si="340"/>
        <v>7</v>
      </c>
      <c r="DO356" s="373">
        <f t="shared" si="431"/>
        <v>0.28000000000000003</v>
      </c>
      <c r="DP356" s="158">
        <v>1126</v>
      </c>
      <c r="DQ356" s="158">
        <f t="shared" si="341"/>
        <v>7</v>
      </c>
      <c r="DR356" s="290">
        <v>1536</v>
      </c>
      <c r="DS356" s="172">
        <v>0</v>
      </c>
      <c r="DT356" s="290">
        <v>1</v>
      </c>
      <c r="DU356" s="290">
        <v>424</v>
      </c>
      <c r="DV356" s="172">
        <f t="shared" si="342"/>
        <v>0</v>
      </c>
      <c r="DW356" s="374" t="e">
        <f t="shared" si="432"/>
        <v>#DIV/0!</v>
      </c>
      <c r="DX356" s="290">
        <v>426</v>
      </c>
      <c r="DY356" s="172">
        <f t="shared" si="343"/>
        <v>0</v>
      </c>
      <c r="DZ356" s="295">
        <v>1510</v>
      </c>
      <c r="EA356" s="255">
        <f t="shared" si="367"/>
        <v>22</v>
      </c>
      <c r="EB356" s="295">
        <v>158</v>
      </c>
      <c r="EC356" s="295">
        <v>795</v>
      </c>
      <c r="ED356" s="255">
        <f t="shared" si="344"/>
        <v>3</v>
      </c>
      <c r="EE356" s="376">
        <f t="shared" si="433"/>
        <v>0.13636363636363635</v>
      </c>
      <c r="EF356" s="295">
        <v>795</v>
      </c>
      <c r="EG356" s="255">
        <f t="shared" si="345"/>
        <v>3</v>
      </c>
      <c r="EH356" s="261">
        <v>1511</v>
      </c>
      <c r="EI356" s="256">
        <f t="shared" si="368"/>
        <v>15</v>
      </c>
      <c r="EJ356" s="261">
        <v>217</v>
      </c>
      <c r="EK356" s="261">
        <v>1137</v>
      </c>
      <c r="EL356" s="256">
        <f t="shared" si="346"/>
        <v>4</v>
      </c>
      <c r="EM356" s="362">
        <f t="shared" si="434"/>
        <v>0.26666666666666666</v>
      </c>
      <c r="EN356" s="261">
        <v>1137</v>
      </c>
      <c r="EO356" s="256">
        <f t="shared" si="347"/>
        <v>4</v>
      </c>
      <c r="EP356" s="265">
        <v>1491</v>
      </c>
      <c r="EQ356" s="257">
        <f t="shared" si="369"/>
        <v>24</v>
      </c>
      <c r="ER356" s="265">
        <v>78</v>
      </c>
      <c r="ES356" s="265">
        <v>575</v>
      </c>
      <c r="ET356" s="257">
        <f t="shared" si="348"/>
        <v>4</v>
      </c>
      <c r="EU356" s="378">
        <f t="shared" si="435"/>
        <v>0.16666666666666666</v>
      </c>
      <c r="EV356" s="265">
        <v>575</v>
      </c>
      <c r="EW356" s="257">
        <f t="shared" si="349"/>
        <v>4</v>
      </c>
      <c r="EX356" s="270">
        <v>1515</v>
      </c>
      <c r="EY356" s="258">
        <f t="shared" si="370"/>
        <v>26</v>
      </c>
      <c r="EZ356" s="270">
        <v>102</v>
      </c>
      <c r="FA356" s="270">
        <v>615</v>
      </c>
      <c r="FB356" s="258">
        <f t="shared" si="396"/>
        <v>2</v>
      </c>
      <c r="FC356" s="367">
        <f t="shared" si="436"/>
        <v>7.6923076923076927E-2</v>
      </c>
      <c r="FD356" s="270">
        <v>615</v>
      </c>
      <c r="FE356" s="258">
        <f t="shared" si="397"/>
        <v>2</v>
      </c>
      <c r="FF356" s="192">
        <v>5309</v>
      </c>
      <c r="FG356" s="185">
        <f t="shared" si="371"/>
        <v>17</v>
      </c>
      <c r="FH356" s="192">
        <v>0</v>
      </c>
      <c r="FI356" s="192">
        <v>4849</v>
      </c>
      <c r="FJ356" s="185">
        <f t="shared" si="398"/>
        <v>14</v>
      </c>
      <c r="FK356" s="379">
        <f t="shared" si="437"/>
        <v>0.82352941176470584</v>
      </c>
      <c r="FL356" s="192">
        <v>4849</v>
      </c>
      <c r="FM356" s="185">
        <f t="shared" si="399"/>
        <v>14</v>
      </c>
      <c r="FN356" s="301">
        <v>1573</v>
      </c>
      <c r="FO356" s="84">
        <f t="shared" si="412"/>
        <v>59</v>
      </c>
      <c r="FP356" s="301">
        <v>0</v>
      </c>
      <c r="FQ356" s="301">
        <v>1365</v>
      </c>
      <c r="FR356" s="84">
        <f t="shared" si="413"/>
        <v>54</v>
      </c>
      <c r="FS356" s="365">
        <f t="shared" si="438"/>
        <v>0.9152542372881356</v>
      </c>
      <c r="FT356" s="301">
        <v>1365</v>
      </c>
      <c r="FU356" s="84">
        <f t="shared" si="414"/>
        <v>54</v>
      </c>
      <c r="FV356" s="22">
        <f t="shared" si="415"/>
        <v>392</v>
      </c>
      <c r="FW356" s="61">
        <f t="shared" si="416"/>
        <v>401</v>
      </c>
      <c r="FX356" s="61">
        <f t="shared" si="439"/>
        <v>414</v>
      </c>
      <c r="FY356" s="61">
        <f t="shared" si="440"/>
        <v>1574</v>
      </c>
      <c r="FZ356" s="61">
        <f t="shared" si="441"/>
        <v>419</v>
      </c>
      <c r="GA356" s="382">
        <f t="shared" si="442"/>
        <v>0.26620076238881829</v>
      </c>
      <c r="GB356" s="384"/>
      <c r="GC356" s="387">
        <f t="shared" si="443"/>
        <v>1194</v>
      </c>
      <c r="GD356" s="387">
        <f t="shared" si="444"/>
        <v>315</v>
      </c>
      <c r="GE356" s="382">
        <f t="shared" si="445"/>
        <v>0.26381909547738691</v>
      </c>
      <c r="GF356" s="384"/>
      <c r="GG356" s="387">
        <f t="shared" si="446"/>
        <v>485</v>
      </c>
      <c r="GH356" s="387">
        <f t="shared" si="447"/>
        <v>151</v>
      </c>
      <c r="GI356" s="382">
        <f t="shared" si="448"/>
        <v>0.31134020618556701</v>
      </c>
      <c r="GJ356" s="384"/>
      <c r="GK356" s="387">
        <f t="shared" si="337"/>
        <v>391</v>
      </c>
      <c r="GL356" s="387">
        <f t="shared" si="338"/>
        <v>52</v>
      </c>
      <c r="GM356" s="382">
        <f t="shared" si="339"/>
        <v>0.13299232736572891</v>
      </c>
    </row>
    <row r="357" spans="1:196" x14ac:dyDescent="0.25">
      <c r="A357" s="8">
        <f t="shared" si="372"/>
        <v>44390</v>
      </c>
      <c r="B357" s="10">
        <v>3669</v>
      </c>
      <c r="C357" s="98">
        <f t="shared" si="373"/>
        <v>575</v>
      </c>
      <c r="D357" s="10">
        <v>834</v>
      </c>
      <c r="E357" s="10">
        <v>53542</v>
      </c>
      <c r="F357" s="98">
        <f t="shared" si="307"/>
        <v>39</v>
      </c>
      <c r="G357" s="363">
        <f t="shared" si="417"/>
        <v>6.7826086956521744E-2</v>
      </c>
      <c r="H357" s="10">
        <v>46219</v>
      </c>
      <c r="I357" s="98">
        <f t="shared" si="308"/>
        <v>39</v>
      </c>
      <c r="J357" s="45">
        <v>7042</v>
      </c>
      <c r="K357" s="103">
        <f t="shared" si="352"/>
        <v>893</v>
      </c>
      <c r="L357" s="14">
        <v>1651</v>
      </c>
      <c r="M357" s="14">
        <v>55827</v>
      </c>
      <c r="N357" s="103">
        <f t="shared" si="309"/>
        <v>122</v>
      </c>
      <c r="O357" s="362">
        <f t="shared" si="418"/>
        <v>0.1366181410974244</v>
      </c>
      <c r="P357" s="12">
        <v>43545</v>
      </c>
      <c r="Q357" s="103">
        <f t="shared" si="310"/>
        <v>122</v>
      </c>
      <c r="R357" s="148">
        <v>2293</v>
      </c>
      <c r="S357" s="134">
        <f t="shared" si="353"/>
        <v>9</v>
      </c>
      <c r="T357" s="148">
        <v>1426</v>
      </c>
      <c r="U357" s="148">
        <v>2552</v>
      </c>
      <c r="V357" s="134">
        <f t="shared" si="449"/>
        <v>9</v>
      </c>
      <c r="W357" s="358">
        <f t="shared" si="419"/>
        <v>1</v>
      </c>
      <c r="X357" s="148">
        <v>2559</v>
      </c>
      <c r="Y357" s="134">
        <f t="shared" si="402"/>
        <v>9</v>
      </c>
      <c r="Z357" s="152">
        <v>15944</v>
      </c>
      <c r="AA357" s="139">
        <f t="shared" si="354"/>
        <v>4</v>
      </c>
      <c r="AB357" s="152">
        <v>3124</v>
      </c>
      <c r="AC357" s="152">
        <v>6034</v>
      </c>
      <c r="AD357" s="139">
        <f t="shared" si="450"/>
        <v>4</v>
      </c>
      <c r="AE357" s="353">
        <f t="shared" si="420"/>
        <v>1</v>
      </c>
      <c r="AF357" s="151">
        <v>6032</v>
      </c>
      <c r="AG357" s="139">
        <f t="shared" si="451"/>
        <v>4</v>
      </c>
      <c r="AH357" s="33">
        <v>32842</v>
      </c>
      <c r="AI357" s="72">
        <f t="shared" si="355"/>
        <v>172</v>
      </c>
      <c r="AJ357" s="33">
        <v>1</v>
      </c>
      <c r="AK357" s="33">
        <v>5484</v>
      </c>
      <c r="AL357" s="72">
        <f t="shared" si="311"/>
        <v>29</v>
      </c>
      <c r="AM357" s="348">
        <f t="shared" si="421"/>
        <v>0.16860465116279069</v>
      </c>
      <c r="AN357" s="33">
        <v>5482</v>
      </c>
      <c r="AO357" s="72">
        <f t="shared" si="312"/>
        <v>29</v>
      </c>
      <c r="AP357" s="66">
        <v>7561</v>
      </c>
      <c r="AQ357" s="78">
        <f t="shared" si="356"/>
        <v>56</v>
      </c>
      <c r="AR357" s="66">
        <v>1</v>
      </c>
      <c r="AS357" s="66">
        <v>2451</v>
      </c>
      <c r="AT357" s="78">
        <f t="shared" si="377"/>
        <v>17</v>
      </c>
      <c r="AU357" s="344">
        <f t="shared" si="422"/>
        <v>0.30357142857142855</v>
      </c>
      <c r="AV357" s="66">
        <v>2451</v>
      </c>
      <c r="AW357" s="78">
        <f t="shared" si="378"/>
        <v>17</v>
      </c>
      <c r="AX357" s="120">
        <v>4501</v>
      </c>
      <c r="AY357" s="114">
        <f t="shared" si="357"/>
        <v>20</v>
      </c>
      <c r="AZ357" s="120">
        <v>9</v>
      </c>
      <c r="BA357" s="120">
        <v>1450</v>
      </c>
      <c r="BB357" s="114">
        <f t="shared" si="379"/>
        <v>4</v>
      </c>
      <c r="BC357" s="338">
        <f t="shared" si="423"/>
        <v>0.2</v>
      </c>
      <c r="BD357" s="120">
        <v>1442</v>
      </c>
      <c r="BE357" s="114">
        <f t="shared" si="380"/>
        <v>4</v>
      </c>
      <c r="BF357" s="129">
        <v>7158</v>
      </c>
      <c r="BG357" s="126">
        <f t="shared" si="358"/>
        <v>25</v>
      </c>
      <c r="BH357" s="129">
        <v>569</v>
      </c>
      <c r="BI357" s="129">
        <v>7003</v>
      </c>
      <c r="BJ357" s="126">
        <f t="shared" si="381"/>
        <v>9</v>
      </c>
      <c r="BK357" s="332">
        <f t="shared" si="424"/>
        <v>0.36</v>
      </c>
      <c r="BL357" s="126">
        <v>7004</v>
      </c>
      <c r="BM357" s="126">
        <f t="shared" si="383"/>
        <v>9</v>
      </c>
      <c r="BN357" s="227">
        <v>1646</v>
      </c>
      <c r="BO357" s="212">
        <f t="shared" si="359"/>
        <v>26</v>
      </c>
      <c r="BP357" s="227">
        <v>173</v>
      </c>
      <c r="BQ357" s="227">
        <v>1007</v>
      </c>
      <c r="BR357" s="212">
        <f t="shared" si="384"/>
        <v>1</v>
      </c>
      <c r="BS357" s="326">
        <f t="shared" si="425"/>
        <v>3.8461538461538464E-2</v>
      </c>
      <c r="BT357" s="227">
        <v>1007</v>
      </c>
      <c r="BU357" s="212">
        <f t="shared" si="385"/>
        <v>1</v>
      </c>
      <c r="BV357" s="228">
        <v>2163</v>
      </c>
      <c r="BW357" s="219">
        <f t="shared" si="360"/>
        <v>57</v>
      </c>
      <c r="BX357" s="228">
        <v>277</v>
      </c>
      <c r="BY357" s="228">
        <v>1401</v>
      </c>
      <c r="BZ357" s="219">
        <f t="shared" si="386"/>
        <v>5</v>
      </c>
      <c r="CA357" s="315">
        <f t="shared" si="426"/>
        <v>8.771929824561403E-2</v>
      </c>
      <c r="CB357" s="228">
        <v>1401</v>
      </c>
      <c r="CC357" s="219">
        <f t="shared" si="387"/>
        <v>5</v>
      </c>
      <c r="CD357" s="28">
        <v>14284</v>
      </c>
      <c r="CE357" s="84">
        <f t="shared" si="361"/>
        <v>290</v>
      </c>
      <c r="CF357" s="34">
        <v>505</v>
      </c>
      <c r="CG357" s="34">
        <v>6738</v>
      </c>
      <c r="CH357" s="84">
        <f t="shared" si="388"/>
        <v>33</v>
      </c>
      <c r="CI357" s="365">
        <f t="shared" si="427"/>
        <v>0.11379310344827587</v>
      </c>
      <c r="CJ357" s="34">
        <v>6738</v>
      </c>
      <c r="CK357" s="84">
        <f t="shared" si="389"/>
        <v>33</v>
      </c>
      <c r="CL357" s="59">
        <v>12844</v>
      </c>
      <c r="CM357" s="89">
        <f t="shared" si="362"/>
        <v>290</v>
      </c>
      <c r="CN357" s="59">
        <v>142</v>
      </c>
      <c r="CO357" s="59">
        <v>17122</v>
      </c>
      <c r="CP357" s="89">
        <f t="shared" si="390"/>
        <v>72</v>
      </c>
      <c r="CQ357" s="367">
        <f t="shared" si="428"/>
        <v>0.24827586206896551</v>
      </c>
      <c r="CR357" s="59">
        <v>17131</v>
      </c>
      <c r="CS357" s="89">
        <f t="shared" si="391"/>
        <v>81</v>
      </c>
      <c r="CT357" s="203">
        <v>26705</v>
      </c>
      <c r="CU357" s="203">
        <f t="shared" si="363"/>
        <v>298</v>
      </c>
      <c r="CV357" s="203">
        <v>0</v>
      </c>
      <c r="CW357" s="284">
        <v>7551</v>
      </c>
      <c r="CX357" s="203">
        <f t="shared" si="392"/>
        <v>65</v>
      </c>
      <c r="CY357" s="369">
        <f t="shared" si="429"/>
        <v>0.21812080536912751</v>
      </c>
      <c r="CZ357" s="203">
        <v>7551</v>
      </c>
      <c r="DA357" s="203">
        <f t="shared" si="393"/>
        <v>65</v>
      </c>
      <c r="DB357" s="40">
        <v>115</v>
      </c>
      <c r="DC357" s="95">
        <f t="shared" si="364"/>
        <v>28</v>
      </c>
      <c r="DD357" s="40">
        <v>9</v>
      </c>
      <c r="DE357" s="40">
        <v>11824</v>
      </c>
      <c r="DF357" s="95">
        <f t="shared" si="394"/>
        <v>26</v>
      </c>
      <c r="DG357" s="371">
        <f t="shared" si="430"/>
        <v>0.9285714285714286</v>
      </c>
      <c r="DH357" s="40">
        <v>11221</v>
      </c>
      <c r="DI357" s="95">
        <f t="shared" si="395"/>
        <v>26</v>
      </c>
      <c r="DJ357" s="158">
        <v>3797</v>
      </c>
      <c r="DK357" s="158">
        <f t="shared" si="365"/>
        <v>25</v>
      </c>
      <c r="DL357" s="163">
        <v>4</v>
      </c>
      <c r="DM357" s="163">
        <v>1135</v>
      </c>
      <c r="DN357" s="158">
        <f t="shared" si="340"/>
        <v>6</v>
      </c>
      <c r="DO357" s="373">
        <f t="shared" si="431"/>
        <v>0.24</v>
      </c>
      <c r="DP357" s="158">
        <v>1132</v>
      </c>
      <c r="DQ357" s="158">
        <f t="shared" si="341"/>
        <v>6</v>
      </c>
      <c r="DR357" s="290">
        <v>1536</v>
      </c>
      <c r="DS357" s="172">
        <v>0</v>
      </c>
      <c r="DT357" s="290">
        <v>1</v>
      </c>
      <c r="DU357" s="290">
        <v>424</v>
      </c>
      <c r="DV357" s="172">
        <f t="shared" si="342"/>
        <v>0</v>
      </c>
      <c r="DW357" s="374" t="e">
        <f t="shared" si="432"/>
        <v>#DIV/0!</v>
      </c>
      <c r="DX357" s="290">
        <v>426</v>
      </c>
      <c r="DY357" s="172">
        <f t="shared" si="343"/>
        <v>0</v>
      </c>
      <c r="DZ357" s="295">
        <v>1534</v>
      </c>
      <c r="EA357" s="255">
        <f t="shared" si="367"/>
        <v>24</v>
      </c>
      <c r="EB357" s="295">
        <v>158</v>
      </c>
      <c r="EC357" s="295">
        <v>799</v>
      </c>
      <c r="ED357" s="255">
        <f t="shared" si="344"/>
        <v>4</v>
      </c>
      <c r="EE357" s="376">
        <f t="shared" si="433"/>
        <v>0.16666666666666666</v>
      </c>
      <c r="EF357" s="295">
        <v>799</v>
      </c>
      <c r="EG357" s="255">
        <f t="shared" si="345"/>
        <v>4</v>
      </c>
      <c r="EH357" s="261">
        <v>1541</v>
      </c>
      <c r="EI357" s="256">
        <f t="shared" si="368"/>
        <v>30</v>
      </c>
      <c r="EJ357" s="261">
        <v>217</v>
      </c>
      <c r="EK357" s="261">
        <v>1145</v>
      </c>
      <c r="EL357" s="256">
        <f t="shared" si="346"/>
        <v>8</v>
      </c>
      <c r="EM357" s="362">
        <f t="shared" si="434"/>
        <v>0.26666666666666666</v>
      </c>
      <c r="EN357" s="261">
        <v>1145</v>
      </c>
      <c r="EO357" s="256">
        <f t="shared" si="347"/>
        <v>8</v>
      </c>
      <c r="EP357" s="265">
        <v>1517</v>
      </c>
      <c r="EQ357" s="257">
        <f t="shared" si="369"/>
        <v>26</v>
      </c>
      <c r="ER357" s="265">
        <v>78</v>
      </c>
      <c r="ES357" s="265">
        <v>577</v>
      </c>
      <c r="ET357" s="257">
        <f t="shared" si="348"/>
        <v>2</v>
      </c>
      <c r="EU357" s="378">
        <f t="shared" si="435"/>
        <v>7.6923076923076927E-2</v>
      </c>
      <c r="EV357" s="265">
        <v>577</v>
      </c>
      <c r="EW357" s="257">
        <f t="shared" si="349"/>
        <v>2</v>
      </c>
      <c r="EX357" s="270">
        <v>1519</v>
      </c>
      <c r="EY357" s="258">
        <f t="shared" si="370"/>
        <v>4</v>
      </c>
      <c r="EZ357" s="270">
        <v>102</v>
      </c>
      <c r="FA357" s="270">
        <v>616</v>
      </c>
      <c r="FB357" s="258">
        <f t="shared" si="396"/>
        <v>1</v>
      </c>
      <c r="FC357" s="367">
        <f t="shared" si="436"/>
        <v>0.25</v>
      </c>
      <c r="FD357" s="270">
        <v>616</v>
      </c>
      <c r="FE357" s="258">
        <f t="shared" si="397"/>
        <v>1</v>
      </c>
      <c r="FF357" s="192">
        <v>5322</v>
      </c>
      <c r="FG357" s="185">
        <f t="shared" si="371"/>
        <v>13</v>
      </c>
      <c r="FH357" s="192">
        <v>0</v>
      </c>
      <c r="FI357" s="192">
        <v>4860</v>
      </c>
      <c r="FJ357" s="185">
        <f t="shared" si="398"/>
        <v>11</v>
      </c>
      <c r="FK357" s="379">
        <f t="shared" si="437"/>
        <v>0.84615384615384615</v>
      </c>
      <c r="FL357" s="192">
        <v>4860</v>
      </c>
      <c r="FM357" s="185">
        <f t="shared" si="399"/>
        <v>11</v>
      </c>
      <c r="FN357" s="301">
        <v>1646</v>
      </c>
      <c r="FO357" s="84">
        <f t="shared" si="412"/>
        <v>73</v>
      </c>
      <c r="FP357" s="301">
        <v>0</v>
      </c>
      <c r="FQ357" s="301">
        <v>1431</v>
      </c>
      <c r="FR357" s="84">
        <f t="shared" si="413"/>
        <v>66</v>
      </c>
      <c r="FS357" s="365">
        <f t="shared" si="438"/>
        <v>0.90410958904109584</v>
      </c>
      <c r="FT357" s="301">
        <v>1431</v>
      </c>
      <c r="FU357" s="84">
        <f t="shared" si="414"/>
        <v>66</v>
      </c>
      <c r="FV357" s="22">
        <f t="shared" si="415"/>
        <v>521</v>
      </c>
      <c r="FW357" s="61">
        <f t="shared" si="416"/>
        <v>512</v>
      </c>
      <c r="FX357" s="61">
        <f t="shared" si="439"/>
        <v>542</v>
      </c>
      <c r="FY357" s="61">
        <f t="shared" si="440"/>
        <v>2938</v>
      </c>
      <c r="FZ357" s="61">
        <f t="shared" si="441"/>
        <v>531</v>
      </c>
      <c r="GA357" s="382">
        <f t="shared" si="442"/>
        <v>0.18073519400953028</v>
      </c>
      <c r="GB357" s="384"/>
      <c r="GC357" s="387">
        <f t="shared" si="443"/>
        <v>1457</v>
      </c>
      <c r="GD357" s="387">
        <f t="shared" si="444"/>
        <v>357</v>
      </c>
      <c r="GE357" s="382">
        <f t="shared" si="445"/>
        <v>0.24502402196293754</v>
      </c>
      <c r="GF357" s="384"/>
      <c r="GG357" s="387">
        <f t="shared" si="446"/>
        <v>579</v>
      </c>
      <c r="GH357" s="387">
        <f t="shared" si="447"/>
        <v>187</v>
      </c>
      <c r="GI357" s="382">
        <f t="shared" si="448"/>
        <v>0.3229706390328152</v>
      </c>
      <c r="GJ357" s="384"/>
      <c r="GK357" s="387">
        <f t="shared" si="337"/>
        <v>457</v>
      </c>
      <c r="GL357" s="387">
        <f t="shared" si="338"/>
        <v>54</v>
      </c>
      <c r="GM357" s="382">
        <f t="shared" si="339"/>
        <v>0.11816192560175055</v>
      </c>
    </row>
    <row r="358" spans="1:196" x14ac:dyDescent="0.25">
      <c r="A358" s="8">
        <f t="shared" si="372"/>
        <v>44391</v>
      </c>
      <c r="B358" s="10">
        <v>3693</v>
      </c>
      <c r="C358" s="98">
        <f t="shared" si="373"/>
        <v>24</v>
      </c>
      <c r="D358" s="10">
        <v>850</v>
      </c>
      <c r="E358" s="10">
        <v>53558</v>
      </c>
      <c r="F358" s="98">
        <f t="shared" si="307"/>
        <v>16</v>
      </c>
      <c r="G358" s="363">
        <f t="shared" si="417"/>
        <v>0.66666666666666663</v>
      </c>
      <c r="H358" s="10">
        <v>46235</v>
      </c>
      <c r="I358" s="98">
        <f t="shared" si="308"/>
        <v>16</v>
      </c>
      <c r="J358" s="45">
        <v>7434</v>
      </c>
      <c r="K358" s="103">
        <f t="shared" si="352"/>
        <v>392</v>
      </c>
      <c r="L358" s="14">
        <v>1718</v>
      </c>
      <c r="M358" s="14">
        <v>55894</v>
      </c>
      <c r="N358" s="103">
        <f t="shared" si="309"/>
        <v>67</v>
      </c>
      <c r="O358" s="362">
        <f t="shared" si="418"/>
        <v>0.17091836734693877</v>
      </c>
      <c r="P358" s="12">
        <v>43612</v>
      </c>
      <c r="Q358" s="103">
        <f t="shared" si="310"/>
        <v>67</v>
      </c>
      <c r="R358" s="148">
        <v>2299</v>
      </c>
      <c r="S358" s="134">
        <f t="shared" si="353"/>
        <v>6</v>
      </c>
      <c r="T358" s="148">
        <v>1432</v>
      </c>
      <c r="U358" s="148">
        <v>2558</v>
      </c>
      <c r="V358" s="134">
        <f t="shared" si="449"/>
        <v>6</v>
      </c>
      <c r="W358" s="358">
        <f t="shared" si="419"/>
        <v>1</v>
      </c>
      <c r="X358" s="148">
        <v>2565</v>
      </c>
      <c r="Y358" s="134">
        <f t="shared" si="402"/>
        <v>6</v>
      </c>
      <c r="Z358" s="152">
        <v>15948</v>
      </c>
      <c r="AA358" s="139">
        <f t="shared" si="354"/>
        <v>4</v>
      </c>
      <c r="AB358" s="152">
        <v>3128</v>
      </c>
      <c r="AC358" s="152">
        <v>6038</v>
      </c>
      <c r="AD358" s="139">
        <f t="shared" si="450"/>
        <v>4</v>
      </c>
      <c r="AE358" s="353">
        <f t="shared" si="420"/>
        <v>1</v>
      </c>
      <c r="AF358" s="151">
        <v>6036</v>
      </c>
      <c r="AG358" s="139">
        <f t="shared" si="451"/>
        <v>4</v>
      </c>
      <c r="AH358" s="33">
        <v>33017</v>
      </c>
      <c r="AI358" s="72">
        <f t="shared" si="355"/>
        <v>175</v>
      </c>
      <c r="AJ358" s="33">
        <v>1</v>
      </c>
      <c r="AK358" s="33">
        <v>5515</v>
      </c>
      <c r="AL358" s="72">
        <f t="shared" si="311"/>
        <v>31</v>
      </c>
      <c r="AM358" s="348">
        <f t="shared" si="421"/>
        <v>0.17714285714285713</v>
      </c>
      <c r="AN358" s="33">
        <v>5513</v>
      </c>
      <c r="AO358" s="72">
        <f t="shared" si="312"/>
        <v>31</v>
      </c>
      <c r="AP358" s="66">
        <v>7614</v>
      </c>
      <c r="AQ358" s="78">
        <f t="shared" si="356"/>
        <v>53</v>
      </c>
      <c r="AR358" s="66">
        <v>1</v>
      </c>
      <c r="AS358" s="66">
        <v>2466</v>
      </c>
      <c r="AT358" s="78">
        <f t="shared" si="377"/>
        <v>15</v>
      </c>
      <c r="AU358" s="344">
        <f t="shared" si="422"/>
        <v>0.28301886792452829</v>
      </c>
      <c r="AV358" s="66">
        <v>2466</v>
      </c>
      <c r="AW358" s="78">
        <f t="shared" si="378"/>
        <v>15</v>
      </c>
      <c r="AX358" s="120">
        <v>4526</v>
      </c>
      <c r="AY358" s="114">
        <f t="shared" si="357"/>
        <v>25</v>
      </c>
      <c r="AZ358" s="120">
        <v>9</v>
      </c>
      <c r="BA358" s="120">
        <v>1458</v>
      </c>
      <c r="BB358" s="114">
        <f t="shared" si="379"/>
        <v>8</v>
      </c>
      <c r="BC358" s="338">
        <f t="shared" si="423"/>
        <v>0.32</v>
      </c>
      <c r="BD358" s="120">
        <v>1450</v>
      </c>
      <c r="BE358" s="114">
        <f t="shared" si="380"/>
        <v>8</v>
      </c>
      <c r="BF358" s="129">
        <v>7179</v>
      </c>
      <c r="BG358" s="126">
        <f t="shared" si="358"/>
        <v>21</v>
      </c>
      <c r="BH358" s="129">
        <v>569</v>
      </c>
      <c r="BI358" s="129">
        <v>7007</v>
      </c>
      <c r="BJ358" s="126">
        <f t="shared" si="381"/>
        <v>4</v>
      </c>
      <c r="BK358" s="332">
        <f t="shared" si="424"/>
        <v>0.19047619047619047</v>
      </c>
      <c r="BL358" s="126">
        <v>7008</v>
      </c>
      <c r="BM358" s="126">
        <f t="shared" si="383"/>
        <v>4</v>
      </c>
      <c r="BN358" s="227">
        <v>1660</v>
      </c>
      <c r="BO358" s="212">
        <f t="shared" si="359"/>
        <v>14</v>
      </c>
      <c r="BP358" s="227">
        <v>173</v>
      </c>
      <c r="BQ358" s="227">
        <v>1009</v>
      </c>
      <c r="BR358" s="212">
        <f t="shared" si="384"/>
        <v>2</v>
      </c>
      <c r="BS358" s="326">
        <f t="shared" si="425"/>
        <v>0.14285714285714285</v>
      </c>
      <c r="BT358" s="227">
        <v>1009</v>
      </c>
      <c r="BU358" s="212">
        <f t="shared" si="385"/>
        <v>2</v>
      </c>
      <c r="BV358" s="228">
        <v>2200</v>
      </c>
      <c r="BW358" s="219">
        <f t="shared" si="360"/>
        <v>37</v>
      </c>
      <c r="BX358" s="228">
        <v>277</v>
      </c>
      <c r="BY358" s="228">
        <v>1406</v>
      </c>
      <c r="BZ358" s="219">
        <f t="shared" si="386"/>
        <v>5</v>
      </c>
      <c r="CA358" s="315">
        <f t="shared" si="426"/>
        <v>0.13513513513513514</v>
      </c>
      <c r="CB358" s="228">
        <v>1406</v>
      </c>
      <c r="CC358" s="219">
        <f t="shared" si="387"/>
        <v>5</v>
      </c>
      <c r="CD358" s="28">
        <v>14570</v>
      </c>
      <c r="CE358" s="84">
        <f t="shared" si="361"/>
        <v>286</v>
      </c>
      <c r="CF358" s="34">
        <v>505</v>
      </c>
      <c r="CG358" s="34">
        <v>6768</v>
      </c>
      <c r="CH358" s="84">
        <f t="shared" si="388"/>
        <v>30</v>
      </c>
      <c r="CI358" s="365">
        <f t="shared" si="427"/>
        <v>0.1048951048951049</v>
      </c>
      <c r="CJ358" s="34">
        <v>6768</v>
      </c>
      <c r="CK358" s="84">
        <f t="shared" si="389"/>
        <v>30</v>
      </c>
      <c r="CL358" s="59">
        <v>13132</v>
      </c>
      <c r="CM358" s="89">
        <f t="shared" si="362"/>
        <v>288</v>
      </c>
      <c r="CN358" s="59">
        <v>142</v>
      </c>
      <c r="CO358" s="59">
        <v>17202</v>
      </c>
      <c r="CP358" s="89">
        <f t="shared" si="390"/>
        <v>80</v>
      </c>
      <c r="CQ358" s="367">
        <f t="shared" si="428"/>
        <v>0.27777777777777779</v>
      </c>
      <c r="CR358" s="59">
        <v>17211</v>
      </c>
      <c r="CS358" s="89">
        <f t="shared" si="391"/>
        <v>80</v>
      </c>
      <c r="CT358" s="203">
        <v>26995</v>
      </c>
      <c r="CU358" s="203">
        <f t="shared" si="363"/>
        <v>290</v>
      </c>
      <c r="CV358" s="203">
        <v>0</v>
      </c>
      <c r="CW358" s="284">
        <v>7618</v>
      </c>
      <c r="CX358" s="203">
        <f t="shared" si="392"/>
        <v>67</v>
      </c>
      <c r="CY358" s="369">
        <f t="shared" si="429"/>
        <v>0.23103448275862068</v>
      </c>
      <c r="CZ358" s="203">
        <v>7618</v>
      </c>
      <c r="DA358" s="203">
        <f t="shared" si="393"/>
        <v>67</v>
      </c>
      <c r="DB358" s="40">
        <v>12</v>
      </c>
      <c r="DC358" s="95">
        <f t="shared" si="364"/>
        <v>-103</v>
      </c>
      <c r="DD358" s="40">
        <v>0</v>
      </c>
      <c r="DE358" s="40">
        <v>11851</v>
      </c>
      <c r="DF358" s="95">
        <f t="shared" si="394"/>
        <v>27</v>
      </c>
      <c r="DG358" s="371">
        <f t="shared" si="430"/>
        <v>-0.26213592233009708</v>
      </c>
      <c r="DH358" s="40">
        <v>11248</v>
      </c>
      <c r="DI358" s="95">
        <f t="shared" si="395"/>
        <v>27</v>
      </c>
      <c r="DJ358" s="158">
        <v>3811</v>
      </c>
      <c r="DK358" s="158">
        <f t="shared" si="365"/>
        <v>14</v>
      </c>
      <c r="DL358" s="163">
        <v>4</v>
      </c>
      <c r="DM358" s="163">
        <v>1138</v>
      </c>
      <c r="DN358" s="158">
        <f t="shared" si="340"/>
        <v>3</v>
      </c>
      <c r="DO358" s="373">
        <f t="shared" si="431"/>
        <v>0.21428571428571427</v>
      </c>
      <c r="DP358" s="158">
        <v>1135</v>
      </c>
      <c r="DQ358" s="158">
        <f t="shared" si="341"/>
        <v>3</v>
      </c>
      <c r="DR358" s="290">
        <v>1536</v>
      </c>
      <c r="DS358" s="172">
        <v>0</v>
      </c>
      <c r="DT358" s="290">
        <v>1</v>
      </c>
      <c r="DU358" s="290">
        <v>424</v>
      </c>
      <c r="DV358" s="172">
        <f t="shared" si="342"/>
        <v>0</v>
      </c>
      <c r="DW358" s="374" t="e">
        <f t="shared" si="432"/>
        <v>#DIV/0!</v>
      </c>
      <c r="DX358" s="290">
        <v>426</v>
      </c>
      <c r="DY358" s="172">
        <f t="shared" si="343"/>
        <v>0</v>
      </c>
      <c r="DZ358" s="295">
        <v>1552</v>
      </c>
      <c r="EA358" s="255">
        <f t="shared" si="367"/>
        <v>18</v>
      </c>
      <c r="EB358" s="295">
        <v>158</v>
      </c>
      <c r="EC358" s="295">
        <v>800</v>
      </c>
      <c r="ED358" s="255">
        <f t="shared" si="344"/>
        <v>1</v>
      </c>
      <c r="EE358" s="376">
        <f t="shared" si="433"/>
        <v>5.5555555555555552E-2</v>
      </c>
      <c r="EF358" s="295">
        <v>800</v>
      </c>
      <c r="EG358" s="255">
        <f t="shared" si="345"/>
        <v>1</v>
      </c>
      <c r="EH358" s="261">
        <v>1560</v>
      </c>
      <c r="EI358" s="256">
        <f t="shared" si="368"/>
        <v>19</v>
      </c>
      <c r="EJ358" s="261">
        <v>217</v>
      </c>
      <c r="EK358" s="261">
        <v>1151</v>
      </c>
      <c r="EL358" s="256">
        <f t="shared" si="346"/>
        <v>6</v>
      </c>
      <c r="EM358" s="362">
        <f t="shared" si="434"/>
        <v>0.31578947368421051</v>
      </c>
      <c r="EN358" s="261">
        <v>1151</v>
      </c>
      <c r="EO358" s="256">
        <f t="shared" si="347"/>
        <v>6</v>
      </c>
      <c r="EP358" s="265">
        <v>1531</v>
      </c>
      <c r="EQ358" s="257">
        <f t="shared" si="369"/>
        <v>14</v>
      </c>
      <c r="ER358" s="265">
        <v>78</v>
      </c>
      <c r="ES358" s="265">
        <v>579</v>
      </c>
      <c r="ET358" s="257">
        <f t="shared" si="348"/>
        <v>2</v>
      </c>
      <c r="EU358" s="378">
        <f t="shared" si="435"/>
        <v>0.14285714285714285</v>
      </c>
      <c r="EV358" s="265">
        <v>579</v>
      </c>
      <c r="EW358" s="257">
        <f t="shared" si="349"/>
        <v>2</v>
      </c>
      <c r="EX358" s="270">
        <v>1553</v>
      </c>
      <c r="EY358" s="258">
        <f t="shared" si="370"/>
        <v>34</v>
      </c>
      <c r="EZ358" s="270">
        <v>102</v>
      </c>
      <c r="FA358" s="270">
        <v>620</v>
      </c>
      <c r="FB358" s="258">
        <f t="shared" si="396"/>
        <v>4</v>
      </c>
      <c r="FC358" s="367">
        <f t="shared" si="436"/>
        <v>0.11764705882352941</v>
      </c>
      <c r="FD358" s="270">
        <v>620</v>
      </c>
      <c r="FE358" s="258">
        <f t="shared" si="397"/>
        <v>4</v>
      </c>
      <c r="FF358" s="192">
        <v>5353</v>
      </c>
      <c r="FG358" s="185">
        <f t="shared" si="371"/>
        <v>31</v>
      </c>
      <c r="FH358" s="192">
        <v>0</v>
      </c>
      <c r="FI358" s="192">
        <v>4882</v>
      </c>
      <c r="FJ358" s="185">
        <f t="shared" si="398"/>
        <v>22</v>
      </c>
      <c r="FK358" s="379">
        <f t="shared" si="437"/>
        <v>0.70967741935483875</v>
      </c>
      <c r="FL358" s="192">
        <v>4882</v>
      </c>
      <c r="FM358" s="185">
        <f t="shared" si="399"/>
        <v>22</v>
      </c>
      <c r="FN358" s="301">
        <v>1717</v>
      </c>
      <c r="FO358" s="84">
        <f t="shared" si="412"/>
        <v>71</v>
      </c>
      <c r="FP358" s="301">
        <v>0</v>
      </c>
      <c r="FQ358" s="301">
        <v>1496</v>
      </c>
      <c r="FR358" s="84">
        <f t="shared" si="413"/>
        <v>65</v>
      </c>
      <c r="FS358" s="365">
        <f t="shared" si="438"/>
        <v>0.91549295774647887</v>
      </c>
      <c r="FT358" s="301">
        <v>1496</v>
      </c>
      <c r="FU358" s="84">
        <f t="shared" si="414"/>
        <v>65</v>
      </c>
      <c r="FV358" s="22">
        <f t="shared" si="415"/>
        <v>445</v>
      </c>
      <c r="FW358" s="61">
        <f t="shared" si="416"/>
        <v>445</v>
      </c>
      <c r="FX358" s="61">
        <f t="shared" si="439"/>
        <v>465</v>
      </c>
      <c r="FY358" s="61">
        <f t="shared" si="440"/>
        <v>1713</v>
      </c>
      <c r="FZ358" s="61">
        <f t="shared" si="441"/>
        <v>463</v>
      </c>
      <c r="GA358" s="382">
        <f t="shared" si="442"/>
        <v>0.27028604786923527</v>
      </c>
      <c r="GB358" s="384"/>
      <c r="GC358" s="387">
        <f t="shared" si="443"/>
        <v>1287</v>
      </c>
      <c r="GD358" s="387">
        <f t="shared" si="444"/>
        <v>370</v>
      </c>
      <c r="GE358" s="382">
        <f t="shared" si="445"/>
        <v>0.28749028749028749</v>
      </c>
      <c r="GF358" s="384"/>
      <c r="GG358" s="387">
        <f t="shared" si="446"/>
        <v>423</v>
      </c>
      <c r="GH358" s="387">
        <f t="shared" si="447"/>
        <v>193</v>
      </c>
      <c r="GI358" s="382">
        <f t="shared" si="448"/>
        <v>0.45626477541371158</v>
      </c>
      <c r="GJ358" s="384"/>
      <c r="GK358" s="387">
        <f t="shared" si="337"/>
        <v>422</v>
      </c>
      <c r="GL358" s="387">
        <f t="shared" si="338"/>
        <v>50</v>
      </c>
      <c r="GM358" s="382">
        <f t="shared" si="339"/>
        <v>0.11848341232227488</v>
      </c>
    </row>
    <row r="359" spans="1:196" x14ac:dyDescent="0.25">
      <c r="A359" s="8">
        <f t="shared" si="372"/>
        <v>44392</v>
      </c>
      <c r="B359" s="10">
        <v>3705</v>
      </c>
      <c r="C359" s="98">
        <f t="shared" si="373"/>
        <v>12</v>
      </c>
      <c r="D359" s="10">
        <v>861</v>
      </c>
      <c r="E359" s="10">
        <v>53569</v>
      </c>
      <c r="F359" s="98">
        <f t="shared" si="307"/>
        <v>11</v>
      </c>
      <c r="G359" s="363">
        <f t="shared" si="417"/>
        <v>0.91666666666666663</v>
      </c>
      <c r="H359" s="10">
        <v>46246</v>
      </c>
      <c r="I359" s="98">
        <f t="shared" si="308"/>
        <v>11</v>
      </c>
      <c r="J359" s="45">
        <v>7718</v>
      </c>
      <c r="K359" s="103">
        <f t="shared" si="352"/>
        <v>284</v>
      </c>
      <c r="L359" s="14">
        <v>1777</v>
      </c>
      <c r="M359" s="14">
        <v>55953</v>
      </c>
      <c r="N359" s="103">
        <f t="shared" si="309"/>
        <v>59</v>
      </c>
      <c r="O359" s="362">
        <f t="shared" si="418"/>
        <v>0.20774647887323944</v>
      </c>
      <c r="P359" s="12">
        <v>43671</v>
      </c>
      <c r="Q359" s="103">
        <f t="shared" si="310"/>
        <v>59</v>
      </c>
      <c r="R359" s="148">
        <v>2307</v>
      </c>
      <c r="S359" s="134">
        <f t="shared" si="353"/>
        <v>8</v>
      </c>
      <c r="T359" s="148">
        <v>1437</v>
      </c>
      <c r="U359" s="148">
        <v>2563</v>
      </c>
      <c r="V359" s="134">
        <f t="shared" si="449"/>
        <v>5</v>
      </c>
      <c r="W359" s="358">
        <f t="shared" si="419"/>
        <v>0.625</v>
      </c>
      <c r="X359" s="148">
        <v>2570</v>
      </c>
      <c r="Y359" s="134">
        <f t="shared" si="402"/>
        <v>5</v>
      </c>
      <c r="Z359" s="152">
        <v>15952</v>
      </c>
      <c r="AA359" s="139">
        <f t="shared" si="354"/>
        <v>4</v>
      </c>
      <c r="AB359" s="152">
        <v>3130</v>
      </c>
      <c r="AC359" s="152">
        <v>6040</v>
      </c>
      <c r="AD359" s="139">
        <f t="shared" si="450"/>
        <v>2</v>
      </c>
      <c r="AE359" s="353">
        <f t="shared" si="420"/>
        <v>0.5</v>
      </c>
      <c r="AF359" s="151">
        <v>6038</v>
      </c>
      <c r="AG359" s="139">
        <f t="shared" si="451"/>
        <v>2</v>
      </c>
      <c r="AH359" s="33">
        <v>33170</v>
      </c>
      <c r="AI359" s="72">
        <f t="shared" si="355"/>
        <v>153</v>
      </c>
      <c r="AJ359" s="33">
        <v>1</v>
      </c>
      <c r="AK359" s="33">
        <v>5547</v>
      </c>
      <c r="AL359" s="72">
        <f t="shared" si="311"/>
        <v>32</v>
      </c>
      <c r="AM359" s="348">
        <f t="shared" si="421"/>
        <v>0.20915032679738563</v>
      </c>
      <c r="AN359" s="33">
        <v>5545</v>
      </c>
      <c r="AO359" s="72">
        <f t="shared" si="312"/>
        <v>32</v>
      </c>
      <c r="AP359" s="66">
        <v>7693</v>
      </c>
      <c r="AQ359" s="78">
        <f t="shared" si="356"/>
        <v>79</v>
      </c>
      <c r="AR359" s="66">
        <v>1</v>
      </c>
      <c r="AS359" s="66">
        <v>2488</v>
      </c>
      <c r="AT359" s="78">
        <f t="shared" si="377"/>
        <v>22</v>
      </c>
      <c r="AU359" s="344">
        <f t="shared" si="422"/>
        <v>0.27848101265822783</v>
      </c>
      <c r="AV359" s="66">
        <v>2488</v>
      </c>
      <c r="AW359" s="78">
        <f t="shared" si="378"/>
        <v>22</v>
      </c>
      <c r="AX359" s="120">
        <v>4548</v>
      </c>
      <c r="AY359" s="114">
        <f t="shared" si="357"/>
        <v>22</v>
      </c>
      <c r="AZ359" s="120">
        <v>9</v>
      </c>
      <c r="BA359" s="120">
        <v>1462</v>
      </c>
      <c r="BB359" s="114">
        <f t="shared" si="379"/>
        <v>4</v>
      </c>
      <c r="BC359" s="338">
        <f t="shared" si="423"/>
        <v>0.18181818181818182</v>
      </c>
      <c r="BD359" s="120">
        <v>1454</v>
      </c>
      <c r="BE359" s="114">
        <f t="shared" si="380"/>
        <v>4</v>
      </c>
      <c r="BF359" s="129">
        <v>7202</v>
      </c>
      <c r="BG359" s="126">
        <f t="shared" si="358"/>
        <v>23</v>
      </c>
      <c r="BH359" s="129">
        <v>569</v>
      </c>
      <c r="BI359" s="129">
        <v>7013</v>
      </c>
      <c r="BJ359" s="126">
        <f t="shared" si="381"/>
        <v>6</v>
      </c>
      <c r="BK359" s="332">
        <f t="shared" si="424"/>
        <v>0.2608695652173913</v>
      </c>
      <c r="BL359" s="126">
        <v>7014</v>
      </c>
      <c r="BM359" s="126">
        <f t="shared" si="383"/>
        <v>6</v>
      </c>
      <c r="BN359" s="227">
        <v>1684</v>
      </c>
      <c r="BO359" s="212">
        <f t="shared" si="359"/>
        <v>24</v>
      </c>
      <c r="BP359" s="227">
        <v>173</v>
      </c>
      <c r="BQ359" s="227">
        <v>1013</v>
      </c>
      <c r="BR359" s="212">
        <f t="shared" si="384"/>
        <v>4</v>
      </c>
      <c r="BS359" s="326">
        <f t="shared" si="425"/>
        <v>0.16666666666666666</v>
      </c>
      <c r="BT359" s="227">
        <v>1013</v>
      </c>
      <c r="BU359" s="212">
        <f t="shared" si="385"/>
        <v>4</v>
      </c>
      <c r="BV359" s="228">
        <v>2234</v>
      </c>
      <c r="BW359" s="219">
        <f t="shared" si="360"/>
        <v>34</v>
      </c>
      <c r="BX359" s="228">
        <v>277</v>
      </c>
      <c r="BY359" s="228">
        <v>1410</v>
      </c>
      <c r="BZ359" s="219">
        <f t="shared" si="386"/>
        <v>4</v>
      </c>
      <c r="CA359" s="315">
        <f t="shared" si="426"/>
        <v>0.11764705882352941</v>
      </c>
      <c r="CB359" s="228">
        <v>1410</v>
      </c>
      <c r="CC359" s="219">
        <f t="shared" si="387"/>
        <v>4</v>
      </c>
      <c r="CD359" s="28">
        <v>14836</v>
      </c>
      <c r="CE359" s="84">
        <f t="shared" si="361"/>
        <v>266</v>
      </c>
      <c r="CF359" s="34">
        <v>505</v>
      </c>
      <c r="CG359" s="34">
        <v>6797</v>
      </c>
      <c r="CH359" s="84">
        <f t="shared" si="388"/>
        <v>29</v>
      </c>
      <c r="CI359" s="365">
        <f t="shared" si="427"/>
        <v>0.10902255639097744</v>
      </c>
      <c r="CJ359" s="34">
        <v>6797</v>
      </c>
      <c r="CK359" s="84">
        <f t="shared" si="389"/>
        <v>29</v>
      </c>
      <c r="CL359" s="59">
        <v>13408</v>
      </c>
      <c r="CM359" s="89">
        <f t="shared" si="362"/>
        <v>276</v>
      </c>
      <c r="CN359" s="59">
        <v>142</v>
      </c>
      <c r="CO359" s="59">
        <v>17288</v>
      </c>
      <c r="CP359" s="89">
        <f t="shared" si="390"/>
        <v>86</v>
      </c>
      <c r="CQ359" s="367">
        <f t="shared" si="428"/>
        <v>0.31159420289855072</v>
      </c>
      <c r="CR359" s="59">
        <v>17297</v>
      </c>
      <c r="CS359" s="89">
        <f t="shared" si="391"/>
        <v>86</v>
      </c>
      <c r="CT359" s="203">
        <v>27268</v>
      </c>
      <c r="CU359" s="203">
        <f t="shared" si="363"/>
        <v>273</v>
      </c>
      <c r="CV359" s="203">
        <v>0</v>
      </c>
      <c r="CW359" s="284">
        <v>7689</v>
      </c>
      <c r="CX359" s="203">
        <f t="shared" si="392"/>
        <v>71</v>
      </c>
      <c r="CY359" s="369">
        <f t="shared" si="429"/>
        <v>0.26007326007326009</v>
      </c>
      <c r="CZ359" s="203">
        <v>7689</v>
      </c>
      <c r="DA359" s="203">
        <f t="shared" si="393"/>
        <v>71</v>
      </c>
      <c r="DB359" s="40">
        <v>38</v>
      </c>
      <c r="DC359" s="95">
        <f t="shared" si="364"/>
        <v>26</v>
      </c>
      <c r="DD359" s="40">
        <v>2</v>
      </c>
      <c r="DE359" s="40">
        <v>11878</v>
      </c>
      <c r="DF359" s="95">
        <f t="shared" si="394"/>
        <v>27</v>
      </c>
      <c r="DG359" s="371">
        <f t="shared" si="430"/>
        <v>1.0384615384615385</v>
      </c>
      <c r="DH359" s="40">
        <v>11275</v>
      </c>
      <c r="DI359" s="95">
        <f t="shared" si="395"/>
        <v>27</v>
      </c>
      <c r="DJ359" s="158">
        <v>3840</v>
      </c>
      <c r="DK359" s="158">
        <f t="shared" si="365"/>
        <v>29</v>
      </c>
      <c r="DL359" s="163">
        <v>4</v>
      </c>
      <c r="DM359" s="163">
        <v>1146</v>
      </c>
      <c r="DN359" s="158">
        <f t="shared" si="340"/>
        <v>8</v>
      </c>
      <c r="DO359" s="373">
        <f t="shared" si="431"/>
        <v>0.27586206896551724</v>
      </c>
      <c r="DP359" s="158">
        <v>1143</v>
      </c>
      <c r="DQ359" s="158">
        <f t="shared" si="341"/>
        <v>8</v>
      </c>
      <c r="DR359" s="290">
        <v>1536</v>
      </c>
      <c r="DS359" s="172">
        <v>0</v>
      </c>
      <c r="DT359" s="290">
        <v>1</v>
      </c>
      <c r="DU359" s="290">
        <v>424</v>
      </c>
      <c r="DV359" s="172">
        <f t="shared" si="342"/>
        <v>0</v>
      </c>
      <c r="DW359" s="374" t="e">
        <f t="shared" si="432"/>
        <v>#DIV/0!</v>
      </c>
      <c r="DX359" s="290">
        <v>426</v>
      </c>
      <c r="DY359" s="172">
        <f t="shared" si="343"/>
        <v>0</v>
      </c>
      <c r="DZ359" s="295">
        <v>1577</v>
      </c>
      <c r="EA359" s="255">
        <f t="shared" si="367"/>
        <v>25</v>
      </c>
      <c r="EB359" s="295">
        <v>158</v>
      </c>
      <c r="EC359" s="295">
        <v>803</v>
      </c>
      <c r="ED359" s="255">
        <f t="shared" si="344"/>
        <v>3</v>
      </c>
      <c r="EE359" s="376">
        <f t="shared" si="433"/>
        <v>0.12</v>
      </c>
      <c r="EF359" s="295">
        <v>803</v>
      </c>
      <c r="EG359" s="255">
        <f t="shared" si="345"/>
        <v>3</v>
      </c>
      <c r="EH359" s="261">
        <v>1587</v>
      </c>
      <c r="EI359" s="256">
        <f t="shared" si="368"/>
        <v>27</v>
      </c>
      <c r="EJ359" s="261">
        <v>217</v>
      </c>
      <c r="EK359" s="261">
        <v>1159</v>
      </c>
      <c r="EL359" s="256">
        <f t="shared" si="346"/>
        <v>8</v>
      </c>
      <c r="EM359" s="362">
        <f t="shared" si="434"/>
        <v>0.29629629629629628</v>
      </c>
      <c r="EN359" s="261">
        <v>1159</v>
      </c>
      <c r="EO359" s="256">
        <f t="shared" si="347"/>
        <v>8</v>
      </c>
      <c r="EP359" s="265">
        <v>1555</v>
      </c>
      <c r="EQ359" s="257">
        <f t="shared" si="369"/>
        <v>24</v>
      </c>
      <c r="ER359" s="265">
        <v>78</v>
      </c>
      <c r="ES359" s="265">
        <v>583</v>
      </c>
      <c r="ET359" s="257">
        <f t="shared" si="348"/>
        <v>4</v>
      </c>
      <c r="EU359" s="378">
        <f t="shared" si="435"/>
        <v>0.16666666666666666</v>
      </c>
      <c r="EV359" s="265">
        <v>583</v>
      </c>
      <c r="EW359" s="257">
        <f t="shared" si="349"/>
        <v>4</v>
      </c>
      <c r="EX359" s="270">
        <v>1583</v>
      </c>
      <c r="EY359" s="258">
        <f t="shared" si="370"/>
        <v>30</v>
      </c>
      <c r="EZ359" s="270">
        <v>102</v>
      </c>
      <c r="FA359" s="270">
        <v>623</v>
      </c>
      <c r="FB359" s="258">
        <f t="shared" si="396"/>
        <v>3</v>
      </c>
      <c r="FC359" s="367">
        <f t="shared" si="436"/>
        <v>0.1</v>
      </c>
      <c r="FD359" s="270">
        <v>623</v>
      </c>
      <c r="FE359" s="258">
        <f t="shared" si="397"/>
        <v>3</v>
      </c>
      <c r="FF359" s="192">
        <v>5373</v>
      </c>
      <c r="FG359" s="185">
        <f t="shared" si="371"/>
        <v>20</v>
      </c>
      <c r="FH359" s="192">
        <v>0</v>
      </c>
      <c r="FI359" s="192">
        <v>4898</v>
      </c>
      <c r="FJ359" s="185">
        <f t="shared" si="398"/>
        <v>16</v>
      </c>
      <c r="FK359" s="379">
        <f t="shared" si="437"/>
        <v>0.8</v>
      </c>
      <c r="FL359" s="192">
        <v>4898</v>
      </c>
      <c r="FM359" s="185">
        <f t="shared" si="399"/>
        <v>16</v>
      </c>
      <c r="FN359" s="301">
        <v>1787</v>
      </c>
      <c r="FO359" s="84">
        <f t="shared" si="412"/>
        <v>70</v>
      </c>
      <c r="FP359" s="301">
        <v>0</v>
      </c>
      <c r="FQ359" s="301">
        <v>1560</v>
      </c>
      <c r="FR359" s="84">
        <f t="shared" si="413"/>
        <v>64</v>
      </c>
      <c r="FS359" s="365">
        <f t="shared" si="438"/>
        <v>0.91428571428571426</v>
      </c>
      <c r="FT359" s="301">
        <v>1560</v>
      </c>
      <c r="FU359" s="84">
        <f t="shared" si="414"/>
        <v>64</v>
      </c>
      <c r="FV359" s="22">
        <f t="shared" si="415"/>
        <v>442</v>
      </c>
      <c r="FW359" s="61">
        <f t="shared" si="416"/>
        <v>442</v>
      </c>
      <c r="FX359" s="61">
        <f t="shared" si="439"/>
        <v>468</v>
      </c>
      <c r="FY359" s="61">
        <f t="shared" si="440"/>
        <v>1709</v>
      </c>
      <c r="FZ359" s="61">
        <f t="shared" si="441"/>
        <v>464</v>
      </c>
      <c r="GA359" s="382">
        <f t="shared" si="442"/>
        <v>0.27150380339379754</v>
      </c>
      <c r="GB359" s="384"/>
      <c r="GC359" s="387">
        <f t="shared" si="443"/>
        <v>1401</v>
      </c>
      <c r="GD359" s="387">
        <f t="shared" si="444"/>
        <v>387</v>
      </c>
      <c r="GE359" s="382">
        <f t="shared" si="445"/>
        <v>0.27623126338329762</v>
      </c>
      <c r="GF359" s="384"/>
      <c r="GG359" s="387">
        <f t="shared" si="446"/>
        <v>586</v>
      </c>
      <c r="GH359" s="387">
        <f t="shared" si="447"/>
        <v>201</v>
      </c>
      <c r="GI359" s="382">
        <f t="shared" si="448"/>
        <v>0.34300341296928327</v>
      </c>
      <c r="GJ359" s="384"/>
      <c r="GK359" s="387">
        <f t="shared" si="337"/>
        <v>430</v>
      </c>
      <c r="GL359" s="387">
        <f t="shared" si="338"/>
        <v>55</v>
      </c>
      <c r="GM359" s="382">
        <f t="shared" si="339"/>
        <v>0.12790697674418605</v>
      </c>
    </row>
    <row r="360" spans="1:196" x14ac:dyDescent="0.25">
      <c r="A360" s="8">
        <f t="shared" si="372"/>
        <v>44393</v>
      </c>
      <c r="B360" s="10">
        <v>6</v>
      </c>
      <c r="C360" s="98">
        <f t="shared" si="373"/>
        <v>-3699</v>
      </c>
      <c r="D360" s="10">
        <v>4</v>
      </c>
      <c r="E360" s="10">
        <v>53587</v>
      </c>
      <c r="F360" s="98">
        <f t="shared" si="307"/>
        <v>18</v>
      </c>
      <c r="G360" s="363">
        <f t="shared" si="417"/>
        <v>-4.8661800486618006E-3</v>
      </c>
      <c r="H360" s="10">
        <v>46264</v>
      </c>
      <c r="I360" s="98">
        <f t="shared" si="308"/>
        <v>18</v>
      </c>
      <c r="J360" s="45">
        <v>7835</v>
      </c>
      <c r="K360" s="103">
        <f t="shared" si="352"/>
        <v>117</v>
      </c>
      <c r="L360" s="14">
        <v>1810</v>
      </c>
      <c r="M360" s="14">
        <v>55986</v>
      </c>
      <c r="N360" s="103">
        <f t="shared" si="309"/>
        <v>33</v>
      </c>
      <c r="O360" s="362">
        <f t="shared" si="418"/>
        <v>0.28205128205128205</v>
      </c>
      <c r="P360" s="12">
        <v>43704</v>
      </c>
      <c r="Q360" s="103">
        <f t="shared" si="310"/>
        <v>33</v>
      </c>
      <c r="R360" s="148">
        <v>2312</v>
      </c>
      <c r="S360" s="134">
        <f t="shared" si="353"/>
        <v>5</v>
      </c>
      <c r="T360" s="148">
        <v>1442</v>
      </c>
      <c r="U360" s="148">
        <v>2568</v>
      </c>
      <c r="V360" s="134">
        <f t="shared" si="449"/>
        <v>5</v>
      </c>
      <c r="W360" s="358">
        <f t="shared" si="419"/>
        <v>1</v>
      </c>
      <c r="X360" s="148">
        <v>2575</v>
      </c>
      <c r="Y360" s="134">
        <f t="shared" si="402"/>
        <v>5</v>
      </c>
      <c r="Z360" s="152">
        <v>15956</v>
      </c>
      <c r="AA360" s="139">
        <f t="shared" si="354"/>
        <v>4</v>
      </c>
      <c r="AB360" s="152">
        <v>3134</v>
      </c>
      <c r="AC360" s="152">
        <v>6044</v>
      </c>
      <c r="AD360" s="139">
        <f t="shared" si="450"/>
        <v>4</v>
      </c>
      <c r="AE360" s="353">
        <f t="shared" si="420"/>
        <v>1</v>
      </c>
      <c r="AF360" s="151">
        <v>6042</v>
      </c>
      <c r="AG360" s="139">
        <f t="shared" si="451"/>
        <v>4</v>
      </c>
      <c r="AH360" s="33">
        <v>33345</v>
      </c>
      <c r="AI360" s="72">
        <f t="shared" si="355"/>
        <v>175</v>
      </c>
      <c r="AJ360" s="33">
        <v>1</v>
      </c>
      <c r="AK360" s="33">
        <v>5590</v>
      </c>
      <c r="AL360" s="72">
        <f t="shared" si="311"/>
        <v>43</v>
      </c>
      <c r="AM360" s="348">
        <f t="shared" si="421"/>
        <v>0.24571428571428572</v>
      </c>
      <c r="AN360" s="33">
        <v>5588</v>
      </c>
      <c r="AO360" s="72">
        <f t="shared" si="312"/>
        <v>43</v>
      </c>
      <c r="AP360" s="66">
        <v>7768</v>
      </c>
      <c r="AQ360" s="78">
        <f t="shared" si="356"/>
        <v>75</v>
      </c>
      <c r="AR360" s="66">
        <v>1</v>
      </c>
      <c r="AS360" s="66">
        <v>2506</v>
      </c>
      <c r="AT360" s="78">
        <f t="shared" si="377"/>
        <v>18</v>
      </c>
      <c r="AU360" s="344">
        <f t="shared" si="422"/>
        <v>0.24</v>
      </c>
      <c r="AV360" s="66">
        <v>2506</v>
      </c>
      <c r="AW360" s="78">
        <f t="shared" si="378"/>
        <v>18</v>
      </c>
      <c r="AX360" s="120">
        <v>4577</v>
      </c>
      <c r="AY360" s="114">
        <f t="shared" si="357"/>
        <v>29</v>
      </c>
      <c r="AZ360" s="120">
        <v>9</v>
      </c>
      <c r="BA360" s="120">
        <v>1469</v>
      </c>
      <c r="BB360" s="114">
        <f t="shared" si="379"/>
        <v>7</v>
      </c>
      <c r="BC360" s="338">
        <f t="shared" si="423"/>
        <v>0.2413793103448276</v>
      </c>
      <c r="BD360" s="120">
        <v>1461</v>
      </c>
      <c r="BE360" s="114">
        <f t="shared" si="380"/>
        <v>7</v>
      </c>
      <c r="BF360" s="129">
        <v>7222</v>
      </c>
      <c r="BG360" s="126">
        <f t="shared" si="358"/>
        <v>20</v>
      </c>
      <c r="BH360" s="129">
        <v>569</v>
      </c>
      <c r="BI360" s="129">
        <v>7019</v>
      </c>
      <c r="BJ360" s="126">
        <f t="shared" si="381"/>
        <v>6</v>
      </c>
      <c r="BK360" s="332">
        <f t="shared" si="424"/>
        <v>0.3</v>
      </c>
      <c r="BL360" s="126">
        <v>7020</v>
      </c>
      <c r="BM360" s="126">
        <f t="shared" si="383"/>
        <v>6</v>
      </c>
      <c r="BN360" s="227">
        <v>1714</v>
      </c>
      <c r="BO360" s="212">
        <f t="shared" si="359"/>
        <v>30</v>
      </c>
      <c r="BP360" s="227">
        <v>173</v>
      </c>
      <c r="BQ360" s="227">
        <v>1016</v>
      </c>
      <c r="BR360" s="212">
        <f t="shared" si="384"/>
        <v>3</v>
      </c>
      <c r="BS360" s="326">
        <f t="shared" si="425"/>
        <v>0.1</v>
      </c>
      <c r="BT360" s="227">
        <v>1016</v>
      </c>
      <c r="BU360" s="212">
        <f t="shared" si="385"/>
        <v>3</v>
      </c>
      <c r="BV360" s="228">
        <v>2274</v>
      </c>
      <c r="BW360" s="219">
        <f t="shared" si="360"/>
        <v>40</v>
      </c>
      <c r="BX360" s="228">
        <v>277</v>
      </c>
      <c r="BY360" s="228">
        <v>1413</v>
      </c>
      <c r="BZ360" s="219">
        <f t="shared" si="386"/>
        <v>3</v>
      </c>
      <c r="CA360" s="315">
        <f t="shared" si="426"/>
        <v>7.4999999999999997E-2</v>
      </c>
      <c r="CB360" s="228">
        <v>1413</v>
      </c>
      <c r="CC360" s="219">
        <f t="shared" si="387"/>
        <v>3</v>
      </c>
      <c r="CD360" s="28">
        <v>15142</v>
      </c>
      <c r="CE360" s="84">
        <f t="shared" si="361"/>
        <v>306</v>
      </c>
      <c r="CF360" s="34">
        <v>505</v>
      </c>
      <c r="CG360" s="34">
        <v>6829</v>
      </c>
      <c r="CH360" s="84">
        <f t="shared" si="388"/>
        <v>32</v>
      </c>
      <c r="CI360" s="365">
        <f t="shared" si="427"/>
        <v>0.10457516339869281</v>
      </c>
      <c r="CJ360" s="34">
        <v>6829</v>
      </c>
      <c r="CK360" s="84">
        <f t="shared" si="389"/>
        <v>32</v>
      </c>
      <c r="CL360" s="59">
        <v>13703</v>
      </c>
      <c r="CM360" s="89">
        <f t="shared" si="362"/>
        <v>295</v>
      </c>
      <c r="CN360" s="59">
        <v>142</v>
      </c>
      <c r="CO360" s="59">
        <v>17361</v>
      </c>
      <c r="CP360" s="89">
        <f t="shared" si="390"/>
        <v>73</v>
      </c>
      <c r="CQ360" s="367">
        <f t="shared" si="428"/>
        <v>0.24745762711864408</v>
      </c>
      <c r="CR360" s="59">
        <v>17370</v>
      </c>
      <c r="CS360" s="89">
        <f t="shared" si="391"/>
        <v>73</v>
      </c>
      <c r="CT360" s="203">
        <v>27562</v>
      </c>
      <c r="CU360" s="203">
        <f t="shared" si="363"/>
        <v>294</v>
      </c>
      <c r="CV360" s="203">
        <v>0</v>
      </c>
      <c r="CW360" s="284">
        <v>7757</v>
      </c>
      <c r="CX360" s="203">
        <f t="shared" si="392"/>
        <v>68</v>
      </c>
      <c r="CY360" s="369">
        <f t="shared" si="429"/>
        <v>0.23129251700680273</v>
      </c>
      <c r="CZ360" s="203">
        <v>7757</v>
      </c>
      <c r="DA360" s="203">
        <f t="shared" si="393"/>
        <v>68</v>
      </c>
      <c r="DB360" s="40">
        <v>3</v>
      </c>
      <c r="DC360" s="95">
        <f t="shared" si="364"/>
        <v>-35</v>
      </c>
      <c r="DD360" s="40">
        <v>1</v>
      </c>
      <c r="DE360" s="40">
        <v>11904</v>
      </c>
      <c r="DF360" s="95">
        <f t="shared" si="394"/>
        <v>26</v>
      </c>
      <c r="DG360" s="371">
        <f t="shared" si="430"/>
        <v>-0.74285714285714288</v>
      </c>
      <c r="DH360" s="40">
        <v>11301</v>
      </c>
      <c r="DI360" s="95">
        <f t="shared" si="395"/>
        <v>26</v>
      </c>
      <c r="DJ360" s="158">
        <v>3861</v>
      </c>
      <c r="DK360" s="158">
        <f t="shared" si="365"/>
        <v>21</v>
      </c>
      <c r="DL360" s="163">
        <v>4</v>
      </c>
      <c r="DM360" s="163">
        <v>1152</v>
      </c>
      <c r="DN360" s="158">
        <f t="shared" si="340"/>
        <v>6</v>
      </c>
      <c r="DO360" s="373">
        <f t="shared" si="431"/>
        <v>0.2857142857142857</v>
      </c>
      <c r="DP360" s="158">
        <v>1149</v>
      </c>
      <c r="DQ360" s="158">
        <f t="shared" si="341"/>
        <v>6</v>
      </c>
      <c r="DR360" s="290">
        <v>1536</v>
      </c>
      <c r="DS360" s="172">
        <v>0</v>
      </c>
      <c r="DT360" s="290">
        <v>1</v>
      </c>
      <c r="DU360" s="290">
        <v>424</v>
      </c>
      <c r="DV360" s="172">
        <f t="shared" si="342"/>
        <v>0</v>
      </c>
      <c r="DW360" s="374" t="e">
        <f t="shared" si="432"/>
        <v>#DIV/0!</v>
      </c>
      <c r="DX360" s="290">
        <v>426</v>
      </c>
      <c r="DY360" s="172">
        <f t="shared" si="343"/>
        <v>0</v>
      </c>
      <c r="DZ360" s="295">
        <v>1598</v>
      </c>
      <c r="EA360" s="255">
        <f t="shared" si="367"/>
        <v>21</v>
      </c>
      <c r="EB360" s="295">
        <v>158</v>
      </c>
      <c r="EC360" s="295">
        <v>806</v>
      </c>
      <c r="ED360" s="255">
        <f t="shared" si="344"/>
        <v>3</v>
      </c>
      <c r="EE360" s="376">
        <f t="shared" si="433"/>
        <v>0.14285714285714285</v>
      </c>
      <c r="EF360" s="295">
        <v>806</v>
      </c>
      <c r="EG360" s="255">
        <f t="shared" si="345"/>
        <v>3</v>
      </c>
      <c r="EH360" s="261">
        <v>1612</v>
      </c>
      <c r="EI360" s="256">
        <f t="shared" si="368"/>
        <v>25</v>
      </c>
      <c r="EJ360" s="261">
        <v>217</v>
      </c>
      <c r="EK360" s="261">
        <v>1165</v>
      </c>
      <c r="EL360" s="256">
        <f t="shared" si="346"/>
        <v>6</v>
      </c>
      <c r="EM360" s="362">
        <f t="shared" si="434"/>
        <v>0.24</v>
      </c>
      <c r="EN360" s="261">
        <v>1165</v>
      </c>
      <c r="EO360" s="256">
        <f t="shared" si="347"/>
        <v>6</v>
      </c>
      <c r="EP360" s="265">
        <v>1585</v>
      </c>
      <c r="EQ360" s="257">
        <f t="shared" si="369"/>
        <v>30</v>
      </c>
      <c r="ER360" s="265">
        <v>78</v>
      </c>
      <c r="ES360" s="265">
        <v>586</v>
      </c>
      <c r="ET360" s="257">
        <f t="shared" si="348"/>
        <v>3</v>
      </c>
      <c r="EU360" s="378">
        <f t="shared" si="435"/>
        <v>0.1</v>
      </c>
      <c r="EV360" s="265">
        <v>586</v>
      </c>
      <c r="EW360" s="257">
        <f t="shared" si="349"/>
        <v>3</v>
      </c>
      <c r="EX360" s="270">
        <v>1610</v>
      </c>
      <c r="EY360" s="258">
        <f t="shared" si="370"/>
        <v>27</v>
      </c>
      <c r="EZ360" s="270">
        <v>102</v>
      </c>
      <c r="FA360" s="270">
        <v>626</v>
      </c>
      <c r="FB360" s="258">
        <f t="shared" si="396"/>
        <v>3</v>
      </c>
      <c r="FC360" s="367">
        <f t="shared" si="436"/>
        <v>0.1111111111111111</v>
      </c>
      <c r="FD360" s="270">
        <v>626</v>
      </c>
      <c r="FE360" s="258">
        <f t="shared" si="397"/>
        <v>3</v>
      </c>
      <c r="FF360" s="192">
        <v>5398</v>
      </c>
      <c r="FG360" s="185">
        <f t="shared" si="371"/>
        <v>25</v>
      </c>
      <c r="FH360" s="192">
        <v>0</v>
      </c>
      <c r="FI360" s="192">
        <v>4918</v>
      </c>
      <c r="FJ360" s="185">
        <f t="shared" si="398"/>
        <v>20</v>
      </c>
      <c r="FK360" s="379">
        <f t="shared" si="437"/>
        <v>0.8</v>
      </c>
      <c r="FL360" s="192">
        <v>4918</v>
      </c>
      <c r="FM360" s="185">
        <f t="shared" si="399"/>
        <v>20</v>
      </c>
      <c r="FN360" s="301">
        <v>1860</v>
      </c>
      <c r="FO360" s="84">
        <f t="shared" si="412"/>
        <v>73</v>
      </c>
      <c r="FP360" s="301">
        <v>0</v>
      </c>
      <c r="FQ360" s="301">
        <v>1624</v>
      </c>
      <c r="FR360" s="84">
        <f t="shared" si="413"/>
        <v>64</v>
      </c>
      <c r="FS360" s="365">
        <f t="shared" si="438"/>
        <v>0.87671232876712324</v>
      </c>
      <c r="FT360" s="301">
        <v>1624</v>
      </c>
      <c r="FU360" s="84">
        <f t="shared" si="414"/>
        <v>64</v>
      </c>
      <c r="FV360" s="22">
        <f t="shared" si="415"/>
        <v>423</v>
      </c>
      <c r="FW360" s="61">
        <f t="shared" si="416"/>
        <v>423</v>
      </c>
      <c r="FX360" s="61">
        <f t="shared" si="439"/>
        <v>444</v>
      </c>
      <c r="FY360" s="61">
        <f t="shared" si="440"/>
        <v>-2122</v>
      </c>
      <c r="FZ360" s="61">
        <f t="shared" si="441"/>
        <v>441</v>
      </c>
      <c r="GA360" s="382">
        <f t="shared" si="442"/>
        <v>-0.20782280867106503</v>
      </c>
      <c r="GB360" s="384"/>
      <c r="GC360" s="387">
        <f t="shared" si="443"/>
        <v>1451</v>
      </c>
      <c r="GD360" s="387">
        <f t="shared" si="444"/>
        <v>381</v>
      </c>
      <c r="GE360" s="382">
        <f t="shared" si="445"/>
        <v>0.26257753273604412</v>
      </c>
      <c r="GF360" s="384"/>
      <c r="GG360" s="387">
        <f t="shared" si="446"/>
        <v>556</v>
      </c>
      <c r="GH360" s="387">
        <f t="shared" si="447"/>
        <v>208</v>
      </c>
      <c r="GI360" s="382">
        <f t="shared" si="448"/>
        <v>0.37410071942446044</v>
      </c>
      <c r="GJ360" s="384"/>
      <c r="GK360" s="387">
        <f t="shared" si="337"/>
        <v>479</v>
      </c>
      <c r="GL360" s="387">
        <f t="shared" si="338"/>
        <v>53</v>
      </c>
      <c r="GM360" s="382">
        <f t="shared" si="339"/>
        <v>0.11064718162839249</v>
      </c>
    </row>
    <row r="361" spans="1:196" x14ac:dyDescent="0.25">
      <c r="A361" s="8">
        <f t="shared" si="372"/>
        <v>44394</v>
      </c>
      <c r="B361" s="10">
        <v>2445</v>
      </c>
      <c r="C361" s="98">
        <f t="shared" si="373"/>
        <v>2439</v>
      </c>
      <c r="D361" s="10">
        <v>196</v>
      </c>
      <c r="E361" s="10">
        <v>53779</v>
      </c>
      <c r="F361" s="98">
        <f t="shared" si="307"/>
        <v>192</v>
      </c>
      <c r="G361" s="363">
        <f t="shared" si="417"/>
        <v>7.8720787207872081E-2</v>
      </c>
      <c r="H361" s="10">
        <v>46456</v>
      </c>
      <c r="I361" s="98">
        <f t="shared" si="308"/>
        <v>192</v>
      </c>
      <c r="J361" s="45">
        <v>3</v>
      </c>
      <c r="K361" s="103">
        <f t="shared" si="352"/>
        <v>-7832</v>
      </c>
      <c r="L361" s="14">
        <v>1</v>
      </c>
      <c r="M361" s="14">
        <v>56461</v>
      </c>
      <c r="N361" s="103">
        <f t="shared" si="309"/>
        <v>475</v>
      </c>
      <c r="O361" s="362">
        <f t="shared" si="418"/>
        <v>-6.0648621041879472E-2</v>
      </c>
      <c r="P361" s="12">
        <v>44179</v>
      </c>
      <c r="Q361" s="103">
        <f t="shared" si="310"/>
        <v>475</v>
      </c>
      <c r="R361" s="148">
        <v>2317</v>
      </c>
      <c r="S361" s="134">
        <f t="shared" si="353"/>
        <v>5</v>
      </c>
      <c r="T361" s="148">
        <v>1447</v>
      </c>
      <c r="U361" s="148">
        <v>2573</v>
      </c>
      <c r="V361" s="134">
        <f t="shared" si="449"/>
        <v>5</v>
      </c>
      <c r="W361" s="358">
        <f t="shared" si="419"/>
        <v>1</v>
      </c>
      <c r="X361" s="148">
        <v>2580</v>
      </c>
      <c r="Y361" s="134">
        <f t="shared" si="402"/>
        <v>5</v>
      </c>
      <c r="Z361" s="152">
        <v>15960</v>
      </c>
      <c r="AA361" s="139">
        <f t="shared" si="354"/>
        <v>4</v>
      </c>
      <c r="AB361" s="152">
        <v>3138</v>
      </c>
      <c r="AC361" s="152">
        <v>6048</v>
      </c>
      <c r="AD361" s="139">
        <f t="shared" si="450"/>
        <v>4</v>
      </c>
      <c r="AE361" s="353">
        <f t="shared" si="420"/>
        <v>1</v>
      </c>
      <c r="AF361" s="151">
        <v>6046</v>
      </c>
      <c r="AG361" s="139">
        <f t="shared" si="451"/>
        <v>4</v>
      </c>
      <c r="AH361" s="33">
        <v>33529</v>
      </c>
      <c r="AI361" s="72">
        <f t="shared" si="355"/>
        <v>184</v>
      </c>
      <c r="AJ361" s="33">
        <v>1</v>
      </c>
      <c r="AK361" s="33">
        <v>5636</v>
      </c>
      <c r="AL361" s="72">
        <f t="shared" si="311"/>
        <v>46</v>
      </c>
      <c r="AM361" s="348">
        <f t="shared" si="421"/>
        <v>0.25</v>
      </c>
      <c r="AN361" s="33">
        <v>5634</v>
      </c>
      <c r="AO361" s="72">
        <f t="shared" si="312"/>
        <v>46</v>
      </c>
      <c r="AP361" s="66">
        <v>7835</v>
      </c>
      <c r="AQ361" s="78">
        <f t="shared" si="356"/>
        <v>67</v>
      </c>
      <c r="AR361" s="66">
        <v>1</v>
      </c>
      <c r="AS361" s="66">
        <v>2526</v>
      </c>
      <c r="AT361" s="78">
        <f t="shared" si="377"/>
        <v>20</v>
      </c>
      <c r="AU361" s="344">
        <f t="shared" si="422"/>
        <v>0.29850746268656714</v>
      </c>
      <c r="AV361" s="66">
        <v>2526</v>
      </c>
      <c r="AW361" s="78">
        <f t="shared" si="378"/>
        <v>20</v>
      </c>
      <c r="AX361" s="120">
        <v>4602</v>
      </c>
      <c r="AY361" s="114">
        <f t="shared" si="357"/>
        <v>25</v>
      </c>
      <c r="AZ361" s="120">
        <v>9</v>
      </c>
      <c r="BA361" s="120">
        <v>1476</v>
      </c>
      <c r="BB361" s="114">
        <f t="shared" si="379"/>
        <v>7</v>
      </c>
      <c r="BC361" s="338">
        <f t="shared" si="423"/>
        <v>0.28000000000000003</v>
      </c>
      <c r="BD361" s="120">
        <v>1468</v>
      </c>
      <c r="BE361" s="114">
        <f t="shared" si="380"/>
        <v>7</v>
      </c>
      <c r="BF361" s="129">
        <v>7258</v>
      </c>
      <c r="BG361" s="126">
        <f t="shared" si="358"/>
        <v>36</v>
      </c>
      <c r="BH361" s="129">
        <v>569</v>
      </c>
      <c r="BI361" s="129">
        <v>7025</v>
      </c>
      <c r="BJ361" s="126">
        <f t="shared" si="381"/>
        <v>6</v>
      </c>
      <c r="BK361" s="332">
        <f t="shared" si="424"/>
        <v>0.16666666666666666</v>
      </c>
      <c r="BL361" s="126">
        <v>7026</v>
      </c>
      <c r="BM361" s="126">
        <f t="shared" si="383"/>
        <v>6</v>
      </c>
      <c r="BN361" s="227">
        <v>1748</v>
      </c>
      <c r="BO361" s="212">
        <f t="shared" si="359"/>
        <v>34</v>
      </c>
      <c r="BP361" s="227">
        <v>173</v>
      </c>
      <c r="BQ361" s="227">
        <v>1021</v>
      </c>
      <c r="BR361" s="212">
        <f t="shared" si="384"/>
        <v>5</v>
      </c>
      <c r="BS361" s="326">
        <f t="shared" si="425"/>
        <v>0.14705882352941177</v>
      </c>
      <c r="BT361" s="227">
        <v>1021</v>
      </c>
      <c r="BU361" s="212">
        <f t="shared" si="385"/>
        <v>5</v>
      </c>
      <c r="BV361" s="228">
        <v>2298</v>
      </c>
      <c r="BW361" s="219">
        <f t="shared" si="360"/>
        <v>24</v>
      </c>
      <c r="BX361" s="228">
        <v>277</v>
      </c>
      <c r="BY361" s="228">
        <v>1417</v>
      </c>
      <c r="BZ361" s="219">
        <f t="shared" si="386"/>
        <v>4</v>
      </c>
      <c r="CA361" s="315">
        <f t="shared" si="426"/>
        <v>0.16666666666666666</v>
      </c>
      <c r="CB361" s="228">
        <v>1417</v>
      </c>
      <c r="CC361" s="219">
        <f t="shared" si="387"/>
        <v>4</v>
      </c>
      <c r="CD361" s="28">
        <v>15476</v>
      </c>
      <c r="CE361" s="84">
        <f t="shared" si="361"/>
        <v>334</v>
      </c>
      <c r="CF361" s="34">
        <v>505</v>
      </c>
      <c r="CG361" s="34">
        <v>6871</v>
      </c>
      <c r="CH361" s="84">
        <f t="shared" si="388"/>
        <v>42</v>
      </c>
      <c r="CI361" s="365">
        <f t="shared" si="427"/>
        <v>0.12574850299401197</v>
      </c>
      <c r="CJ361" s="34">
        <v>6871</v>
      </c>
      <c r="CK361" s="84">
        <f t="shared" si="389"/>
        <v>42</v>
      </c>
      <c r="CL361" s="59">
        <v>14040</v>
      </c>
      <c r="CM361" s="89">
        <f t="shared" si="362"/>
        <v>337</v>
      </c>
      <c r="CN361" s="59">
        <v>142</v>
      </c>
      <c r="CO361" s="59">
        <v>17462</v>
      </c>
      <c r="CP361" s="89">
        <f t="shared" si="390"/>
        <v>101</v>
      </c>
      <c r="CQ361" s="367">
        <f t="shared" si="428"/>
        <v>0.29970326409495551</v>
      </c>
      <c r="CR361" s="59">
        <v>17471</v>
      </c>
      <c r="CS361" s="89">
        <f t="shared" si="391"/>
        <v>101</v>
      </c>
      <c r="CT361" s="203">
        <v>27903</v>
      </c>
      <c r="CU361" s="203">
        <f t="shared" si="363"/>
        <v>341</v>
      </c>
      <c r="CV361" s="203">
        <v>0</v>
      </c>
      <c r="CW361" s="284">
        <v>7838</v>
      </c>
      <c r="CX361" s="203">
        <f t="shared" si="392"/>
        <v>81</v>
      </c>
      <c r="CY361" s="369">
        <f t="shared" si="429"/>
        <v>0.23753665689149561</v>
      </c>
      <c r="CZ361" s="203">
        <v>7838</v>
      </c>
      <c r="DA361" s="203">
        <f t="shared" si="393"/>
        <v>81</v>
      </c>
      <c r="DB361" s="40">
        <v>12</v>
      </c>
      <c r="DC361" s="95">
        <f t="shared" si="364"/>
        <v>9</v>
      </c>
      <c r="DD361" s="40">
        <v>0</v>
      </c>
      <c r="DE361" s="40">
        <v>11932</v>
      </c>
      <c r="DF361" s="95">
        <f t="shared" si="394"/>
        <v>28</v>
      </c>
      <c r="DG361" s="371">
        <f t="shared" si="430"/>
        <v>3.1111111111111112</v>
      </c>
      <c r="DH361" s="40">
        <v>11329</v>
      </c>
      <c r="DI361" s="95">
        <f t="shared" si="395"/>
        <v>28</v>
      </c>
      <c r="DJ361" s="158">
        <v>3892</v>
      </c>
      <c r="DK361" s="158">
        <f t="shared" si="365"/>
        <v>31</v>
      </c>
      <c r="DL361" s="163">
        <v>4</v>
      </c>
      <c r="DM361" s="163">
        <v>1158</v>
      </c>
      <c r="DN361" s="158">
        <f t="shared" si="340"/>
        <v>6</v>
      </c>
      <c r="DO361" s="373">
        <f t="shared" si="431"/>
        <v>0.19354838709677419</v>
      </c>
      <c r="DP361" s="158">
        <v>1155</v>
      </c>
      <c r="DQ361" s="158">
        <f t="shared" si="341"/>
        <v>6</v>
      </c>
      <c r="DR361" s="290">
        <v>1536</v>
      </c>
      <c r="DS361" s="172">
        <v>0</v>
      </c>
      <c r="DT361" s="290">
        <v>1</v>
      </c>
      <c r="DU361" s="290">
        <v>424</v>
      </c>
      <c r="DV361" s="172">
        <f t="shared" si="342"/>
        <v>0</v>
      </c>
      <c r="DW361" s="374" t="e">
        <f t="shared" si="432"/>
        <v>#DIV/0!</v>
      </c>
      <c r="DX361" s="290">
        <v>426</v>
      </c>
      <c r="DY361" s="172">
        <f t="shared" si="343"/>
        <v>0</v>
      </c>
      <c r="DZ361" s="295">
        <v>1635</v>
      </c>
      <c r="EA361" s="255">
        <f t="shared" si="367"/>
        <v>37</v>
      </c>
      <c r="EB361" s="295">
        <v>158</v>
      </c>
      <c r="EC361" s="295">
        <v>810</v>
      </c>
      <c r="ED361" s="255">
        <f t="shared" si="344"/>
        <v>4</v>
      </c>
      <c r="EE361" s="376">
        <f t="shared" si="433"/>
        <v>0.10810810810810811</v>
      </c>
      <c r="EF361" s="295">
        <v>810</v>
      </c>
      <c r="EG361" s="255">
        <f t="shared" si="345"/>
        <v>4</v>
      </c>
      <c r="EH361" s="261">
        <v>1639</v>
      </c>
      <c r="EI361" s="256">
        <f t="shared" si="368"/>
        <v>27</v>
      </c>
      <c r="EJ361" s="261">
        <v>217</v>
      </c>
      <c r="EK361" s="261">
        <v>1173</v>
      </c>
      <c r="EL361" s="256">
        <f t="shared" si="346"/>
        <v>8</v>
      </c>
      <c r="EM361" s="362">
        <f t="shared" si="434"/>
        <v>0.29629629629629628</v>
      </c>
      <c r="EN361" s="261">
        <v>1173</v>
      </c>
      <c r="EO361" s="256">
        <f t="shared" si="347"/>
        <v>8</v>
      </c>
      <c r="EP361" s="265">
        <v>1618</v>
      </c>
      <c r="EQ361" s="257">
        <f t="shared" si="369"/>
        <v>33</v>
      </c>
      <c r="ER361" s="265">
        <v>78</v>
      </c>
      <c r="ES361" s="265">
        <v>590</v>
      </c>
      <c r="ET361" s="257">
        <f t="shared" si="348"/>
        <v>4</v>
      </c>
      <c r="EU361" s="378">
        <f t="shared" si="435"/>
        <v>0.12121212121212122</v>
      </c>
      <c r="EV361" s="265">
        <v>590</v>
      </c>
      <c r="EW361" s="257">
        <f t="shared" si="349"/>
        <v>4</v>
      </c>
      <c r="EX361" s="270">
        <v>1635</v>
      </c>
      <c r="EY361" s="258">
        <f t="shared" si="370"/>
        <v>25</v>
      </c>
      <c r="EZ361" s="270">
        <v>102</v>
      </c>
      <c r="FA361" s="270">
        <v>629</v>
      </c>
      <c r="FB361" s="258">
        <f t="shared" si="396"/>
        <v>3</v>
      </c>
      <c r="FC361" s="367">
        <f t="shared" si="436"/>
        <v>0.12</v>
      </c>
      <c r="FD361" s="270">
        <v>629</v>
      </c>
      <c r="FE361" s="258">
        <f t="shared" si="397"/>
        <v>3</v>
      </c>
      <c r="FF361" s="192">
        <v>5438</v>
      </c>
      <c r="FG361" s="185">
        <f t="shared" si="371"/>
        <v>40</v>
      </c>
      <c r="FH361" s="192">
        <v>0</v>
      </c>
      <c r="FI361" s="192">
        <v>4945</v>
      </c>
      <c r="FJ361" s="185">
        <f t="shared" si="398"/>
        <v>27</v>
      </c>
      <c r="FK361" s="379">
        <f t="shared" si="437"/>
        <v>0.67500000000000004</v>
      </c>
      <c r="FL361" s="192">
        <v>4945</v>
      </c>
      <c r="FM361" s="185">
        <f t="shared" si="399"/>
        <v>27</v>
      </c>
      <c r="FN361" s="301">
        <v>1944</v>
      </c>
      <c r="FO361" s="84">
        <f t="shared" si="412"/>
        <v>84</v>
      </c>
      <c r="FP361" s="301">
        <v>0</v>
      </c>
      <c r="FQ361" s="301">
        <v>1699</v>
      </c>
      <c r="FR361" s="84">
        <f t="shared" si="413"/>
        <v>75</v>
      </c>
      <c r="FS361" s="365">
        <f t="shared" si="438"/>
        <v>0.8928571428571429</v>
      </c>
      <c r="FT361" s="301">
        <v>1699</v>
      </c>
      <c r="FU361" s="84">
        <f t="shared" si="414"/>
        <v>75</v>
      </c>
      <c r="FV361" s="22">
        <f t="shared" si="415"/>
        <v>1115</v>
      </c>
      <c r="FW361" s="61">
        <f t="shared" si="416"/>
        <v>1115</v>
      </c>
      <c r="FX361" s="61">
        <f t="shared" si="439"/>
        <v>1143</v>
      </c>
      <c r="FY361" s="61">
        <f t="shared" si="440"/>
        <v>-3716</v>
      </c>
      <c r="FZ361" s="61">
        <f t="shared" si="441"/>
        <v>1139</v>
      </c>
      <c r="GA361" s="382">
        <f t="shared" si="442"/>
        <v>-0.30651237890204519</v>
      </c>
      <c r="GB361" s="384"/>
      <c r="GC361" s="387">
        <f t="shared" si="443"/>
        <v>1668</v>
      </c>
      <c r="GD361" s="387">
        <f t="shared" si="444"/>
        <v>463</v>
      </c>
      <c r="GE361" s="382">
        <f t="shared" si="445"/>
        <v>0.27757793764988009</v>
      </c>
      <c r="GF361" s="384"/>
      <c r="GG361" s="387">
        <f t="shared" si="446"/>
        <v>656</v>
      </c>
      <c r="GH361" s="387">
        <f t="shared" si="447"/>
        <v>239</v>
      </c>
      <c r="GI361" s="382">
        <f t="shared" si="448"/>
        <v>0.36432926829268292</v>
      </c>
      <c r="GJ361" s="384"/>
      <c r="GK361" s="387">
        <f t="shared" si="337"/>
        <v>514</v>
      </c>
      <c r="GL361" s="387">
        <f t="shared" si="338"/>
        <v>70</v>
      </c>
      <c r="GM361" s="382">
        <f t="shared" si="339"/>
        <v>0.13618677042801555</v>
      </c>
    </row>
    <row r="362" spans="1:196" x14ac:dyDescent="0.25">
      <c r="A362" s="8">
        <f t="shared" si="372"/>
        <v>44395</v>
      </c>
      <c r="B362" s="10">
        <v>406</v>
      </c>
      <c r="C362" s="98">
        <f t="shared" si="373"/>
        <v>-2039</v>
      </c>
      <c r="D362" s="10">
        <v>256</v>
      </c>
      <c r="E362" s="10">
        <v>53839</v>
      </c>
      <c r="F362" s="98">
        <f t="shared" si="307"/>
        <v>60</v>
      </c>
      <c r="G362" s="363">
        <f t="shared" si="417"/>
        <v>-2.9426189308484552E-2</v>
      </c>
      <c r="H362" s="10">
        <v>46516</v>
      </c>
      <c r="I362" s="98">
        <f t="shared" si="308"/>
        <v>60</v>
      </c>
      <c r="J362" s="45">
        <v>242</v>
      </c>
      <c r="K362" s="103">
        <f t="shared" si="352"/>
        <v>239</v>
      </c>
      <c r="L362" s="14">
        <v>111</v>
      </c>
      <c r="M362" s="14">
        <v>56571</v>
      </c>
      <c r="N362" s="103">
        <f t="shared" si="309"/>
        <v>110</v>
      </c>
      <c r="O362" s="362">
        <f t="shared" si="418"/>
        <v>0.46025104602510458</v>
      </c>
      <c r="P362" s="12">
        <v>44289</v>
      </c>
      <c r="Q362" s="103">
        <f t="shared" si="310"/>
        <v>110</v>
      </c>
      <c r="R362" s="148">
        <v>2</v>
      </c>
      <c r="S362" s="134">
        <f t="shared" si="353"/>
        <v>-2315</v>
      </c>
      <c r="T362" s="148">
        <v>0</v>
      </c>
      <c r="U362" s="148">
        <v>2610</v>
      </c>
      <c r="V362" s="134">
        <f t="shared" si="449"/>
        <v>37</v>
      </c>
      <c r="W362" s="358">
        <f t="shared" si="419"/>
        <v>-1.5982721382289417E-2</v>
      </c>
      <c r="X362" s="148">
        <v>2617</v>
      </c>
      <c r="Y362" s="134">
        <f t="shared" si="402"/>
        <v>37</v>
      </c>
      <c r="Z362" s="152">
        <v>15966</v>
      </c>
      <c r="AA362" s="139">
        <f t="shared" si="354"/>
        <v>6</v>
      </c>
      <c r="AB362" s="152">
        <v>3142</v>
      </c>
      <c r="AC362" s="152">
        <v>6052</v>
      </c>
      <c r="AD362" s="139">
        <f t="shared" si="450"/>
        <v>4</v>
      </c>
      <c r="AE362" s="353">
        <f t="shared" si="420"/>
        <v>0.66666666666666663</v>
      </c>
      <c r="AF362" s="151">
        <v>6050</v>
      </c>
      <c r="AG362" s="139">
        <f t="shared" si="451"/>
        <v>4</v>
      </c>
      <c r="AH362" s="33">
        <v>33682</v>
      </c>
      <c r="AI362" s="72">
        <f t="shared" si="355"/>
        <v>153</v>
      </c>
      <c r="AJ362" s="33">
        <v>1</v>
      </c>
      <c r="AK362" s="33">
        <v>5673</v>
      </c>
      <c r="AL362" s="72">
        <f t="shared" si="311"/>
        <v>37</v>
      </c>
      <c r="AM362" s="348">
        <f t="shared" si="421"/>
        <v>0.24183006535947713</v>
      </c>
      <c r="AN362" s="33">
        <v>5671</v>
      </c>
      <c r="AO362" s="72">
        <f t="shared" si="312"/>
        <v>37</v>
      </c>
      <c r="AP362" s="66">
        <v>7881</v>
      </c>
      <c r="AQ362" s="78">
        <f t="shared" si="356"/>
        <v>46</v>
      </c>
      <c r="AR362" s="66">
        <v>1</v>
      </c>
      <c r="AS362" s="66">
        <v>2540</v>
      </c>
      <c r="AT362" s="78">
        <f t="shared" si="377"/>
        <v>14</v>
      </c>
      <c r="AU362" s="344">
        <f t="shared" si="422"/>
        <v>0.30434782608695654</v>
      </c>
      <c r="AV362" s="66">
        <v>2540</v>
      </c>
      <c r="AW362" s="78">
        <f t="shared" si="378"/>
        <v>14</v>
      </c>
      <c r="AX362" s="120">
        <v>4629</v>
      </c>
      <c r="AY362" s="114">
        <f t="shared" si="357"/>
        <v>27</v>
      </c>
      <c r="AZ362" s="120">
        <v>9</v>
      </c>
      <c r="BA362" s="120">
        <v>1482</v>
      </c>
      <c r="BB362" s="114">
        <f t="shared" si="379"/>
        <v>6</v>
      </c>
      <c r="BC362" s="338">
        <f t="shared" si="423"/>
        <v>0.22222222222222221</v>
      </c>
      <c r="BD362" s="120">
        <v>1474</v>
      </c>
      <c r="BE362" s="114">
        <f t="shared" si="380"/>
        <v>6</v>
      </c>
      <c r="BF362" s="129">
        <v>7278</v>
      </c>
      <c r="BG362" s="126">
        <f t="shared" si="358"/>
        <v>20</v>
      </c>
      <c r="BH362" s="129">
        <v>569</v>
      </c>
      <c r="BI362" s="129">
        <v>7031</v>
      </c>
      <c r="BJ362" s="126">
        <f t="shared" si="381"/>
        <v>6</v>
      </c>
      <c r="BK362" s="332">
        <f t="shared" si="424"/>
        <v>0.3</v>
      </c>
      <c r="BL362" s="126">
        <v>7032</v>
      </c>
      <c r="BM362" s="126">
        <f t="shared" si="383"/>
        <v>6</v>
      </c>
      <c r="BN362" s="227">
        <v>1748</v>
      </c>
      <c r="BO362" s="212">
        <f t="shared" si="359"/>
        <v>0</v>
      </c>
      <c r="BP362" s="227">
        <v>173</v>
      </c>
      <c r="BQ362" s="227">
        <v>1021</v>
      </c>
      <c r="BR362" s="212">
        <f t="shared" si="384"/>
        <v>0</v>
      </c>
      <c r="BS362" s="326" t="e">
        <f t="shared" si="425"/>
        <v>#DIV/0!</v>
      </c>
      <c r="BT362" s="227">
        <v>1021</v>
      </c>
      <c r="BU362" s="212">
        <f t="shared" si="385"/>
        <v>0</v>
      </c>
      <c r="BV362" s="228">
        <v>2338</v>
      </c>
      <c r="BW362" s="219">
        <f t="shared" si="360"/>
        <v>40</v>
      </c>
      <c r="BX362" s="228">
        <v>277</v>
      </c>
      <c r="BY362" s="228">
        <v>1421</v>
      </c>
      <c r="BZ362" s="219">
        <f t="shared" si="386"/>
        <v>4</v>
      </c>
      <c r="CA362" s="315">
        <f t="shared" si="426"/>
        <v>0.1</v>
      </c>
      <c r="CB362" s="228">
        <v>1421</v>
      </c>
      <c r="CC362" s="219">
        <f t="shared" si="387"/>
        <v>4</v>
      </c>
      <c r="CD362" s="28">
        <v>15774</v>
      </c>
      <c r="CE362" s="84">
        <f t="shared" si="361"/>
        <v>298</v>
      </c>
      <c r="CF362" s="34">
        <v>505</v>
      </c>
      <c r="CG362" s="34">
        <v>6907</v>
      </c>
      <c r="CH362" s="84">
        <f t="shared" si="388"/>
        <v>36</v>
      </c>
      <c r="CI362" s="365">
        <f t="shared" si="427"/>
        <v>0.12080536912751678</v>
      </c>
      <c r="CJ362" s="34">
        <v>6907</v>
      </c>
      <c r="CK362" s="84">
        <f t="shared" si="389"/>
        <v>36</v>
      </c>
      <c r="CL362" s="59">
        <v>14333</v>
      </c>
      <c r="CM362" s="89">
        <f t="shared" si="362"/>
        <v>293</v>
      </c>
      <c r="CN362" s="59">
        <v>142</v>
      </c>
      <c r="CO362" s="59">
        <v>17543</v>
      </c>
      <c r="CP362" s="89">
        <f t="shared" si="390"/>
        <v>81</v>
      </c>
      <c r="CQ362" s="367">
        <f t="shared" si="428"/>
        <v>0.2764505119453925</v>
      </c>
      <c r="CR362" s="59">
        <v>17552</v>
      </c>
      <c r="CS362" s="89">
        <f t="shared" si="391"/>
        <v>81</v>
      </c>
      <c r="CT362" s="203">
        <v>28196</v>
      </c>
      <c r="CU362" s="203">
        <f t="shared" si="363"/>
        <v>293</v>
      </c>
      <c r="CV362" s="203">
        <v>0</v>
      </c>
      <c r="CW362" s="284">
        <v>7916</v>
      </c>
      <c r="CX362" s="203">
        <f t="shared" si="392"/>
        <v>78</v>
      </c>
      <c r="CY362" s="369">
        <f t="shared" si="429"/>
        <v>0.26621160409556316</v>
      </c>
      <c r="CZ362" s="203">
        <v>7916</v>
      </c>
      <c r="DA362" s="203">
        <f t="shared" si="393"/>
        <v>78</v>
      </c>
      <c r="DB362" s="40">
        <v>39</v>
      </c>
      <c r="DC362" s="95">
        <f t="shared" si="364"/>
        <v>27</v>
      </c>
      <c r="DD362" s="40">
        <v>1</v>
      </c>
      <c r="DE362" s="40">
        <v>11958</v>
      </c>
      <c r="DF362" s="95">
        <f t="shared" si="394"/>
        <v>26</v>
      </c>
      <c r="DG362" s="371">
        <f t="shared" si="430"/>
        <v>0.96296296296296291</v>
      </c>
      <c r="DH362" s="40">
        <v>11355</v>
      </c>
      <c r="DI362" s="95">
        <f t="shared" si="395"/>
        <v>26</v>
      </c>
      <c r="DJ362" s="158">
        <v>3917</v>
      </c>
      <c r="DK362" s="158">
        <f t="shared" si="365"/>
        <v>25</v>
      </c>
      <c r="DL362" s="163">
        <v>4</v>
      </c>
      <c r="DM362" s="163">
        <v>1167</v>
      </c>
      <c r="DN362" s="158">
        <f t="shared" si="340"/>
        <v>9</v>
      </c>
      <c r="DO362" s="373">
        <f t="shared" si="431"/>
        <v>0.36</v>
      </c>
      <c r="DP362" s="158">
        <v>1164</v>
      </c>
      <c r="DQ362" s="158">
        <f t="shared" si="341"/>
        <v>9</v>
      </c>
      <c r="DR362" s="290">
        <v>1536</v>
      </c>
      <c r="DS362" s="172">
        <v>0</v>
      </c>
      <c r="DT362" s="290">
        <v>1</v>
      </c>
      <c r="DU362" s="290">
        <v>424</v>
      </c>
      <c r="DV362" s="172">
        <f t="shared" si="342"/>
        <v>0</v>
      </c>
      <c r="DW362" s="374" t="e">
        <f t="shared" si="432"/>
        <v>#DIV/0!</v>
      </c>
      <c r="DX362" s="290">
        <v>426</v>
      </c>
      <c r="DY362" s="172">
        <f t="shared" si="343"/>
        <v>0</v>
      </c>
      <c r="DZ362" s="295">
        <v>1655</v>
      </c>
      <c r="EA362" s="255">
        <f t="shared" si="367"/>
        <v>20</v>
      </c>
      <c r="EB362" s="295">
        <v>158</v>
      </c>
      <c r="EC362" s="295">
        <v>815</v>
      </c>
      <c r="ED362" s="255">
        <f t="shared" si="344"/>
        <v>5</v>
      </c>
      <c r="EE362" s="376">
        <f t="shared" si="433"/>
        <v>0.25</v>
      </c>
      <c r="EF362" s="295">
        <v>815</v>
      </c>
      <c r="EG362" s="255">
        <f t="shared" si="345"/>
        <v>5</v>
      </c>
      <c r="EH362" s="261">
        <v>1663</v>
      </c>
      <c r="EI362" s="256">
        <f t="shared" si="368"/>
        <v>24</v>
      </c>
      <c r="EJ362" s="261">
        <v>217</v>
      </c>
      <c r="EK362" s="261">
        <v>1182</v>
      </c>
      <c r="EL362" s="256">
        <f t="shared" si="346"/>
        <v>9</v>
      </c>
      <c r="EM362" s="362">
        <f t="shared" si="434"/>
        <v>0.375</v>
      </c>
      <c r="EN362" s="261">
        <v>1182</v>
      </c>
      <c r="EO362" s="256">
        <f t="shared" si="347"/>
        <v>9</v>
      </c>
      <c r="EP362" s="265">
        <v>1637</v>
      </c>
      <c r="EQ362" s="257">
        <f t="shared" si="369"/>
        <v>19</v>
      </c>
      <c r="ER362" s="265">
        <v>78</v>
      </c>
      <c r="ES362" s="265">
        <v>592</v>
      </c>
      <c r="ET362" s="257">
        <f t="shared" si="348"/>
        <v>2</v>
      </c>
      <c r="EU362" s="378">
        <f t="shared" si="435"/>
        <v>0.10526315789473684</v>
      </c>
      <c r="EV362" s="265">
        <v>592</v>
      </c>
      <c r="EW362" s="257">
        <f t="shared" si="349"/>
        <v>2</v>
      </c>
      <c r="EX362" s="270">
        <v>1657</v>
      </c>
      <c r="EY362" s="258">
        <f t="shared" si="370"/>
        <v>22</v>
      </c>
      <c r="EZ362" s="270">
        <v>102</v>
      </c>
      <c r="FA362" s="270">
        <v>631</v>
      </c>
      <c r="FB362" s="258">
        <f t="shared" si="396"/>
        <v>2</v>
      </c>
      <c r="FC362" s="367">
        <f t="shared" si="436"/>
        <v>9.0909090909090912E-2</v>
      </c>
      <c r="FD362" s="270">
        <v>631</v>
      </c>
      <c r="FE362" s="258">
        <f t="shared" si="397"/>
        <v>2</v>
      </c>
      <c r="FF362" s="192">
        <v>5456</v>
      </c>
      <c r="FG362" s="185">
        <f t="shared" si="371"/>
        <v>18</v>
      </c>
      <c r="FH362" s="192">
        <v>0</v>
      </c>
      <c r="FI362" s="192">
        <v>4962</v>
      </c>
      <c r="FJ362" s="185">
        <f t="shared" si="398"/>
        <v>17</v>
      </c>
      <c r="FK362" s="379">
        <f t="shared" si="437"/>
        <v>0.94444444444444442</v>
      </c>
      <c r="FL362" s="192">
        <v>4962</v>
      </c>
      <c r="FM362" s="185">
        <f t="shared" si="399"/>
        <v>17</v>
      </c>
      <c r="FN362" s="301">
        <v>2018</v>
      </c>
      <c r="FO362" s="84">
        <f t="shared" si="412"/>
        <v>74</v>
      </c>
      <c r="FP362" s="301">
        <v>0</v>
      </c>
      <c r="FQ362" s="301">
        <v>1772</v>
      </c>
      <c r="FR362" s="84">
        <f t="shared" si="413"/>
        <v>73</v>
      </c>
      <c r="FS362" s="365">
        <f t="shared" si="438"/>
        <v>0.98648648648648651</v>
      </c>
      <c r="FT362" s="301">
        <v>1772</v>
      </c>
      <c r="FU362" s="84">
        <f t="shared" si="414"/>
        <v>73</v>
      </c>
      <c r="FV362" s="22">
        <f t="shared" si="415"/>
        <v>594</v>
      </c>
      <c r="FW362" s="61">
        <f t="shared" si="416"/>
        <v>594</v>
      </c>
      <c r="FX362" s="61">
        <f t="shared" si="439"/>
        <v>616</v>
      </c>
      <c r="FY362" s="61">
        <f t="shared" si="440"/>
        <v>-2710</v>
      </c>
      <c r="FZ362" s="61">
        <f t="shared" si="441"/>
        <v>614</v>
      </c>
      <c r="GA362" s="382">
        <f t="shared" si="442"/>
        <v>-0.22656826568265684</v>
      </c>
      <c r="GB362" s="384"/>
      <c r="GC362" s="387">
        <f t="shared" si="443"/>
        <v>1399</v>
      </c>
      <c r="GD362" s="387">
        <f t="shared" si="444"/>
        <v>403</v>
      </c>
      <c r="GE362" s="382">
        <f t="shared" si="445"/>
        <v>0.28806290207290924</v>
      </c>
      <c r="GF362" s="384"/>
      <c r="GG362" s="387">
        <f t="shared" si="446"/>
        <v>515</v>
      </c>
      <c r="GH362" s="387">
        <f t="shared" si="447"/>
        <v>208</v>
      </c>
      <c r="GI362" s="382">
        <f t="shared" si="448"/>
        <v>0.40388349514563104</v>
      </c>
      <c r="GJ362" s="384"/>
      <c r="GK362" s="387">
        <f t="shared" si="337"/>
        <v>423</v>
      </c>
      <c r="GL362" s="387">
        <f t="shared" si="338"/>
        <v>58</v>
      </c>
      <c r="GM362" s="382">
        <f t="shared" si="339"/>
        <v>0.13711583924349882</v>
      </c>
    </row>
    <row r="363" spans="1:196" x14ac:dyDescent="0.25">
      <c r="A363" s="8">
        <f t="shared" si="372"/>
        <v>44396</v>
      </c>
      <c r="B363" s="10">
        <v>507</v>
      </c>
      <c r="C363" s="98">
        <f t="shared" si="373"/>
        <v>101</v>
      </c>
      <c r="D363" s="10">
        <v>281</v>
      </c>
      <c r="E363" s="10">
        <v>53864</v>
      </c>
      <c r="F363" s="98">
        <f t="shared" si="307"/>
        <v>25</v>
      </c>
      <c r="G363" s="363">
        <f t="shared" si="417"/>
        <v>0.24752475247524752</v>
      </c>
      <c r="H363" s="10">
        <v>46541</v>
      </c>
      <c r="I363" s="98">
        <f t="shared" si="308"/>
        <v>25</v>
      </c>
      <c r="J363" s="45">
        <v>1629</v>
      </c>
      <c r="K363" s="103">
        <f t="shared" si="352"/>
        <v>1387</v>
      </c>
      <c r="L363" s="14">
        <v>233</v>
      </c>
      <c r="M363" s="14">
        <v>56693</v>
      </c>
      <c r="N363" s="103">
        <f t="shared" si="309"/>
        <v>122</v>
      </c>
      <c r="O363" s="362">
        <f t="shared" si="418"/>
        <v>8.7959625090122562E-2</v>
      </c>
      <c r="P363" s="12">
        <v>44411</v>
      </c>
      <c r="Q363" s="103">
        <f t="shared" si="310"/>
        <v>122</v>
      </c>
      <c r="R363" s="148">
        <v>93</v>
      </c>
      <c r="S363" s="134">
        <f t="shared" si="353"/>
        <v>91</v>
      </c>
      <c r="T363" s="148">
        <v>24</v>
      </c>
      <c r="U363" s="148">
        <v>2634</v>
      </c>
      <c r="V363" s="134">
        <f t="shared" si="449"/>
        <v>24</v>
      </c>
      <c r="W363" s="358">
        <f t="shared" si="419"/>
        <v>0.26373626373626374</v>
      </c>
      <c r="X363" s="148">
        <v>2641</v>
      </c>
      <c r="Y363" s="134">
        <f t="shared" si="402"/>
        <v>24</v>
      </c>
      <c r="Z363" s="152">
        <v>15969</v>
      </c>
      <c r="AA363" s="139">
        <f t="shared" si="354"/>
        <v>3</v>
      </c>
      <c r="AB363" s="152">
        <v>3145</v>
      </c>
      <c r="AC363" s="152">
        <v>6055</v>
      </c>
      <c r="AD363" s="139">
        <f t="shared" si="450"/>
        <v>3</v>
      </c>
      <c r="AE363" s="353">
        <f t="shared" si="420"/>
        <v>1</v>
      </c>
      <c r="AF363" s="151">
        <v>6053</v>
      </c>
      <c r="AG363" s="139">
        <f t="shared" si="451"/>
        <v>3</v>
      </c>
      <c r="AH363" s="33">
        <v>33822</v>
      </c>
      <c r="AI363" s="72">
        <f t="shared" si="355"/>
        <v>140</v>
      </c>
      <c r="AJ363" s="33">
        <v>1</v>
      </c>
      <c r="AK363" s="33">
        <v>5704</v>
      </c>
      <c r="AL363" s="72">
        <f t="shared" si="311"/>
        <v>31</v>
      </c>
      <c r="AM363" s="348">
        <f t="shared" si="421"/>
        <v>0.22142857142857142</v>
      </c>
      <c r="AN363" s="33">
        <v>5702</v>
      </c>
      <c r="AO363" s="72">
        <f t="shared" si="312"/>
        <v>31</v>
      </c>
      <c r="AP363" s="66">
        <v>7936</v>
      </c>
      <c r="AQ363" s="78">
        <f t="shared" si="356"/>
        <v>55</v>
      </c>
      <c r="AR363" s="66">
        <v>1</v>
      </c>
      <c r="AS363" s="66">
        <v>2555</v>
      </c>
      <c r="AT363" s="78">
        <f t="shared" si="377"/>
        <v>15</v>
      </c>
      <c r="AU363" s="344">
        <f t="shared" si="422"/>
        <v>0.27272727272727271</v>
      </c>
      <c r="AV363" s="66">
        <v>2555</v>
      </c>
      <c r="AW363" s="78">
        <f t="shared" si="378"/>
        <v>15</v>
      </c>
      <c r="AX363" s="120">
        <v>4649</v>
      </c>
      <c r="AY363" s="114">
        <f t="shared" si="357"/>
        <v>20</v>
      </c>
      <c r="AZ363" s="120">
        <v>9</v>
      </c>
      <c r="BA363" s="120">
        <v>1489</v>
      </c>
      <c r="BB363" s="114">
        <f t="shared" si="379"/>
        <v>7</v>
      </c>
      <c r="BC363" s="338">
        <f t="shared" si="423"/>
        <v>0.35</v>
      </c>
      <c r="BD363" s="120">
        <v>1481</v>
      </c>
      <c r="BE363" s="114">
        <f t="shared" si="380"/>
        <v>7</v>
      </c>
      <c r="BF363" s="129">
        <v>7296</v>
      </c>
      <c r="BG363" s="126">
        <f t="shared" si="358"/>
        <v>18</v>
      </c>
      <c r="BH363" s="129">
        <v>569</v>
      </c>
      <c r="BI363" s="129">
        <v>7036</v>
      </c>
      <c r="BJ363" s="126">
        <f t="shared" si="381"/>
        <v>5</v>
      </c>
      <c r="BK363" s="332">
        <f t="shared" si="424"/>
        <v>0.27777777777777779</v>
      </c>
      <c r="BL363" s="126">
        <v>7037</v>
      </c>
      <c r="BM363" s="126">
        <f t="shared" si="383"/>
        <v>5</v>
      </c>
      <c r="BN363" s="227">
        <v>1788</v>
      </c>
      <c r="BO363" s="212">
        <f t="shared" si="359"/>
        <v>40</v>
      </c>
      <c r="BP363" s="227">
        <v>173</v>
      </c>
      <c r="BQ363" s="227">
        <v>1024</v>
      </c>
      <c r="BR363" s="212">
        <f t="shared" si="384"/>
        <v>3</v>
      </c>
      <c r="BS363" s="326">
        <f t="shared" si="425"/>
        <v>7.4999999999999997E-2</v>
      </c>
      <c r="BT363" s="227">
        <v>1024</v>
      </c>
      <c r="BU363" s="212">
        <f t="shared" si="385"/>
        <v>3</v>
      </c>
      <c r="BV363" s="228">
        <v>2361</v>
      </c>
      <c r="BW363" s="219">
        <f t="shared" si="360"/>
        <v>23</v>
      </c>
      <c r="BX363" s="228">
        <v>277</v>
      </c>
      <c r="BY363" s="228">
        <v>1424</v>
      </c>
      <c r="BZ363" s="219">
        <f t="shared" si="386"/>
        <v>3</v>
      </c>
      <c r="CA363" s="315">
        <f t="shared" si="426"/>
        <v>0.13043478260869565</v>
      </c>
      <c r="CB363" s="228">
        <v>1424</v>
      </c>
      <c r="CC363" s="219">
        <f t="shared" si="387"/>
        <v>3</v>
      </c>
      <c r="CD363" s="28">
        <v>16005</v>
      </c>
      <c r="CE363" s="84">
        <f t="shared" si="361"/>
        <v>231</v>
      </c>
      <c r="CF363" s="34">
        <v>505</v>
      </c>
      <c r="CG363" s="34">
        <v>6934</v>
      </c>
      <c r="CH363" s="84">
        <f t="shared" si="388"/>
        <v>27</v>
      </c>
      <c r="CI363" s="365">
        <f t="shared" si="427"/>
        <v>0.11688311688311688</v>
      </c>
      <c r="CJ363" s="34">
        <v>6934</v>
      </c>
      <c r="CK363" s="84">
        <f t="shared" si="389"/>
        <v>27</v>
      </c>
      <c r="CL363" s="59">
        <v>14560</v>
      </c>
      <c r="CM363" s="89">
        <f t="shared" si="362"/>
        <v>227</v>
      </c>
      <c r="CN363" s="59">
        <v>142</v>
      </c>
      <c r="CO363" s="59">
        <v>17607</v>
      </c>
      <c r="CP363" s="89">
        <f t="shared" si="390"/>
        <v>64</v>
      </c>
      <c r="CQ363" s="367">
        <f t="shared" si="428"/>
        <v>0.28193832599118945</v>
      </c>
      <c r="CR363" s="59">
        <v>17616</v>
      </c>
      <c r="CS363" s="89">
        <f t="shared" si="391"/>
        <v>64</v>
      </c>
      <c r="CT363" s="203">
        <v>28428</v>
      </c>
      <c r="CU363" s="203">
        <f t="shared" si="363"/>
        <v>232</v>
      </c>
      <c r="CV363" s="203">
        <v>0</v>
      </c>
      <c r="CW363" s="284">
        <v>7984</v>
      </c>
      <c r="CX363" s="203">
        <f t="shared" si="392"/>
        <v>68</v>
      </c>
      <c r="CY363" s="369">
        <f t="shared" si="429"/>
        <v>0.29310344827586204</v>
      </c>
      <c r="CZ363" s="203">
        <v>7984</v>
      </c>
      <c r="DA363" s="203">
        <f t="shared" si="393"/>
        <v>68</v>
      </c>
      <c r="DB363" s="40">
        <v>61</v>
      </c>
      <c r="DC363" s="95">
        <f t="shared" si="364"/>
        <v>22</v>
      </c>
      <c r="DD363" s="40">
        <v>2</v>
      </c>
      <c r="DE363" s="40">
        <v>11977</v>
      </c>
      <c r="DF363" s="95">
        <f t="shared" si="394"/>
        <v>19</v>
      </c>
      <c r="DG363" s="371">
        <f t="shared" si="430"/>
        <v>0.86363636363636365</v>
      </c>
      <c r="DH363" s="40">
        <v>11374</v>
      </c>
      <c r="DI363" s="95">
        <f t="shared" si="395"/>
        <v>19</v>
      </c>
      <c r="DJ363" s="158">
        <v>3939</v>
      </c>
      <c r="DK363" s="158">
        <f t="shared" si="365"/>
        <v>22</v>
      </c>
      <c r="DL363" s="163">
        <v>4</v>
      </c>
      <c r="DM363" s="163">
        <v>1171</v>
      </c>
      <c r="DN363" s="158">
        <f t="shared" si="340"/>
        <v>4</v>
      </c>
      <c r="DO363" s="373">
        <f t="shared" si="431"/>
        <v>0.18181818181818182</v>
      </c>
      <c r="DP363" s="158">
        <v>1168</v>
      </c>
      <c r="DQ363" s="158">
        <f t="shared" si="341"/>
        <v>4</v>
      </c>
      <c r="DR363" s="290">
        <v>1536</v>
      </c>
      <c r="DS363" s="172">
        <v>0</v>
      </c>
      <c r="DT363" s="290">
        <v>1</v>
      </c>
      <c r="DU363" s="290">
        <v>424</v>
      </c>
      <c r="DV363" s="172">
        <f t="shared" si="342"/>
        <v>0</v>
      </c>
      <c r="DW363" s="374" t="e">
        <f t="shared" si="432"/>
        <v>#DIV/0!</v>
      </c>
      <c r="DX363" s="290">
        <v>426</v>
      </c>
      <c r="DY363" s="172">
        <f t="shared" si="343"/>
        <v>0</v>
      </c>
      <c r="DZ363" s="295">
        <v>1675</v>
      </c>
      <c r="EA363" s="255">
        <f t="shared" si="367"/>
        <v>20</v>
      </c>
      <c r="EB363" s="295">
        <v>158</v>
      </c>
      <c r="EC363" s="295">
        <v>819</v>
      </c>
      <c r="ED363" s="255">
        <f t="shared" si="344"/>
        <v>4</v>
      </c>
      <c r="EE363" s="376">
        <f t="shared" si="433"/>
        <v>0.2</v>
      </c>
      <c r="EF363" s="295">
        <v>819</v>
      </c>
      <c r="EG363" s="255">
        <f t="shared" si="345"/>
        <v>4</v>
      </c>
      <c r="EH363" s="261">
        <v>1684</v>
      </c>
      <c r="EI363" s="256">
        <f t="shared" si="368"/>
        <v>21</v>
      </c>
      <c r="EJ363" s="261">
        <v>217</v>
      </c>
      <c r="EK363" s="261">
        <v>1187</v>
      </c>
      <c r="EL363" s="256">
        <f t="shared" si="346"/>
        <v>5</v>
      </c>
      <c r="EM363" s="362">
        <f t="shared" si="434"/>
        <v>0.23809523809523808</v>
      </c>
      <c r="EN363" s="261">
        <v>1187</v>
      </c>
      <c r="EO363" s="256">
        <f t="shared" si="347"/>
        <v>5</v>
      </c>
      <c r="EP363" s="265">
        <v>1659</v>
      </c>
      <c r="EQ363" s="257">
        <f t="shared" si="369"/>
        <v>22</v>
      </c>
      <c r="ER363" s="265">
        <v>78</v>
      </c>
      <c r="ES363" s="265">
        <v>595</v>
      </c>
      <c r="ET363" s="257">
        <f t="shared" si="348"/>
        <v>3</v>
      </c>
      <c r="EU363" s="378">
        <f t="shared" si="435"/>
        <v>0.13636363636363635</v>
      </c>
      <c r="EV363" s="265">
        <v>595</v>
      </c>
      <c r="EW363" s="257">
        <f t="shared" si="349"/>
        <v>3</v>
      </c>
      <c r="EX363" s="270">
        <v>1681</v>
      </c>
      <c r="EY363" s="258">
        <f t="shared" si="370"/>
        <v>24</v>
      </c>
      <c r="EZ363" s="270">
        <v>102</v>
      </c>
      <c r="FA363" s="270">
        <v>635</v>
      </c>
      <c r="FB363" s="258">
        <f t="shared" si="396"/>
        <v>4</v>
      </c>
      <c r="FC363" s="367">
        <f t="shared" si="436"/>
        <v>0.16666666666666666</v>
      </c>
      <c r="FD363" s="270">
        <v>635</v>
      </c>
      <c r="FE363" s="258">
        <f t="shared" si="397"/>
        <v>4</v>
      </c>
      <c r="FF363" s="192">
        <v>5473</v>
      </c>
      <c r="FG363" s="185">
        <f t="shared" si="371"/>
        <v>17</v>
      </c>
      <c r="FH363" s="192">
        <v>0</v>
      </c>
      <c r="FI363" s="192">
        <v>4973</v>
      </c>
      <c r="FJ363" s="185">
        <f t="shared" si="398"/>
        <v>11</v>
      </c>
      <c r="FK363" s="379">
        <f t="shared" si="437"/>
        <v>0.6470588235294118</v>
      </c>
      <c r="FL363" s="192">
        <v>4973</v>
      </c>
      <c r="FM363" s="185">
        <f t="shared" si="399"/>
        <v>11</v>
      </c>
      <c r="FN363" s="301">
        <v>2076</v>
      </c>
      <c r="FO363" s="84">
        <f t="shared" si="412"/>
        <v>58</v>
      </c>
      <c r="FP363" s="301">
        <v>0</v>
      </c>
      <c r="FQ363" s="301">
        <v>1826</v>
      </c>
      <c r="FR363" s="84">
        <f t="shared" si="413"/>
        <v>54</v>
      </c>
      <c r="FS363" s="365">
        <f t="shared" si="438"/>
        <v>0.93103448275862066</v>
      </c>
      <c r="FT363" s="301">
        <v>1826</v>
      </c>
      <c r="FU363" s="84">
        <f t="shared" si="414"/>
        <v>54</v>
      </c>
      <c r="FV363" s="22">
        <f t="shared" si="415"/>
        <v>479</v>
      </c>
      <c r="FW363" s="61">
        <f t="shared" si="416"/>
        <v>479</v>
      </c>
      <c r="FX363" s="61">
        <f t="shared" si="439"/>
        <v>501</v>
      </c>
      <c r="FY363" s="61">
        <f t="shared" si="440"/>
        <v>2774</v>
      </c>
      <c r="FZ363" s="61">
        <f t="shared" si="441"/>
        <v>498</v>
      </c>
      <c r="GA363" s="382">
        <f t="shared" si="442"/>
        <v>0.1795241528478731</v>
      </c>
      <c r="GB363" s="384"/>
      <c r="GC363" s="387">
        <f t="shared" si="443"/>
        <v>1192</v>
      </c>
      <c r="GD363" s="387">
        <f t="shared" si="444"/>
        <v>324</v>
      </c>
      <c r="GE363" s="382">
        <f t="shared" si="445"/>
        <v>0.27181208053691275</v>
      </c>
      <c r="GF363" s="384"/>
      <c r="GG363" s="387">
        <f t="shared" si="446"/>
        <v>502</v>
      </c>
      <c r="GH363" s="387">
        <f t="shared" si="447"/>
        <v>165</v>
      </c>
      <c r="GI363" s="382">
        <f t="shared" si="448"/>
        <v>0.32868525896414341</v>
      </c>
      <c r="GJ363" s="384"/>
      <c r="GK363" s="387">
        <f t="shared" si="337"/>
        <v>381</v>
      </c>
      <c r="GL363" s="387">
        <f t="shared" si="338"/>
        <v>49</v>
      </c>
      <c r="GM363" s="382">
        <f t="shared" si="339"/>
        <v>0.12860892388451445</v>
      </c>
      <c r="GN363" s="3" t="s">
        <v>97</v>
      </c>
    </row>
    <row r="364" spans="1:196" x14ac:dyDescent="0.25">
      <c r="A364" s="8">
        <f t="shared" si="372"/>
        <v>44397</v>
      </c>
      <c r="B364" s="10">
        <v>513</v>
      </c>
      <c r="C364" s="98">
        <f t="shared" si="373"/>
        <v>6</v>
      </c>
      <c r="D364" s="10">
        <v>286</v>
      </c>
      <c r="E364" s="10">
        <v>53869</v>
      </c>
      <c r="F364" s="98">
        <f t="shared" si="307"/>
        <v>5</v>
      </c>
      <c r="G364" s="363">
        <f t="shared" si="417"/>
        <v>0.83333333333333337</v>
      </c>
      <c r="H364" s="10">
        <v>46546</v>
      </c>
      <c r="I364" s="98">
        <f t="shared" si="308"/>
        <v>5</v>
      </c>
      <c r="J364" s="45">
        <v>2013</v>
      </c>
      <c r="K364" s="103">
        <f t="shared" si="352"/>
        <v>384</v>
      </c>
      <c r="L364" s="14">
        <v>294</v>
      </c>
      <c r="M364" s="14">
        <v>56755</v>
      </c>
      <c r="N364" s="103">
        <f t="shared" si="309"/>
        <v>62</v>
      </c>
      <c r="O364" s="362">
        <f t="shared" si="418"/>
        <v>0.16145833333333334</v>
      </c>
      <c r="P364" s="12">
        <v>44473</v>
      </c>
      <c r="Q364" s="103">
        <f t="shared" si="310"/>
        <v>62</v>
      </c>
      <c r="R364" s="148">
        <v>98</v>
      </c>
      <c r="S364" s="134">
        <f t="shared" si="353"/>
        <v>5</v>
      </c>
      <c r="T364" s="148">
        <v>29</v>
      </c>
      <c r="U364" s="148">
        <v>2639</v>
      </c>
      <c r="V364" s="134">
        <f t="shared" si="449"/>
        <v>5</v>
      </c>
      <c r="W364" s="358">
        <f t="shared" si="419"/>
        <v>1</v>
      </c>
      <c r="X364" s="148">
        <v>2646</v>
      </c>
      <c r="Y364" s="134">
        <f t="shared" si="402"/>
        <v>5</v>
      </c>
      <c r="Z364" s="152">
        <v>15973</v>
      </c>
      <c r="AA364" s="139">
        <f t="shared" si="354"/>
        <v>4</v>
      </c>
      <c r="AB364" s="152">
        <v>3149</v>
      </c>
      <c r="AC364" s="152">
        <v>6059</v>
      </c>
      <c r="AD364" s="139">
        <f t="shared" si="450"/>
        <v>4</v>
      </c>
      <c r="AE364" s="353">
        <f t="shared" si="420"/>
        <v>1</v>
      </c>
      <c r="AF364" s="151">
        <v>6057</v>
      </c>
      <c r="AG364" s="139">
        <f t="shared" si="451"/>
        <v>4</v>
      </c>
      <c r="AH364" s="33">
        <v>33997</v>
      </c>
      <c r="AI364" s="72">
        <f t="shared" si="355"/>
        <v>175</v>
      </c>
      <c r="AJ364" s="33">
        <v>1</v>
      </c>
      <c r="AK364" s="33">
        <v>5740</v>
      </c>
      <c r="AL364" s="72">
        <f t="shared" si="311"/>
        <v>36</v>
      </c>
      <c r="AM364" s="348">
        <f t="shared" si="421"/>
        <v>0.20571428571428571</v>
      </c>
      <c r="AN364" s="33">
        <v>5738</v>
      </c>
      <c r="AO364" s="72">
        <f t="shared" si="312"/>
        <v>36</v>
      </c>
      <c r="AP364" s="66">
        <v>8005</v>
      </c>
      <c r="AQ364" s="78">
        <f t="shared" si="356"/>
        <v>69</v>
      </c>
      <c r="AR364" s="66">
        <v>1</v>
      </c>
      <c r="AS364" s="66">
        <v>2577</v>
      </c>
      <c r="AT364" s="78">
        <f t="shared" si="377"/>
        <v>22</v>
      </c>
      <c r="AU364" s="344">
        <f t="shared" si="422"/>
        <v>0.3188405797101449</v>
      </c>
      <c r="AV364" s="66">
        <v>2577</v>
      </c>
      <c r="AW364" s="78">
        <f t="shared" si="378"/>
        <v>22</v>
      </c>
      <c r="AX364" s="120">
        <v>4673</v>
      </c>
      <c r="AY364" s="114">
        <f t="shared" si="357"/>
        <v>24</v>
      </c>
      <c r="AZ364" s="120">
        <v>9</v>
      </c>
      <c r="BA364" s="120">
        <v>1495</v>
      </c>
      <c r="BB364" s="114">
        <f t="shared" si="379"/>
        <v>6</v>
      </c>
      <c r="BC364" s="338">
        <f t="shared" si="423"/>
        <v>0.25</v>
      </c>
      <c r="BD364" s="120">
        <v>1487</v>
      </c>
      <c r="BE364" s="114">
        <f t="shared" si="380"/>
        <v>6</v>
      </c>
      <c r="BF364" s="129">
        <v>7325</v>
      </c>
      <c r="BG364" s="126">
        <f t="shared" si="358"/>
        <v>29</v>
      </c>
      <c r="BH364" s="129">
        <v>569</v>
      </c>
      <c r="BI364" s="129">
        <v>7042</v>
      </c>
      <c r="BJ364" s="126">
        <f t="shared" si="381"/>
        <v>6</v>
      </c>
      <c r="BK364" s="332">
        <f t="shared" si="424"/>
        <v>0.20689655172413793</v>
      </c>
      <c r="BL364" s="126">
        <v>7043</v>
      </c>
      <c r="BM364" s="126">
        <f t="shared" si="383"/>
        <v>6</v>
      </c>
      <c r="BN364" s="227">
        <v>1811</v>
      </c>
      <c r="BO364" s="212">
        <f t="shared" si="359"/>
        <v>23</v>
      </c>
      <c r="BP364" s="227">
        <v>173</v>
      </c>
      <c r="BQ364" s="227">
        <v>1027</v>
      </c>
      <c r="BR364" s="212">
        <f t="shared" si="384"/>
        <v>3</v>
      </c>
      <c r="BS364" s="326">
        <f t="shared" si="425"/>
        <v>0.13043478260869565</v>
      </c>
      <c r="BT364" s="227">
        <v>1027</v>
      </c>
      <c r="BU364" s="212">
        <f t="shared" si="385"/>
        <v>3</v>
      </c>
      <c r="BV364" s="228">
        <v>2380</v>
      </c>
      <c r="BW364" s="219">
        <f t="shared" si="360"/>
        <v>19</v>
      </c>
      <c r="BX364" s="228">
        <v>277</v>
      </c>
      <c r="BY364" s="228">
        <v>1425</v>
      </c>
      <c r="BZ364" s="219">
        <f t="shared" si="386"/>
        <v>1</v>
      </c>
      <c r="CA364" s="315">
        <f t="shared" si="426"/>
        <v>5.2631578947368418E-2</v>
      </c>
      <c r="CB364" s="228">
        <v>1425</v>
      </c>
      <c r="CC364" s="219">
        <f t="shared" si="387"/>
        <v>1</v>
      </c>
      <c r="CD364" s="28">
        <v>16286</v>
      </c>
      <c r="CE364" s="84">
        <f t="shared" si="361"/>
        <v>281</v>
      </c>
      <c r="CF364" s="34">
        <v>505</v>
      </c>
      <c r="CG364" s="34">
        <v>6966</v>
      </c>
      <c r="CH364" s="84">
        <f t="shared" si="388"/>
        <v>32</v>
      </c>
      <c r="CI364" s="365">
        <f t="shared" si="427"/>
        <v>0.11387900355871886</v>
      </c>
      <c r="CJ364" s="34">
        <v>6966</v>
      </c>
      <c r="CK364" s="84">
        <f t="shared" si="389"/>
        <v>32</v>
      </c>
      <c r="CL364" s="59">
        <v>14845</v>
      </c>
      <c r="CM364" s="89">
        <f t="shared" si="362"/>
        <v>285</v>
      </c>
      <c r="CN364" s="59">
        <v>142</v>
      </c>
      <c r="CO364" s="59">
        <v>17684</v>
      </c>
      <c r="CP364" s="89">
        <f t="shared" si="390"/>
        <v>77</v>
      </c>
      <c r="CQ364" s="367">
        <f t="shared" si="428"/>
        <v>0.27017543859649124</v>
      </c>
      <c r="CR364" s="59">
        <v>17693</v>
      </c>
      <c r="CS364" s="89">
        <f t="shared" si="391"/>
        <v>77</v>
      </c>
      <c r="CT364" s="203">
        <v>28711</v>
      </c>
      <c r="CU364" s="203">
        <f t="shared" si="363"/>
        <v>283</v>
      </c>
      <c r="CV364" s="203">
        <v>0</v>
      </c>
      <c r="CW364" s="284">
        <v>8068</v>
      </c>
      <c r="CX364" s="203">
        <f t="shared" si="392"/>
        <v>84</v>
      </c>
      <c r="CY364" s="369">
        <f t="shared" si="429"/>
        <v>0.29681978798586572</v>
      </c>
      <c r="CZ364" s="203">
        <v>8068</v>
      </c>
      <c r="DA364" s="203">
        <f t="shared" si="393"/>
        <v>84</v>
      </c>
      <c r="DB364" s="40">
        <v>5</v>
      </c>
      <c r="DC364" s="95">
        <f t="shared" si="364"/>
        <v>-56</v>
      </c>
      <c r="DD364" s="40">
        <v>4</v>
      </c>
      <c r="DE364" s="40">
        <v>12006</v>
      </c>
      <c r="DF364" s="95">
        <f t="shared" si="394"/>
        <v>29</v>
      </c>
      <c r="DG364" s="371">
        <f t="shared" si="430"/>
        <v>-0.5178571428571429</v>
      </c>
      <c r="DH364" s="40">
        <v>11403</v>
      </c>
      <c r="DI364" s="95">
        <f t="shared" si="395"/>
        <v>29</v>
      </c>
      <c r="DJ364" s="158">
        <v>3963</v>
      </c>
      <c r="DK364" s="158">
        <f t="shared" si="365"/>
        <v>24</v>
      </c>
      <c r="DL364" s="163">
        <v>4</v>
      </c>
      <c r="DM364" s="163">
        <v>1179</v>
      </c>
      <c r="DN364" s="158">
        <f t="shared" si="340"/>
        <v>8</v>
      </c>
      <c r="DO364" s="373">
        <f t="shared" si="431"/>
        <v>0.33333333333333331</v>
      </c>
      <c r="DP364" s="158">
        <v>1176</v>
      </c>
      <c r="DQ364" s="158">
        <f t="shared" si="341"/>
        <v>8</v>
      </c>
      <c r="DR364" s="290">
        <v>1536</v>
      </c>
      <c r="DS364" s="172">
        <v>0</v>
      </c>
      <c r="DT364" s="290">
        <v>1</v>
      </c>
      <c r="DU364" s="290">
        <v>424</v>
      </c>
      <c r="DV364" s="172">
        <f t="shared" si="342"/>
        <v>0</v>
      </c>
      <c r="DW364" s="374" t="e">
        <f t="shared" si="432"/>
        <v>#DIV/0!</v>
      </c>
      <c r="DX364" s="290">
        <v>426</v>
      </c>
      <c r="DY364" s="172">
        <f t="shared" si="343"/>
        <v>0</v>
      </c>
      <c r="DZ364" s="295">
        <v>1702</v>
      </c>
      <c r="EA364" s="255">
        <f t="shared" si="367"/>
        <v>27</v>
      </c>
      <c r="EB364" s="295">
        <v>158</v>
      </c>
      <c r="EC364" s="295">
        <v>823</v>
      </c>
      <c r="ED364" s="255">
        <f t="shared" si="344"/>
        <v>4</v>
      </c>
      <c r="EE364" s="376">
        <f t="shared" si="433"/>
        <v>0.14814814814814814</v>
      </c>
      <c r="EF364" s="295">
        <v>823</v>
      </c>
      <c r="EG364" s="255">
        <f t="shared" si="345"/>
        <v>4</v>
      </c>
      <c r="EH364" s="261">
        <v>1703</v>
      </c>
      <c r="EI364" s="256">
        <f t="shared" si="368"/>
        <v>19</v>
      </c>
      <c r="EJ364" s="261">
        <v>217</v>
      </c>
      <c r="EK364" s="261">
        <v>1191</v>
      </c>
      <c r="EL364" s="256">
        <f t="shared" si="346"/>
        <v>4</v>
      </c>
      <c r="EM364" s="362">
        <f t="shared" si="434"/>
        <v>0.21052631578947367</v>
      </c>
      <c r="EN364" s="261">
        <v>1191</v>
      </c>
      <c r="EO364" s="256">
        <f t="shared" si="347"/>
        <v>4</v>
      </c>
      <c r="EP364" s="265">
        <v>1683</v>
      </c>
      <c r="EQ364" s="257">
        <f t="shared" si="369"/>
        <v>24</v>
      </c>
      <c r="ER364" s="265">
        <v>78</v>
      </c>
      <c r="ES364" s="265">
        <v>599</v>
      </c>
      <c r="ET364" s="257">
        <f t="shared" si="348"/>
        <v>4</v>
      </c>
      <c r="EU364" s="378">
        <f t="shared" si="435"/>
        <v>0.16666666666666666</v>
      </c>
      <c r="EV364" s="265">
        <v>599</v>
      </c>
      <c r="EW364" s="257">
        <f t="shared" si="349"/>
        <v>4</v>
      </c>
      <c r="EX364" s="270">
        <v>1707</v>
      </c>
      <c r="EY364" s="258">
        <f t="shared" si="370"/>
        <v>26</v>
      </c>
      <c r="EZ364" s="270">
        <v>102</v>
      </c>
      <c r="FA364" s="270">
        <v>637</v>
      </c>
      <c r="FB364" s="258">
        <f t="shared" si="396"/>
        <v>2</v>
      </c>
      <c r="FC364" s="367">
        <f t="shared" si="436"/>
        <v>7.6923076923076927E-2</v>
      </c>
      <c r="FD364" s="270">
        <v>637</v>
      </c>
      <c r="FE364" s="258">
        <f t="shared" si="397"/>
        <v>2</v>
      </c>
      <c r="FF364" s="192">
        <v>5510</v>
      </c>
      <c r="FG364" s="185">
        <f t="shared" si="371"/>
        <v>37</v>
      </c>
      <c r="FH364" s="192">
        <v>0</v>
      </c>
      <c r="FI364" s="192">
        <v>4998</v>
      </c>
      <c r="FJ364" s="185">
        <f t="shared" si="398"/>
        <v>25</v>
      </c>
      <c r="FK364" s="379">
        <f t="shared" si="437"/>
        <v>0.67567567567567566</v>
      </c>
      <c r="FL364" s="192">
        <v>4998</v>
      </c>
      <c r="FM364" s="185">
        <f t="shared" si="399"/>
        <v>25</v>
      </c>
      <c r="FN364" s="301">
        <v>2147</v>
      </c>
      <c r="FO364" s="84">
        <f t="shared" si="412"/>
        <v>71</v>
      </c>
      <c r="FP364" s="301">
        <v>0</v>
      </c>
      <c r="FQ364" s="301">
        <v>1895</v>
      </c>
      <c r="FR364" s="84">
        <f t="shared" si="413"/>
        <v>69</v>
      </c>
      <c r="FS364" s="365">
        <f t="shared" si="438"/>
        <v>0.971830985915493</v>
      </c>
      <c r="FT364" s="301">
        <v>1895</v>
      </c>
      <c r="FU364" s="84">
        <f t="shared" si="414"/>
        <v>69</v>
      </c>
      <c r="FV364" s="22">
        <f t="shared" si="415"/>
        <v>470</v>
      </c>
      <c r="FW364" s="61">
        <f t="shared" si="416"/>
        <v>470</v>
      </c>
      <c r="FX364" s="61">
        <f t="shared" si="439"/>
        <v>488</v>
      </c>
      <c r="FY364" s="61">
        <f t="shared" si="440"/>
        <v>1759</v>
      </c>
      <c r="FZ364" s="61">
        <f t="shared" si="441"/>
        <v>484</v>
      </c>
      <c r="GA364" s="382">
        <f t="shared" si="442"/>
        <v>0.27515633882888002</v>
      </c>
      <c r="GB364" s="384"/>
      <c r="GC364" s="387">
        <f t="shared" si="443"/>
        <v>1360</v>
      </c>
      <c r="GD364" s="387">
        <f t="shared" si="444"/>
        <v>408</v>
      </c>
      <c r="GE364" s="382">
        <f t="shared" si="445"/>
        <v>0.3</v>
      </c>
      <c r="GF364" s="384"/>
      <c r="GG364" s="387">
        <f t="shared" si="446"/>
        <v>511</v>
      </c>
      <c r="GH364" s="387">
        <f t="shared" si="447"/>
        <v>215</v>
      </c>
      <c r="GI364" s="382">
        <f t="shared" si="448"/>
        <v>0.42074363992172209</v>
      </c>
      <c r="GJ364" s="384"/>
      <c r="GK364" s="387">
        <f t="shared" si="337"/>
        <v>419</v>
      </c>
      <c r="GL364" s="387">
        <f t="shared" si="338"/>
        <v>50</v>
      </c>
      <c r="GM364" s="382">
        <f t="shared" si="339"/>
        <v>0.11933174224343675</v>
      </c>
    </row>
    <row r="365" spans="1:196" x14ac:dyDescent="0.25">
      <c r="A365" s="8">
        <f t="shared" si="372"/>
        <v>44398</v>
      </c>
      <c r="B365" s="10">
        <v>790</v>
      </c>
      <c r="C365" s="98">
        <f t="shared" si="373"/>
        <v>277</v>
      </c>
      <c r="D365" s="10">
        <v>324</v>
      </c>
      <c r="E365" s="10">
        <v>53907</v>
      </c>
      <c r="F365" s="98">
        <f t="shared" si="307"/>
        <v>38</v>
      </c>
      <c r="G365" s="363">
        <f t="shared" si="417"/>
        <v>0.13718411552346571</v>
      </c>
      <c r="H365" s="10">
        <v>46584</v>
      </c>
      <c r="I365" s="98">
        <f t="shared" si="308"/>
        <v>38</v>
      </c>
      <c r="J365" s="45">
        <v>2950</v>
      </c>
      <c r="K365" s="103">
        <f t="shared" si="352"/>
        <v>937</v>
      </c>
      <c r="L365" s="14">
        <v>540</v>
      </c>
      <c r="M365" s="14">
        <v>57010</v>
      </c>
      <c r="N365" s="103">
        <f t="shared" si="309"/>
        <v>255</v>
      </c>
      <c r="O365" s="362">
        <f t="shared" si="418"/>
        <v>0.27214514407684098</v>
      </c>
      <c r="P365" s="12">
        <v>44728</v>
      </c>
      <c r="Q365" s="103">
        <f t="shared" si="310"/>
        <v>255</v>
      </c>
      <c r="R365" s="148">
        <v>372</v>
      </c>
      <c r="S365" s="134">
        <f t="shared" si="353"/>
        <v>274</v>
      </c>
      <c r="T365" s="148">
        <v>64</v>
      </c>
      <c r="U365" s="148">
        <v>2674</v>
      </c>
      <c r="V365" s="134">
        <f t="shared" si="449"/>
        <v>35</v>
      </c>
      <c r="W365" s="358">
        <f t="shared" si="419"/>
        <v>0.12773722627737227</v>
      </c>
      <c r="X365" s="148">
        <v>2681</v>
      </c>
      <c r="Y365" s="134">
        <f t="shared" si="402"/>
        <v>35</v>
      </c>
      <c r="Z365" s="152">
        <v>16605</v>
      </c>
      <c r="AA365" s="139">
        <f t="shared" si="354"/>
        <v>632</v>
      </c>
      <c r="AB365" s="152">
        <v>3212</v>
      </c>
      <c r="AC365" s="152">
        <v>6122</v>
      </c>
      <c r="AD365" s="139">
        <f t="shared" si="450"/>
        <v>63</v>
      </c>
      <c r="AE365" s="353">
        <f t="shared" si="420"/>
        <v>9.9683544303797472E-2</v>
      </c>
      <c r="AF365" s="151">
        <v>6120</v>
      </c>
      <c r="AG365" s="139">
        <f t="shared" si="451"/>
        <v>63</v>
      </c>
      <c r="AH365" s="33">
        <v>34202</v>
      </c>
      <c r="AI365" s="72">
        <f t="shared" si="355"/>
        <v>205</v>
      </c>
      <c r="AJ365" s="33">
        <v>1</v>
      </c>
      <c r="AK365" s="33">
        <v>5775</v>
      </c>
      <c r="AL365" s="72">
        <f t="shared" si="311"/>
        <v>35</v>
      </c>
      <c r="AM365" s="348">
        <f t="shared" si="421"/>
        <v>0.17073170731707318</v>
      </c>
      <c r="AN365" s="33">
        <v>5773</v>
      </c>
      <c r="AO365" s="72">
        <f t="shared" si="312"/>
        <v>35</v>
      </c>
      <c r="AP365" s="66">
        <v>8032</v>
      </c>
      <c r="AQ365" s="78">
        <f t="shared" si="356"/>
        <v>27</v>
      </c>
      <c r="AR365" s="66">
        <v>1</v>
      </c>
      <c r="AS365" s="66">
        <v>2584</v>
      </c>
      <c r="AT365" s="78">
        <f t="shared" si="377"/>
        <v>7</v>
      </c>
      <c r="AU365" s="344">
        <f t="shared" si="422"/>
        <v>0.25925925925925924</v>
      </c>
      <c r="AV365" s="66">
        <v>2584</v>
      </c>
      <c r="AW365" s="78">
        <f t="shared" si="378"/>
        <v>7</v>
      </c>
      <c r="AX365" s="120">
        <v>4693</v>
      </c>
      <c r="AY365" s="114">
        <f t="shared" si="357"/>
        <v>20</v>
      </c>
      <c r="AZ365" s="120">
        <v>9</v>
      </c>
      <c r="BA365" s="120">
        <v>1502</v>
      </c>
      <c r="BB365" s="114">
        <f t="shared" si="379"/>
        <v>7</v>
      </c>
      <c r="BC365" s="338">
        <f t="shared" si="423"/>
        <v>0.35</v>
      </c>
      <c r="BD365" s="120">
        <v>1494</v>
      </c>
      <c r="BE365" s="114">
        <f t="shared" si="380"/>
        <v>7</v>
      </c>
      <c r="BF365" s="129">
        <v>7350</v>
      </c>
      <c r="BG365" s="126">
        <f t="shared" si="358"/>
        <v>25</v>
      </c>
      <c r="BH365" s="129">
        <v>569</v>
      </c>
      <c r="BI365" s="129">
        <v>7050</v>
      </c>
      <c r="BJ365" s="126">
        <f t="shared" si="381"/>
        <v>8</v>
      </c>
      <c r="BK365" s="332">
        <f t="shared" si="424"/>
        <v>0.32</v>
      </c>
      <c r="BL365" s="126">
        <v>7051</v>
      </c>
      <c r="BM365" s="126">
        <f t="shared" si="383"/>
        <v>8</v>
      </c>
      <c r="BN365" s="227">
        <v>1838</v>
      </c>
      <c r="BO365" s="212">
        <f t="shared" si="359"/>
        <v>27</v>
      </c>
      <c r="BP365" s="227">
        <v>173</v>
      </c>
      <c r="BQ365" s="227">
        <v>1028</v>
      </c>
      <c r="BR365" s="212">
        <f t="shared" si="384"/>
        <v>1</v>
      </c>
      <c r="BS365" s="326">
        <f t="shared" si="425"/>
        <v>3.7037037037037035E-2</v>
      </c>
      <c r="BT365" s="227">
        <v>1028</v>
      </c>
      <c r="BU365" s="212">
        <f t="shared" si="385"/>
        <v>1</v>
      </c>
      <c r="BV365" s="228">
        <v>2402</v>
      </c>
      <c r="BW365" s="219">
        <f t="shared" si="360"/>
        <v>22</v>
      </c>
      <c r="BX365" s="228">
        <v>277</v>
      </c>
      <c r="BY365" s="228">
        <v>1428</v>
      </c>
      <c r="BZ365" s="219">
        <f t="shared" si="386"/>
        <v>3</v>
      </c>
      <c r="CA365" s="315">
        <f t="shared" si="426"/>
        <v>0.13636363636363635</v>
      </c>
      <c r="CB365" s="228">
        <v>1428</v>
      </c>
      <c r="CC365" s="219">
        <f t="shared" si="387"/>
        <v>3</v>
      </c>
      <c r="CD365" s="28">
        <v>16588</v>
      </c>
      <c r="CE365" s="84">
        <f t="shared" si="361"/>
        <v>302</v>
      </c>
      <c r="CF365" s="34">
        <v>505</v>
      </c>
      <c r="CG365" s="34">
        <v>7000</v>
      </c>
      <c r="CH365" s="84">
        <f t="shared" si="388"/>
        <v>34</v>
      </c>
      <c r="CI365" s="365">
        <f t="shared" si="427"/>
        <v>0.11258278145695365</v>
      </c>
      <c r="CJ365" s="34">
        <v>7000</v>
      </c>
      <c r="CK365" s="84">
        <f t="shared" si="389"/>
        <v>34</v>
      </c>
      <c r="CL365" s="59">
        <v>15148</v>
      </c>
      <c r="CM365" s="89">
        <f t="shared" si="362"/>
        <v>303</v>
      </c>
      <c r="CN365" s="59">
        <v>142</v>
      </c>
      <c r="CO365" s="59">
        <v>17771</v>
      </c>
      <c r="CP365" s="89">
        <f t="shared" si="390"/>
        <v>87</v>
      </c>
      <c r="CQ365" s="367">
        <f t="shared" si="428"/>
        <v>0.28712871287128711</v>
      </c>
      <c r="CR365" s="59">
        <v>17780</v>
      </c>
      <c r="CS365" s="89">
        <f t="shared" si="391"/>
        <v>87</v>
      </c>
      <c r="CT365" s="203">
        <v>29009</v>
      </c>
      <c r="CU365" s="203">
        <f t="shared" si="363"/>
        <v>298</v>
      </c>
      <c r="CV365" s="203">
        <v>0</v>
      </c>
      <c r="CW365" s="284">
        <v>8140</v>
      </c>
      <c r="CX365" s="203">
        <f t="shared" si="392"/>
        <v>72</v>
      </c>
      <c r="CY365" s="369">
        <f t="shared" si="429"/>
        <v>0.24161073825503357</v>
      </c>
      <c r="CZ365" s="203">
        <v>8140</v>
      </c>
      <c r="DA365" s="203">
        <f t="shared" si="393"/>
        <v>72</v>
      </c>
      <c r="DB365" s="40">
        <v>10</v>
      </c>
      <c r="DC365" s="95">
        <f t="shared" si="364"/>
        <v>5</v>
      </c>
      <c r="DD365" s="40">
        <v>0</v>
      </c>
      <c r="DE365" s="40">
        <v>12029</v>
      </c>
      <c r="DF365" s="95">
        <f t="shared" si="394"/>
        <v>23</v>
      </c>
      <c r="DG365" s="371">
        <f t="shared" si="430"/>
        <v>4.5999999999999996</v>
      </c>
      <c r="DH365" s="40">
        <v>11426</v>
      </c>
      <c r="DI365" s="95">
        <f t="shared" si="395"/>
        <v>23</v>
      </c>
      <c r="DJ365" s="158">
        <v>3989</v>
      </c>
      <c r="DK365" s="158">
        <f t="shared" si="365"/>
        <v>26</v>
      </c>
      <c r="DL365" s="163">
        <v>4</v>
      </c>
      <c r="DM365" s="163">
        <v>1186</v>
      </c>
      <c r="DN365" s="158">
        <f t="shared" si="340"/>
        <v>7</v>
      </c>
      <c r="DO365" s="373">
        <f t="shared" si="431"/>
        <v>0.26923076923076922</v>
      </c>
      <c r="DP365" s="158">
        <v>1183</v>
      </c>
      <c r="DQ365" s="158">
        <f t="shared" si="341"/>
        <v>7</v>
      </c>
      <c r="DR365" s="290">
        <v>1536</v>
      </c>
      <c r="DS365" s="172">
        <v>0</v>
      </c>
      <c r="DT365" s="290">
        <v>1</v>
      </c>
      <c r="DU365" s="290">
        <v>424</v>
      </c>
      <c r="DV365" s="172">
        <f t="shared" si="342"/>
        <v>0</v>
      </c>
      <c r="DW365" s="374" t="e">
        <f t="shared" si="432"/>
        <v>#DIV/0!</v>
      </c>
      <c r="DX365" s="290">
        <v>426</v>
      </c>
      <c r="DY365" s="172">
        <f t="shared" si="343"/>
        <v>0</v>
      </c>
      <c r="DZ365" s="295">
        <v>1726</v>
      </c>
      <c r="EA365" s="255">
        <f t="shared" si="367"/>
        <v>24</v>
      </c>
      <c r="EB365" s="295">
        <v>158</v>
      </c>
      <c r="EC365" s="295">
        <v>828</v>
      </c>
      <c r="ED365" s="255">
        <f t="shared" si="344"/>
        <v>5</v>
      </c>
      <c r="EE365" s="376">
        <f t="shared" si="433"/>
        <v>0.20833333333333334</v>
      </c>
      <c r="EF365" s="295">
        <v>828</v>
      </c>
      <c r="EG365" s="255">
        <f t="shared" si="345"/>
        <v>5</v>
      </c>
      <c r="EH365" s="261">
        <v>1733</v>
      </c>
      <c r="EI365" s="256">
        <f t="shared" si="368"/>
        <v>30</v>
      </c>
      <c r="EJ365" s="261">
        <v>217</v>
      </c>
      <c r="EK365" s="261">
        <v>1200</v>
      </c>
      <c r="EL365" s="256">
        <f t="shared" si="346"/>
        <v>9</v>
      </c>
      <c r="EM365" s="362">
        <f t="shared" si="434"/>
        <v>0.3</v>
      </c>
      <c r="EN365" s="261">
        <v>1200</v>
      </c>
      <c r="EO365" s="256">
        <f t="shared" si="347"/>
        <v>9</v>
      </c>
      <c r="EP365" s="265">
        <v>1709</v>
      </c>
      <c r="EQ365" s="257">
        <f t="shared" si="369"/>
        <v>26</v>
      </c>
      <c r="ER365" s="265">
        <v>78</v>
      </c>
      <c r="ES365" s="265">
        <v>601</v>
      </c>
      <c r="ET365" s="257">
        <f t="shared" si="348"/>
        <v>2</v>
      </c>
      <c r="EU365" s="378">
        <f t="shared" si="435"/>
        <v>7.6923076923076927E-2</v>
      </c>
      <c r="EV365" s="265">
        <v>601</v>
      </c>
      <c r="EW365" s="257">
        <f t="shared" si="349"/>
        <v>2</v>
      </c>
      <c r="EX365" s="270">
        <v>1721</v>
      </c>
      <c r="EY365" s="258">
        <f t="shared" si="370"/>
        <v>14</v>
      </c>
      <c r="EZ365" s="270">
        <v>102</v>
      </c>
      <c r="FA365" s="270">
        <v>638</v>
      </c>
      <c r="FB365" s="258">
        <f t="shared" si="396"/>
        <v>1</v>
      </c>
      <c r="FC365" s="367">
        <f t="shared" si="436"/>
        <v>7.1428571428571425E-2</v>
      </c>
      <c r="FD365" s="270">
        <v>638</v>
      </c>
      <c r="FE365" s="258">
        <f t="shared" si="397"/>
        <v>1</v>
      </c>
      <c r="FF365" s="192">
        <v>5563</v>
      </c>
      <c r="FG365" s="185">
        <f t="shared" si="371"/>
        <v>53</v>
      </c>
      <c r="FH365" s="192">
        <v>0</v>
      </c>
      <c r="FI365" s="192">
        <v>5029</v>
      </c>
      <c r="FJ365" s="185">
        <f t="shared" si="398"/>
        <v>31</v>
      </c>
      <c r="FK365" s="379">
        <f t="shared" si="437"/>
        <v>0.58490566037735847</v>
      </c>
      <c r="FL365" s="192">
        <v>5029</v>
      </c>
      <c r="FM365" s="185">
        <f t="shared" si="399"/>
        <v>31</v>
      </c>
      <c r="FN365" s="301">
        <v>2223</v>
      </c>
      <c r="FO365" s="84">
        <f t="shared" si="412"/>
        <v>76</v>
      </c>
      <c r="FP365" s="301">
        <v>0</v>
      </c>
      <c r="FQ365" s="301">
        <v>1951</v>
      </c>
      <c r="FR365" s="84">
        <f t="shared" si="413"/>
        <v>56</v>
      </c>
      <c r="FS365" s="365">
        <f t="shared" si="438"/>
        <v>0.73684210526315785</v>
      </c>
      <c r="FT365" s="301">
        <v>1951</v>
      </c>
      <c r="FU365" s="84">
        <f t="shared" si="414"/>
        <v>56</v>
      </c>
      <c r="FV365" s="22">
        <f t="shared" si="415"/>
        <v>758</v>
      </c>
      <c r="FW365" s="61">
        <f t="shared" si="416"/>
        <v>758</v>
      </c>
      <c r="FX365" s="61">
        <f t="shared" si="439"/>
        <v>779</v>
      </c>
      <c r="FY365" s="61">
        <f t="shared" si="440"/>
        <v>3603</v>
      </c>
      <c r="FZ365" s="61">
        <f t="shared" si="441"/>
        <v>777</v>
      </c>
      <c r="GA365" s="382">
        <f t="shared" si="442"/>
        <v>0.21565362198168192</v>
      </c>
      <c r="GB365" s="384"/>
      <c r="GC365" s="387">
        <f t="shared" si="443"/>
        <v>1483</v>
      </c>
      <c r="GD365" s="387">
        <f t="shared" si="444"/>
        <v>386</v>
      </c>
      <c r="GE365" s="382">
        <f t="shared" si="445"/>
        <v>0.2602832097100472</v>
      </c>
      <c r="GF365" s="384"/>
      <c r="GG365" s="387">
        <f t="shared" si="446"/>
        <v>580</v>
      </c>
      <c r="GH365" s="387">
        <f t="shared" si="447"/>
        <v>193</v>
      </c>
      <c r="GI365" s="382">
        <f t="shared" si="448"/>
        <v>0.33275862068965517</v>
      </c>
      <c r="GJ365" s="384"/>
      <c r="GK365" s="387">
        <f t="shared" si="337"/>
        <v>445</v>
      </c>
      <c r="GL365" s="387">
        <f t="shared" si="338"/>
        <v>55</v>
      </c>
      <c r="GM365" s="382">
        <f t="shared" si="339"/>
        <v>0.12359550561797752</v>
      </c>
    </row>
    <row r="366" spans="1:196" x14ac:dyDescent="0.25">
      <c r="A366" s="8">
        <f t="shared" si="372"/>
        <v>44399</v>
      </c>
      <c r="B366" s="10">
        <v>862</v>
      </c>
      <c r="C366" s="98">
        <f t="shared" si="373"/>
        <v>72</v>
      </c>
      <c r="D366" s="10">
        <v>376</v>
      </c>
      <c r="E366" s="10">
        <v>53959</v>
      </c>
      <c r="F366" s="98">
        <f t="shared" si="307"/>
        <v>52</v>
      </c>
      <c r="G366" s="363">
        <f t="shared" si="417"/>
        <v>0.72222222222222221</v>
      </c>
      <c r="H366" s="10">
        <v>46636</v>
      </c>
      <c r="I366" s="98">
        <f t="shared" si="308"/>
        <v>52</v>
      </c>
      <c r="J366" s="45">
        <v>3604</v>
      </c>
      <c r="K366" s="103">
        <f t="shared" si="352"/>
        <v>654</v>
      </c>
      <c r="L366" s="14">
        <v>583</v>
      </c>
      <c r="M366" s="14">
        <v>57053</v>
      </c>
      <c r="N366" s="103">
        <f t="shared" si="309"/>
        <v>43</v>
      </c>
      <c r="O366" s="362">
        <f t="shared" si="418"/>
        <v>6.5749235474006115E-2</v>
      </c>
      <c r="P366" s="12">
        <v>44771</v>
      </c>
      <c r="Q366" s="103">
        <f t="shared" si="310"/>
        <v>43</v>
      </c>
      <c r="R366" s="148">
        <v>403</v>
      </c>
      <c r="S366" s="134">
        <f t="shared" si="353"/>
        <v>31</v>
      </c>
      <c r="T366" s="148">
        <v>82</v>
      </c>
      <c r="U366" s="148">
        <v>2692</v>
      </c>
      <c r="V366" s="134">
        <f t="shared" si="449"/>
        <v>18</v>
      </c>
      <c r="W366" s="358">
        <f t="shared" si="419"/>
        <v>0.58064516129032262</v>
      </c>
      <c r="X366" s="148">
        <v>2699</v>
      </c>
      <c r="Y366" s="134">
        <f t="shared" si="402"/>
        <v>18</v>
      </c>
      <c r="Z366" s="152">
        <v>16609</v>
      </c>
      <c r="AA366" s="139">
        <f t="shared" si="354"/>
        <v>4</v>
      </c>
      <c r="AB366" s="152">
        <v>3216</v>
      </c>
      <c r="AC366" s="152">
        <v>6126</v>
      </c>
      <c r="AD366" s="139">
        <f t="shared" si="450"/>
        <v>4</v>
      </c>
      <c r="AE366" s="353">
        <f t="shared" si="420"/>
        <v>1</v>
      </c>
      <c r="AF366" s="151">
        <v>6124</v>
      </c>
      <c r="AG366" s="139">
        <f t="shared" si="451"/>
        <v>4</v>
      </c>
      <c r="AH366" s="33">
        <v>34398</v>
      </c>
      <c r="AI366" s="72">
        <f t="shared" si="355"/>
        <v>196</v>
      </c>
      <c r="AJ366" s="33">
        <v>1</v>
      </c>
      <c r="AK366" s="33">
        <v>5803</v>
      </c>
      <c r="AL366" s="72">
        <f t="shared" si="311"/>
        <v>28</v>
      </c>
      <c r="AM366" s="348">
        <f t="shared" si="421"/>
        <v>0.14285714285714285</v>
      </c>
      <c r="AN366" s="33">
        <v>5801</v>
      </c>
      <c r="AO366" s="72">
        <f t="shared" si="312"/>
        <v>28</v>
      </c>
      <c r="AP366" s="66">
        <v>8096</v>
      </c>
      <c r="AQ366" s="78">
        <f t="shared" si="356"/>
        <v>64</v>
      </c>
      <c r="AR366" s="66">
        <v>1</v>
      </c>
      <c r="AS366" s="66">
        <v>2607</v>
      </c>
      <c r="AT366" s="78">
        <f t="shared" si="377"/>
        <v>23</v>
      </c>
      <c r="AU366" s="344">
        <f t="shared" si="422"/>
        <v>0.359375</v>
      </c>
      <c r="AV366" s="66">
        <v>2607</v>
      </c>
      <c r="AW366" s="78">
        <f t="shared" si="378"/>
        <v>23</v>
      </c>
      <c r="AX366" s="120">
        <v>4718</v>
      </c>
      <c r="AY366" s="114">
        <f t="shared" si="357"/>
        <v>25</v>
      </c>
      <c r="AZ366" s="120">
        <v>9</v>
      </c>
      <c r="BA366" s="120">
        <v>1510</v>
      </c>
      <c r="BB366" s="114">
        <f t="shared" si="379"/>
        <v>8</v>
      </c>
      <c r="BC366" s="338">
        <f t="shared" si="423"/>
        <v>0.32</v>
      </c>
      <c r="BD366" s="120">
        <v>1502</v>
      </c>
      <c r="BE366" s="114">
        <f t="shared" si="380"/>
        <v>8</v>
      </c>
      <c r="BF366" s="129">
        <v>7375</v>
      </c>
      <c r="BG366" s="126">
        <f t="shared" si="358"/>
        <v>25</v>
      </c>
      <c r="BH366" s="129">
        <v>569</v>
      </c>
      <c r="BI366" s="129">
        <v>7058</v>
      </c>
      <c r="BJ366" s="126">
        <f t="shared" si="381"/>
        <v>8</v>
      </c>
      <c r="BK366" s="332">
        <f t="shared" si="424"/>
        <v>0.32</v>
      </c>
      <c r="BL366" s="126">
        <v>7059</v>
      </c>
      <c r="BM366" s="126">
        <f t="shared" si="383"/>
        <v>8</v>
      </c>
      <c r="BN366" s="227">
        <v>1852</v>
      </c>
      <c r="BO366" s="212">
        <f t="shared" si="359"/>
        <v>14</v>
      </c>
      <c r="BP366" s="227">
        <v>173</v>
      </c>
      <c r="BQ366" s="227">
        <v>1030</v>
      </c>
      <c r="BR366" s="212">
        <f t="shared" si="384"/>
        <v>2</v>
      </c>
      <c r="BS366" s="326">
        <f t="shared" si="425"/>
        <v>0.14285714285714285</v>
      </c>
      <c r="BT366" s="227">
        <v>1030</v>
      </c>
      <c r="BU366" s="212">
        <f t="shared" si="385"/>
        <v>2</v>
      </c>
      <c r="BV366" s="228">
        <v>2426</v>
      </c>
      <c r="BW366" s="219">
        <f t="shared" si="360"/>
        <v>24</v>
      </c>
      <c r="BX366" s="228">
        <v>277</v>
      </c>
      <c r="BY366" s="228">
        <v>1432</v>
      </c>
      <c r="BZ366" s="219">
        <f t="shared" si="386"/>
        <v>4</v>
      </c>
      <c r="CA366" s="315">
        <f t="shared" si="426"/>
        <v>0.16666666666666666</v>
      </c>
      <c r="CB366" s="228">
        <v>1432</v>
      </c>
      <c r="CC366" s="219">
        <f t="shared" si="387"/>
        <v>4</v>
      </c>
      <c r="CD366" s="28">
        <v>16862</v>
      </c>
      <c r="CE366" s="84">
        <f t="shared" si="361"/>
        <v>274</v>
      </c>
      <c r="CF366" s="34">
        <v>505</v>
      </c>
      <c r="CG366" s="34">
        <v>7033</v>
      </c>
      <c r="CH366" s="84">
        <f t="shared" si="388"/>
        <v>33</v>
      </c>
      <c r="CI366" s="365">
        <f t="shared" si="427"/>
        <v>0.12043795620437957</v>
      </c>
      <c r="CJ366" s="34">
        <v>7033</v>
      </c>
      <c r="CK366" s="84">
        <f t="shared" si="389"/>
        <v>33</v>
      </c>
      <c r="CL366" s="59">
        <v>15429</v>
      </c>
      <c r="CM366" s="89">
        <f t="shared" si="362"/>
        <v>281</v>
      </c>
      <c r="CN366" s="59">
        <v>142</v>
      </c>
      <c r="CO366" s="59">
        <v>17865</v>
      </c>
      <c r="CP366" s="89">
        <f t="shared" si="390"/>
        <v>94</v>
      </c>
      <c r="CQ366" s="367">
        <f t="shared" si="428"/>
        <v>0.33451957295373663</v>
      </c>
      <c r="CR366" s="59">
        <v>17874</v>
      </c>
      <c r="CS366" s="89">
        <f t="shared" si="391"/>
        <v>94</v>
      </c>
      <c r="CT366" s="203">
        <v>29287</v>
      </c>
      <c r="CU366" s="203">
        <f t="shared" si="363"/>
        <v>278</v>
      </c>
      <c r="CV366" s="203">
        <v>0</v>
      </c>
      <c r="CW366" s="284">
        <v>8181</v>
      </c>
      <c r="CX366" s="203">
        <f t="shared" si="392"/>
        <v>41</v>
      </c>
      <c r="CY366" s="369">
        <f t="shared" si="429"/>
        <v>0.14748201438848921</v>
      </c>
      <c r="CZ366" s="203">
        <v>8181</v>
      </c>
      <c r="DA366" s="203">
        <f t="shared" si="393"/>
        <v>41</v>
      </c>
      <c r="DB366" s="40">
        <v>36</v>
      </c>
      <c r="DC366" s="95">
        <f t="shared" si="364"/>
        <v>26</v>
      </c>
      <c r="DD366" s="40">
        <v>1</v>
      </c>
      <c r="DE366" s="40">
        <v>12055</v>
      </c>
      <c r="DF366" s="95">
        <f t="shared" si="394"/>
        <v>26</v>
      </c>
      <c r="DG366" s="371">
        <f t="shared" si="430"/>
        <v>1</v>
      </c>
      <c r="DH366" s="40">
        <v>11452</v>
      </c>
      <c r="DI366" s="95">
        <f t="shared" si="395"/>
        <v>26</v>
      </c>
      <c r="DJ366" s="158">
        <v>4008</v>
      </c>
      <c r="DK366" s="158">
        <f t="shared" si="365"/>
        <v>19</v>
      </c>
      <c r="DL366" s="163">
        <v>4</v>
      </c>
      <c r="DM366" s="163">
        <v>1192</v>
      </c>
      <c r="DN366" s="158">
        <f t="shared" si="340"/>
        <v>6</v>
      </c>
      <c r="DO366" s="373">
        <f t="shared" si="431"/>
        <v>0.31578947368421051</v>
      </c>
      <c r="DP366" s="158">
        <v>1189</v>
      </c>
      <c r="DQ366" s="158">
        <f t="shared" si="341"/>
        <v>6</v>
      </c>
      <c r="DR366" s="290">
        <v>1536</v>
      </c>
      <c r="DS366" s="172">
        <v>0</v>
      </c>
      <c r="DT366" s="290">
        <v>1</v>
      </c>
      <c r="DU366" s="290">
        <v>424</v>
      </c>
      <c r="DV366" s="172">
        <f t="shared" si="342"/>
        <v>0</v>
      </c>
      <c r="DW366" s="374" t="e">
        <f t="shared" si="432"/>
        <v>#DIV/0!</v>
      </c>
      <c r="DX366" s="290">
        <v>426</v>
      </c>
      <c r="DY366" s="172">
        <f t="shared" si="343"/>
        <v>0</v>
      </c>
      <c r="DZ366" s="295">
        <v>1744</v>
      </c>
      <c r="EA366" s="255">
        <f t="shared" si="367"/>
        <v>18</v>
      </c>
      <c r="EB366" s="295">
        <v>158</v>
      </c>
      <c r="EC366" s="295">
        <v>830</v>
      </c>
      <c r="ED366" s="255">
        <f t="shared" si="344"/>
        <v>2</v>
      </c>
      <c r="EE366" s="376">
        <f t="shared" si="433"/>
        <v>0.1111111111111111</v>
      </c>
      <c r="EF366" s="295">
        <v>830</v>
      </c>
      <c r="EG366" s="255">
        <f t="shared" si="345"/>
        <v>2</v>
      </c>
      <c r="EH366" s="261">
        <v>1752</v>
      </c>
      <c r="EI366" s="256">
        <f t="shared" si="368"/>
        <v>19</v>
      </c>
      <c r="EJ366" s="261">
        <v>217</v>
      </c>
      <c r="EK366" s="261">
        <v>1206</v>
      </c>
      <c r="EL366" s="256">
        <f t="shared" si="346"/>
        <v>6</v>
      </c>
      <c r="EM366" s="362">
        <f t="shared" si="434"/>
        <v>0.31578947368421051</v>
      </c>
      <c r="EN366" s="261">
        <v>1206</v>
      </c>
      <c r="EO366" s="256">
        <f t="shared" si="347"/>
        <v>6</v>
      </c>
      <c r="EP366" s="265">
        <v>1723</v>
      </c>
      <c r="EQ366" s="257">
        <f t="shared" si="369"/>
        <v>14</v>
      </c>
      <c r="ER366" s="265">
        <v>78</v>
      </c>
      <c r="ES366" s="265">
        <v>603</v>
      </c>
      <c r="ET366" s="257">
        <f t="shared" si="348"/>
        <v>2</v>
      </c>
      <c r="EU366" s="378">
        <f t="shared" si="435"/>
        <v>0.14285714285714285</v>
      </c>
      <c r="EV366" s="265">
        <v>603</v>
      </c>
      <c r="EW366" s="257">
        <f t="shared" si="349"/>
        <v>2</v>
      </c>
      <c r="EX366" s="270">
        <v>1745</v>
      </c>
      <c r="EY366" s="258">
        <f t="shared" si="370"/>
        <v>24</v>
      </c>
      <c r="EZ366" s="270">
        <v>102</v>
      </c>
      <c r="FA366" s="270">
        <v>642</v>
      </c>
      <c r="FB366" s="258">
        <f t="shared" si="396"/>
        <v>4</v>
      </c>
      <c r="FC366" s="367">
        <f t="shared" si="436"/>
        <v>0.16666666666666666</v>
      </c>
      <c r="FD366" s="270">
        <v>642</v>
      </c>
      <c r="FE366" s="258">
        <f t="shared" si="397"/>
        <v>4</v>
      </c>
      <c r="FF366" s="192">
        <v>5606</v>
      </c>
      <c r="FG366" s="185">
        <f t="shared" si="371"/>
        <v>43</v>
      </c>
      <c r="FH366" s="192">
        <v>0</v>
      </c>
      <c r="FI366" s="192">
        <v>5063</v>
      </c>
      <c r="FJ366" s="185">
        <f t="shared" si="398"/>
        <v>34</v>
      </c>
      <c r="FK366" s="379">
        <f t="shared" si="437"/>
        <v>0.79069767441860461</v>
      </c>
      <c r="FL366" s="192">
        <v>5063</v>
      </c>
      <c r="FM366" s="185">
        <f t="shared" si="399"/>
        <v>34</v>
      </c>
      <c r="FN366" s="301">
        <v>2292</v>
      </c>
      <c r="FO366" s="84">
        <f t="shared" si="412"/>
        <v>69</v>
      </c>
      <c r="FP366" s="301">
        <v>0</v>
      </c>
      <c r="FQ366" s="301">
        <v>2019</v>
      </c>
      <c r="FR366" s="84">
        <f t="shared" si="413"/>
        <v>68</v>
      </c>
      <c r="FS366" s="365">
        <f t="shared" si="438"/>
        <v>0.98550724637681164</v>
      </c>
      <c r="FT366" s="301">
        <v>2019</v>
      </c>
      <c r="FU366" s="84">
        <f t="shared" si="414"/>
        <v>68</v>
      </c>
      <c r="FV366" s="22">
        <f t="shared" si="415"/>
        <v>486</v>
      </c>
      <c r="FW366" s="61">
        <f t="shared" si="416"/>
        <v>486</v>
      </c>
      <c r="FX366" s="61">
        <f t="shared" si="439"/>
        <v>506</v>
      </c>
      <c r="FY366" s="61">
        <f t="shared" si="440"/>
        <v>2174</v>
      </c>
      <c r="FZ366" s="61">
        <f t="shared" si="441"/>
        <v>504</v>
      </c>
      <c r="GA366" s="382">
        <f t="shared" si="442"/>
        <v>0.23183072677092917</v>
      </c>
      <c r="GB366" s="384"/>
      <c r="GC366" s="387">
        <f t="shared" si="443"/>
        <v>1413</v>
      </c>
      <c r="GD366" s="387">
        <f t="shared" si="444"/>
        <v>387</v>
      </c>
      <c r="GE366" s="382">
        <f t="shared" si="445"/>
        <v>0.27388535031847133</v>
      </c>
      <c r="GF366" s="384"/>
      <c r="GG366" s="387">
        <f t="shared" si="446"/>
        <v>580</v>
      </c>
      <c r="GH366" s="387">
        <f t="shared" si="447"/>
        <v>219</v>
      </c>
      <c r="GI366" s="382">
        <f t="shared" si="448"/>
        <v>0.3775862068965517</v>
      </c>
      <c r="GJ366" s="384"/>
      <c r="GK366" s="387">
        <f t="shared" si="337"/>
        <v>387</v>
      </c>
      <c r="GL366" s="387">
        <f t="shared" si="338"/>
        <v>53</v>
      </c>
      <c r="GM366" s="382">
        <f t="shared" si="339"/>
        <v>0.13695090439276486</v>
      </c>
    </row>
    <row r="367" spans="1:196" x14ac:dyDescent="0.25">
      <c r="A367" s="8">
        <f t="shared" si="372"/>
        <v>44400</v>
      </c>
      <c r="B367" s="10">
        <v>1277</v>
      </c>
      <c r="C367" s="98">
        <f t="shared" si="373"/>
        <v>415</v>
      </c>
      <c r="D367" s="10">
        <v>549</v>
      </c>
      <c r="E367" s="10">
        <v>54132</v>
      </c>
      <c r="F367" s="98">
        <f t="shared" si="307"/>
        <v>173</v>
      </c>
      <c r="G367" s="363">
        <f t="shared" si="417"/>
        <v>0.41686746987951806</v>
      </c>
      <c r="H367" s="10">
        <v>46809</v>
      </c>
      <c r="I367" s="98">
        <f t="shared" si="308"/>
        <v>173</v>
      </c>
      <c r="J367" s="45">
        <v>3604</v>
      </c>
      <c r="K367" s="103">
        <f t="shared" si="352"/>
        <v>0</v>
      </c>
      <c r="L367" s="14">
        <v>583</v>
      </c>
      <c r="M367" s="14">
        <v>57053</v>
      </c>
      <c r="N367" s="103">
        <f t="shared" si="309"/>
        <v>0</v>
      </c>
      <c r="O367" s="362" t="e">
        <f t="shared" si="418"/>
        <v>#DIV/0!</v>
      </c>
      <c r="P367" s="12">
        <v>44771</v>
      </c>
      <c r="Q367" s="103">
        <f t="shared" si="310"/>
        <v>0</v>
      </c>
      <c r="R367" s="148">
        <v>440</v>
      </c>
      <c r="S367" s="134">
        <f t="shared" si="353"/>
        <v>37</v>
      </c>
      <c r="T367" s="148">
        <v>35</v>
      </c>
      <c r="U367" s="148">
        <v>2729</v>
      </c>
      <c r="V367" s="134">
        <f t="shared" si="449"/>
        <v>37</v>
      </c>
      <c r="W367" s="358">
        <f t="shared" si="419"/>
        <v>1</v>
      </c>
      <c r="X367" s="148">
        <v>2736</v>
      </c>
      <c r="Y367" s="134">
        <f t="shared" si="402"/>
        <v>37</v>
      </c>
      <c r="Z367" s="152">
        <v>16621</v>
      </c>
      <c r="AA367" s="139">
        <f t="shared" si="354"/>
        <v>12</v>
      </c>
      <c r="AB367" s="152">
        <v>3228</v>
      </c>
      <c r="AC367" s="152">
        <v>6138</v>
      </c>
      <c r="AD367" s="139">
        <f t="shared" si="450"/>
        <v>12</v>
      </c>
      <c r="AE367" s="353">
        <f t="shared" si="420"/>
        <v>1</v>
      </c>
      <c r="AF367" s="151">
        <v>6136</v>
      </c>
      <c r="AG367" s="139">
        <f t="shared" si="451"/>
        <v>12</v>
      </c>
      <c r="AH367" s="33">
        <v>34586</v>
      </c>
      <c r="AI367" s="72">
        <f t="shared" si="355"/>
        <v>188</v>
      </c>
      <c r="AJ367" s="33">
        <v>1</v>
      </c>
      <c r="AK367" s="33">
        <v>5826</v>
      </c>
      <c r="AL367" s="72">
        <f t="shared" si="311"/>
        <v>23</v>
      </c>
      <c r="AM367" s="348">
        <f t="shared" si="421"/>
        <v>0.12234042553191489</v>
      </c>
      <c r="AN367" s="33">
        <v>5824</v>
      </c>
      <c r="AO367" s="72">
        <f t="shared" si="312"/>
        <v>23</v>
      </c>
      <c r="AP367" s="66">
        <v>8155</v>
      </c>
      <c r="AQ367" s="78">
        <f t="shared" si="356"/>
        <v>59</v>
      </c>
      <c r="AR367" s="66">
        <v>1</v>
      </c>
      <c r="AS367" s="66">
        <v>2628</v>
      </c>
      <c r="AT367" s="78">
        <f t="shared" si="377"/>
        <v>21</v>
      </c>
      <c r="AU367" s="344">
        <f t="shared" si="422"/>
        <v>0.3559322033898305</v>
      </c>
      <c r="AV367" s="66">
        <v>2628</v>
      </c>
      <c r="AW367" s="78">
        <f t="shared" si="378"/>
        <v>21</v>
      </c>
      <c r="AX367" s="120">
        <v>4745</v>
      </c>
      <c r="AY367" s="114">
        <f t="shared" si="357"/>
        <v>27</v>
      </c>
      <c r="AZ367" s="120">
        <v>9</v>
      </c>
      <c r="BA367" s="120">
        <v>1517</v>
      </c>
      <c r="BB367" s="114">
        <f t="shared" si="379"/>
        <v>7</v>
      </c>
      <c r="BC367" s="338">
        <f t="shared" si="423"/>
        <v>0.25925925925925924</v>
      </c>
      <c r="BD367" s="120">
        <v>1509</v>
      </c>
      <c r="BE367" s="114">
        <f t="shared" si="380"/>
        <v>7</v>
      </c>
      <c r="BF367" s="129">
        <v>7394</v>
      </c>
      <c r="BG367" s="126">
        <f t="shared" si="358"/>
        <v>19</v>
      </c>
      <c r="BH367" s="129">
        <v>569</v>
      </c>
      <c r="BI367" s="129">
        <v>7064</v>
      </c>
      <c r="BJ367" s="126">
        <f t="shared" si="381"/>
        <v>6</v>
      </c>
      <c r="BK367" s="332">
        <f t="shared" si="424"/>
        <v>0.31578947368421051</v>
      </c>
      <c r="BL367" s="126">
        <v>7065</v>
      </c>
      <c r="BM367" s="126">
        <f t="shared" si="383"/>
        <v>6</v>
      </c>
      <c r="BN367" s="227">
        <v>1876</v>
      </c>
      <c r="BO367" s="212">
        <f t="shared" si="359"/>
        <v>24</v>
      </c>
      <c r="BP367" s="227">
        <v>173</v>
      </c>
      <c r="BQ367" s="227">
        <v>1033</v>
      </c>
      <c r="BR367" s="212">
        <f t="shared" si="384"/>
        <v>3</v>
      </c>
      <c r="BS367" s="326">
        <f t="shared" si="425"/>
        <v>0.125</v>
      </c>
      <c r="BT367" s="227">
        <v>1033</v>
      </c>
      <c r="BU367" s="212">
        <f t="shared" si="385"/>
        <v>3</v>
      </c>
      <c r="BV367" s="228">
        <v>2456</v>
      </c>
      <c r="BW367" s="219">
        <f t="shared" si="360"/>
        <v>30</v>
      </c>
      <c r="BX367" s="228">
        <v>277</v>
      </c>
      <c r="BY367" s="228">
        <v>1435</v>
      </c>
      <c r="BZ367" s="219">
        <f t="shared" si="386"/>
        <v>3</v>
      </c>
      <c r="CA367" s="315">
        <f t="shared" si="426"/>
        <v>0.1</v>
      </c>
      <c r="CB367" s="228">
        <v>1435</v>
      </c>
      <c r="CC367" s="219">
        <f t="shared" si="387"/>
        <v>3</v>
      </c>
      <c r="CD367" s="28">
        <v>17157</v>
      </c>
      <c r="CE367" s="84">
        <f t="shared" si="361"/>
        <v>295</v>
      </c>
      <c r="CF367" s="34">
        <v>505</v>
      </c>
      <c r="CG367" s="34">
        <v>7069</v>
      </c>
      <c r="CH367" s="84">
        <f t="shared" si="388"/>
        <v>36</v>
      </c>
      <c r="CI367" s="365">
        <f t="shared" si="427"/>
        <v>0.12203389830508475</v>
      </c>
      <c r="CJ367" s="34">
        <v>7069</v>
      </c>
      <c r="CK367" s="84">
        <f t="shared" si="389"/>
        <v>36</v>
      </c>
      <c r="CL367" s="59">
        <v>15716</v>
      </c>
      <c r="CM367" s="89">
        <f t="shared" si="362"/>
        <v>287</v>
      </c>
      <c r="CN367" s="59">
        <v>142</v>
      </c>
      <c r="CO367" s="59">
        <v>17973</v>
      </c>
      <c r="CP367" s="89">
        <f t="shared" si="390"/>
        <v>108</v>
      </c>
      <c r="CQ367" s="367">
        <f t="shared" si="428"/>
        <v>0.37630662020905925</v>
      </c>
      <c r="CR367" s="59">
        <v>17982</v>
      </c>
      <c r="CS367" s="89">
        <f t="shared" si="391"/>
        <v>108</v>
      </c>
      <c r="CT367" s="203">
        <v>29567</v>
      </c>
      <c r="CU367" s="203">
        <f t="shared" si="363"/>
        <v>280</v>
      </c>
      <c r="CV367" s="203">
        <v>0</v>
      </c>
      <c r="CW367" s="284">
        <v>8219</v>
      </c>
      <c r="CX367" s="203">
        <f t="shared" si="392"/>
        <v>38</v>
      </c>
      <c r="CY367" s="369">
        <f t="shared" si="429"/>
        <v>0.1357142857142857</v>
      </c>
      <c r="CZ367" s="203">
        <v>8219</v>
      </c>
      <c r="DA367" s="203">
        <f t="shared" si="393"/>
        <v>38</v>
      </c>
      <c r="DB367" s="40">
        <v>65</v>
      </c>
      <c r="DC367" s="95">
        <f t="shared" si="364"/>
        <v>29</v>
      </c>
      <c r="DD367" s="40">
        <v>3</v>
      </c>
      <c r="DE367" s="40">
        <v>12084</v>
      </c>
      <c r="DF367" s="95">
        <f t="shared" si="394"/>
        <v>29</v>
      </c>
      <c r="DG367" s="371">
        <f t="shared" si="430"/>
        <v>1</v>
      </c>
      <c r="DH367" s="40">
        <v>11481</v>
      </c>
      <c r="DI367" s="95">
        <f t="shared" si="395"/>
        <v>29</v>
      </c>
      <c r="DJ367" s="158">
        <v>4032</v>
      </c>
      <c r="DK367" s="158">
        <f t="shared" si="365"/>
        <v>24</v>
      </c>
      <c r="DL367" s="163">
        <v>4</v>
      </c>
      <c r="DM367" s="163">
        <v>1201</v>
      </c>
      <c r="DN367" s="158">
        <f t="shared" si="340"/>
        <v>9</v>
      </c>
      <c r="DO367" s="373">
        <f t="shared" si="431"/>
        <v>0.375</v>
      </c>
      <c r="DP367" s="158">
        <v>1198</v>
      </c>
      <c r="DQ367" s="158">
        <f t="shared" si="341"/>
        <v>9</v>
      </c>
      <c r="DR367" s="290">
        <v>1536</v>
      </c>
      <c r="DS367" s="172">
        <v>0</v>
      </c>
      <c r="DT367" s="290">
        <v>1</v>
      </c>
      <c r="DU367" s="290">
        <v>424</v>
      </c>
      <c r="DV367" s="172">
        <f t="shared" si="342"/>
        <v>0</v>
      </c>
      <c r="DW367" s="374" t="e">
        <f t="shared" si="432"/>
        <v>#DIV/0!</v>
      </c>
      <c r="DX367" s="290">
        <v>426</v>
      </c>
      <c r="DY367" s="172">
        <f t="shared" si="343"/>
        <v>0</v>
      </c>
      <c r="DZ367" s="295">
        <v>1771</v>
      </c>
      <c r="EA367" s="255">
        <f t="shared" si="367"/>
        <v>27</v>
      </c>
      <c r="EB367" s="295">
        <v>158</v>
      </c>
      <c r="EC367" s="295">
        <v>837</v>
      </c>
      <c r="ED367" s="255">
        <f t="shared" si="344"/>
        <v>7</v>
      </c>
      <c r="EE367" s="376">
        <f t="shared" si="433"/>
        <v>0.25925925925925924</v>
      </c>
      <c r="EF367" s="295">
        <v>837</v>
      </c>
      <c r="EG367" s="255">
        <f t="shared" si="345"/>
        <v>7</v>
      </c>
      <c r="EH367" s="261">
        <v>1779</v>
      </c>
      <c r="EI367" s="256">
        <f t="shared" si="368"/>
        <v>27</v>
      </c>
      <c r="EJ367" s="261">
        <v>217</v>
      </c>
      <c r="EK367" s="261">
        <v>1214</v>
      </c>
      <c r="EL367" s="256">
        <f t="shared" si="346"/>
        <v>8</v>
      </c>
      <c r="EM367" s="362">
        <f t="shared" si="434"/>
        <v>0.29629629629629628</v>
      </c>
      <c r="EN367" s="261">
        <v>1214</v>
      </c>
      <c r="EO367" s="256">
        <f t="shared" si="347"/>
        <v>8</v>
      </c>
      <c r="EP367" s="265">
        <v>1747</v>
      </c>
      <c r="EQ367" s="257">
        <f t="shared" si="369"/>
        <v>24</v>
      </c>
      <c r="ER367" s="265">
        <v>78</v>
      </c>
      <c r="ES367" s="265">
        <v>607</v>
      </c>
      <c r="ET367" s="257">
        <f t="shared" si="348"/>
        <v>4</v>
      </c>
      <c r="EU367" s="378">
        <f t="shared" si="435"/>
        <v>0.16666666666666666</v>
      </c>
      <c r="EV367" s="265">
        <v>607</v>
      </c>
      <c r="EW367" s="257">
        <f t="shared" si="349"/>
        <v>4</v>
      </c>
      <c r="EX367" s="270">
        <v>1775</v>
      </c>
      <c r="EY367" s="258">
        <f t="shared" si="370"/>
        <v>30</v>
      </c>
      <c r="EZ367" s="270">
        <v>102</v>
      </c>
      <c r="FA367" s="270">
        <v>645</v>
      </c>
      <c r="FB367" s="258">
        <f t="shared" si="396"/>
        <v>3</v>
      </c>
      <c r="FC367" s="367">
        <f t="shared" si="436"/>
        <v>0.1</v>
      </c>
      <c r="FD367" s="270">
        <v>645</v>
      </c>
      <c r="FE367" s="258">
        <f t="shared" si="397"/>
        <v>3</v>
      </c>
      <c r="FF367" s="192">
        <v>5641</v>
      </c>
      <c r="FG367" s="185">
        <f t="shared" si="371"/>
        <v>35</v>
      </c>
      <c r="FH367" s="192">
        <v>0</v>
      </c>
      <c r="FI367" s="192">
        <v>5098</v>
      </c>
      <c r="FJ367" s="185">
        <f t="shared" si="398"/>
        <v>35</v>
      </c>
      <c r="FK367" s="379">
        <f t="shared" si="437"/>
        <v>1</v>
      </c>
      <c r="FL367" s="192">
        <v>5098</v>
      </c>
      <c r="FM367" s="185">
        <f t="shared" si="399"/>
        <v>35</v>
      </c>
      <c r="FN367" s="301">
        <v>2364</v>
      </c>
      <c r="FO367" s="84">
        <f t="shared" si="412"/>
        <v>72</v>
      </c>
      <c r="FP367" s="301">
        <v>0</v>
      </c>
      <c r="FQ367" s="301">
        <v>2090</v>
      </c>
      <c r="FR367" s="84">
        <f t="shared" si="413"/>
        <v>71</v>
      </c>
      <c r="FS367" s="365">
        <f t="shared" si="438"/>
        <v>0.98611111111111116</v>
      </c>
      <c r="FT367" s="301">
        <v>2090</v>
      </c>
      <c r="FU367" s="84">
        <f t="shared" si="414"/>
        <v>71</v>
      </c>
      <c r="FV367" s="22">
        <f t="shared" si="415"/>
        <v>605</v>
      </c>
      <c r="FW367" s="61">
        <f t="shared" si="416"/>
        <v>605</v>
      </c>
      <c r="FX367" s="61">
        <f t="shared" si="439"/>
        <v>633</v>
      </c>
      <c r="FY367" s="61">
        <f t="shared" si="440"/>
        <v>1941</v>
      </c>
      <c r="FZ367" s="61">
        <f t="shared" si="441"/>
        <v>629</v>
      </c>
      <c r="GA367" s="382">
        <f t="shared" si="442"/>
        <v>0.32405976300875838</v>
      </c>
      <c r="GB367" s="384"/>
      <c r="GC367" s="387">
        <f t="shared" si="443"/>
        <v>1477</v>
      </c>
      <c r="GD367" s="387">
        <f t="shared" si="444"/>
        <v>407</v>
      </c>
      <c r="GE367" s="382">
        <f t="shared" si="445"/>
        <v>0.2755585646580907</v>
      </c>
      <c r="GF367" s="384"/>
      <c r="GG367" s="387">
        <f t="shared" si="446"/>
        <v>615</v>
      </c>
      <c r="GH367" s="387">
        <f t="shared" si="447"/>
        <v>225</v>
      </c>
      <c r="GI367" s="382">
        <f t="shared" si="448"/>
        <v>0.36585365853658536</v>
      </c>
      <c r="GJ367" s="384"/>
      <c r="GK367" s="387">
        <f t="shared" si="337"/>
        <v>457</v>
      </c>
      <c r="GL367" s="387">
        <f t="shared" si="338"/>
        <v>64</v>
      </c>
      <c r="GM367" s="382">
        <f t="shared" si="339"/>
        <v>0.14004376367614879</v>
      </c>
    </row>
    <row r="368" spans="1:196" x14ac:dyDescent="0.25">
      <c r="A368" s="8">
        <f t="shared" si="372"/>
        <v>44401</v>
      </c>
      <c r="B368" s="10">
        <v>1454</v>
      </c>
      <c r="C368" s="98">
        <f t="shared" si="373"/>
        <v>177</v>
      </c>
      <c r="D368" s="10">
        <v>670</v>
      </c>
      <c r="E368" s="10">
        <v>54253</v>
      </c>
      <c r="F368" s="98">
        <f t="shared" si="307"/>
        <v>121</v>
      </c>
      <c r="G368" s="363">
        <f t="shared" si="417"/>
        <v>0.68361581920903958</v>
      </c>
      <c r="H368" s="10">
        <v>46930</v>
      </c>
      <c r="I368" s="98">
        <f t="shared" si="308"/>
        <v>121</v>
      </c>
      <c r="J368" s="45">
        <v>583</v>
      </c>
      <c r="K368" s="103">
        <f t="shared" si="352"/>
        <v>-3021</v>
      </c>
      <c r="L368" s="14">
        <v>264</v>
      </c>
      <c r="M368" s="14">
        <v>57319</v>
      </c>
      <c r="N368" s="103">
        <f t="shared" si="309"/>
        <v>266</v>
      </c>
      <c r="O368" s="362">
        <f t="shared" si="418"/>
        <v>-8.8050314465408799E-2</v>
      </c>
      <c r="P368" s="12">
        <v>45037</v>
      </c>
      <c r="Q368" s="103">
        <f t="shared" si="310"/>
        <v>266</v>
      </c>
      <c r="R368" s="148">
        <v>623</v>
      </c>
      <c r="S368" s="134">
        <f t="shared" si="353"/>
        <v>183</v>
      </c>
      <c r="T368" s="148">
        <v>164</v>
      </c>
      <c r="U368" s="148">
        <v>2858</v>
      </c>
      <c r="V368" s="134">
        <f t="shared" si="449"/>
        <v>129</v>
      </c>
      <c r="W368" s="358">
        <f t="shared" si="419"/>
        <v>0.70491803278688525</v>
      </c>
      <c r="X368" s="148">
        <v>2865</v>
      </c>
      <c r="Y368" s="134">
        <f t="shared" si="402"/>
        <v>129</v>
      </c>
      <c r="Z368" s="152">
        <v>16634</v>
      </c>
      <c r="AA368" s="139">
        <f t="shared" si="354"/>
        <v>13</v>
      </c>
      <c r="AB368" s="152">
        <v>3240</v>
      </c>
      <c r="AC368" s="152">
        <v>6150</v>
      </c>
      <c r="AD368" s="139">
        <f t="shared" si="450"/>
        <v>12</v>
      </c>
      <c r="AE368" s="353">
        <f t="shared" si="420"/>
        <v>0.92307692307692313</v>
      </c>
      <c r="AF368" s="151">
        <v>6148</v>
      </c>
      <c r="AG368" s="139">
        <f t="shared" si="451"/>
        <v>12</v>
      </c>
      <c r="AH368" s="33">
        <v>34782</v>
      </c>
      <c r="AI368" s="72">
        <f t="shared" si="355"/>
        <v>196</v>
      </c>
      <c r="AJ368" s="33">
        <v>1</v>
      </c>
      <c r="AK368" s="33">
        <v>5855</v>
      </c>
      <c r="AL368" s="72">
        <f t="shared" si="311"/>
        <v>29</v>
      </c>
      <c r="AM368" s="348">
        <f t="shared" si="421"/>
        <v>0.14795918367346939</v>
      </c>
      <c r="AN368" s="33">
        <v>5853</v>
      </c>
      <c r="AO368" s="72">
        <f t="shared" si="312"/>
        <v>29</v>
      </c>
      <c r="AP368" s="66">
        <v>8205</v>
      </c>
      <c r="AQ368" s="78">
        <f t="shared" si="356"/>
        <v>50</v>
      </c>
      <c r="AR368" s="66">
        <v>1</v>
      </c>
      <c r="AS368" s="66">
        <v>2643</v>
      </c>
      <c r="AT368" s="78">
        <f t="shared" si="377"/>
        <v>15</v>
      </c>
      <c r="AU368" s="344">
        <f t="shared" si="422"/>
        <v>0.3</v>
      </c>
      <c r="AV368" s="66">
        <v>2643</v>
      </c>
      <c r="AW368" s="78">
        <f t="shared" si="378"/>
        <v>15</v>
      </c>
      <c r="AX368" s="120">
        <v>4769</v>
      </c>
      <c r="AY368" s="114">
        <f t="shared" si="357"/>
        <v>24</v>
      </c>
      <c r="AZ368" s="120">
        <v>9</v>
      </c>
      <c r="BA368" s="120">
        <v>1526</v>
      </c>
      <c r="BB368" s="114">
        <f t="shared" si="379"/>
        <v>9</v>
      </c>
      <c r="BC368" s="338">
        <f t="shared" si="423"/>
        <v>0.375</v>
      </c>
      <c r="BD368" s="120">
        <v>1518</v>
      </c>
      <c r="BE368" s="114">
        <f t="shared" si="380"/>
        <v>9</v>
      </c>
      <c r="BF368" s="129">
        <v>7423</v>
      </c>
      <c r="BG368" s="126">
        <f t="shared" si="358"/>
        <v>29</v>
      </c>
      <c r="BH368" s="129">
        <v>569</v>
      </c>
      <c r="BI368" s="129">
        <v>7072</v>
      </c>
      <c r="BJ368" s="126">
        <f t="shared" si="381"/>
        <v>8</v>
      </c>
      <c r="BK368" s="332">
        <f t="shared" si="424"/>
        <v>0.27586206896551724</v>
      </c>
      <c r="BL368" s="126">
        <v>7073</v>
      </c>
      <c r="BM368" s="126">
        <f t="shared" si="383"/>
        <v>8</v>
      </c>
      <c r="BN368" s="227">
        <v>1906</v>
      </c>
      <c r="BO368" s="212">
        <f t="shared" si="359"/>
        <v>30</v>
      </c>
      <c r="BP368" s="227">
        <v>173</v>
      </c>
      <c r="BQ368" s="227">
        <v>1035</v>
      </c>
      <c r="BR368" s="212">
        <f t="shared" si="384"/>
        <v>2</v>
      </c>
      <c r="BS368" s="326">
        <f t="shared" si="425"/>
        <v>6.6666666666666666E-2</v>
      </c>
      <c r="BT368" s="227">
        <v>1035</v>
      </c>
      <c r="BU368" s="212">
        <f t="shared" si="385"/>
        <v>2</v>
      </c>
      <c r="BV368" s="228">
        <v>2483</v>
      </c>
      <c r="BW368" s="219">
        <f t="shared" si="360"/>
        <v>27</v>
      </c>
      <c r="BX368" s="228">
        <v>277</v>
      </c>
      <c r="BY368" s="228">
        <v>1438</v>
      </c>
      <c r="BZ368" s="219">
        <f t="shared" si="386"/>
        <v>3</v>
      </c>
      <c r="CA368" s="315">
        <f t="shared" si="426"/>
        <v>0.1111111111111111</v>
      </c>
      <c r="CB368" s="228">
        <v>1438</v>
      </c>
      <c r="CC368" s="219">
        <f t="shared" si="387"/>
        <v>3</v>
      </c>
      <c r="CD368" s="28">
        <v>17477</v>
      </c>
      <c r="CE368" s="84">
        <f t="shared" si="361"/>
        <v>320</v>
      </c>
      <c r="CF368" s="34">
        <v>505</v>
      </c>
      <c r="CG368" s="34">
        <v>7107</v>
      </c>
      <c r="CH368" s="84">
        <f t="shared" si="388"/>
        <v>38</v>
      </c>
      <c r="CI368" s="365">
        <f t="shared" si="427"/>
        <v>0.11874999999999999</v>
      </c>
      <c r="CJ368" s="34">
        <v>7107</v>
      </c>
      <c r="CK368" s="84">
        <f t="shared" si="389"/>
        <v>38</v>
      </c>
      <c r="CL368" s="59">
        <v>16036</v>
      </c>
      <c r="CM368" s="89">
        <f t="shared" si="362"/>
        <v>320</v>
      </c>
      <c r="CN368" s="59">
        <v>142</v>
      </c>
      <c r="CO368" s="59">
        <v>18081</v>
      </c>
      <c r="CP368" s="89">
        <f t="shared" si="390"/>
        <v>108</v>
      </c>
      <c r="CQ368" s="367">
        <f t="shared" si="428"/>
        <v>0.33750000000000002</v>
      </c>
      <c r="CR368" s="59">
        <v>18090</v>
      </c>
      <c r="CS368" s="89">
        <f t="shared" si="391"/>
        <v>108</v>
      </c>
      <c r="CT368" s="203">
        <v>29892</v>
      </c>
      <c r="CU368" s="203">
        <f t="shared" si="363"/>
        <v>325</v>
      </c>
      <c r="CV368" s="203">
        <v>0</v>
      </c>
      <c r="CW368" s="284">
        <v>8261</v>
      </c>
      <c r="CX368" s="203">
        <f t="shared" si="392"/>
        <v>42</v>
      </c>
      <c r="CY368" s="369">
        <f t="shared" si="429"/>
        <v>0.12923076923076923</v>
      </c>
      <c r="CZ368" s="203">
        <v>8261</v>
      </c>
      <c r="DA368" s="203">
        <f t="shared" si="393"/>
        <v>42</v>
      </c>
      <c r="DB368" s="40">
        <v>95</v>
      </c>
      <c r="DC368" s="95">
        <f t="shared" si="364"/>
        <v>30</v>
      </c>
      <c r="DD368" s="40">
        <v>4</v>
      </c>
      <c r="DE368" s="40">
        <v>12114</v>
      </c>
      <c r="DF368" s="95">
        <f t="shared" si="394"/>
        <v>30</v>
      </c>
      <c r="DG368" s="371">
        <f t="shared" si="430"/>
        <v>1</v>
      </c>
      <c r="DH368" s="40">
        <v>11511</v>
      </c>
      <c r="DI368" s="95">
        <f t="shared" si="395"/>
        <v>30</v>
      </c>
      <c r="DJ368" s="158">
        <v>4057</v>
      </c>
      <c r="DK368" s="158">
        <f t="shared" si="365"/>
        <v>25</v>
      </c>
      <c r="DL368" s="163">
        <v>4</v>
      </c>
      <c r="DM368" s="163">
        <v>1208</v>
      </c>
      <c r="DN368" s="158">
        <f t="shared" si="340"/>
        <v>7</v>
      </c>
      <c r="DO368" s="373">
        <f t="shared" si="431"/>
        <v>0.28000000000000003</v>
      </c>
      <c r="DP368" s="158">
        <v>1205</v>
      </c>
      <c r="DQ368" s="158">
        <f t="shared" si="341"/>
        <v>7</v>
      </c>
      <c r="DR368" s="290">
        <v>1536</v>
      </c>
      <c r="DS368" s="172">
        <v>0</v>
      </c>
      <c r="DT368" s="290">
        <v>1</v>
      </c>
      <c r="DU368" s="290">
        <v>424</v>
      </c>
      <c r="DV368" s="172">
        <f t="shared" si="342"/>
        <v>0</v>
      </c>
      <c r="DW368" s="374" t="e">
        <f t="shared" si="432"/>
        <v>#DIV/0!</v>
      </c>
      <c r="DX368" s="290">
        <v>426</v>
      </c>
      <c r="DY368" s="172">
        <f t="shared" si="343"/>
        <v>0</v>
      </c>
      <c r="DZ368" s="295">
        <v>1801</v>
      </c>
      <c r="EA368" s="255">
        <f t="shared" si="367"/>
        <v>30</v>
      </c>
      <c r="EB368" s="295">
        <v>158</v>
      </c>
      <c r="EC368" s="295">
        <v>847</v>
      </c>
      <c r="ED368" s="255">
        <f t="shared" si="344"/>
        <v>10</v>
      </c>
      <c r="EE368" s="376">
        <f t="shared" si="433"/>
        <v>0.33333333333333331</v>
      </c>
      <c r="EF368" s="295">
        <v>847</v>
      </c>
      <c r="EG368" s="255">
        <f t="shared" si="345"/>
        <v>10</v>
      </c>
      <c r="EH368" s="261">
        <v>1804</v>
      </c>
      <c r="EI368" s="256">
        <f t="shared" si="368"/>
        <v>25</v>
      </c>
      <c r="EJ368" s="261">
        <v>217</v>
      </c>
      <c r="EK368" s="261">
        <v>1223</v>
      </c>
      <c r="EL368" s="256">
        <f t="shared" si="346"/>
        <v>9</v>
      </c>
      <c r="EM368" s="362">
        <f t="shared" si="434"/>
        <v>0.36</v>
      </c>
      <c r="EN368" s="261">
        <v>1223</v>
      </c>
      <c r="EO368" s="256">
        <f t="shared" si="347"/>
        <v>9</v>
      </c>
      <c r="EP368" s="265">
        <v>1777</v>
      </c>
      <c r="EQ368" s="257">
        <f t="shared" si="369"/>
        <v>30</v>
      </c>
      <c r="ER368" s="265">
        <v>78</v>
      </c>
      <c r="ES368" s="265">
        <v>610</v>
      </c>
      <c r="ET368" s="257">
        <f t="shared" si="348"/>
        <v>3</v>
      </c>
      <c r="EU368" s="378">
        <f t="shared" si="435"/>
        <v>0.1</v>
      </c>
      <c r="EV368" s="265">
        <v>610</v>
      </c>
      <c r="EW368" s="257">
        <f t="shared" si="349"/>
        <v>3</v>
      </c>
      <c r="EX368" s="270">
        <v>1802</v>
      </c>
      <c r="EY368" s="258">
        <f t="shared" si="370"/>
        <v>27</v>
      </c>
      <c r="EZ368" s="270">
        <v>102</v>
      </c>
      <c r="FA368" s="270">
        <v>647</v>
      </c>
      <c r="FB368" s="258">
        <f t="shared" si="396"/>
        <v>2</v>
      </c>
      <c r="FC368" s="367">
        <f t="shared" si="436"/>
        <v>7.407407407407407E-2</v>
      </c>
      <c r="FD368" s="270">
        <v>647</v>
      </c>
      <c r="FE368" s="258">
        <f t="shared" si="397"/>
        <v>2</v>
      </c>
      <c r="FF368" s="192">
        <v>5695</v>
      </c>
      <c r="FG368" s="185">
        <f t="shared" si="371"/>
        <v>54</v>
      </c>
      <c r="FH368" s="192">
        <v>0</v>
      </c>
      <c r="FI368" s="192">
        <v>5152</v>
      </c>
      <c r="FJ368" s="185">
        <f t="shared" si="398"/>
        <v>54</v>
      </c>
      <c r="FK368" s="379">
        <f t="shared" si="437"/>
        <v>1</v>
      </c>
      <c r="FL368" s="192">
        <v>5152</v>
      </c>
      <c r="FM368" s="185">
        <f t="shared" si="399"/>
        <v>54</v>
      </c>
      <c r="FN368" s="301">
        <v>2445</v>
      </c>
      <c r="FO368" s="84">
        <f t="shared" si="412"/>
        <v>81</v>
      </c>
      <c r="FP368" s="301">
        <v>0</v>
      </c>
      <c r="FQ368" s="301">
        <v>2171</v>
      </c>
      <c r="FR368" s="84">
        <f t="shared" si="413"/>
        <v>81</v>
      </c>
      <c r="FS368" s="365">
        <f t="shared" si="438"/>
        <v>1</v>
      </c>
      <c r="FT368" s="301">
        <v>2171</v>
      </c>
      <c r="FU368" s="84">
        <f t="shared" si="414"/>
        <v>81</v>
      </c>
      <c r="FV368" s="22">
        <f t="shared" si="415"/>
        <v>949</v>
      </c>
      <c r="FW368" s="61">
        <f t="shared" si="416"/>
        <v>949</v>
      </c>
      <c r="FX368" s="61">
        <f t="shared" si="439"/>
        <v>978</v>
      </c>
      <c r="FY368" s="61">
        <f t="shared" si="440"/>
        <v>-1025</v>
      </c>
      <c r="FZ368" s="61">
        <f t="shared" si="441"/>
        <v>975</v>
      </c>
      <c r="GA368" s="382">
        <f t="shared" si="442"/>
        <v>-0.95121951219512191</v>
      </c>
      <c r="GB368" s="384"/>
      <c r="GC368" s="387">
        <f t="shared" si="443"/>
        <v>1623</v>
      </c>
      <c r="GD368" s="387">
        <f t="shared" si="444"/>
        <v>447</v>
      </c>
      <c r="GE368" s="382">
        <f t="shared" si="445"/>
        <v>0.2754158964879852</v>
      </c>
      <c r="GF368" s="384"/>
      <c r="GG368" s="387">
        <f t="shared" si="446"/>
        <v>658</v>
      </c>
      <c r="GH368" s="387">
        <f t="shared" si="447"/>
        <v>259</v>
      </c>
      <c r="GI368" s="382">
        <f t="shared" si="448"/>
        <v>0.39361702127659576</v>
      </c>
      <c r="GJ368" s="384"/>
      <c r="GK368" s="387">
        <f t="shared" si="337"/>
        <v>489</v>
      </c>
      <c r="GL368" s="387">
        <f t="shared" si="338"/>
        <v>67</v>
      </c>
      <c r="GM368" s="382">
        <f t="shared" si="339"/>
        <v>0.13701431492842536</v>
      </c>
    </row>
    <row r="369" spans="1:196" x14ac:dyDescent="0.25">
      <c r="A369" s="8">
        <f t="shared" si="372"/>
        <v>44402</v>
      </c>
      <c r="B369" s="10">
        <v>691</v>
      </c>
      <c r="C369" s="98">
        <f t="shared" si="373"/>
        <v>-763</v>
      </c>
      <c r="D369" s="10">
        <v>544</v>
      </c>
      <c r="E369" s="10">
        <v>54990</v>
      </c>
      <c r="F369" s="98">
        <f t="shared" si="307"/>
        <v>737</v>
      </c>
      <c r="G369" s="363">
        <f t="shared" si="417"/>
        <v>-0.96592398427260817</v>
      </c>
      <c r="H369" s="10">
        <v>47667</v>
      </c>
      <c r="I369" s="98">
        <f t="shared" si="308"/>
        <v>737</v>
      </c>
      <c r="J369" s="45">
        <v>957</v>
      </c>
      <c r="K369" s="103">
        <f t="shared" si="352"/>
        <v>374</v>
      </c>
      <c r="L369" s="14">
        <v>936</v>
      </c>
      <c r="M369" s="14">
        <v>59100</v>
      </c>
      <c r="N369" s="103">
        <f t="shared" si="309"/>
        <v>1781</v>
      </c>
      <c r="O369" s="362">
        <f t="shared" si="418"/>
        <v>4.762032085561497</v>
      </c>
      <c r="P369" s="12">
        <v>46818</v>
      </c>
      <c r="Q369" s="103">
        <f t="shared" si="310"/>
        <v>1781</v>
      </c>
      <c r="R369" s="148">
        <v>1596</v>
      </c>
      <c r="S369" s="134">
        <f t="shared" si="353"/>
        <v>973</v>
      </c>
      <c r="T369" s="148">
        <v>926</v>
      </c>
      <c r="U369" s="148">
        <v>3620</v>
      </c>
      <c r="V369" s="134">
        <f t="shared" si="449"/>
        <v>762</v>
      </c>
      <c r="W369" s="358">
        <f t="shared" si="419"/>
        <v>0.78314491264131547</v>
      </c>
      <c r="X369" s="148">
        <v>3627</v>
      </c>
      <c r="Y369" s="134">
        <f t="shared" si="402"/>
        <v>762</v>
      </c>
      <c r="Z369" s="152">
        <v>16638</v>
      </c>
      <c r="AA369" s="139">
        <f t="shared" si="354"/>
        <v>4</v>
      </c>
      <c r="AB369" s="152">
        <v>3244</v>
      </c>
      <c r="AC369" s="152">
        <v>6154</v>
      </c>
      <c r="AD369" s="139">
        <f t="shared" si="450"/>
        <v>4</v>
      </c>
      <c r="AE369" s="353">
        <f t="shared" si="420"/>
        <v>1</v>
      </c>
      <c r="AF369" s="151">
        <v>6152</v>
      </c>
      <c r="AG369" s="139">
        <f t="shared" si="451"/>
        <v>4</v>
      </c>
      <c r="AH369" s="33">
        <v>34954</v>
      </c>
      <c r="AI369" s="72">
        <f t="shared" si="355"/>
        <v>172</v>
      </c>
      <c r="AJ369" s="33">
        <v>1</v>
      </c>
      <c r="AK369" s="33">
        <v>5902</v>
      </c>
      <c r="AL369" s="72">
        <f t="shared" si="311"/>
        <v>47</v>
      </c>
      <c r="AM369" s="348">
        <f t="shared" si="421"/>
        <v>0.27325581395348836</v>
      </c>
      <c r="AN369" s="33">
        <v>5900</v>
      </c>
      <c r="AO369" s="72">
        <f t="shared" si="312"/>
        <v>47</v>
      </c>
      <c r="AP369" s="66">
        <v>8265</v>
      </c>
      <c r="AQ369" s="78">
        <f t="shared" si="356"/>
        <v>60</v>
      </c>
      <c r="AR369" s="66">
        <v>1</v>
      </c>
      <c r="AS369" s="66">
        <v>2662</v>
      </c>
      <c r="AT369" s="78">
        <f t="shared" si="377"/>
        <v>19</v>
      </c>
      <c r="AU369" s="344">
        <f t="shared" si="422"/>
        <v>0.31666666666666665</v>
      </c>
      <c r="AV369" s="66">
        <v>2662</v>
      </c>
      <c r="AW369" s="78">
        <f t="shared" si="378"/>
        <v>19</v>
      </c>
      <c r="AX369" s="120">
        <v>4794</v>
      </c>
      <c r="AY369" s="114">
        <f t="shared" si="357"/>
        <v>25</v>
      </c>
      <c r="AZ369" s="120">
        <v>9</v>
      </c>
      <c r="BA369" s="120">
        <v>1534</v>
      </c>
      <c r="BB369" s="114">
        <f t="shared" si="379"/>
        <v>8</v>
      </c>
      <c r="BC369" s="338">
        <f t="shared" si="423"/>
        <v>0.32</v>
      </c>
      <c r="BD369" s="120">
        <v>1526</v>
      </c>
      <c r="BE369" s="114">
        <f t="shared" si="380"/>
        <v>8</v>
      </c>
      <c r="BF369" s="129">
        <v>7450</v>
      </c>
      <c r="BG369" s="126">
        <f t="shared" si="358"/>
        <v>27</v>
      </c>
      <c r="BH369" s="129">
        <v>569</v>
      </c>
      <c r="BI369" s="129">
        <v>7078</v>
      </c>
      <c r="BJ369" s="126">
        <f t="shared" si="381"/>
        <v>6</v>
      </c>
      <c r="BK369" s="332">
        <f t="shared" si="424"/>
        <v>0.22222222222222221</v>
      </c>
      <c r="BL369" s="126">
        <v>7079</v>
      </c>
      <c r="BM369" s="126">
        <f t="shared" si="383"/>
        <v>6</v>
      </c>
      <c r="BN369" s="227">
        <v>1933</v>
      </c>
      <c r="BO369" s="212">
        <f t="shared" si="359"/>
        <v>27</v>
      </c>
      <c r="BP369" s="227">
        <v>173</v>
      </c>
      <c r="BQ369" s="227">
        <v>1038</v>
      </c>
      <c r="BR369" s="212">
        <f t="shared" si="384"/>
        <v>3</v>
      </c>
      <c r="BS369" s="326">
        <f t="shared" si="425"/>
        <v>0.1111111111111111</v>
      </c>
      <c r="BT369" s="227">
        <v>1038</v>
      </c>
      <c r="BU369" s="212">
        <f t="shared" si="385"/>
        <v>3</v>
      </c>
      <c r="BV369" s="228">
        <v>2508</v>
      </c>
      <c r="BW369" s="219">
        <f t="shared" si="360"/>
        <v>25</v>
      </c>
      <c r="BX369" s="228">
        <v>277</v>
      </c>
      <c r="BY369" s="228">
        <v>1441</v>
      </c>
      <c r="BZ369" s="219">
        <f t="shared" si="386"/>
        <v>3</v>
      </c>
      <c r="CA369" s="315">
        <f t="shared" si="426"/>
        <v>0.12</v>
      </c>
      <c r="CB369" s="228">
        <v>1441</v>
      </c>
      <c r="CC369" s="219">
        <f t="shared" si="387"/>
        <v>3</v>
      </c>
      <c r="CD369" s="28">
        <v>17770</v>
      </c>
      <c r="CE369" s="84">
        <f t="shared" si="361"/>
        <v>293</v>
      </c>
      <c r="CF369" s="34">
        <v>505</v>
      </c>
      <c r="CG369" s="34">
        <v>7141</v>
      </c>
      <c r="CH369" s="84">
        <f t="shared" si="388"/>
        <v>34</v>
      </c>
      <c r="CI369" s="365">
        <f t="shared" si="427"/>
        <v>0.11604095563139932</v>
      </c>
      <c r="CJ369" s="34">
        <v>7141</v>
      </c>
      <c r="CK369" s="84">
        <f t="shared" si="389"/>
        <v>34</v>
      </c>
      <c r="CL369" s="59">
        <v>16332</v>
      </c>
      <c r="CM369" s="89">
        <f t="shared" si="362"/>
        <v>296</v>
      </c>
      <c r="CN369" s="59">
        <v>142</v>
      </c>
      <c r="CO369" s="59">
        <v>18172</v>
      </c>
      <c r="CP369" s="89">
        <f t="shared" si="390"/>
        <v>91</v>
      </c>
      <c r="CQ369" s="367">
        <f t="shared" si="428"/>
        <v>0.30743243243243246</v>
      </c>
      <c r="CR369" s="59">
        <v>18181</v>
      </c>
      <c r="CS369" s="89">
        <f t="shared" si="391"/>
        <v>91</v>
      </c>
      <c r="CT369" s="203">
        <v>30198</v>
      </c>
      <c r="CU369" s="203">
        <f t="shared" si="363"/>
        <v>306</v>
      </c>
      <c r="CV369" s="203">
        <v>0</v>
      </c>
      <c r="CW369" s="284">
        <v>8302</v>
      </c>
      <c r="CX369" s="203">
        <f t="shared" si="392"/>
        <v>41</v>
      </c>
      <c r="CY369" s="369">
        <f t="shared" si="429"/>
        <v>0.13398692810457516</v>
      </c>
      <c r="CZ369" s="203">
        <v>8302</v>
      </c>
      <c r="DA369" s="203">
        <f t="shared" si="393"/>
        <v>41</v>
      </c>
      <c r="DB369" s="40">
        <v>121</v>
      </c>
      <c r="DC369" s="95">
        <f t="shared" si="364"/>
        <v>26</v>
      </c>
      <c r="DD369" s="40">
        <v>6</v>
      </c>
      <c r="DE369" s="40">
        <v>12140</v>
      </c>
      <c r="DF369" s="95">
        <f t="shared" si="394"/>
        <v>26</v>
      </c>
      <c r="DG369" s="371">
        <f t="shared" si="430"/>
        <v>1</v>
      </c>
      <c r="DH369" s="40">
        <v>11537</v>
      </c>
      <c r="DI369" s="95">
        <f t="shared" si="395"/>
        <v>26</v>
      </c>
      <c r="DJ369" s="158">
        <v>4084</v>
      </c>
      <c r="DK369" s="158">
        <f t="shared" si="365"/>
        <v>27</v>
      </c>
      <c r="DL369" s="163">
        <v>4</v>
      </c>
      <c r="DM369" s="163">
        <v>1217</v>
      </c>
      <c r="DN369" s="158">
        <f t="shared" si="340"/>
        <v>9</v>
      </c>
      <c r="DO369" s="373">
        <f t="shared" si="431"/>
        <v>0.33333333333333331</v>
      </c>
      <c r="DP369" s="158">
        <v>1214</v>
      </c>
      <c r="DQ369" s="158">
        <f t="shared" si="341"/>
        <v>9</v>
      </c>
      <c r="DR369" s="290">
        <v>1536</v>
      </c>
      <c r="DS369" s="172">
        <v>0</v>
      </c>
      <c r="DT369" s="290">
        <v>1</v>
      </c>
      <c r="DU369" s="290">
        <v>424</v>
      </c>
      <c r="DV369" s="172">
        <f t="shared" si="342"/>
        <v>0</v>
      </c>
      <c r="DW369" s="374" t="e">
        <f t="shared" si="432"/>
        <v>#DIV/0!</v>
      </c>
      <c r="DX369" s="290">
        <v>426</v>
      </c>
      <c r="DY369" s="172">
        <f t="shared" si="343"/>
        <v>0</v>
      </c>
      <c r="DZ369" s="295">
        <v>1820</v>
      </c>
      <c r="EA369" s="255">
        <f t="shared" si="367"/>
        <v>19</v>
      </c>
      <c r="EB369" s="295">
        <v>158</v>
      </c>
      <c r="EC369" s="295">
        <v>853</v>
      </c>
      <c r="ED369" s="255">
        <f t="shared" si="344"/>
        <v>6</v>
      </c>
      <c r="EE369" s="376">
        <f t="shared" si="433"/>
        <v>0.31578947368421051</v>
      </c>
      <c r="EF369" s="295">
        <v>853</v>
      </c>
      <c r="EG369" s="255">
        <f t="shared" si="345"/>
        <v>6</v>
      </c>
      <c r="EH369" s="261">
        <v>1831</v>
      </c>
      <c r="EI369" s="256">
        <f t="shared" si="368"/>
        <v>27</v>
      </c>
      <c r="EJ369" s="261">
        <v>217</v>
      </c>
      <c r="EK369" s="261">
        <v>1230</v>
      </c>
      <c r="EL369" s="256">
        <f t="shared" si="346"/>
        <v>7</v>
      </c>
      <c r="EM369" s="362">
        <f t="shared" si="434"/>
        <v>0.25925925925925924</v>
      </c>
      <c r="EN369" s="261">
        <v>1230</v>
      </c>
      <c r="EO369" s="256">
        <f t="shared" si="347"/>
        <v>7</v>
      </c>
      <c r="EP369" s="265">
        <v>1804</v>
      </c>
      <c r="EQ369" s="257">
        <f t="shared" si="369"/>
        <v>27</v>
      </c>
      <c r="ER369" s="265">
        <v>78</v>
      </c>
      <c r="ES369" s="265">
        <v>613</v>
      </c>
      <c r="ET369" s="257">
        <f t="shared" si="348"/>
        <v>3</v>
      </c>
      <c r="EU369" s="378">
        <f t="shared" si="435"/>
        <v>0.1111111111111111</v>
      </c>
      <c r="EV369" s="265">
        <v>613</v>
      </c>
      <c r="EW369" s="257">
        <f t="shared" si="349"/>
        <v>3</v>
      </c>
      <c r="EX369" s="270">
        <v>1827</v>
      </c>
      <c r="EY369" s="258">
        <f t="shared" si="370"/>
        <v>25</v>
      </c>
      <c r="EZ369" s="270">
        <v>102</v>
      </c>
      <c r="FA369" s="270">
        <v>650</v>
      </c>
      <c r="FB369" s="258">
        <f t="shared" si="396"/>
        <v>3</v>
      </c>
      <c r="FC369" s="367">
        <f t="shared" si="436"/>
        <v>0.12</v>
      </c>
      <c r="FD369" s="270">
        <v>650</v>
      </c>
      <c r="FE369" s="258">
        <f t="shared" si="397"/>
        <v>3</v>
      </c>
      <c r="FF369" s="192">
        <v>5717</v>
      </c>
      <c r="FG369" s="185">
        <f t="shared" si="371"/>
        <v>22</v>
      </c>
      <c r="FH369" s="192">
        <v>0</v>
      </c>
      <c r="FI369" s="192">
        <v>5174</v>
      </c>
      <c r="FJ369" s="185">
        <f t="shared" si="398"/>
        <v>22</v>
      </c>
      <c r="FK369" s="379">
        <f t="shared" si="437"/>
        <v>1</v>
      </c>
      <c r="FL369" s="192">
        <v>5174</v>
      </c>
      <c r="FM369" s="185">
        <f t="shared" si="399"/>
        <v>22</v>
      </c>
      <c r="FN369" s="301">
        <v>2519</v>
      </c>
      <c r="FO369" s="84">
        <f t="shared" si="412"/>
        <v>74</v>
      </c>
      <c r="FP369" s="301">
        <v>0</v>
      </c>
      <c r="FQ369" s="301">
        <v>2244</v>
      </c>
      <c r="FR369" s="84">
        <f t="shared" si="413"/>
        <v>73</v>
      </c>
      <c r="FS369" s="365">
        <f t="shared" si="438"/>
        <v>0.98648648648648651</v>
      </c>
      <c r="FT369" s="301">
        <v>2244</v>
      </c>
      <c r="FU369" s="84">
        <f t="shared" si="414"/>
        <v>73</v>
      </c>
      <c r="FV369" s="22">
        <f t="shared" si="415"/>
        <v>3660</v>
      </c>
      <c r="FW369" s="61">
        <f t="shared" si="416"/>
        <v>3660</v>
      </c>
      <c r="FX369" s="61">
        <f t="shared" si="439"/>
        <v>3685</v>
      </c>
      <c r="FY369" s="61">
        <f t="shared" si="440"/>
        <v>2066</v>
      </c>
      <c r="FZ369" s="61">
        <f t="shared" si="441"/>
        <v>3682</v>
      </c>
      <c r="GA369" s="382">
        <f t="shared" si="442"/>
        <v>1.7821878025169409</v>
      </c>
      <c r="GB369" s="384"/>
      <c r="GC369" s="387">
        <f t="shared" si="443"/>
        <v>1478</v>
      </c>
      <c r="GD369" s="387">
        <f t="shared" si="444"/>
        <v>398</v>
      </c>
      <c r="GE369" s="382">
        <f t="shared" si="445"/>
        <v>0.26928281461434372</v>
      </c>
      <c r="GF369" s="384"/>
      <c r="GG369" s="387">
        <f t="shared" si="446"/>
        <v>583</v>
      </c>
      <c r="GH369" s="387">
        <f t="shared" si="447"/>
        <v>232</v>
      </c>
      <c r="GI369" s="382">
        <f t="shared" si="448"/>
        <v>0.39794168096054888</v>
      </c>
      <c r="GJ369" s="384"/>
      <c r="GK369" s="387">
        <f t="shared" si="337"/>
        <v>443</v>
      </c>
      <c r="GL369" s="387">
        <f t="shared" si="338"/>
        <v>59</v>
      </c>
      <c r="GM369" s="382">
        <f t="shared" si="339"/>
        <v>0.13318284424379231</v>
      </c>
    </row>
    <row r="370" spans="1:196" x14ac:dyDescent="0.25">
      <c r="A370" s="8">
        <f t="shared" si="372"/>
        <v>44403</v>
      </c>
      <c r="B370" s="10">
        <v>0</v>
      </c>
      <c r="C370" s="98">
        <f t="shared" si="373"/>
        <v>-691</v>
      </c>
      <c r="D370" s="10">
        <v>544</v>
      </c>
      <c r="E370" s="10">
        <v>54990</v>
      </c>
      <c r="F370" s="98">
        <f t="shared" si="307"/>
        <v>0</v>
      </c>
      <c r="G370" s="363">
        <f t="shared" si="417"/>
        <v>0</v>
      </c>
      <c r="H370" s="10">
        <v>47667</v>
      </c>
      <c r="I370" s="98">
        <f t="shared" si="308"/>
        <v>0</v>
      </c>
      <c r="J370" s="45">
        <v>76</v>
      </c>
      <c r="K370" s="103">
        <f t="shared" si="352"/>
        <v>-881</v>
      </c>
      <c r="L370" s="14">
        <v>5</v>
      </c>
      <c r="M370" s="14">
        <v>59156</v>
      </c>
      <c r="N370" s="103">
        <f t="shared" si="309"/>
        <v>56</v>
      </c>
      <c r="O370" s="362">
        <f t="shared" si="418"/>
        <v>-6.3564131668558455E-2</v>
      </c>
      <c r="P370" s="12">
        <v>46874</v>
      </c>
      <c r="Q370" s="103">
        <f t="shared" si="310"/>
        <v>56</v>
      </c>
      <c r="R370" s="148">
        <v>1900</v>
      </c>
      <c r="S370" s="134">
        <f t="shared" si="353"/>
        <v>304</v>
      </c>
      <c r="T370" s="148">
        <v>1091</v>
      </c>
      <c r="U370" s="148">
        <v>3785</v>
      </c>
      <c r="V370" s="134">
        <f t="shared" si="449"/>
        <v>165</v>
      </c>
      <c r="W370" s="358">
        <f t="shared" si="419"/>
        <v>0.54276315789473684</v>
      </c>
      <c r="X370" s="148">
        <v>3792</v>
      </c>
      <c r="Y370" s="134">
        <f t="shared" si="402"/>
        <v>165</v>
      </c>
      <c r="Z370" s="152">
        <v>16642</v>
      </c>
      <c r="AA370" s="139">
        <f t="shared" si="354"/>
        <v>4</v>
      </c>
      <c r="AB370" s="152">
        <v>3248</v>
      </c>
      <c r="AC370" s="152">
        <v>6158</v>
      </c>
      <c r="AD370" s="139">
        <f t="shared" si="450"/>
        <v>4</v>
      </c>
      <c r="AE370" s="353">
        <f t="shared" si="420"/>
        <v>1</v>
      </c>
      <c r="AF370" s="151">
        <v>6156</v>
      </c>
      <c r="AG370" s="139">
        <f t="shared" si="451"/>
        <v>4</v>
      </c>
      <c r="AH370" s="33">
        <v>35137</v>
      </c>
      <c r="AI370" s="72">
        <f t="shared" si="355"/>
        <v>183</v>
      </c>
      <c r="AJ370" s="33">
        <v>1</v>
      </c>
      <c r="AK370" s="33">
        <v>5947</v>
      </c>
      <c r="AL370" s="72">
        <f t="shared" si="311"/>
        <v>45</v>
      </c>
      <c r="AM370" s="348">
        <f t="shared" si="421"/>
        <v>0.24590163934426229</v>
      </c>
      <c r="AN370" s="33">
        <v>5945</v>
      </c>
      <c r="AO370" s="72">
        <f t="shared" si="312"/>
        <v>45</v>
      </c>
      <c r="AP370" s="66">
        <v>8312</v>
      </c>
      <c r="AQ370" s="78">
        <f t="shared" si="356"/>
        <v>47</v>
      </c>
      <c r="AR370" s="66">
        <v>1</v>
      </c>
      <c r="AS370" s="66">
        <v>2678</v>
      </c>
      <c r="AT370" s="78">
        <f t="shared" si="377"/>
        <v>16</v>
      </c>
      <c r="AU370" s="344">
        <f t="shared" si="422"/>
        <v>0.34042553191489361</v>
      </c>
      <c r="AV370" s="66">
        <v>2678</v>
      </c>
      <c r="AW370" s="78">
        <f t="shared" si="378"/>
        <v>16</v>
      </c>
      <c r="AX370" s="120">
        <v>4817</v>
      </c>
      <c r="AY370" s="114">
        <f t="shared" si="357"/>
        <v>23</v>
      </c>
      <c r="AZ370" s="120">
        <v>9</v>
      </c>
      <c r="BA370" s="120">
        <v>1541</v>
      </c>
      <c r="BB370" s="114">
        <f t="shared" si="379"/>
        <v>7</v>
      </c>
      <c r="BC370" s="338">
        <f t="shared" si="423"/>
        <v>0.30434782608695654</v>
      </c>
      <c r="BD370" s="120">
        <v>1533</v>
      </c>
      <c r="BE370" s="114">
        <f t="shared" si="380"/>
        <v>7</v>
      </c>
      <c r="BF370" s="129">
        <v>7470</v>
      </c>
      <c r="BG370" s="126">
        <f t="shared" si="358"/>
        <v>20</v>
      </c>
      <c r="BH370" s="129">
        <v>569</v>
      </c>
      <c r="BI370" s="129">
        <v>7086</v>
      </c>
      <c r="BJ370" s="126">
        <f t="shared" si="381"/>
        <v>8</v>
      </c>
      <c r="BK370" s="332">
        <f t="shared" si="424"/>
        <v>0.4</v>
      </c>
      <c r="BL370" s="126">
        <v>7087</v>
      </c>
      <c r="BM370" s="126">
        <f t="shared" si="383"/>
        <v>8</v>
      </c>
      <c r="BN370" s="227">
        <v>1958</v>
      </c>
      <c r="BO370" s="212">
        <f t="shared" si="359"/>
        <v>25</v>
      </c>
      <c r="BP370" s="227">
        <v>173</v>
      </c>
      <c r="BQ370" s="227">
        <v>1041</v>
      </c>
      <c r="BR370" s="212">
        <f t="shared" si="384"/>
        <v>3</v>
      </c>
      <c r="BS370" s="326">
        <f t="shared" si="425"/>
        <v>0.12</v>
      </c>
      <c r="BT370" s="227">
        <v>1041</v>
      </c>
      <c r="BU370" s="212">
        <f t="shared" si="385"/>
        <v>3</v>
      </c>
      <c r="BV370" s="228">
        <v>2530</v>
      </c>
      <c r="BW370" s="219">
        <f t="shared" si="360"/>
        <v>22</v>
      </c>
      <c r="BX370" s="228">
        <v>277</v>
      </c>
      <c r="BY370" s="228">
        <v>1444</v>
      </c>
      <c r="BZ370" s="219">
        <f t="shared" si="386"/>
        <v>3</v>
      </c>
      <c r="CA370" s="315">
        <f t="shared" si="426"/>
        <v>0.13636363636363635</v>
      </c>
      <c r="CB370" s="228">
        <v>1444</v>
      </c>
      <c r="CC370" s="219">
        <f t="shared" si="387"/>
        <v>3</v>
      </c>
      <c r="CD370" s="28">
        <v>18022</v>
      </c>
      <c r="CE370" s="84">
        <f t="shared" si="361"/>
        <v>252</v>
      </c>
      <c r="CF370" s="34">
        <v>505</v>
      </c>
      <c r="CG370" s="34">
        <v>7172</v>
      </c>
      <c r="CH370" s="84">
        <f t="shared" si="388"/>
        <v>31</v>
      </c>
      <c r="CI370" s="365">
        <f t="shared" si="427"/>
        <v>0.12301587301587301</v>
      </c>
      <c r="CJ370" s="34">
        <v>7172</v>
      </c>
      <c r="CK370" s="84">
        <f t="shared" si="389"/>
        <v>31</v>
      </c>
      <c r="CL370" s="59">
        <v>16583</v>
      </c>
      <c r="CM370" s="89">
        <f t="shared" si="362"/>
        <v>251</v>
      </c>
      <c r="CN370" s="59">
        <v>142</v>
      </c>
      <c r="CO370" s="59">
        <v>18252</v>
      </c>
      <c r="CP370" s="89">
        <f t="shared" si="390"/>
        <v>80</v>
      </c>
      <c r="CQ370" s="367">
        <f t="shared" si="428"/>
        <v>0.31872509960159362</v>
      </c>
      <c r="CR370" s="59">
        <v>18261</v>
      </c>
      <c r="CS370" s="89">
        <f t="shared" si="391"/>
        <v>80</v>
      </c>
      <c r="CT370" s="390">
        <v>30439</v>
      </c>
      <c r="CU370" s="390">
        <f t="shared" si="363"/>
        <v>241</v>
      </c>
      <c r="CV370" s="390">
        <v>0</v>
      </c>
      <c r="CW370" s="391">
        <v>8336</v>
      </c>
      <c r="CX370" s="390">
        <f t="shared" si="392"/>
        <v>34</v>
      </c>
      <c r="CY370" s="389">
        <f t="shared" si="429"/>
        <v>0.14107883817427386</v>
      </c>
      <c r="CZ370" s="390">
        <v>8336</v>
      </c>
      <c r="DA370" s="390">
        <f t="shared" si="393"/>
        <v>34</v>
      </c>
      <c r="DB370" s="40">
        <v>143</v>
      </c>
      <c r="DC370" s="95">
        <f t="shared" si="364"/>
        <v>22</v>
      </c>
      <c r="DD370" s="40">
        <v>10</v>
      </c>
      <c r="DE370" s="40">
        <v>12166</v>
      </c>
      <c r="DF370" s="95">
        <f t="shared" si="394"/>
        <v>26</v>
      </c>
      <c r="DG370" s="371">
        <f t="shared" si="430"/>
        <v>1.1818181818181819</v>
      </c>
      <c r="DH370" s="40">
        <v>11563</v>
      </c>
      <c r="DI370" s="95">
        <f t="shared" si="395"/>
        <v>26</v>
      </c>
      <c r="DJ370" s="158">
        <v>4108</v>
      </c>
      <c r="DK370" s="158">
        <f t="shared" si="365"/>
        <v>24</v>
      </c>
      <c r="DL370" s="163">
        <v>4</v>
      </c>
      <c r="DM370" s="163">
        <v>1225</v>
      </c>
      <c r="DN370" s="158">
        <f t="shared" si="340"/>
        <v>8</v>
      </c>
      <c r="DO370" s="373">
        <f t="shared" si="431"/>
        <v>0.33333333333333331</v>
      </c>
      <c r="DP370" s="158">
        <v>1222</v>
      </c>
      <c r="DQ370" s="158">
        <f t="shared" si="341"/>
        <v>8</v>
      </c>
      <c r="DR370" s="290">
        <v>1536</v>
      </c>
      <c r="DS370" s="172">
        <v>0</v>
      </c>
      <c r="DT370" s="290">
        <v>1</v>
      </c>
      <c r="DU370" s="290">
        <v>424</v>
      </c>
      <c r="DV370" s="172">
        <f t="shared" si="342"/>
        <v>0</v>
      </c>
      <c r="DW370" s="374" t="e">
        <f t="shared" si="432"/>
        <v>#DIV/0!</v>
      </c>
      <c r="DX370" s="290">
        <v>426</v>
      </c>
      <c r="DY370" s="172">
        <f t="shared" si="343"/>
        <v>0</v>
      </c>
      <c r="DZ370" s="295">
        <v>1845</v>
      </c>
      <c r="EA370" s="255">
        <f t="shared" si="367"/>
        <v>25</v>
      </c>
      <c r="EB370" s="295">
        <v>158</v>
      </c>
      <c r="EC370" s="295">
        <v>861</v>
      </c>
      <c r="ED370" s="255">
        <f t="shared" si="344"/>
        <v>8</v>
      </c>
      <c r="EE370" s="376">
        <f t="shared" si="433"/>
        <v>0.32</v>
      </c>
      <c r="EF370" s="295">
        <v>861</v>
      </c>
      <c r="EG370" s="255">
        <f t="shared" si="345"/>
        <v>8</v>
      </c>
      <c r="EH370" s="261">
        <v>1851</v>
      </c>
      <c r="EI370" s="256">
        <f t="shared" si="368"/>
        <v>20</v>
      </c>
      <c r="EJ370" s="261">
        <v>217</v>
      </c>
      <c r="EK370" s="261">
        <v>1238</v>
      </c>
      <c r="EL370" s="256">
        <f t="shared" si="346"/>
        <v>8</v>
      </c>
      <c r="EM370" s="362">
        <f t="shared" si="434"/>
        <v>0.4</v>
      </c>
      <c r="EN370" s="261">
        <v>1238</v>
      </c>
      <c r="EO370" s="256">
        <f t="shared" si="347"/>
        <v>8</v>
      </c>
      <c r="EP370" s="265">
        <v>1829</v>
      </c>
      <c r="EQ370" s="257">
        <f t="shared" si="369"/>
        <v>25</v>
      </c>
      <c r="ER370" s="265">
        <v>78</v>
      </c>
      <c r="ES370" s="265">
        <v>616</v>
      </c>
      <c r="ET370" s="257">
        <f t="shared" si="348"/>
        <v>3</v>
      </c>
      <c r="EU370" s="378">
        <f t="shared" si="435"/>
        <v>0.12</v>
      </c>
      <c r="EV370" s="265">
        <v>616</v>
      </c>
      <c r="EW370" s="257">
        <f t="shared" si="349"/>
        <v>3</v>
      </c>
      <c r="EX370" s="270">
        <v>1849</v>
      </c>
      <c r="EY370" s="258">
        <f t="shared" si="370"/>
        <v>22</v>
      </c>
      <c r="EZ370" s="270">
        <v>102</v>
      </c>
      <c r="FA370" s="270">
        <v>653</v>
      </c>
      <c r="FB370" s="258">
        <f t="shared" si="396"/>
        <v>3</v>
      </c>
      <c r="FC370" s="367">
        <f t="shared" si="436"/>
        <v>0.13636363636363635</v>
      </c>
      <c r="FD370" s="270">
        <v>653</v>
      </c>
      <c r="FE370" s="258">
        <f t="shared" si="397"/>
        <v>3</v>
      </c>
      <c r="FF370" s="192">
        <v>46</v>
      </c>
      <c r="FG370" s="185">
        <f t="shared" si="371"/>
        <v>-5671</v>
      </c>
      <c r="FH370" s="192">
        <v>0</v>
      </c>
      <c r="FI370" s="192">
        <v>5221</v>
      </c>
      <c r="FJ370" s="185">
        <f t="shared" si="398"/>
        <v>47</v>
      </c>
      <c r="FK370" s="379">
        <f t="shared" si="437"/>
        <v>-8.287779932992418E-3</v>
      </c>
      <c r="FL370" s="192">
        <v>5221</v>
      </c>
      <c r="FM370" s="185">
        <f t="shared" si="399"/>
        <v>47</v>
      </c>
      <c r="FN370" s="301">
        <v>2581</v>
      </c>
      <c r="FO370" s="84">
        <f t="shared" si="412"/>
        <v>62</v>
      </c>
      <c r="FP370" s="301">
        <v>0</v>
      </c>
      <c r="FQ370" s="301">
        <v>2307</v>
      </c>
      <c r="FR370" s="84">
        <f t="shared" si="413"/>
        <v>63</v>
      </c>
      <c r="FS370" s="365">
        <f t="shared" si="438"/>
        <v>1.0161290322580645</v>
      </c>
      <c r="FT370" s="301">
        <v>2307</v>
      </c>
      <c r="FU370" s="84">
        <f t="shared" si="414"/>
        <v>63</v>
      </c>
      <c r="FV370" s="22">
        <f t="shared" si="415"/>
        <v>590</v>
      </c>
      <c r="FW370" s="61">
        <f t="shared" si="416"/>
        <v>590</v>
      </c>
      <c r="FX370" s="61">
        <f t="shared" si="439"/>
        <v>618</v>
      </c>
      <c r="FY370" s="61">
        <f t="shared" si="440"/>
        <v>-5671</v>
      </c>
      <c r="FZ370" s="61">
        <f t="shared" si="441"/>
        <v>615</v>
      </c>
      <c r="GA370" s="382">
        <f t="shared" si="442"/>
        <v>-0.10844648210192206</v>
      </c>
      <c r="GB370" s="384"/>
      <c r="GC370" s="387">
        <f t="shared" si="443"/>
        <v>-4407</v>
      </c>
      <c r="GD370" s="387">
        <f t="shared" si="444"/>
        <v>390</v>
      </c>
      <c r="GE370" s="382">
        <f t="shared" si="445"/>
        <v>-8.8495575221238937E-2</v>
      </c>
      <c r="GF370" s="384"/>
      <c r="GG370" s="387">
        <f t="shared" si="446"/>
        <v>-5151</v>
      </c>
      <c r="GH370" s="387">
        <f t="shared" si="447"/>
        <v>245</v>
      </c>
      <c r="GI370" s="382">
        <f t="shared" si="448"/>
        <v>-4.7563579887400502E-2</v>
      </c>
      <c r="GJ370" s="384"/>
      <c r="GK370" s="387">
        <f t="shared" si="337"/>
        <v>391</v>
      </c>
      <c r="GL370" s="387">
        <f t="shared" si="338"/>
        <v>59</v>
      </c>
      <c r="GM370" s="382">
        <f t="shared" si="339"/>
        <v>0.15089514066496162</v>
      </c>
    </row>
    <row r="371" spans="1:196" x14ac:dyDescent="0.25">
      <c r="A371" s="8">
        <f t="shared" si="372"/>
        <v>44404</v>
      </c>
      <c r="B371" s="10">
        <v>0</v>
      </c>
      <c r="C371" s="98">
        <f t="shared" si="373"/>
        <v>0</v>
      </c>
      <c r="D371" s="10">
        <v>544</v>
      </c>
      <c r="E371" s="10">
        <v>54990</v>
      </c>
      <c r="F371" s="98">
        <f t="shared" si="307"/>
        <v>0</v>
      </c>
      <c r="G371" s="363" t="e">
        <f t="shared" si="417"/>
        <v>#DIV/0!</v>
      </c>
      <c r="H371" s="10">
        <v>47667</v>
      </c>
      <c r="I371" s="98">
        <f t="shared" si="308"/>
        <v>0</v>
      </c>
      <c r="J371" s="45">
        <v>722</v>
      </c>
      <c r="K371" s="103">
        <f t="shared" si="352"/>
        <v>646</v>
      </c>
      <c r="L371" s="14">
        <v>248</v>
      </c>
      <c r="M371" s="14">
        <v>59399</v>
      </c>
      <c r="N371" s="103">
        <f t="shared" si="309"/>
        <v>243</v>
      </c>
      <c r="O371" s="362">
        <f t="shared" si="418"/>
        <v>0.37616099071207432</v>
      </c>
      <c r="P371" s="12">
        <v>47117</v>
      </c>
      <c r="Q371" s="103">
        <f t="shared" si="310"/>
        <v>243</v>
      </c>
      <c r="R371" s="148">
        <v>2240</v>
      </c>
      <c r="S371" s="134">
        <f t="shared" si="353"/>
        <v>340</v>
      </c>
      <c r="T371" s="148">
        <v>1429</v>
      </c>
      <c r="U371" s="148">
        <v>4123</v>
      </c>
      <c r="V371" s="134">
        <f t="shared" si="449"/>
        <v>338</v>
      </c>
      <c r="W371" s="358">
        <f t="shared" si="419"/>
        <v>0.99411764705882355</v>
      </c>
      <c r="X371" s="148">
        <v>4130</v>
      </c>
      <c r="Y371" s="134">
        <f t="shared" si="402"/>
        <v>338</v>
      </c>
      <c r="Z371" s="152">
        <v>16646</v>
      </c>
      <c r="AA371" s="139">
        <f t="shared" si="354"/>
        <v>4</v>
      </c>
      <c r="AB371" s="152">
        <v>3252</v>
      </c>
      <c r="AC371" s="152">
        <v>6162</v>
      </c>
      <c r="AD371" s="139">
        <f t="shared" si="450"/>
        <v>4</v>
      </c>
      <c r="AE371" s="353">
        <f t="shared" si="420"/>
        <v>1</v>
      </c>
      <c r="AF371" s="151">
        <v>6160</v>
      </c>
      <c r="AG371" s="139">
        <f t="shared" si="451"/>
        <v>4</v>
      </c>
      <c r="AH371" s="33">
        <v>35294</v>
      </c>
      <c r="AI371" s="72">
        <f t="shared" si="355"/>
        <v>157</v>
      </c>
      <c r="AJ371" s="33">
        <v>1</v>
      </c>
      <c r="AK371" s="33">
        <v>5969</v>
      </c>
      <c r="AL371" s="72">
        <f t="shared" si="311"/>
        <v>22</v>
      </c>
      <c r="AM371" s="348">
        <f t="shared" si="421"/>
        <v>0.14012738853503184</v>
      </c>
      <c r="AN371" s="33">
        <v>5967</v>
      </c>
      <c r="AO371" s="72">
        <f t="shared" si="312"/>
        <v>22</v>
      </c>
      <c r="AP371" s="66">
        <v>8364</v>
      </c>
      <c r="AQ371" s="78">
        <f t="shared" si="356"/>
        <v>52</v>
      </c>
      <c r="AR371" s="66">
        <v>1</v>
      </c>
      <c r="AS371" s="66">
        <v>2696</v>
      </c>
      <c r="AT371" s="78">
        <f t="shared" si="377"/>
        <v>18</v>
      </c>
      <c r="AU371" s="344">
        <f t="shared" si="422"/>
        <v>0.34615384615384615</v>
      </c>
      <c r="AV371" s="66">
        <v>2696</v>
      </c>
      <c r="AW371" s="78">
        <f t="shared" si="378"/>
        <v>18</v>
      </c>
      <c r="AX371" s="120">
        <v>4841</v>
      </c>
      <c r="AY371" s="114">
        <f t="shared" si="357"/>
        <v>24</v>
      </c>
      <c r="AZ371" s="120">
        <v>9</v>
      </c>
      <c r="BA371" s="120">
        <v>1549</v>
      </c>
      <c r="BB371" s="114">
        <f t="shared" si="379"/>
        <v>8</v>
      </c>
      <c r="BC371" s="338">
        <f t="shared" si="423"/>
        <v>0.33333333333333331</v>
      </c>
      <c r="BD371" s="120">
        <v>1541</v>
      </c>
      <c r="BE371" s="114">
        <f t="shared" si="380"/>
        <v>8</v>
      </c>
      <c r="BF371" s="129">
        <v>7495</v>
      </c>
      <c r="BG371" s="126">
        <f t="shared" si="358"/>
        <v>25</v>
      </c>
      <c r="BH371" s="129">
        <v>569</v>
      </c>
      <c r="BI371" s="129">
        <v>7099</v>
      </c>
      <c r="BJ371" s="126">
        <f t="shared" si="381"/>
        <v>13</v>
      </c>
      <c r="BK371" s="332">
        <f t="shared" si="424"/>
        <v>0.52</v>
      </c>
      <c r="BL371" s="126">
        <v>7100</v>
      </c>
      <c r="BM371" s="126">
        <f t="shared" si="383"/>
        <v>13</v>
      </c>
      <c r="BN371" s="227">
        <v>1980</v>
      </c>
      <c r="BO371" s="212">
        <f t="shared" si="359"/>
        <v>22</v>
      </c>
      <c r="BP371" s="227">
        <v>173</v>
      </c>
      <c r="BQ371" s="227">
        <v>1044</v>
      </c>
      <c r="BR371" s="212">
        <f t="shared" si="384"/>
        <v>3</v>
      </c>
      <c r="BS371" s="326">
        <f t="shared" si="425"/>
        <v>0.13636363636363635</v>
      </c>
      <c r="BT371" s="227">
        <v>1044</v>
      </c>
      <c r="BU371" s="212">
        <f t="shared" si="385"/>
        <v>3</v>
      </c>
      <c r="BV371" s="228">
        <v>2554</v>
      </c>
      <c r="BW371" s="219">
        <f t="shared" si="360"/>
        <v>24</v>
      </c>
      <c r="BX371" s="228">
        <v>277</v>
      </c>
      <c r="BY371" s="228">
        <v>1448</v>
      </c>
      <c r="BZ371" s="219">
        <f t="shared" si="386"/>
        <v>4</v>
      </c>
      <c r="CA371" s="315">
        <f t="shared" si="426"/>
        <v>0.16666666666666666</v>
      </c>
      <c r="CB371" s="228">
        <v>1448</v>
      </c>
      <c r="CC371" s="219">
        <f t="shared" si="387"/>
        <v>4</v>
      </c>
      <c r="CD371" s="28">
        <v>18309</v>
      </c>
      <c r="CE371" s="84">
        <f t="shared" si="361"/>
        <v>287</v>
      </c>
      <c r="CF371" s="34">
        <v>505</v>
      </c>
      <c r="CG371" s="34">
        <v>7208</v>
      </c>
      <c r="CH371" s="84">
        <f t="shared" si="388"/>
        <v>36</v>
      </c>
      <c r="CI371" s="365">
        <f t="shared" si="427"/>
        <v>0.12543554006968641</v>
      </c>
      <c r="CJ371" s="34">
        <v>7208</v>
      </c>
      <c r="CK371" s="84">
        <f t="shared" si="389"/>
        <v>36</v>
      </c>
      <c r="CL371" s="59">
        <v>16874</v>
      </c>
      <c r="CM371" s="89">
        <f t="shared" si="362"/>
        <v>291</v>
      </c>
      <c r="CN371" s="59">
        <v>142</v>
      </c>
      <c r="CO371" s="59">
        <v>18366</v>
      </c>
      <c r="CP371" s="89">
        <f t="shared" si="390"/>
        <v>114</v>
      </c>
      <c r="CQ371" s="367">
        <f t="shared" si="428"/>
        <v>0.39175257731958762</v>
      </c>
      <c r="CR371" s="59">
        <v>18375</v>
      </c>
      <c r="CS371" s="89">
        <f t="shared" si="391"/>
        <v>114</v>
      </c>
      <c r="CT371" s="203">
        <v>30719</v>
      </c>
      <c r="CU371" s="203">
        <f t="shared" si="363"/>
        <v>280</v>
      </c>
      <c r="CV371" s="203">
        <v>0</v>
      </c>
      <c r="CW371" s="284">
        <v>8387</v>
      </c>
      <c r="CX371" s="203">
        <f t="shared" si="392"/>
        <v>51</v>
      </c>
      <c r="CY371" s="369">
        <f t="shared" si="429"/>
        <v>0.18214285714285713</v>
      </c>
      <c r="CZ371" s="203">
        <v>8387</v>
      </c>
      <c r="DA371" s="203">
        <f t="shared" si="393"/>
        <v>51</v>
      </c>
      <c r="DB371" s="40">
        <v>172</v>
      </c>
      <c r="DC371" s="95">
        <f t="shared" si="364"/>
        <v>29</v>
      </c>
      <c r="DD371" s="40">
        <v>14</v>
      </c>
      <c r="DE371" s="40">
        <v>12196</v>
      </c>
      <c r="DF371" s="95">
        <f t="shared" si="394"/>
        <v>30</v>
      </c>
      <c r="DG371" s="371">
        <f t="shared" si="430"/>
        <v>1.0344827586206897</v>
      </c>
      <c r="DH371" s="40">
        <v>11593</v>
      </c>
      <c r="DI371" s="95">
        <f t="shared" si="395"/>
        <v>30</v>
      </c>
      <c r="DJ371" s="158">
        <v>4131</v>
      </c>
      <c r="DK371" s="158">
        <f t="shared" si="365"/>
        <v>23</v>
      </c>
      <c r="DL371" s="163">
        <v>4</v>
      </c>
      <c r="DM371" s="163">
        <v>1232</v>
      </c>
      <c r="DN371" s="158">
        <f t="shared" si="340"/>
        <v>7</v>
      </c>
      <c r="DO371" s="373">
        <f t="shared" si="431"/>
        <v>0.30434782608695654</v>
      </c>
      <c r="DP371" s="158">
        <v>1229</v>
      </c>
      <c r="DQ371" s="158">
        <f t="shared" si="341"/>
        <v>7</v>
      </c>
      <c r="DR371" s="290">
        <v>1536</v>
      </c>
      <c r="DS371" s="172">
        <v>0</v>
      </c>
      <c r="DT371" s="290">
        <v>1</v>
      </c>
      <c r="DU371" s="290">
        <v>424</v>
      </c>
      <c r="DV371" s="172">
        <f t="shared" si="342"/>
        <v>0</v>
      </c>
      <c r="DW371" s="374" t="e">
        <f t="shared" si="432"/>
        <v>#DIV/0!</v>
      </c>
      <c r="DX371" s="290">
        <v>426</v>
      </c>
      <c r="DY371" s="172">
        <f t="shared" si="343"/>
        <v>0</v>
      </c>
      <c r="DZ371" s="295">
        <v>1871</v>
      </c>
      <c r="EA371" s="255">
        <f t="shared" si="367"/>
        <v>26</v>
      </c>
      <c r="EB371" s="295">
        <v>158</v>
      </c>
      <c r="EC371" s="295">
        <v>869</v>
      </c>
      <c r="ED371" s="255">
        <f t="shared" si="344"/>
        <v>8</v>
      </c>
      <c r="EE371" s="376">
        <f t="shared" si="433"/>
        <v>0.30769230769230771</v>
      </c>
      <c r="EF371" s="295">
        <v>869</v>
      </c>
      <c r="EG371" s="255">
        <f t="shared" si="345"/>
        <v>8</v>
      </c>
      <c r="EH371" s="261">
        <v>1876</v>
      </c>
      <c r="EI371" s="256">
        <f t="shared" si="368"/>
        <v>25</v>
      </c>
      <c r="EJ371" s="261">
        <v>217</v>
      </c>
      <c r="EK371" s="261">
        <v>1246</v>
      </c>
      <c r="EL371" s="256">
        <f t="shared" si="346"/>
        <v>8</v>
      </c>
      <c r="EM371" s="362">
        <f t="shared" si="434"/>
        <v>0.32</v>
      </c>
      <c r="EN371" s="261">
        <v>1246</v>
      </c>
      <c r="EO371" s="256">
        <f t="shared" si="347"/>
        <v>8</v>
      </c>
      <c r="EP371" s="265">
        <v>1851</v>
      </c>
      <c r="EQ371" s="257">
        <f t="shared" si="369"/>
        <v>22</v>
      </c>
      <c r="ER371" s="265">
        <v>78</v>
      </c>
      <c r="ES371" s="265">
        <v>619</v>
      </c>
      <c r="ET371" s="257">
        <f t="shared" si="348"/>
        <v>3</v>
      </c>
      <c r="EU371" s="378">
        <f t="shared" si="435"/>
        <v>0.13636363636363635</v>
      </c>
      <c r="EV371" s="265">
        <v>619</v>
      </c>
      <c r="EW371" s="257">
        <f t="shared" si="349"/>
        <v>3</v>
      </c>
      <c r="EX371" s="270">
        <v>1873</v>
      </c>
      <c r="EY371" s="258">
        <f t="shared" si="370"/>
        <v>24</v>
      </c>
      <c r="EZ371" s="270">
        <v>102</v>
      </c>
      <c r="FA371" s="270">
        <v>657</v>
      </c>
      <c r="FB371" s="258">
        <f t="shared" si="396"/>
        <v>4</v>
      </c>
      <c r="FC371" s="367">
        <f t="shared" si="436"/>
        <v>0.16666666666666666</v>
      </c>
      <c r="FD371" s="270">
        <v>657</v>
      </c>
      <c r="FE371" s="258">
        <f t="shared" si="397"/>
        <v>4</v>
      </c>
      <c r="FF371" s="192">
        <v>6</v>
      </c>
      <c r="FG371" s="185">
        <f t="shared" si="371"/>
        <v>-40</v>
      </c>
      <c r="FH371" s="192">
        <v>0</v>
      </c>
      <c r="FI371" s="192">
        <v>5228</v>
      </c>
      <c r="FJ371" s="185">
        <f t="shared" si="398"/>
        <v>7</v>
      </c>
      <c r="FK371" s="379">
        <f t="shared" si="437"/>
        <v>-0.17499999999999999</v>
      </c>
      <c r="FL371" s="192">
        <v>5228</v>
      </c>
      <c r="FM371" s="185">
        <f t="shared" si="399"/>
        <v>7</v>
      </c>
      <c r="FN371" s="301">
        <v>2654</v>
      </c>
      <c r="FO371" s="84">
        <f t="shared" si="412"/>
        <v>73</v>
      </c>
      <c r="FP371" s="301">
        <v>0</v>
      </c>
      <c r="FQ371" s="301">
        <v>2379</v>
      </c>
      <c r="FR371" s="84">
        <f t="shared" si="413"/>
        <v>72</v>
      </c>
      <c r="FS371" s="365">
        <f t="shared" si="438"/>
        <v>0.98630136986301364</v>
      </c>
      <c r="FT371" s="301">
        <v>2379</v>
      </c>
      <c r="FU371" s="84">
        <f t="shared" si="414"/>
        <v>72</v>
      </c>
      <c r="FV371" s="22">
        <f t="shared" si="415"/>
        <v>963</v>
      </c>
      <c r="FW371" s="61">
        <f t="shared" si="416"/>
        <v>963</v>
      </c>
      <c r="FX371" s="61">
        <f t="shared" si="439"/>
        <v>993</v>
      </c>
      <c r="FY371" s="61">
        <f t="shared" si="440"/>
        <v>2334</v>
      </c>
      <c r="FZ371" s="61">
        <f t="shared" si="441"/>
        <v>990</v>
      </c>
      <c r="GA371" s="382">
        <f t="shared" si="442"/>
        <v>0.4241645244215938</v>
      </c>
      <c r="GB371" s="384"/>
      <c r="GC371" s="387">
        <f t="shared" si="443"/>
        <v>1344</v>
      </c>
      <c r="GD371" s="387">
        <f t="shared" si="444"/>
        <v>405</v>
      </c>
      <c r="GE371" s="382">
        <f t="shared" si="445"/>
        <v>0.3013392857142857</v>
      </c>
      <c r="GF371" s="384"/>
      <c r="GG371" s="387">
        <f t="shared" si="446"/>
        <v>486</v>
      </c>
      <c r="GH371" s="387">
        <f t="shared" si="447"/>
        <v>204</v>
      </c>
      <c r="GI371" s="382">
        <f t="shared" si="448"/>
        <v>0.41975308641975306</v>
      </c>
      <c r="GJ371" s="384"/>
      <c r="GK371" s="387">
        <f t="shared" si="337"/>
        <v>430</v>
      </c>
      <c r="GL371" s="387">
        <f t="shared" si="338"/>
        <v>66</v>
      </c>
      <c r="GM371" s="382">
        <f t="shared" si="339"/>
        <v>0.15348837209302327</v>
      </c>
      <c r="GN371" s="3" t="s">
        <v>98</v>
      </c>
    </row>
    <row r="372" spans="1:196" x14ac:dyDescent="0.25">
      <c r="A372" s="8">
        <f t="shared" si="372"/>
        <v>44405</v>
      </c>
      <c r="B372" s="10">
        <v>0</v>
      </c>
      <c r="C372" s="98">
        <f t="shared" si="373"/>
        <v>0</v>
      </c>
      <c r="D372" s="10">
        <v>544</v>
      </c>
      <c r="E372" s="10">
        <v>54990</v>
      </c>
      <c r="F372" s="98">
        <f t="shared" si="307"/>
        <v>0</v>
      </c>
      <c r="G372" s="363" t="e">
        <f t="shared" si="417"/>
        <v>#DIV/0!</v>
      </c>
      <c r="H372" s="10">
        <v>47667</v>
      </c>
      <c r="I372" s="98">
        <f t="shared" si="308"/>
        <v>0</v>
      </c>
      <c r="J372" s="45">
        <v>1507</v>
      </c>
      <c r="K372" s="103">
        <f t="shared" si="352"/>
        <v>785</v>
      </c>
      <c r="L372" s="14">
        <v>434</v>
      </c>
      <c r="M372" s="14">
        <v>59585</v>
      </c>
      <c r="N372" s="103">
        <f t="shared" si="309"/>
        <v>186</v>
      </c>
      <c r="O372" s="362">
        <f t="shared" si="418"/>
        <v>0.23694267515923567</v>
      </c>
      <c r="P372" s="12">
        <v>47303</v>
      </c>
      <c r="Q372" s="103">
        <f t="shared" si="310"/>
        <v>186</v>
      </c>
      <c r="R372" s="148">
        <v>2248</v>
      </c>
      <c r="S372" s="134">
        <f t="shared" si="353"/>
        <v>8</v>
      </c>
      <c r="T372" s="148">
        <v>1437</v>
      </c>
      <c r="U372" s="148">
        <v>4131</v>
      </c>
      <c r="V372" s="134">
        <f t="shared" si="449"/>
        <v>8</v>
      </c>
      <c r="W372" s="358">
        <f t="shared" si="419"/>
        <v>1</v>
      </c>
      <c r="X372" s="148">
        <v>4138</v>
      </c>
      <c r="Y372" s="134">
        <f t="shared" si="402"/>
        <v>8</v>
      </c>
      <c r="Z372" s="152">
        <v>16651</v>
      </c>
      <c r="AA372" s="139">
        <f t="shared" si="354"/>
        <v>5</v>
      </c>
      <c r="AB372" s="152">
        <v>3257</v>
      </c>
      <c r="AC372" s="152">
        <v>6167</v>
      </c>
      <c r="AD372" s="139">
        <f t="shared" si="450"/>
        <v>5</v>
      </c>
      <c r="AE372" s="353">
        <f t="shared" si="420"/>
        <v>1</v>
      </c>
      <c r="AF372" s="151">
        <v>6165</v>
      </c>
      <c r="AG372" s="139">
        <f t="shared" si="451"/>
        <v>5</v>
      </c>
      <c r="AH372" s="33">
        <v>35482</v>
      </c>
      <c r="AI372" s="72">
        <f t="shared" si="355"/>
        <v>188</v>
      </c>
      <c r="AJ372" s="33">
        <v>1</v>
      </c>
      <c r="AK372" s="33">
        <v>5992</v>
      </c>
      <c r="AL372" s="72">
        <f t="shared" si="311"/>
        <v>23</v>
      </c>
      <c r="AM372" s="348">
        <f t="shared" si="421"/>
        <v>0.12234042553191489</v>
      </c>
      <c r="AN372" s="33">
        <v>5990</v>
      </c>
      <c r="AO372" s="72">
        <f t="shared" si="312"/>
        <v>23</v>
      </c>
      <c r="AP372" s="66">
        <v>8414</v>
      </c>
      <c r="AQ372" s="78">
        <f t="shared" si="356"/>
        <v>50</v>
      </c>
      <c r="AR372" s="66">
        <v>1</v>
      </c>
      <c r="AS372" s="66">
        <v>2712</v>
      </c>
      <c r="AT372" s="78">
        <f t="shared" si="377"/>
        <v>16</v>
      </c>
      <c r="AU372" s="344">
        <f t="shared" si="422"/>
        <v>0.32</v>
      </c>
      <c r="AV372" s="66">
        <v>2712</v>
      </c>
      <c r="AW372" s="78">
        <f t="shared" si="378"/>
        <v>16</v>
      </c>
      <c r="AX372" s="120">
        <v>4866</v>
      </c>
      <c r="AY372" s="114">
        <f t="shared" si="357"/>
        <v>25</v>
      </c>
      <c r="AZ372" s="120">
        <v>9</v>
      </c>
      <c r="BA372" s="120">
        <v>1555</v>
      </c>
      <c r="BB372" s="114">
        <f t="shared" si="379"/>
        <v>6</v>
      </c>
      <c r="BC372" s="338">
        <f t="shared" si="423"/>
        <v>0.24</v>
      </c>
      <c r="BD372" s="120">
        <v>1547</v>
      </c>
      <c r="BE372" s="114">
        <f t="shared" si="380"/>
        <v>6</v>
      </c>
      <c r="BF372" s="129">
        <v>7517</v>
      </c>
      <c r="BG372" s="126">
        <f t="shared" si="358"/>
        <v>22</v>
      </c>
      <c r="BH372" s="129">
        <v>569</v>
      </c>
      <c r="BI372" s="129">
        <v>7111</v>
      </c>
      <c r="BJ372" s="126">
        <f t="shared" si="381"/>
        <v>12</v>
      </c>
      <c r="BK372" s="332">
        <f t="shared" si="424"/>
        <v>0.54545454545454541</v>
      </c>
      <c r="BL372" s="126">
        <v>7112</v>
      </c>
      <c r="BM372" s="126">
        <f t="shared" si="383"/>
        <v>12</v>
      </c>
      <c r="BN372" s="227">
        <v>2004</v>
      </c>
      <c r="BO372" s="212">
        <f t="shared" si="359"/>
        <v>24</v>
      </c>
      <c r="BP372" s="227">
        <v>173</v>
      </c>
      <c r="BQ372" s="227">
        <v>1048</v>
      </c>
      <c r="BR372" s="212">
        <f t="shared" si="384"/>
        <v>4</v>
      </c>
      <c r="BS372" s="326">
        <f t="shared" si="425"/>
        <v>0.16666666666666666</v>
      </c>
      <c r="BT372" s="227">
        <v>1048</v>
      </c>
      <c r="BU372" s="212">
        <f t="shared" si="385"/>
        <v>4</v>
      </c>
      <c r="BV372" s="228">
        <v>2584</v>
      </c>
      <c r="BW372" s="219">
        <f t="shared" si="360"/>
        <v>30</v>
      </c>
      <c r="BX372" s="228">
        <v>277</v>
      </c>
      <c r="BY372" s="228">
        <v>1451</v>
      </c>
      <c r="BZ372" s="219">
        <f t="shared" si="386"/>
        <v>3</v>
      </c>
      <c r="CA372" s="315">
        <f t="shared" si="426"/>
        <v>0.1</v>
      </c>
      <c r="CB372" s="228">
        <v>1451</v>
      </c>
      <c r="CC372" s="219">
        <f t="shared" si="387"/>
        <v>3</v>
      </c>
      <c r="CD372" s="28">
        <v>18598</v>
      </c>
      <c r="CE372" s="84">
        <f t="shared" si="361"/>
        <v>289</v>
      </c>
      <c r="CF372" s="34">
        <v>505</v>
      </c>
      <c r="CG372" s="34">
        <v>7244</v>
      </c>
      <c r="CH372" s="84">
        <f t="shared" si="388"/>
        <v>36</v>
      </c>
      <c r="CI372" s="365">
        <f t="shared" si="427"/>
        <v>0.1245674740484429</v>
      </c>
      <c r="CJ372" s="34">
        <v>7244</v>
      </c>
      <c r="CK372" s="84">
        <f t="shared" si="389"/>
        <v>36</v>
      </c>
      <c r="CL372" s="59">
        <v>17159</v>
      </c>
      <c r="CM372" s="89">
        <f t="shared" si="362"/>
        <v>285</v>
      </c>
      <c r="CN372" s="59">
        <v>142</v>
      </c>
      <c r="CO372" s="59">
        <v>18490</v>
      </c>
      <c r="CP372" s="89">
        <f t="shared" si="390"/>
        <v>124</v>
      </c>
      <c r="CQ372" s="367">
        <f t="shared" si="428"/>
        <v>0.43508771929824563</v>
      </c>
      <c r="CR372" s="59">
        <v>18499</v>
      </c>
      <c r="CS372" s="89">
        <f t="shared" si="391"/>
        <v>124</v>
      </c>
      <c r="CT372" s="203">
        <v>31015</v>
      </c>
      <c r="CU372" s="203">
        <f t="shared" si="363"/>
        <v>296</v>
      </c>
      <c r="CV372" s="203">
        <v>0</v>
      </c>
      <c r="CW372" s="284">
        <v>8425</v>
      </c>
      <c r="CX372" s="203">
        <f t="shared" si="392"/>
        <v>38</v>
      </c>
      <c r="CY372" s="369">
        <f t="shared" si="429"/>
        <v>0.12837837837837837</v>
      </c>
      <c r="CZ372" s="203">
        <v>8425</v>
      </c>
      <c r="DA372" s="203">
        <f t="shared" si="393"/>
        <v>38</v>
      </c>
      <c r="DB372" s="40">
        <v>199</v>
      </c>
      <c r="DC372" s="95">
        <f t="shared" si="364"/>
        <v>27</v>
      </c>
      <c r="DD372" s="40">
        <v>15</v>
      </c>
      <c r="DE372" s="40">
        <v>12223</v>
      </c>
      <c r="DF372" s="95">
        <f t="shared" si="394"/>
        <v>27</v>
      </c>
      <c r="DG372" s="371">
        <f t="shared" si="430"/>
        <v>1</v>
      </c>
      <c r="DH372" s="40">
        <v>11620</v>
      </c>
      <c r="DI372" s="95">
        <f t="shared" si="395"/>
        <v>27</v>
      </c>
      <c r="DJ372" s="158">
        <v>4156</v>
      </c>
      <c r="DK372" s="158">
        <f t="shared" si="365"/>
        <v>25</v>
      </c>
      <c r="DL372" s="163">
        <v>4</v>
      </c>
      <c r="DM372" s="163">
        <v>1242</v>
      </c>
      <c r="DN372" s="158">
        <f t="shared" si="340"/>
        <v>10</v>
      </c>
      <c r="DO372" s="373">
        <f t="shared" si="431"/>
        <v>0.4</v>
      </c>
      <c r="DP372" s="158">
        <v>1239</v>
      </c>
      <c r="DQ372" s="158">
        <f t="shared" si="341"/>
        <v>10</v>
      </c>
      <c r="DR372" s="290">
        <v>1536</v>
      </c>
      <c r="DS372" s="172">
        <v>0</v>
      </c>
      <c r="DT372" s="290">
        <v>1</v>
      </c>
      <c r="DU372" s="290">
        <v>424</v>
      </c>
      <c r="DV372" s="172">
        <f t="shared" si="342"/>
        <v>0</v>
      </c>
      <c r="DW372" s="374" t="e">
        <f t="shared" si="432"/>
        <v>#DIV/0!</v>
      </c>
      <c r="DX372" s="290">
        <v>426</v>
      </c>
      <c r="DY372" s="172">
        <f t="shared" si="343"/>
        <v>0</v>
      </c>
      <c r="DZ372" s="295">
        <v>1894</v>
      </c>
      <c r="EA372" s="255">
        <f t="shared" si="367"/>
        <v>23</v>
      </c>
      <c r="EB372" s="295">
        <v>158</v>
      </c>
      <c r="EC372" s="295">
        <v>876</v>
      </c>
      <c r="ED372" s="255">
        <f t="shared" si="344"/>
        <v>7</v>
      </c>
      <c r="EE372" s="376">
        <f t="shared" si="433"/>
        <v>0.30434782608695654</v>
      </c>
      <c r="EF372" s="295">
        <v>876</v>
      </c>
      <c r="EG372" s="255">
        <f t="shared" si="345"/>
        <v>7</v>
      </c>
      <c r="EH372" s="261">
        <v>1893</v>
      </c>
      <c r="EI372" s="256">
        <f t="shared" si="368"/>
        <v>17</v>
      </c>
      <c r="EJ372" s="261">
        <v>217</v>
      </c>
      <c r="EK372" s="261">
        <v>1251</v>
      </c>
      <c r="EL372" s="256">
        <f t="shared" si="346"/>
        <v>5</v>
      </c>
      <c r="EM372" s="362">
        <f t="shared" si="434"/>
        <v>0.29411764705882354</v>
      </c>
      <c r="EN372" s="261">
        <v>1251</v>
      </c>
      <c r="EO372" s="256">
        <f t="shared" si="347"/>
        <v>5</v>
      </c>
      <c r="EP372" s="265">
        <v>1875</v>
      </c>
      <c r="EQ372" s="257">
        <f t="shared" si="369"/>
        <v>24</v>
      </c>
      <c r="ER372" s="265">
        <v>78</v>
      </c>
      <c r="ES372" s="265">
        <v>623</v>
      </c>
      <c r="ET372" s="257">
        <f t="shared" si="348"/>
        <v>4</v>
      </c>
      <c r="EU372" s="378">
        <f t="shared" si="435"/>
        <v>0.16666666666666666</v>
      </c>
      <c r="EV372" s="265">
        <v>623</v>
      </c>
      <c r="EW372" s="257">
        <f t="shared" si="349"/>
        <v>4</v>
      </c>
      <c r="EX372" s="270">
        <v>1899</v>
      </c>
      <c r="EY372" s="258">
        <f t="shared" si="370"/>
        <v>26</v>
      </c>
      <c r="EZ372" s="270">
        <v>102</v>
      </c>
      <c r="FA372" s="270">
        <v>659</v>
      </c>
      <c r="FB372" s="258">
        <f t="shared" si="396"/>
        <v>2</v>
      </c>
      <c r="FC372" s="367">
        <f t="shared" si="436"/>
        <v>7.6923076923076927E-2</v>
      </c>
      <c r="FD372" s="270">
        <v>659</v>
      </c>
      <c r="FE372" s="258">
        <f t="shared" si="397"/>
        <v>2</v>
      </c>
      <c r="FF372" s="194">
        <v>6</v>
      </c>
      <c r="FG372" s="187">
        <f t="shared" si="371"/>
        <v>0</v>
      </c>
      <c r="FH372" s="194">
        <v>0</v>
      </c>
      <c r="FI372" s="194">
        <v>5228</v>
      </c>
      <c r="FJ372" s="187">
        <f t="shared" si="398"/>
        <v>0</v>
      </c>
      <c r="FK372" s="392" t="e">
        <f t="shared" si="437"/>
        <v>#DIV/0!</v>
      </c>
      <c r="FL372" s="194">
        <v>5228</v>
      </c>
      <c r="FM372" s="187">
        <f t="shared" si="399"/>
        <v>0</v>
      </c>
      <c r="FN372" s="301">
        <v>2725</v>
      </c>
      <c r="FO372" s="84">
        <f t="shared" si="412"/>
        <v>71</v>
      </c>
      <c r="FP372" s="301">
        <v>0</v>
      </c>
      <c r="FQ372" s="301">
        <v>2450</v>
      </c>
      <c r="FR372" s="84">
        <f t="shared" si="413"/>
        <v>71</v>
      </c>
      <c r="FS372" s="365">
        <f t="shared" si="438"/>
        <v>1</v>
      </c>
      <c r="FT372" s="301">
        <v>2450</v>
      </c>
      <c r="FU372" s="84">
        <f t="shared" si="414"/>
        <v>71</v>
      </c>
      <c r="FV372" s="22">
        <f t="shared" si="415"/>
        <v>562</v>
      </c>
      <c r="FW372" s="61">
        <f t="shared" si="416"/>
        <v>562</v>
      </c>
      <c r="FX372" s="61">
        <f t="shared" si="439"/>
        <v>587</v>
      </c>
      <c r="FY372" s="61">
        <f t="shared" si="440"/>
        <v>2220</v>
      </c>
      <c r="FZ372" s="61">
        <f t="shared" si="441"/>
        <v>583</v>
      </c>
      <c r="GA372" s="382">
        <f t="shared" si="442"/>
        <v>0.26261261261261259</v>
      </c>
      <c r="GB372" s="384"/>
      <c r="GC372" s="387">
        <f t="shared" si="443"/>
        <v>1422</v>
      </c>
      <c r="GD372" s="387">
        <f t="shared" si="444"/>
        <v>384</v>
      </c>
      <c r="GE372" s="382">
        <f t="shared" si="445"/>
        <v>0.27004219409282698</v>
      </c>
      <c r="GF372" s="384"/>
      <c r="GG372" s="387">
        <f t="shared" si="446"/>
        <v>552</v>
      </c>
      <c r="GH372" s="387">
        <f t="shared" si="447"/>
        <v>186</v>
      </c>
      <c r="GI372" s="382">
        <f t="shared" si="448"/>
        <v>0.33695652173913043</v>
      </c>
      <c r="GJ372" s="384"/>
      <c r="GK372" s="387">
        <f t="shared" si="337"/>
        <v>433</v>
      </c>
      <c r="GL372" s="387">
        <f t="shared" si="338"/>
        <v>61</v>
      </c>
      <c r="GM372" s="382">
        <f t="shared" si="339"/>
        <v>0.14087759815242495</v>
      </c>
    </row>
    <row r="373" spans="1:196" x14ac:dyDescent="0.25">
      <c r="A373" s="8">
        <f t="shared" si="372"/>
        <v>44406</v>
      </c>
      <c r="B373" s="10">
        <v>0</v>
      </c>
      <c r="C373" s="98">
        <f t="shared" si="373"/>
        <v>0</v>
      </c>
      <c r="D373" s="10">
        <v>544</v>
      </c>
      <c r="E373" s="10">
        <v>54990</v>
      </c>
      <c r="F373" s="98">
        <f t="shared" si="307"/>
        <v>0</v>
      </c>
      <c r="G373" s="363" t="e">
        <f t="shared" si="417"/>
        <v>#DIV/0!</v>
      </c>
      <c r="H373" s="10">
        <v>47667</v>
      </c>
      <c r="I373" s="98">
        <f t="shared" si="308"/>
        <v>0</v>
      </c>
      <c r="J373" s="45">
        <v>2232</v>
      </c>
      <c r="K373" s="103">
        <f t="shared" si="352"/>
        <v>725</v>
      </c>
      <c r="L373" s="14">
        <v>919</v>
      </c>
      <c r="M373" s="14">
        <v>60065</v>
      </c>
      <c r="N373" s="103">
        <f t="shared" si="309"/>
        <v>480</v>
      </c>
      <c r="O373" s="362">
        <f t="shared" si="418"/>
        <v>0.66206896551724137</v>
      </c>
      <c r="P373" s="12">
        <v>47783</v>
      </c>
      <c r="Q373" s="103">
        <f t="shared" si="310"/>
        <v>480</v>
      </c>
      <c r="R373" s="148">
        <v>2255</v>
      </c>
      <c r="S373" s="134">
        <f t="shared" si="353"/>
        <v>7</v>
      </c>
      <c r="T373" s="148">
        <v>1442</v>
      </c>
      <c r="U373" s="148">
        <v>4136</v>
      </c>
      <c r="V373" s="134">
        <f t="shared" si="449"/>
        <v>5</v>
      </c>
      <c r="W373" s="358">
        <f t="shared" si="419"/>
        <v>0.7142857142857143</v>
      </c>
      <c r="X373" s="148">
        <v>4143</v>
      </c>
      <c r="Y373" s="134">
        <f t="shared" si="402"/>
        <v>5</v>
      </c>
      <c r="Z373" s="152">
        <v>16655</v>
      </c>
      <c r="AA373" s="139">
        <f t="shared" si="354"/>
        <v>4</v>
      </c>
      <c r="AB373" s="152">
        <v>3261</v>
      </c>
      <c r="AC373" s="152">
        <v>6171</v>
      </c>
      <c r="AD373" s="139">
        <f t="shared" si="450"/>
        <v>4</v>
      </c>
      <c r="AE373" s="353">
        <f t="shared" si="420"/>
        <v>1</v>
      </c>
      <c r="AF373" s="151">
        <v>6169</v>
      </c>
      <c r="AG373" s="139">
        <f t="shared" si="451"/>
        <v>4</v>
      </c>
      <c r="AH373" s="33">
        <v>35648</v>
      </c>
      <c r="AI373" s="72">
        <f t="shared" si="355"/>
        <v>166</v>
      </c>
      <c r="AJ373" s="33">
        <v>1</v>
      </c>
      <c r="AK373" s="33">
        <v>6014</v>
      </c>
      <c r="AL373" s="72">
        <f t="shared" si="311"/>
        <v>22</v>
      </c>
      <c r="AM373" s="348">
        <f t="shared" si="421"/>
        <v>0.13253012048192772</v>
      </c>
      <c r="AN373" s="33">
        <v>6012</v>
      </c>
      <c r="AO373" s="72">
        <f t="shared" si="312"/>
        <v>22</v>
      </c>
      <c r="AP373" s="66">
        <v>8452</v>
      </c>
      <c r="AQ373" s="78">
        <f t="shared" si="356"/>
        <v>38</v>
      </c>
      <c r="AR373" s="66">
        <v>1</v>
      </c>
      <c r="AS373" s="66">
        <v>2726</v>
      </c>
      <c r="AT373" s="78">
        <f t="shared" si="377"/>
        <v>14</v>
      </c>
      <c r="AU373" s="344">
        <f t="shared" si="422"/>
        <v>0.36842105263157893</v>
      </c>
      <c r="AV373" s="66">
        <v>2726</v>
      </c>
      <c r="AW373" s="78">
        <f t="shared" si="378"/>
        <v>14</v>
      </c>
      <c r="AX373" s="120">
        <v>4885</v>
      </c>
      <c r="AY373" s="114">
        <f t="shared" si="357"/>
        <v>19</v>
      </c>
      <c r="AZ373" s="120">
        <v>9</v>
      </c>
      <c r="BA373" s="120">
        <v>1562</v>
      </c>
      <c r="BB373" s="114">
        <f t="shared" si="379"/>
        <v>7</v>
      </c>
      <c r="BC373" s="338">
        <f t="shared" si="423"/>
        <v>0.36842105263157893</v>
      </c>
      <c r="BD373" s="120">
        <v>1554</v>
      </c>
      <c r="BE373" s="114">
        <f t="shared" si="380"/>
        <v>7</v>
      </c>
      <c r="BF373" s="129">
        <v>7542</v>
      </c>
      <c r="BG373" s="126">
        <f t="shared" si="358"/>
        <v>25</v>
      </c>
      <c r="BH373" s="129">
        <v>569</v>
      </c>
      <c r="BI373" s="129">
        <v>7125</v>
      </c>
      <c r="BJ373" s="126">
        <f t="shared" si="381"/>
        <v>14</v>
      </c>
      <c r="BK373" s="332">
        <f t="shared" si="424"/>
        <v>0.56000000000000005</v>
      </c>
      <c r="BL373" s="126">
        <v>7126</v>
      </c>
      <c r="BM373" s="126">
        <f t="shared" si="383"/>
        <v>14</v>
      </c>
      <c r="BN373" s="227">
        <v>2022</v>
      </c>
      <c r="BO373" s="212">
        <f t="shared" si="359"/>
        <v>18</v>
      </c>
      <c r="BP373" s="227">
        <v>173</v>
      </c>
      <c r="BQ373" s="227">
        <v>1049</v>
      </c>
      <c r="BR373" s="212">
        <f t="shared" si="384"/>
        <v>1</v>
      </c>
      <c r="BS373" s="326">
        <f t="shared" si="425"/>
        <v>5.5555555555555552E-2</v>
      </c>
      <c r="BT373" s="227">
        <v>1049</v>
      </c>
      <c r="BU373" s="212">
        <f t="shared" si="385"/>
        <v>1</v>
      </c>
      <c r="BV373" s="228">
        <v>2618</v>
      </c>
      <c r="BW373" s="219">
        <f t="shared" si="360"/>
        <v>34</v>
      </c>
      <c r="BX373" s="228">
        <v>277</v>
      </c>
      <c r="BY373" s="228">
        <v>1455</v>
      </c>
      <c r="BZ373" s="219">
        <f t="shared" si="386"/>
        <v>4</v>
      </c>
      <c r="CA373" s="315">
        <f t="shared" si="426"/>
        <v>0.11764705882352941</v>
      </c>
      <c r="CB373" s="228">
        <v>1455</v>
      </c>
      <c r="CC373" s="219">
        <f t="shared" si="387"/>
        <v>4</v>
      </c>
      <c r="CD373" s="28">
        <v>18868</v>
      </c>
      <c r="CE373" s="84">
        <f t="shared" si="361"/>
        <v>270</v>
      </c>
      <c r="CF373" s="34">
        <v>505</v>
      </c>
      <c r="CG373" s="34">
        <v>7278</v>
      </c>
      <c r="CH373" s="84">
        <f t="shared" si="388"/>
        <v>34</v>
      </c>
      <c r="CI373" s="365">
        <f t="shared" si="427"/>
        <v>0.12592592592592591</v>
      </c>
      <c r="CJ373" s="34">
        <v>7278</v>
      </c>
      <c r="CK373" s="84">
        <f t="shared" si="389"/>
        <v>34</v>
      </c>
      <c r="CL373" s="59">
        <v>17440</v>
      </c>
      <c r="CM373" s="89">
        <f t="shared" si="362"/>
        <v>281</v>
      </c>
      <c r="CN373" s="59">
        <v>142</v>
      </c>
      <c r="CO373" s="59">
        <v>18607</v>
      </c>
      <c r="CP373" s="89">
        <f t="shared" si="390"/>
        <v>117</v>
      </c>
      <c r="CQ373" s="367">
        <f t="shared" si="428"/>
        <v>0.41637010676156583</v>
      </c>
      <c r="CR373" s="59">
        <v>18616</v>
      </c>
      <c r="CS373" s="89">
        <f t="shared" si="391"/>
        <v>117</v>
      </c>
      <c r="CT373" s="203">
        <v>31305</v>
      </c>
      <c r="CU373" s="203">
        <f t="shared" si="363"/>
        <v>290</v>
      </c>
      <c r="CV373" s="203">
        <v>0</v>
      </c>
      <c r="CW373" s="284">
        <v>8494</v>
      </c>
      <c r="CX373" s="203">
        <f t="shared" si="392"/>
        <v>69</v>
      </c>
      <c r="CY373" s="369">
        <f t="shared" si="429"/>
        <v>0.23793103448275862</v>
      </c>
      <c r="CZ373" s="203">
        <v>8494</v>
      </c>
      <c r="DA373" s="203">
        <f t="shared" si="393"/>
        <v>69</v>
      </c>
      <c r="DB373" s="40">
        <v>226</v>
      </c>
      <c r="DC373" s="95">
        <f t="shared" si="364"/>
        <v>27</v>
      </c>
      <c r="DD373" s="40">
        <v>16</v>
      </c>
      <c r="DE373" s="40">
        <v>12250</v>
      </c>
      <c r="DF373" s="95">
        <f t="shared" si="394"/>
        <v>27</v>
      </c>
      <c r="DG373" s="371">
        <f t="shared" si="430"/>
        <v>1</v>
      </c>
      <c r="DH373" s="40">
        <v>11647</v>
      </c>
      <c r="DI373" s="95">
        <f t="shared" si="395"/>
        <v>27</v>
      </c>
      <c r="DJ373" s="158">
        <v>4177</v>
      </c>
      <c r="DK373" s="158">
        <f t="shared" si="365"/>
        <v>21</v>
      </c>
      <c r="DL373" s="163">
        <v>4</v>
      </c>
      <c r="DM373" s="163">
        <v>1249</v>
      </c>
      <c r="DN373" s="158">
        <f t="shared" si="340"/>
        <v>7</v>
      </c>
      <c r="DO373" s="373">
        <f t="shared" si="431"/>
        <v>0.33333333333333331</v>
      </c>
      <c r="DP373" s="158">
        <v>1246</v>
      </c>
      <c r="DQ373" s="158">
        <f t="shared" si="341"/>
        <v>7</v>
      </c>
      <c r="DR373" s="290">
        <v>1536</v>
      </c>
      <c r="DS373" s="172">
        <v>0</v>
      </c>
      <c r="DT373" s="290">
        <v>1</v>
      </c>
      <c r="DU373" s="290">
        <v>424</v>
      </c>
      <c r="DV373" s="172">
        <f t="shared" si="342"/>
        <v>0</v>
      </c>
      <c r="DW373" s="374" t="e">
        <f t="shared" si="432"/>
        <v>#DIV/0!</v>
      </c>
      <c r="DX373" s="290">
        <v>426</v>
      </c>
      <c r="DY373" s="172">
        <f t="shared" si="343"/>
        <v>0</v>
      </c>
      <c r="DZ373" s="295">
        <v>1919</v>
      </c>
      <c r="EA373" s="255">
        <f t="shared" si="367"/>
        <v>25</v>
      </c>
      <c r="EB373" s="295">
        <v>158</v>
      </c>
      <c r="EC373" s="295">
        <v>885</v>
      </c>
      <c r="ED373" s="255">
        <f t="shared" si="344"/>
        <v>9</v>
      </c>
      <c r="EE373" s="376">
        <f t="shared" si="433"/>
        <v>0.36</v>
      </c>
      <c r="EF373" s="295">
        <v>885</v>
      </c>
      <c r="EG373" s="255">
        <f t="shared" si="345"/>
        <v>9</v>
      </c>
      <c r="EH373" s="261">
        <v>1924</v>
      </c>
      <c r="EI373" s="256">
        <f t="shared" si="368"/>
        <v>31</v>
      </c>
      <c r="EJ373" s="261">
        <v>217</v>
      </c>
      <c r="EK373" s="261">
        <v>1261</v>
      </c>
      <c r="EL373" s="256">
        <f t="shared" si="346"/>
        <v>10</v>
      </c>
      <c r="EM373" s="362">
        <f t="shared" si="434"/>
        <v>0.32258064516129031</v>
      </c>
      <c r="EN373" s="261">
        <v>1261</v>
      </c>
      <c r="EO373" s="256">
        <f t="shared" si="347"/>
        <v>10</v>
      </c>
      <c r="EP373" s="265">
        <v>1901</v>
      </c>
      <c r="EQ373" s="257">
        <f t="shared" si="369"/>
        <v>26</v>
      </c>
      <c r="ER373" s="265">
        <v>78</v>
      </c>
      <c r="ES373" s="265">
        <v>625</v>
      </c>
      <c r="ET373" s="257">
        <f t="shared" si="348"/>
        <v>2</v>
      </c>
      <c r="EU373" s="378">
        <f t="shared" si="435"/>
        <v>7.6923076923076927E-2</v>
      </c>
      <c r="EV373" s="265">
        <v>625</v>
      </c>
      <c r="EW373" s="257">
        <f t="shared" si="349"/>
        <v>2</v>
      </c>
      <c r="EX373" s="270">
        <v>1913</v>
      </c>
      <c r="EY373" s="258">
        <f t="shared" si="370"/>
        <v>14</v>
      </c>
      <c r="EZ373" s="270">
        <v>102</v>
      </c>
      <c r="FA373" s="270">
        <v>661</v>
      </c>
      <c r="FB373" s="258">
        <f t="shared" si="396"/>
        <v>2</v>
      </c>
      <c r="FC373" s="367">
        <f t="shared" si="436"/>
        <v>0.14285714285714285</v>
      </c>
      <c r="FD373" s="270">
        <v>661</v>
      </c>
      <c r="FE373" s="258">
        <f t="shared" si="397"/>
        <v>2</v>
      </c>
      <c r="FF373" s="194">
        <v>6</v>
      </c>
      <c r="FG373" s="187">
        <f t="shared" si="371"/>
        <v>0</v>
      </c>
      <c r="FH373" s="194">
        <v>0</v>
      </c>
      <c r="FI373" s="194">
        <v>5228</v>
      </c>
      <c r="FJ373" s="187">
        <f t="shared" si="398"/>
        <v>0</v>
      </c>
      <c r="FK373" s="392" t="e">
        <f t="shared" si="437"/>
        <v>#DIV/0!</v>
      </c>
      <c r="FL373" s="194">
        <v>5228</v>
      </c>
      <c r="FM373" s="187">
        <f t="shared" si="399"/>
        <v>0</v>
      </c>
      <c r="FN373" s="301">
        <v>2796</v>
      </c>
      <c r="FO373" s="84">
        <f t="shared" si="412"/>
        <v>71</v>
      </c>
      <c r="FP373" s="301">
        <v>0</v>
      </c>
      <c r="FQ373" s="301">
        <v>2521</v>
      </c>
      <c r="FR373" s="84">
        <f t="shared" si="413"/>
        <v>71</v>
      </c>
      <c r="FS373" s="365">
        <f t="shared" si="438"/>
        <v>1</v>
      </c>
      <c r="FT373" s="301">
        <v>2521</v>
      </c>
      <c r="FU373" s="84">
        <f t="shared" si="414"/>
        <v>71</v>
      </c>
      <c r="FV373" s="22">
        <f t="shared" si="415"/>
        <v>871</v>
      </c>
      <c r="FW373" s="61">
        <f t="shared" si="416"/>
        <v>871</v>
      </c>
      <c r="FX373" s="61">
        <f t="shared" si="439"/>
        <v>899</v>
      </c>
      <c r="FY373" s="61">
        <f t="shared" si="440"/>
        <v>2092</v>
      </c>
      <c r="FZ373" s="61">
        <f t="shared" si="441"/>
        <v>897</v>
      </c>
      <c r="GA373" s="382">
        <f t="shared" si="442"/>
        <v>0.42877629063097517</v>
      </c>
      <c r="GB373" s="384"/>
      <c r="GC373" s="387">
        <f t="shared" si="443"/>
        <v>1356</v>
      </c>
      <c r="GD373" s="387">
        <f t="shared" si="444"/>
        <v>408</v>
      </c>
      <c r="GE373" s="382">
        <f t="shared" si="445"/>
        <v>0.30088495575221241</v>
      </c>
      <c r="GF373" s="384"/>
      <c r="GG373" s="387">
        <f t="shared" si="446"/>
        <v>515</v>
      </c>
      <c r="GH373" s="387">
        <f t="shared" si="447"/>
        <v>188</v>
      </c>
      <c r="GI373" s="382">
        <f t="shared" si="448"/>
        <v>0.36504854368932038</v>
      </c>
      <c r="GJ373" s="384"/>
      <c r="GK373" s="387">
        <f t="shared" si="337"/>
        <v>418</v>
      </c>
      <c r="GL373" s="387">
        <f t="shared" si="338"/>
        <v>62</v>
      </c>
      <c r="GM373" s="382">
        <f t="shared" si="339"/>
        <v>0.14832535885167464</v>
      </c>
    </row>
    <row r="374" spans="1:196" x14ac:dyDescent="0.25">
      <c r="A374" s="8">
        <f t="shared" si="372"/>
        <v>44407</v>
      </c>
      <c r="B374" s="10">
        <v>67</v>
      </c>
      <c r="C374" s="98">
        <f t="shared" si="373"/>
        <v>67</v>
      </c>
      <c r="D374" s="10">
        <v>64</v>
      </c>
      <c r="E374" s="10">
        <v>55056</v>
      </c>
      <c r="F374" s="98">
        <f t="shared" si="307"/>
        <v>66</v>
      </c>
      <c r="G374" s="363">
        <f t="shared" si="417"/>
        <v>0.9850746268656716</v>
      </c>
      <c r="H374" s="10">
        <v>47733</v>
      </c>
      <c r="I374" s="98">
        <f t="shared" si="308"/>
        <v>66</v>
      </c>
      <c r="J374" s="45">
        <v>2239</v>
      </c>
      <c r="K374" s="103">
        <f t="shared" si="352"/>
        <v>7</v>
      </c>
      <c r="L374" s="14">
        <v>926</v>
      </c>
      <c r="M374" s="14">
        <v>60072</v>
      </c>
      <c r="N374" s="103">
        <f t="shared" si="309"/>
        <v>7</v>
      </c>
      <c r="O374" s="362">
        <f t="shared" si="418"/>
        <v>1</v>
      </c>
      <c r="P374" s="12">
        <v>47790</v>
      </c>
      <c r="Q374" s="103">
        <f t="shared" si="310"/>
        <v>7</v>
      </c>
      <c r="R374" s="148">
        <v>2255</v>
      </c>
      <c r="S374" s="134">
        <f t="shared" si="353"/>
        <v>0</v>
      </c>
      <c r="T374" s="148">
        <v>1442</v>
      </c>
      <c r="U374" s="148">
        <v>4136</v>
      </c>
      <c r="V374" s="134">
        <f t="shared" si="449"/>
        <v>0</v>
      </c>
      <c r="W374" s="358" t="e">
        <f t="shared" si="419"/>
        <v>#DIV/0!</v>
      </c>
      <c r="X374" s="148">
        <v>4143</v>
      </c>
      <c r="Y374" s="134">
        <f t="shared" si="402"/>
        <v>0</v>
      </c>
      <c r="Z374" s="152">
        <v>16660</v>
      </c>
      <c r="AA374" s="139">
        <f t="shared" si="354"/>
        <v>5</v>
      </c>
      <c r="AB374" s="152">
        <v>3266</v>
      </c>
      <c r="AC374" s="152">
        <v>6176</v>
      </c>
      <c r="AD374" s="139">
        <f t="shared" si="450"/>
        <v>5</v>
      </c>
      <c r="AE374" s="353">
        <f t="shared" si="420"/>
        <v>1</v>
      </c>
      <c r="AF374" s="151">
        <v>6174</v>
      </c>
      <c r="AG374" s="139">
        <f t="shared" si="451"/>
        <v>5</v>
      </c>
      <c r="AH374" s="33">
        <v>35870</v>
      </c>
      <c r="AI374" s="72">
        <f t="shared" si="355"/>
        <v>222</v>
      </c>
      <c r="AJ374" s="33">
        <v>1</v>
      </c>
      <c r="AK374" s="33">
        <v>6040</v>
      </c>
      <c r="AL374" s="72">
        <f t="shared" si="311"/>
        <v>26</v>
      </c>
      <c r="AM374" s="348">
        <f t="shared" si="421"/>
        <v>0.11711711711711711</v>
      </c>
      <c r="AN374" s="33">
        <v>6038</v>
      </c>
      <c r="AO374" s="72">
        <f t="shared" si="312"/>
        <v>26</v>
      </c>
      <c r="AP374" s="66">
        <v>8502</v>
      </c>
      <c r="AQ374" s="78">
        <f t="shared" si="356"/>
        <v>50</v>
      </c>
      <c r="AR374" s="66">
        <v>1</v>
      </c>
      <c r="AS374" s="66">
        <v>2744</v>
      </c>
      <c r="AT374" s="78">
        <f t="shared" si="377"/>
        <v>18</v>
      </c>
      <c r="AU374" s="344">
        <f t="shared" si="422"/>
        <v>0.36</v>
      </c>
      <c r="AV374" s="66">
        <v>2744</v>
      </c>
      <c r="AW374" s="78">
        <f t="shared" si="378"/>
        <v>18</v>
      </c>
      <c r="AX374" s="120">
        <v>4910</v>
      </c>
      <c r="AY374" s="114">
        <f t="shared" si="357"/>
        <v>25</v>
      </c>
      <c r="AZ374" s="120">
        <v>9</v>
      </c>
      <c r="BA374" s="120">
        <v>1572</v>
      </c>
      <c r="BB374" s="114">
        <f t="shared" si="379"/>
        <v>10</v>
      </c>
      <c r="BC374" s="338">
        <f t="shared" si="423"/>
        <v>0.4</v>
      </c>
      <c r="BD374" s="120">
        <v>1564</v>
      </c>
      <c r="BE374" s="114">
        <f t="shared" si="380"/>
        <v>10</v>
      </c>
      <c r="BF374" s="129">
        <v>7563</v>
      </c>
      <c r="BG374" s="126">
        <f t="shared" si="358"/>
        <v>21</v>
      </c>
      <c r="BH374" s="129">
        <v>569</v>
      </c>
      <c r="BI374" s="129">
        <v>7132</v>
      </c>
      <c r="BJ374" s="126">
        <f t="shared" si="381"/>
        <v>7</v>
      </c>
      <c r="BK374" s="332">
        <f t="shared" si="424"/>
        <v>0.33333333333333331</v>
      </c>
      <c r="BL374" s="126">
        <v>7133</v>
      </c>
      <c r="BM374" s="126">
        <f t="shared" si="383"/>
        <v>7</v>
      </c>
      <c r="BN374" s="227">
        <v>2044</v>
      </c>
      <c r="BO374" s="212">
        <f t="shared" si="359"/>
        <v>22</v>
      </c>
      <c r="BP374" s="227">
        <v>173</v>
      </c>
      <c r="BQ374" s="227">
        <v>1052</v>
      </c>
      <c r="BR374" s="212">
        <f t="shared" si="384"/>
        <v>3</v>
      </c>
      <c r="BS374" s="326">
        <f t="shared" si="425"/>
        <v>0.13636363636363635</v>
      </c>
      <c r="BT374" s="227">
        <v>1052</v>
      </c>
      <c r="BU374" s="212">
        <f t="shared" si="385"/>
        <v>3</v>
      </c>
      <c r="BV374" s="228">
        <v>2648</v>
      </c>
      <c r="BW374" s="219">
        <f t="shared" si="360"/>
        <v>30</v>
      </c>
      <c r="BX374" s="228">
        <v>277</v>
      </c>
      <c r="BY374" s="228">
        <v>1458</v>
      </c>
      <c r="BZ374" s="219">
        <f t="shared" si="386"/>
        <v>3</v>
      </c>
      <c r="CA374" s="315">
        <f t="shared" si="426"/>
        <v>0.1</v>
      </c>
      <c r="CB374" s="228">
        <v>1458</v>
      </c>
      <c r="CC374" s="219">
        <f t="shared" si="387"/>
        <v>3</v>
      </c>
      <c r="CD374" s="28">
        <v>19166</v>
      </c>
      <c r="CE374" s="84">
        <f t="shared" si="361"/>
        <v>298</v>
      </c>
      <c r="CF374" s="34">
        <v>505</v>
      </c>
      <c r="CG374" s="34">
        <v>7313</v>
      </c>
      <c r="CH374" s="84">
        <f t="shared" si="388"/>
        <v>35</v>
      </c>
      <c r="CI374" s="365">
        <f t="shared" si="427"/>
        <v>0.1174496644295302</v>
      </c>
      <c r="CJ374" s="34">
        <v>7313</v>
      </c>
      <c r="CK374" s="84">
        <f t="shared" si="389"/>
        <v>35</v>
      </c>
      <c r="CL374" s="59">
        <v>17732</v>
      </c>
      <c r="CM374" s="89">
        <f t="shared" si="362"/>
        <v>292</v>
      </c>
      <c r="CN374" s="59">
        <v>142</v>
      </c>
      <c r="CO374" s="59">
        <v>18715</v>
      </c>
      <c r="CP374" s="89">
        <f t="shared" si="390"/>
        <v>108</v>
      </c>
      <c r="CQ374" s="367">
        <f t="shared" si="428"/>
        <v>0.36986301369863012</v>
      </c>
      <c r="CR374" s="59">
        <v>18724</v>
      </c>
      <c r="CS374" s="89">
        <f t="shared" si="391"/>
        <v>108</v>
      </c>
      <c r="CT374" s="203">
        <v>31594</v>
      </c>
      <c r="CU374" s="203">
        <f t="shared" si="363"/>
        <v>289</v>
      </c>
      <c r="CV374" s="203">
        <v>0</v>
      </c>
      <c r="CW374" s="284">
        <v>8564</v>
      </c>
      <c r="CX374" s="203">
        <f t="shared" si="392"/>
        <v>70</v>
      </c>
      <c r="CY374" s="369">
        <f t="shared" si="429"/>
        <v>0.24221453287197231</v>
      </c>
      <c r="CZ374" s="203">
        <v>8564</v>
      </c>
      <c r="DA374" s="203">
        <f t="shared" si="393"/>
        <v>70</v>
      </c>
      <c r="DB374" s="40">
        <v>255</v>
      </c>
      <c r="DC374" s="95">
        <f t="shared" si="364"/>
        <v>29</v>
      </c>
      <c r="DD374" s="40">
        <v>19</v>
      </c>
      <c r="DE374" s="40">
        <v>12281</v>
      </c>
      <c r="DF374" s="95">
        <f t="shared" si="394"/>
        <v>31</v>
      </c>
      <c r="DG374" s="371">
        <f t="shared" si="430"/>
        <v>1.0689655172413792</v>
      </c>
      <c r="DH374" s="40">
        <v>11678</v>
      </c>
      <c r="DI374" s="95">
        <f t="shared" si="395"/>
        <v>31</v>
      </c>
      <c r="DJ374" s="158">
        <v>4200</v>
      </c>
      <c r="DK374" s="158">
        <f t="shared" si="365"/>
        <v>23</v>
      </c>
      <c r="DL374" s="163">
        <v>4</v>
      </c>
      <c r="DM374" s="163">
        <v>1255</v>
      </c>
      <c r="DN374" s="158">
        <f t="shared" si="340"/>
        <v>6</v>
      </c>
      <c r="DO374" s="373">
        <f t="shared" si="431"/>
        <v>0.2608695652173913</v>
      </c>
      <c r="DP374" s="158">
        <v>1252</v>
      </c>
      <c r="DQ374" s="158">
        <f t="shared" si="341"/>
        <v>6</v>
      </c>
      <c r="DR374" s="290">
        <v>1536</v>
      </c>
      <c r="DS374" s="172">
        <v>0</v>
      </c>
      <c r="DT374" s="290">
        <v>1</v>
      </c>
      <c r="DU374" s="290">
        <v>424</v>
      </c>
      <c r="DV374" s="172">
        <f t="shared" si="342"/>
        <v>0</v>
      </c>
      <c r="DW374" s="374" t="e">
        <f t="shared" si="432"/>
        <v>#DIV/0!</v>
      </c>
      <c r="DX374" s="290">
        <v>426</v>
      </c>
      <c r="DY374" s="172">
        <f t="shared" si="343"/>
        <v>0</v>
      </c>
      <c r="DZ374" s="295">
        <v>1944</v>
      </c>
      <c r="EA374" s="255">
        <f t="shared" si="367"/>
        <v>25</v>
      </c>
      <c r="EB374" s="295">
        <v>158</v>
      </c>
      <c r="EC374" s="295">
        <v>891</v>
      </c>
      <c r="ED374" s="255">
        <f t="shared" si="344"/>
        <v>6</v>
      </c>
      <c r="EE374" s="376">
        <f t="shared" si="433"/>
        <v>0.24</v>
      </c>
      <c r="EF374" s="295">
        <v>891</v>
      </c>
      <c r="EG374" s="255">
        <f t="shared" si="345"/>
        <v>6</v>
      </c>
      <c r="EH374" s="261">
        <v>1944</v>
      </c>
      <c r="EI374" s="256">
        <f t="shared" si="368"/>
        <v>20</v>
      </c>
      <c r="EJ374" s="261">
        <v>217</v>
      </c>
      <c r="EK374" s="261">
        <v>1268</v>
      </c>
      <c r="EL374" s="256">
        <f t="shared" si="346"/>
        <v>7</v>
      </c>
      <c r="EM374" s="362">
        <f t="shared" si="434"/>
        <v>0.35</v>
      </c>
      <c r="EN374" s="261">
        <v>1268</v>
      </c>
      <c r="EO374" s="256">
        <f t="shared" si="347"/>
        <v>7</v>
      </c>
      <c r="EP374" s="265">
        <v>1905</v>
      </c>
      <c r="EQ374" s="257">
        <f t="shared" si="369"/>
        <v>4</v>
      </c>
      <c r="ER374" s="265">
        <v>78</v>
      </c>
      <c r="ES374" s="265">
        <v>626</v>
      </c>
      <c r="ET374" s="257">
        <f t="shared" si="348"/>
        <v>1</v>
      </c>
      <c r="EU374" s="378">
        <f t="shared" si="435"/>
        <v>0.25</v>
      </c>
      <c r="EV374" s="265">
        <v>626</v>
      </c>
      <c r="EW374" s="257">
        <f t="shared" si="349"/>
        <v>1</v>
      </c>
      <c r="EX374" s="270">
        <v>1937</v>
      </c>
      <c r="EY374" s="258">
        <f t="shared" si="370"/>
        <v>24</v>
      </c>
      <c r="EZ374" s="270">
        <v>102</v>
      </c>
      <c r="FA374" s="270">
        <v>665</v>
      </c>
      <c r="FB374" s="258">
        <f t="shared" si="396"/>
        <v>4</v>
      </c>
      <c r="FC374" s="367">
        <f t="shared" si="436"/>
        <v>0.16666666666666666</v>
      </c>
      <c r="FD374" s="270">
        <v>665</v>
      </c>
      <c r="FE374" s="258">
        <f t="shared" si="397"/>
        <v>4</v>
      </c>
      <c r="FF374" s="194">
        <v>6</v>
      </c>
      <c r="FG374" s="187">
        <f t="shared" si="371"/>
        <v>0</v>
      </c>
      <c r="FH374" s="194">
        <v>0</v>
      </c>
      <c r="FI374" s="194">
        <v>5228</v>
      </c>
      <c r="FJ374" s="187">
        <f t="shared" si="398"/>
        <v>0</v>
      </c>
      <c r="FK374" s="392" t="e">
        <f t="shared" si="437"/>
        <v>#DIV/0!</v>
      </c>
      <c r="FL374" s="194">
        <v>5228</v>
      </c>
      <c r="FM374" s="187">
        <f t="shared" si="399"/>
        <v>0</v>
      </c>
      <c r="FN374" s="301">
        <v>2868</v>
      </c>
      <c r="FO374" s="84">
        <f t="shared" si="412"/>
        <v>72</v>
      </c>
      <c r="FP374" s="301">
        <v>0</v>
      </c>
      <c r="FQ374" s="301">
        <v>2591</v>
      </c>
      <c r="FR374" s="84">
        <f t="shared" si="413"/>
        <v>70</v>
      </c>
      <c r="FS374" s="365">
        <f t="shared" si="438"/>
        <v>0.97222222222222221</v>
      </c>
      <c r="FT374" s="301">
        <v>2591</v>
      </c>
      <c r="FU374" s="84">
        <f t="shared" si="414"/>
        <v>70</v>
      </c>
      <c r="FV374" s="22">
        <f t="shared" si="415"/>
        <v>459</v>
      </c>
      <c r="FW374" s="61">
        <f t="shared" si="416"/>
        <v>459</v>
      </c>
      <c r="FX374" s="61">
        <f t="shared" si="439"/>
        <v>483</v>
      </c>
      <c r="FY374" s="61">
        <f t="shared" si="440"/>
        <v>1525</v>
      </c>
      <c r="FZ374" s="61">
        <f t="shared" si="441"/>
        <v>482</v>
      </c>
      <c r="GA374" s="382">
        <f t="shared" si="442"/>
        <v>0.31606557377049183</v>
      </c>
      <c r="GB374" s="384"/>
      <c r="GC374" s="387">
        <f t="shared" si="443"/>
        <v>1446</v>
      </c>
      <c r="GD374" s="387">
        <f t="shared" si="444"/>
        <v>404</v>
      </c>
      <c r="GE374" s="382">
        <f t="shared" si="445"/>
        <v>0.27939142461964039</v>
      </c>
      <c r="GF374" s="384"/>
      <c r="GG374" s="387">
        <f t="shared" si="446"/>
        <v>567</v>
      </c>
      <c r="GH374" s="387">
        <f t="shared" si="447"/>
        <v>191</v>
      </c>
      <c r="GI374" s="382">
        <f t="shared" si="448"/>
        <v>0.33686067019400351</v>
      </c>
      <c r="GJ374" s="384"/>
      <c r="GK374" s="387">
        <f t="shared" si="337"/>
        <v>423</v>
      </c>
      <c r="GL374" s="387">
        <f t="shared" si="338"/>
        <v>59</v>
      </c>
      <c r="GM374" s="382">
        <f t="shared" si="339"/>
        <v>0.13947990543735225</v>
      </c>
    </row>
    <row r="375" spans="1:196" x14ac:dyDescent="0.25">
      <c r="A375" s="8">
        <f t="shared" si="372"/>
        <v>44408</v>
      </c>
      <c r="B375" s="10">
        <v>188</v>
      </c>
      <c r="C375" s="98">
        <f t="shared" si="373"/>
        <v>121</v>
      </c>
      <c r="D375" s="10">
        <v>126</v>
      </c>
      <c r="E375" s="10">
        <v>55118</v>
      </c>
      <c r="F375" s="98">
        <f t="shared" si="307"/>
        <v>62</v>
      </c>
      <c r="G375" s="363">
        <f t="shared" si="417"/>
        <v>0.51239669421487599</v>
      </c>
      <c r="H375" s="10">
        <v>47795</v>
      </c>
      <c r="I375" s="98">
        <f t="shared" si="308"/>
        <v>62</v>
      </c>
      <c r="J375" s="45">
        <v>3112</v>
      </c>
      <c r="K375" s="103">
        <f t="shared" si="352"/>
        <v>873</v>
      </c>
      <c r="L375" s="14">
        <v>1311</v>
      </c>
      <c r="M375" s="14">
        <v>60457</v>
      </c>
      <c r="N375" s="103">
        <f t="shared" si="309"/>
        <v>385</v>
      </c>
      <c r="O375" s="362">
        <f t="shared" si="418"/>
        <v>0.44100801832760594</v>
      </c>
      <c r="P375" s="12">
        <v>48175</v>
      </c>
      <c r="Q375" s="103">
        <f t="shared" si="310"/>
        <v>385</v>
      </c>
      <c r="R375" s="148">
        <v>120</v>
      </c>
      <c r="S375" s="134">
        <f t="shared" si="353"/>
        <v>-2135</v>
      </c>
      <c r="T375" s="148">
        <v>61</v>
      </c>
      <c r="U375" s="148">
        <v>4199</v>
      </c>
      <c r="V375" s="134">
        <f t="shared" si="449"/>
        <v>63</v>
      </c>
      <c r="W375" s="358">
        <f t="shared" si="419"/>
        <v>-2.9508196721311476E-2</v>
      </c>
      <c r="X375" s="148">
        <v>4206</v>
      </c>
      <c r="Y375" s="134">
        <f t="shared" si="402"/>
        <v>63</v>
      </c>
      <c r="Z375" s="152">
        <v>16669</v>
      </c>
      <c r="AA375" s="139">
        <f t="shared" si="354"/>
        <v>9</v>
      </c>
      <c r="AB375" s="152">
        <v>3275</v>
      </c>
      <c r="AC375" s="152">
        <v>6185</v>
      </c>
      <c r="AD375" s="139">
        <f t="shared" si="450"/>
        <v>9</v>
      </c>
      <c r="AE375" s="353">
        <f t="shared" si="420"/>
        <v>1</v>
      </c>
      <c r="AF375" s="151">
        <v>6183</v>
      </c>
      <c r="AG375" s="139">
        <f t="shared" si="451"/>
        <v>9</v>
      </c>
      <c r="AH375" s="33">
        <v>36126</v>
      </c>
      <c r="AI375" s="72">
        <f t="shared" si="355"/>
        <v>256</v>
      </c>
      <c r="AJ375" s="33">
        <v>1</v>
      </c>
      <c r="AK375" s="33">
        <v>6071</v>
      </c>
      <c r="AL375" s="72">
        <f t="shared" si="311"/>
        <v>31</v>
      </c>
      <c r="AM375" s="348">
        <f t="shared" si="421"/>
        <v>0.12109375</v>
      </c>
      <c r="AN375" s="33">
        <v>6069</v>
      </c>
      <c r="AO375" s="72">
        <f t="shared" si="312"/>
        <v>31</v>
      </c>
      <c r="AP375" s="66">
        <v>8564</v>
      </c>
      <c r="AQ375" s="78">
        <f t="shared" si="356"/>
        <v>62</v>
      </c>
      <c r="AR375" s="66">
        <v>1</v>
      </c>
      <c r="AS375" s="66">
        <v>2766</v>
      </c>
      <c r="AT375" s="78">
        <f t="shared" si="377"/>
        <v>22</v>
      </c>
      <c r="AU375" s="344">
        <f t="shared" si="422"/>
        <v>0.35483870967741937</v>
      </c>
      <c r="AV375" s="66">
        <v>2766</v>
      </c>
      <c r="AW375" s="78">
        <f t="shared" si="378"/>
        <v>22</v>
      </c>
      <c r="AX375" s="120">
        <v>4944</v>
      </c>
      <c r="AY375" s="114">
        <f t="shared" si="357"/>
        <v>34</v>
      </c>
      <c r="AZ375" s="120">
        <v>9</v>
      </c>
      <c r="BA375" s="120">
        <v>1581</v>
      </c>
      <c r="BB375" s="114">
        <f t="shared" si="379"/>
        <v>9</v>
      </c>
      <c r="BC375" s="338">
        <f t="shared" si="423"/>
        <v>0.26470588235294118</v>
      </c>
      <c r="BD375" s="120">
        <v>1573</v>
      </c>
      <c r="BE375" s="114">
        <f t="shared" si="380"/>
        <v>9</v>
      </c>
      <c r="BF375" s="129">
        <v>7596</v>
      </c>
      <c r="BG375" s="126">
        <f t="shared" si="358"/>
        <v>33</v>
      </c>
      <c r="BH375" s="129">
        <v>569</v>
      </c>
      <c r="BI375" s="129">
        <v>7146</v>
      </c>
      <c r="BJ375" s="126">
        <f t="shared" si="381"/>
        <v>14</v>
      </c>
      <c r="BK375" s="332">
        <f t="shared" si="424"/>
        <v>0.42424242424242425</v>
      </c>
      <c r="BL375" s="126">
        <v>7147</v>
      </c>
      <c r="BM375" s="126">
        <f t="shared" si="383"/>
        <v>14</v>
      </c>
      <c r="BN375" s="227">
        <v>2068</v>
      </c>
      <c r="BO375" s="212">
        <f t="shared" si="359"/>
        <v>24</v>
      </c>
      <c r="BP375" s="227">
        <v>173</v>
      </c>
      <c r="BQ375" s="227">
        <v>1056</v>
      </c>
      <c r="BR375" s="212">
        <f t="shared" si="384"/>
        <v>4</v>
      </c>
      <c r="BS375" s="326">
        <f t="shared" si="425"/>
        <v>0.16666666666666666</v>
      </c>
      <c r="BT375" s="227">
        <v>1056</v>
      </c>
      <c r="BU375" s="212">
        <f t="shared" si="385"/>
        <v>4</v>
      </c>
      <c r="BV375" s="228">
        <v>2682</v>
      </c>
      <c r="BW375" s="219">
        <f t="shared" si="360"/>
        <v>34</v>
      </c>
      <c r="BX375" s="228">
        <v>277</v>
      </c>
      <c r="BY375" s="228">
        <v>1463</v>
      </c>
      <c r="BZ375" s="219">
        <f t="shared" si="386"/>
        <v>5</v>
      </c>
      <c r="CA375" s="315">
        <f t="shared" si="426"/>
        <v>0.14705882352941177</v>
      </c>
      <c r="CB375" s="228">
        <v>1463</v>
      </c>
      <c r="CC375" s="219">
        <f t="shared" si="387"/>
        <v>5</v>
      </c>
      <c r="CD375" s="28">
        <v>19532</v>
      </c>
      <c r="CE375" s="84">
        <f t="shared" si="361"/>
        <v>366</v>
      </c>
      <c r="CF375" s="34">
        <v>505</v>
      </c>
      <c r="CG375" s="34">
        <v>7359</v>
      </c>
      <c r="CH375" s="84">
        <f t="shared" si="388"/>
        <v>46</v>
      </c>
      <c r="CI375" s="365">
        <f t="shared" si="427"/>
        <v>0.12568306010928962</v>
      </c>
      <c r="CJ375" s="34">
        <v>7359</v>
      </c>
      <c r="CK375" s="84">
        <f t="shared" si="389"/>
        <v>46</v>
      </c>
      <c r="CL375" s="59">
        <v>18109</v>
      </c>
      <c r="CM375" s="89">
        <f t="shared" si="362"/>
        <v>377</v>
      </c>
      <c r="CN375" s="59">
        <v>142</v>
      </c>
      <c r="CO375" s="59">
        <v>18853</v>
      </c>
      <c r="CP375" s="89">
        <f t="shared" si="390"/>
        <v>138</v>
      </c>
      <c r="CQ375" s="367">
        <f t="shared" si="428"/>
        <v>0.3660477453580902</v>
      </c>
      <c r="CR375" s="59">
        <v>18862</v>
      </c>
      <c r="CS375" s="89">
        <f t="shared" si="391"/>
        <v>138</v>
      </c>
      <c r="CT375" s="203">
        <v>31972</v>
      </c>
      <c r="CU375" s="203">
        <f t="shared" si="363"/>
        <v>378</v>
      </c>
      <c r="CV375" s="203">
        <v>0</v>
      </c>
      <c r="CW375" s="284">
        <v>8659</v>
      </c>
      <c r="CX375" s="203">
        <f t="shared" si="392"/>
        <v>95</v>
      </c>
      <c r="CY375" s="369">
        <f t="shared" si="429"/>
        <v>0.25132275132275134</v>
      </c>
      <c r="CZ375" s="203">
        <v>8659</v>
      </c>
      <c r="DA375" s="203">
        <f t="shared" si="393"/>
        <v>95</v>
      </c>
      <c r="DB375" s="40">
        <v>287</v>
      </c>
      <c r="DC375" s="95">
        <f t="shared" si="364"/>
        <v>32</v>
      </c>
      <c r="DD375" s="40">
        <v>20</v>
      </c>
      <c r="DE375" s="40">
        <v>12311</v>
      </c>
      <c r="DF375" s="95">
        <f t="shared" si="394"/>
        <v>30</v>
      </c>
      <c r="DG375" s="371">
        <f t="shared" si="430"/>
        <v>0.9375</v>
      </c>
      <c r="DH375" s="40">
        <v>11708</v>
      </c>
      <c r="DI375" s="95">
        <f t="shared" si="395"/>
        <v>30</v>
      </c>
      <c r="DJ375" s="158">
        <v>4232</v>
      </c>
      <c r="DK375" s="158">
        <f t="shared" si="365"/>
        <v>32</v>
      </c>
      <c r="DL375" s="163">
        <v>4</v>
      </c>
      <c r="DM375" s="163">
        <v>1267</v>
      </c>
      <c r="DN375" s="158">
        <f t="shared" si="340"/>
        <v>12</v>
      </c>
      <c r="DO375" s="373">
        <f t="shared" si="431"/>
        <v>0.375</v>
      </c>
      <c r="DP375" s="158">
        <v>1264</v>
      </c>
      <c r="DQ375" s="158">
        <f t="shared" si="341"/>
        <v>12</v>
      </c>
      <c r="DR375" s="290">
        <v>1536</v>
      </c>
      <c r="DS375" s="172">
        <v>0</v>
      </c>
      <c r="DT375" s="290">
        <v>1</v>
      </c>
      <c r="DU375" s="290">
        <v>424</v>
      </c>
      <c r="DV375" s="172">
        <f t="shared" si="342"/>
        <v>0</v>
      </c>
      <c r="DW375" s="374" t="e">
        <f t="shared" si="432"/>
        <v>#DIV/0!</v>
      </c>
      <c r="DX375" s="290">
        <v>426</v>
      </c>
      <c r="DY375" s="172">
        <f t="shared" si="343"/>
        <v>0</v>
      </c>
      <c r="DZ375" s="295">
        <v>1975</v>
      </c>
      <c r="EA375" s="255">
        <f t="shared" si="367"/>
        <v>31</v>
      </c>
      <c r="EB375" s="295">
        <v>158</v>
      </c>
      <c r="EC375" s="295">
        <v>901</v>
      </c>
      <c r="ED375" s="255">
        <f t="shared" si="344"/>
        <v>10</v>
      </c>
      <c r="EE375" s="376">
        <f t="shared" si="433"/>
        <v>0.32258064516129031</v>
      </c>
      <c r="EF375" s="295">
        <v>901</v>
      </c>
      <c r="EG375" s="255">
        <f t="shared" si="345"/>
        <v>10</v>
      </c>
      <c r="EH375" s="261">
        <v>1979</v>
      </c>
      <c r="EI375" s="256">
        <f t="shared" si="368"/>
        <v>35</v>
      </c>
      <c r="EJ375" s="261">
        <v>217</v>
      </c>
      <c r="EK375" s="261">
        <v>1281</v>
      </c>
      <c r="EL375" s="256">
        <f t="shared" si="346"/>
        <v>13</v>
      </c>
      <c r="EM375" s="362">
        <f t="shared" si="434"/>
        <v>0.37142857142857144</v>
      </c>
      <c r="EN375" s="261">
        <v>1281</v>
      </c>
      <c r="EO375" s="256">
        <f t="shared" si="347"/>
        <v>13</v>
      </c>
      <c r="EP375" s="265">
        <v>1957</v>
      </c>
      <c r="EQ375" s="257">
        <f t="shared" si="369"/>
        <v>52</v>
      </c>
      <c r="ER375" s="265">
        <v>78</v>
      </c>
      <c r="ES375" s="265">
        <v>631</v>
      </c>
      <c r="ET375" s="257">
        <f t="shared" si="348"/>
        <v>5</v>
      </c>
      <c r="EU375" s="378">
        <f t="shared" si="435"/>
        <v>9.6153846153846159E-2</v>
      </c>
      <c r="EV375" s="265">
        <v>631</v>
      </c>
      <c r="EW375" s="257">
        <f t="shared" si="349"/>
        <v>5</v>
      </c>
      <c r="EX375" s="270">
        <v>1977</v>
      </c>
      <c r="EY375" s="258">
        <f t="shared" si="370"/>
        <v>40</v>
      </c>
      <c r="EZ375" s="270">
        <v>102</v>
      </c>
      <c r="FA375" s="270">
        <v>669</v>
      </c>
      <c r="FB375" s="258">
        <f t="shared" si="396"/>
        <v>4</v>
      </c>
      <c r="FC375" s="367">
        <f t="shared" si="436"/>
        <v>0.1</v>
      </c>
      <c r="FD375" s="270">
        <v>669</v>
      </c>
      <c r="FE375" s="258">
        <f t="shared" si="397"/>
        <v>4</v>
      </c>
      <c r="FF375" s="194">
        <v>6</v>
      </c>
      <c r="FG375" s="187">
        <f t="shared" si="371"/>
        <v>0</v>
      </c>
      <c r="FH375" s="194">
        <v>0</v>
      </c>
      <c r="FI375" s="194">
        <v>5228</v>
      </c>
      <c r="FJ375" s="187">
        <f t="shared" si="398"/>
        <v>0</v>
      </c>
      <c r="FK375" s="392" t="e">
        <f t="shared" si="437"/>
        <v>#DIV/0!</v>
      </c>
      <c r="FL375" s="194">
        <v>5228</v>
      </c>
      <c r="FM375" s="187">
        <f t="shared" si="399"/>
        <v>0</v>
      </c>
      <c r="FN375" s="301">
        <v>2964</v>
      </c>
      <c r="FO375" s="84">
        <f t="shared" si="412"/>
        <v>96</v>
      </c>
      <c r="FP375" s="301">
        <v>0</v>
      </c>
      <c r="FQ375" s="301">
        <v>2687</v>
      </c>
      <c r="FR375" s="84">
        <f t="shared" si="413"/>
        <v>96</v>
      </c>
      <c r="FS375" s="365">
        <f t="shared" si="438"/>
        <v>1</v>
      </c>
      <c r="FT375" s="301">
        <v>2687</v>
      </c>
      <c r="FU375" s="84">
        <f t="shared" si="414"/>
        <v>96</v>
      </c>
      <c r="FV375" s="22">
        <f t="shared" si="415"/>
        <v>1012</v>
      </c>
      <c r="FW375" s="61">
        <f t="shared" si="416"/>
        <v>1012</v>
      </c>
      <c r="FX375" s="61">
        <f t="shared" si="439"/>
        <v>1053</v>
      </c>
      <c r="FY375" s="61">
        <f t="shared" si="440"/>
        <v>750</v>
      </c>
      <c r="FZ375" s="61">
        <f t="shared" si="441"/>
        <v>1048</v>
      </c>
      <c r="GA375" s="382">
        <f t="shared" si="442"/>
        <v>1.3973333333333333</v>
      </c>
      <c r="GB375" s="384"/>
      <c r="GC375" s="387">
        <f t="shared" si="443"/>
        <v>1882</v>
      </c>
      <c r="GD375" s="387">
        <f t="shared" si="444"/>
        <v>529</v>
      </c>
      <c r="GE375" s="382">
        <f t="shared" si="445"/>
        <v>0.28108395324123275</v>
      </c>
      <c r="GF375" s="384"/>
      <c r="GG375" s="387">
        <f t="shared" si="446"/>
        <v>761</v>
      </c>
      <c r="GH375" s="387">
        <f t="shared" si="447"/>
        <v>250</v>
      </c>
      <c r="GI375" s="382">
        <f t="shared" si="448"/>
        <v>0.32851511169513797</v>
      </c>
      <c r="GJ375" s="384"/>
      <c r="GK375" s="387">
        <f t="shared" si="337"/>
        <v>582</v>
      </c>
      <c r="GL375" s="387">
        <f t="shared" si="338"/>
        <v>87</v>
      </c>
      <c r="GM375" s="382">
        <f t="shared" si="339"/>
        <v>0.14948453608247422</v>
      </c>
    </row>
    <row r="376" spans="1:196" x14ac:dyDescent="0.25">
      <c r="A376" s="8">
        <f t="shared" si="372"/>
        <v>44409</v>
      </c>
      <c r="B376" s="10">
        <v>588</v>
      </c>
      <c r="C376" s="98">
        <f t="shared" si="373"/>
        <v>400</v>
      </c>
      <c r="D376" s="10">
        <v>280</v>
      </c>
      <c r="E376" s="10">
        <v>55278</v>
      </c>
      <c r="F376" s="98">
        <f t="shared" si="307"/>
        <v>160</v>
      </c>
      <c r="G376" s="363">
        <f t="shared" si="417"/>
        <v>0.4</v>
      </c>
      <c r="H376" s="10">
        <v>47955</v>
      </c>
      <c r="I376" s="98">
        <f t="shared" si="308"/>
        <v>160</v>
      </c>
      <c r="J376" s="45">
        <v>3668</v>
      </c>
      <c r="K376" s="103">
        <f t="shared" si="352"/>
        <v>556</v>
      </c>
      <c r="L376" s="14">
        <v>1536</v>
      </c>
      <c r="M376" s="14">
        <v>60682</v>
      </c>
      <c r="N376" s="103">
        <f t="shared" si="309"/>
        <v>225</v>
      </c>
      <c r="O376" s="362">
        <f t="shared" si="418"/>
        <v>0.40467625899280574</v>
      </c>
      <c r="P376" s="12">
        <v>48400</v>
      </c>
      <c r="Q376" s="103">
        <f t="shared" si="310"/>
        <v>225</v>
      </c>
      <c r="R376" s="148">
        <v>537</v>
      </c>
      <c r="S376" s="134">
        <f t="shared" si="353"/>
        <v>417</v>
      </c>
      <c r="T376" s="148">
        <v>220</v>
      </c>
      <c r="U376" s="148">
        <v>4363</v>
      </c>
      <c r="V376" s="134">
        <f t="shared" si="449"/>
        <v>164</v>
      </c>
      <c r="W376" s="358">
        <f t="shared" si="419"/>
        <v>0.39328537170263789</v>
      </c>
      <c r="X376" s="148">
        <v>4370</v>
      </c>
      <c r="Y376" s="134">
        <f t="shared" si="402"/>
        <v>164</v>
      </c>
      <c r="Z376" s="152">
        <v>16676</v>
      </c>
      <c r="AA376" s="139">
        <f t="shared" si="354"/>
        <v>7</v>
      </c>
      <c r="AB376" s="152">
        <v>3282</v>
      </c>
      <c r="AC376" s="152">
        <v>6192</v>
      </c>
      <c r="AD376" s="139">
        <f t="shared" si="450"/>
        <v>7</v>
      </c>
      <c r="AE376" s="353">
        <f t="shared" si="420"/>
        <v>1</v>
      </c>
      <c r="AF376" s="151">
        <v>6190</v>
      </c>
      <c r="AG376" s="139">
        <f t="shared" si="451"/>
        <v>7</v>
      </c>
      <c r="AH376" s="33">
        <v>36318</v>
      </c>
      <c r="AI376" s="72">
        <f t="shared" si="355"/>
        <v>192</v>
      </c>
      <c r="AJ376" s="33">
        <v>1</v>
      </c>
      <c r="AK376" s="33">
        <v>6095</v>
      </c>
      <c r="AL376" s="72">
        <f t="shared" si="311"/>
        <v>24</v>
      </c>
      <c r="AM376" s="348">
        <f t="shared" si="421"/>
        <v>0.125</v>
      </c>
      <c r="AN376" s="33">
        <v>6093</v>
      </c>
      <c r="AO376" s="72">
        <f t="shared" si="312"/>
        <v>24</v>
      </c>
      <c r="AP376" s="66">
        <v>8608</v>
      </c>
      <c r="AQ376" s="78">
        <f t="shared" si="356"/>
        <v>44</v>
      </c>
      <c r="AR376" s="66">
        <v>1</v>
      </c>
      <c r="AS376" s="66">
        <v>2781</v>
      </c>
      <c r="AT376" s="78">
        <f t="shared" si="377"/>
        <v>15</v>
      </c>
      <c r="AU376" s="344">
        <f t="shared" si="422"/>
        <v>0.34090909090909088</v>
      </c>
      <c r="AV376" s="66">
        <v>2781</v>
      </c>
      <c r="AW376" s="78">
        <f t="shared" si="378"/>
        <v>15</v>
      </c>
      <c r="AX376" s="120">
        <v>4961</v>
      </c>
      <c r="AY376" s="114">
        <f t="shared" si="357"/>
        <v>17</v>
      </c>
      <c r="AZ376" s="120">
        <v>9</v>
      </c>
      <c r="BA376" s="120">
        <v>1587</v>
      </c>
      <c r="BB376" s="114">
        <f t="shared" si="379"/>
        <v>6</v>
      </c>
      <c r="BC376" s="338">
        <f t="shared" si="423"/>
        <v>0.35294117647058826</v>
      </c>
      <c r="BD376" s="120">
        <v>1579</v>
      </c>
      <c r="BE376" s="114">
        <f t="shared" si="380"/>
        <v>6</v>
      </c>
      <c r="BF376" s="129">
        <v>7618</v>
      </c>
      <c r="BG376" s="126">
        <f t="shared" si="358"/>
        <v>22</v>
      </c>
      <c r="BH376" s="129">
        <v>569</v>
      </c>
      <c r="BI376" s="129">
        <v>7155</v>
      </c>
      <c r="BJ376" s="126">
        <f t="shared" si="381"/>
        <v>9</v>
      </c>
      <c r="BK376" s="332">
        <f t="shared" si="424"/>
        <v>0.40909090909090912</v>
      </c>
      <c r="BL376" s="126">
        <v>7156</v>
      </c>
      <c r="BM376" s="126">
        <f t="shared" si="383"/>
        <v>9</v>
      </c>
      <c r="BN376" s="227">
        <v>2098</v>
      </c>
      <c r="BO376" s="212">
        <f t="shared" si="359"/>
        <v>30</v>
      </c>
      <c r="BP376" s="227">
        <v>173</v>
      </c>
      <c r="BQ376" s="227">
        <v>1059</v>
      </c>
      <c r="BR376" s="212">
        <f t="shared" si="384"/>
        <v>3</v>
      </c>
      <c r="BS376" s="326">
        <f t="shared" si="425"/>
        <v>0.1</v>
      </c>
      <c r="BT376" s="227">
        <v>1059</v>
      </c>
      <c r="BU376" s="212">
        <f t="shared" si="385"/>
        <v>3</v>
      </c>
      <c r="BV376" s="228">
        <v>2708</v>
      </c>
      <c r="BW376" s="219">
        <f t="shared" si="360"/>
        <v>26</v>
      </c>
      <c r="BX376" s="228">
        <v>277</v>
      </c>
      <c r="BY376" s="228">
        <v>1465</v>
      </c>
      <c r="BZ376" s="219">
        <f t="shared" si="386"/>
        <v>2</v>
      </c>
      <c r="CA376" s="315">
        <f t="shared" si="426"/>
        <v>7.6923076923076927E-2</v>
      </c>
      <c r="CB376" s="228">
        <v>1465</v>
      </c>
      <c r="CC376" s="219">
        <f t="shared" si="387"/>
        <v>2</v>
      </c>
      <c r="CD376" s="28">
        <v>19788</v>
      </c>
      <c r="CE376" s="84">
        <f t="shared" si="361"/>
        <v>256</v>
      </c>
      <c r="CF376" s="34">
        <v>505</v>
      </c>
      <c r="CG376" s="34">
        <v>7391</v>
      </c>
      <c r="CH376" s="84">
        <f t="shared" si="388"/>
        <v>32</v>
      </c>
      <c r="CI376" s="365">
        <f t="shared" si="427"/>
        <v>0.125</v>
      </c>
      <c r="CJ376" s="34">
        <v>7391</v>
      </c>
      <c r="CK376" s="84">
        <f t="shared" si="389"/>
        <v>32</v>
      </c>
      <c r="CL376" s="59">
        <v>18361</v>
      </c>
      <c r="CM376" s="89">
        <f t="shared" si="362"/>
        <v>252</v>
      </c>
      <c r="CN376" s="59">
        <v>142</v>
      </c>
      <c r="CO376" s="59">
        <v>18948</v>
      </c>
      <c r="CP376" s="89">
        <f t="shared" si="390"/>
        <v>95</v>
      </c>
      <c r="CQ376" s="367">
        <f t="shared" si="428"/>
        <v>0.37698412698412698</v>
      </c>
      <c r="CR376" s="59">
        <v>18957</v>
      </c>
      <c r="CS376" s="89">
        <f t="shared" si="391"/>
        <v>95</v>
      </c>
      <c r="CT376" s="203">
        <v>32221</v>
      </c>
      <c r="CU376" s="203">
        <f t="shared" si="363"/>
        <v>249</v>
      </c>
      <c r="CV376" s="203">
        <v>0</v>
      </c>
      <c r="CW376" s="284">
        <v>8718</v>
      </c>
      <c r="CX376" s="203">
        <f t="shared" si="392"/>
        <v>59</v>
      </c>
      <c r="CY376" s="369">
        <f t="shared" si="429"/>
        <v>0.23694779116465864</v>
      </c>
      <c r="CZ376" s="203">
        <v>8718</v>
      </c>
      <c r="DA376" s="203">
        <f t="shared" si="393"/>
        <v>59</v>
      </c>
      <c r="DB376" s="40">
        <v>310</v>
      </c>
      <c r="DC376" s="95">
        <f t="shared" si="364"/>
        <v>23</v>
      </c>
      <c r="DD376" s="40">
        <v>22</v>
      </c>
      <c r="DE376" s="40">
        <v>12335</v>
      </c>
      <c r="DF376" s="95">
        <f t="shared" si="394"/>
        <v>24</v>
      </c>
      <c r="DG376" s="371">
        <f t="shared" si="430"/>
        <v>1.0434782608695652</v>
      </c>
      <c r="DH376" s="40">
        <v>11732</v>
      </c>
      <c r="DI376" s="95">
        <f t="shared" si="395"/>
        <v>24</v>
      </c>
      <c r="DJ376" s="158">
        <v>4256</v>
      </c>
      <c r="DK376" s="158">
        <f t="shared" si="365"/>
        <v>24</v>
      </c>
      <c r="DL376" s="163">
        <v>4</v>
      </c>
      <c r="DM376" s="163">
        <v>1272</v>
      </c>
      <c r="DN376" s="158">
        <f t="shared" si="340"/>
        <v>5</v>
      </c>
      <c r="DO376" s="373">
        <f t="shared" si="431"/>
        <v>0.20833333333333334</v>
      </c>
      <c r="DP376" s="158">
        <v>1269</v>
      </c>
      <c r="DQ376" s="158">
        <f t="shared" si="341"/>
        <v>5</v>
      </c>
      <c r="DR376" s="290">
        <v>1536</v>
      </c>
      <c r="DS376" s="172">
        <v>0</v>
      </c>
      <c r="DT376" s="290">
        <v>1</v>
      </c>
      <c r="DU376" s="290">
        <v>424</v>
      </c>
      <c r="DV376" s="172">
        <f t="shared" si="342"/>
        <v>0</v>
      </c>
      <c r="DW376" s="374" t="e">
        <f t="shared" si="432"/>
        <v>#DIV/0!</v>
      </c>
      <c r="DX376" s="290">
        <v>426</v>
      </c>
      <c r="DY376" s="172">
        <f t="shared" si="343"/>
        <v>0</v>
      </c>
      <c r="DZ376" s="295">
        <v>2000</v>
      </c>
      <c r="EA376" s="255">
        <f t="shared" si="367"/>
        <v>25</v>
      </c>
      <c r="EB376" s="295">
        <v>158</v>
      </c>
      <c r="EC376" s="295">
        <v>908</v>
      </c>
      <c r="ED376" s="255">
        <f t="shared" si="344"/>
        <v>7</v>
      </c>
      <c r="EE376" s="376">
        <f t="shared" si="433"/>
        <v>0.28000000000000003</v>
      </c>
      <c r="EF376" s="295">
        <v>908</v>
      </c>
      <c r="EG376" s="255">
        <f t="shared" si="345"/>
        <v>7</v>
      </c>
      <c r="EH376" s="261">
        <v>2000</v>
      </c>
      <c r="EI376" s="256">
        <f t="shared" si="368"/>
        <v>21</v>
      </c>
      <c r="EJ376" s="261">
        <v>217</v>
      </c>
      <c r="EK376" s="261">
        <v>1286</v>
      </c>
      <c r="EL376" s="256">
        <f t="shared" si="346"/>
        <v>5</v>
      </c>
      <c r="EM376" s="362">
        <f t="shared" si="434"/>
        <v>0.23809523809523808</v>
      </c>
      <c r="EN376" s="261">
        <v>1286</v>
      </c>
      <c r="EO376" s="256">
        <f t="shared" si="347"/>
        <v>5</v>
      </c>
      <c r="EP376" s="265">
        <v>1969</v>
      </c>
      <c r="EQ376" s="257">
        <f t="shared" si="369"/>
        <v>12</v>
      </c>
      <c r="ER376" s="265">
        <v>78</v>
      </c>
      <c r="ES376" s="265">
        <v>633</v>
      </c>
      <c r="ET376" s="257">
        <f t="shared" si="348"/>
        <v>2</v>
      </c>
      <c r="EU376" s="378">
        <f t="shared" si="435"/>
        <v>0.16666666666666666</v>
      </c>
      <c r="EV376" s="265">
        <v>633</v>
      </c>
      <c r="EW376" s="257">
        <f t="shared" si="349"/>
        <v>2</v>
      </c>
      <c r="EX376" s="270">
        <v>2001</v>
      </c>
      <c r="EY376" s="258">
        <f t="shared" si="370"/>
        <v>24</v>
      </c>
      <c r="EZ376" s="270">
        <v>102</v>
      </c>
      <c r="FA376" s="270">
        <v>672</v>
      </c>
      <c r="FB376" s="258">
        <f t="shared" si="396"/>
        <v>3</v>
      </c>
      <c r="FC376" s="367">
        <f t="shared" si="436"/>
        <v>0.125</v>
      </c>
      <c r="FD376" s="270">
        <v>672</v>
      </c>
      <c r="FE376" s="258">
        <f t="shared" si="397"/>
        <v>3</v>
      </c>
      <c r="FF376" s="194">
        <v>6</v>
      </c>
      <c r="FG376" s="187">
        <f t="shared" si="371"/>
        <v>0</v>
      </c>
      <c r="FH376" s="194">
        <v>0</v>
      </c>
      <c r="FI376" s="194">
        <v>5228</v>
      </c>
      <c r="FJ376" s="187">
        <f t="shared" si="398"/>
        <v>0</v>
      </c>
      <c r="FK376" s="392" t="e">
        <f t="shared" si="437"/>
        <v>#DIV/0!</v>
      </c>
      <c r="FL376" s="194">
        <v>5228</v>
      </c>
      <c r="FM376" s="187">
        <f t="shared" si="399"/>
        <v>0</v>
      </c>
      <c r="FN376" s="301">
        <v>3027</v>
      </c>
      <c r="FO376" s="84">
        <f t="shared" si="412"/>
        <v>63</v>
      </c>
      <c r="FP376" s="301">
        <v>0</v>
      </c>
      <c r="FQ376" s="301">
        <v>2748</v>
      </c>
      <c r="FR376" s="84">
        <f t="shared" si="413"/>
        <v>61</v>
      </c>
      <c r="FS376" s="365">
        <f t="shared" si="438"/>
        <v>0.96825396825396826</v>
      </c>
      <c r="FT376" s="301">
        <v>2748</v>
      </c>
      <c r="FU376" s="84">
        <f t="shared" si="414"/>
        <v>61</v>
      </c>
      <c r="FV376" s="22">
        <f t="shared" si="415"/>
        <v>886</v>
      </c>
      <c r="FW376" s="61">
        <f t="shared" si="416"/>
        <v>886</v>
      </c>
      <c r="FX376" s="61">
        <f t="shared" si="439"/>
        <v>908</v>
      </c>
      <c r="FY376" s="61">
        <f t="shared" si="440"/>
        <v>2660</v>
      </c>
      <c r="FZ376" s="61">
        <f t="shared" si="441"/>
        <v>906</v>
      </c>
      <c r="GA376" s="382">
        <f t="shared" si="442"/>
        <v>0.34060150375939852</v>
      </c>
      <c r="GB376" s="384"/>
      <c r="GC376" s="387">
        <f t="shared" si="443"/>
        <v>1280</v>
      </c>
      <c r="GD376" s="387">
        <f t="shared" si="444"/>
        <v>350</v>
      </c>
      <c r="GE376" s="382">
        <f t="shared" si="445"/>
        <v>0.2734375</v>
      </c>
      <c r="GF376" s="384"/>
      <c r="GG376" s="387">
        <f t="shared" si="446"/>
        <v>523</v>
      </c>
      <c r="GH376" s="387">
        <f t="shared" si="447"/>
        <v>164</v>
      </c>
      <c r="GI376" s="382">
        <f t="shared" si="448"/>
        <v>0.31357552581261949</v>
      </c>
      <c r="GJ376" s="384"/>
      <c r="GK376" s="387">
        <f t="shared" si="337"/>
        <v>394</v>
      </c>
      <c r="GL376" s="387">
        <f t="shared" si="338"/>
        <v>54</v>
      </c>
      <c r="GM376" s="382">
        <f t="shared" si="339"/>
        <v>0.13705583756345177</v>
      </c>
    </row>
    <row r="377" spans="1:196" x14ac:dyDescent="0.25">
      <c r="A377" s="8">
        <f t="shared" si="372"/>
        <v>44410</v>
      </c>
      <c r="B377" s="10">
        <v>751</v>
      </c>
      <c r="C377" s="98">
        <f t="shared" si="373"/>
        <v>163</v>
      </c>
      <c r="D377" s="10">
        <v>399</v>
      </c>
      <c r="E377" s="10">
        <v>55399</v>
      </c>
      <c r="F377" s="98">
        <f t="shared" si="307"/>
        <v>121</v>
      </c>
      <c r="G377" s="363">
        <f t="shared" si="417"/>
        <v>0.74233128834355833</v>
      </c>
      <c r="H377" s="10">
        <v>48076</v>
      </c>
      <c r="I377" s="98">
        <f t="shared" si="308"/>
        <v>121</v>
      </c>
      <c r="J377" s="45">
        <v>3738</v>
      </c>
      <c r="K377" s="103">
        <f t="shared" si="352"/>
        <v>70</v>
      </c>
      <c r="L377" s="14">
        <v>1579</v>
      </c>
      <c r="M377" s="14">
        <v>60725</v>
      </c>
      <c r="N377" s="103">
        <f t="shared" si="309"/>
        <v>43</v>
      </c>
      <c r="O377" s="362">
        <f t="shared" si="418"/>
        <v>0.61428571428571432</v>
      </c>
      <c r="P377" s="12">
        <v>48443</v>
      </c>
      <c r="Q377" s="103">
        <f t="shared" si="310"/>
        <v>43</v>
      </c>
      <c r="R377" s="148">
        <v>720</v>
      </c>
      <c r="S377" s="134">
        <f t="shared" si="353"/>
        <v>183</v>
      </c>
      <c r="T377" s="148">
        <v>353</v>
      </c>
      <c r="U377" s="148">
        <v>4496</v>
      </c>
      <c r="V377" s="134">
        <f t="shared" si="449"/>
        <v>133</v>
      </c>
      <c r="W377" s="358">
        <f t="shared" si="419"/>
        <v>0.72677595628415304</v>
      </c>
      <c r="X377" s="148">
        <v>4503</v>
      </c>
      <c r="Y377" s="134">
        <f t="shared" si="402"/>
        <v>133</v>
      </c>
      <c r="Z377" s="152">
        <v>16688</v>
      </c>
      <c r="AA377" s="139">
        <f t="shared" si="354"/>
        <v>12</v>
      </c>
      <c r="AB377" s="152">
        <v>3294</v>
      </c>
      <c r="AC377" s="152">
        <v>6204</v>
      </c>
      <c r="AD377" s="139">
        <f t="shared" si="450"/>
        <v>12</v>
      </c>
      <c r="AE377" s="353">
        <f t="shared" si="420"/>
        <v>1</v>
      </c>
      <c r="AF377" s="151">
        <v>6202</v>
      </c>
      <c r="AG377" s="139">
        <f t="shared" si="451"/>
        <v>12</v>
      </c>
      <c r="AH377" s="33">
        <v>36480</v>
      </c>
      <c r="AI377" s="72">
        <f t="shared" si="355"/>
        <v>162</v>
      </c>
      <c r="AJ377" s="33">
        <v>1</v>
      </c>
      <c r="AK377" s="33">
        <v>6116</v>
      </c>
      <c r="AL377" s="72">
        <f t="shared" si="311"/>
        <v>21</v>
      </c>
      <c r="AM377" s="348">
        <f t="shared" si="421"/>
        <v>0.12962962962962962</v>
      </c>
      <c r="AN377" s="33">
        <v>6114</v>
      </c>
      <c r="AO377" s="72">
        <f t="shared" si="312"/>
        <v>21</v>
      </c>
      <c r="AP377" s="66">
        <v>8640</v>
      </c>
      <c r="AQ377" s="78">
        <f t="shared" si="356"/>
        <v>32</v>
      </c>
      <c r="AR377" s="66">
        <v>1</v>
      </c>
      <c r="AS377" s="66">
        <v>2795</v>
      </c>
      <c r="AT377" s="78">
        <f t="shared" si="377"/>
        <v>14</v>
      </c>
      <c r="AU377" s="344">
        <f t="shared" si="422"/>
        <v>0.4375</v>
      </c>
      <c r="AV377" s="66">
        <v>2795</v>
      </c>
      <c r="AW377" s="78">
        <f t="shared" si="378"/>
        <v>14</v>
      </c>
      <c r="AX377" s="120">
        <v>4986</v>
      </c>
      <c r="AY377" s="114">
        <f t="shared" si="357"/>
        <v>25</v>
      </c>
      <c r="AZ377" s="120">
        <v>9</v>
      </c>
      <c r="BA377" s="120">
        <v>1594</v>
      </c>
      <c r="BB377" s="114">
        <f t="shared" si="379"/>
        <v>7</v>
      </c>
      <c r="BC377" s="338">
        <f t="shared" si="423"/>
        <v>0.28000000000000003</v>
      </c>
      <c r="BD377" s="120">
        <v>1586</v>
      </c>
      <c r="BE377" s="114">
        <f t="shared" si="380"/>
        <v>7</v>
      </c>
      <c r="BF377" s="129">
        <v>7635</v>
      </c>
      <c r="BG377" s="126">
        <f t="shared" si="358"/>
        <v>17</v>
      </c>
      <c r="BH377" s="129">
        <v>569</v>
      </c>
      <c r="BI377" s="129">
        <v>7160</v>
      </c>
      <c r="BJ377" s="126">
        <f t="shared" si="381"/>
        <v>5</v>
      </c>
      <c r="BK377" s="332">
        <f t="shared" si="424"/>
        <v>0.29411764705882354</v>
      </c>
      <c r="BL377" s="126">
        <v>7161</v>
      </c>
      <c r="BM377" s="126">
        <f t="shared" si="383"/>
        <v>5</v>
      </c>
      <c r="BN377" s="227">
        <v>2125</v>
      </c>
      <c r="BO377" s="212">
        <f t="shared" si="359"/>
        <v>27</v>
      </c>
      <c r="BP377" s="227">
        <v>173</v>
      </c>
      <c r="BQ377" s="227">
        <v>1062</v>
      </c>
      <c r="BR377" s="212">
        <f t="shared" si="384"/>
        <v>3</v>
      </c>
      <c r="BS377" s="326">
        <f t="shared" si="425"/>
        <v>0.1111111111111111</v>
      </c>
      <c r="BT377" s="227">
        <v>1062</v>
      </c>
      <c r="BU377" s="212">
        <f t="shared" si="385"/>
        <v>3</v>
      </c>
      <c r="BV377" s="228">
        <v>2722</v>
      </c>
      <c r="BW377" s="219">
        <f t="shared" si="360"/>
        <v>14</v>
      </c>
      <c r="BX377" s="228">
        <v>277</v>
      </c>
      <c r="BY377" s="228">
        <v>1467</v>
      </c>
      <c r="BZ377" s="219">
        <f t="shared" si="386"/>
        <v>2</v>
      </c>
      <c r="CA377" s="315">
        <f t="shared" si="426"/>
        <v>0.14285714285714285</v>
      </c>
      <c r="CB377" s="228">
        <v>1467</v>
      </c>
      <c r="CC377" s="219">
        <f t="shared" si="387"/>
        <v>2</v>
      </c>
      <c r="CD377" s="28">
        <v>20044</v>
      </c>
      <c r="CE377" s="84">
        <f t="shared" si="361"/>
        <v>256</v>
      </c>
      <c r="CF377" s="34">
        <v>505</v>
      </c>
      <c r="CG377" s="34">
        <v>7423</v>
      </c>
      <c r="CH377" s="84">
        <f t="shared" si="388"/>
        <v>32</v>
      </c>
      <c r="CI377" s="365">
        <f t="shared" si="427"/>
        <v>0.125</v>
      </c>
      <c r="CJ377" s="34">
        <v>7423</v>
      </c>
      <c r="CK377" s="84">
        <f t="shared" si="389"/>
        <v>32</v>
      </c>
      <c r="CL377" s="59">
        <v>18609</v>
      </c>
      <c r="CM377" s="89">
        <f t="shared" si="362"/>
        <v>248</v>
      </c>
      <c r="CN377" s="59">
        <v>142</v>
      </c>
      <c r="CO377" s="59">
        <v>19053</v>
      </c>
      <c r="CP377" s="89">
        <f t="shared" si="390"/>
        <v>105</v>
      </c>
      <c r="CQ377" s="367">
        <f t="shared" si="428"/>
        <v>0.42338709677419356</v>
      </c>
      <c r="CR377" s="59">
        <v>19062</v>
      </c>
      <c r="CS377" s="89">
        <f t="shared" si="391"/>
        <v>105</v>
      </c>
      <c r="CT377" s="203">
        <v>32473</v>
      </c>
      <c r="CU377" s="203">
        <f t="shared" si="363"/>
        <v>252</v>
      </c>
      <c r="CV377" s="203">
        <v>0</v>
      </c>
      <c r="CW377" s="284">
        <v>8779</v>
      </c>
      <c r="CX377" s="203">
        <f t="shared" si="392"/>
        <v>61</v>
      </c>
      <c r="CY377" s="369">
        <f t="shared" si="429"/>
        <v>0.24206349206349206</v>
      </c>
      <c r="CZ377" s="203">
        <v>8779</v>
      </c>
      <c r="DA377" s="203">
        <f t="shared" si="393"/>
        <v>61</v>
      </c>
      <c r="DB377" s="40">
        <v>334</v>
      </c>
      <c r="DC377" s="95">
        <f t="shared" si="364"/>
        <v>24</v>
      </c>
      <c r="DD377" s="40">
        <v>25</v>
      </c>
      <c r="DE377" s="40">
        <v>12359</v>
      </c>
      <c r="DF377" s="95">
        <f t="shared" si="394"/>
        <v>24</v>
      </c>
      <c r="DG377" s="371">
        <f t="shared" si="430"/>
        <v>1</v>
      </c>
      <c r="DH377" s="40">
        <v>11756</v>
      </c>
      <c r="DI377" s="95">
        <f t="shared" si="395"/>
        <v>24</v>
      </c>
      <c r="DJ377" s="158">
        <v>4276</v>
      </c>
      <c r="DK377" s="158">
        <f t="shared" si="365"/>
        <v>20</v>
      </c>
      <c r="DL377" s="163">
        <v>4</v>
      </c>
      <c r="DM377" s="163">
        <v>1278</v>
      </c>
      <c r="DN377" s="158">
        <f t="shared" si="340"/>
        <v>6</v>
      </c>
      <c r="DO377" s="373">
        <f t="shared" si="431"/>
        <v>0.3</v>
      </c>
      <c r="DP377" s="158">
        <v>1275</v>
      </c>
      <c r="DQ377" s="158">
        <f t="shared" si="341"/>
        <v>6</v>
      </c>
      <c r="DR377" s="290">
        <v>1536</v>
      </c>
      <c r="DS377" s="172">
        <v>0</v>
      </c>
      <c r="DT377" s="290">
        <v>1</v>
      </c>
      <c r="DU377" s="290">
        <v>424</v>
      </c>
      <c r="DV377" s="172">
        <f t="shared" si="342"/>
        <v>0</v>
      </c>
      <c r="DW377" s="374" t="e">
        <f t="shared" si="432"/>
        <v>#DIV/0!</v>
      </c>
      <c r="DX377" s="290">
        <v>426</v>
      </c>
      <c r="DY377" s="172">
        <f t="shared" si="343"/>
        <v>0</v>
      </c>
      <c r="DZ377" s="295">
        <v>2020</v>
      </c>
      <c r="EA377" s="255">
        <f t="shared" si="367"/>
        <v>20</v>
      </c>
      <c r="EB377" s="295">
        <v>158</v>
      </c>
      <c r="EC377" s="295">
        <v>913</v>
      </c>
      <c r="ED377" s="255">
        <f t="shared" si="344"/>
        <v>5</v>
      </c>
      <c r="EE377" s="376">
        <f t="shared" si="433"/>
        <v>0.25</v>
      </c>
      <c r="EF377" s="295">
        <v>913</v>
      </c>
      <c r="EG377" s="255">
        <f t="shared" si="345"/>
        <v>5</v>
      </c>
      <c r="EH377" s="261">
        <v>2021</v>
      </c>
      <c r="EI377" s="256">
        <f t="shared" si="368"/>
        <v>21</v>
      </c>
      <c r="EJ377" s="261">
        <v>217</v>
      </c>
      <c r="EK377" s="261">
        <v>1292</v>
      </c>
      <c r="EL377" s="256">
        <f t="shared" si="346"/>
        <v>6</v>
      </c>
      <c r="EM377" s="362">
        <f t="shared" si="434"/>
        <v>0.2857142857142857</v>
      </c>
      <c r="EN377" s="261">
        <v>1292</v>
      </c>
      <c r="EO377" s="256">
        <f t="shared" si="347"/>
        <v>6</v>
      </c>
      <c r="EP377" s="265">
        <v>1996</v>
      </c>
      <c r="EQ377" s="257">
        <f t="shared" si="369"/>
        <v>27</v>
      </c>
      <c r="ER377" s="265">
        <v>78</v>
      </c>
      <c r="ES377" s="265">
        <v>636</v>
      </c>
      <c r="ET377" s="257">
        <f t="shared" si="348"/>
        <v>3</v>
      </c>
      <c r="EU377" s="378">
        <f t="shared" si="435"/>
        <v>0.1111111111111111</v>
      </c>
      <c r="EV377" s="265">
        <v>636</v>
      </c>
      <c r="EW377" s="257">
        <f t="shared" si="349"/>
        <v>3</v>
      </c>
      <c r="EX377" s="270">
        <v>2019</v>
      </c>
      <c r="EY377" s="258">
        <f t="shared" si="370"/>
        <v>18</v>
      </c>
      <c r="EZ377" s="270">
        <v>102</v>
      </c>
      <c r="FA377" s="270">
        <v>673</v>
      </c>
      <c r="FB377" s="258">
        <f t="shared" si="396"/>
        <v>1</v>
      </c>
      <c r="FC377" s="367">
        <f t="shared" si="436"/>
        <v>5.5555555555555552E-2</v>
      </c>
      <c r="FD377" s="270">
        <v>673</v>
      </c>
      <c r="FE377" s="258">
        <f t="shared" si="397"/>
        <v>1</v>
      </c>
      <c r="FF377" s="192">
        <v>32</v>
      </c>
      <c r="FG377" s="185">
        <f t="shared" si="371"/>
        <v>26</v>
      </c>
      <c r="FH377" s="192">
        <v>0</v>
      </c>
      <c r="FI377" s="192">
        <v>5261</v>
      </c>
      <c r="FJ377" s="185">
        <f t="shared" si="398"/>
        <v>33</v>
      </c>
      <c r="FK377" s="379">
        <f t="shared" si="437"/>
        <v>1.2692307692307692</v>
      </c>
      <c r="FL377" s="192">
        <v>5261</v>
      </c>
      <c r="FM377" s="185">
        <f t="shared" si="399"/>
        <v>33</v>
      </c>
      <c r="FN377" s="301">
        <v>3089</v>
      </c>
      <c r="FO377" s="84">
        <f t="shared" si="412"/>
        <v>62</v>
      </c>
      <c r="FP377" s="301">
        <v>0</v>
      </c>
      <c r="FQ377" s="301">
        <v>2810</v>
      </c>
      <c r="FR377" s="84">
        <f t="shared" si="413"/>
        <v>62</v>
      </c>
      <c r="FS377" s="365">
        <f t="shared" si="438"/>
        <v>1</v>
      </c>
      <c r="FT377" s="301">
        <v>2810</v>
      </c>
      <c r="FU377" s="84">
        <f t="shared" si="414"/>
        <v>62</v>
      </c>
      <c r="FV377" s="22">
        <f t="shared" si="415"/>
        <v>679</v>
      </c>
      <c r="FW377" s="61">
        <f t="shared" si="416"/>
        <v>679</v>
      </c>
      <c r="FX377" s="61">
        <f t="shared" si="439"/>
        <v>699</v>
      </c>
      <c r="FY377" s="61">
        <f t="shared" si="440"/>
        <v>1679</v>
      </c>
      <c r="FZ377" s="61">
        <f t="shared" si="441"/>
        <v>696</v>
      </c>
      <c r="GA377" s="382">
        <f t="shared" si="442"/>
        <v>0.41453245979749853</v>
      </c>
      <c r="GB377" s="384"/>
      <c r="GC377" s="387">
        <f t="shared" si="443"/>
        <v>1251</v>
      </c>
      <c r="GD377" s="387">
        <f t="shared" si="444"/>
        <v>387</v>
      </c>
      <c r="GE377" s="382">
        <f t="shared" si="445"/>
        <v>0.30935251798561153</v>
      </c>
      <c r="GF377" s="384"/>
      <c r="GG377" s="387">
        <f t="shared" si="446"/>
        <v>495</v>
      </c>
      <c r="GH377" s="387">
        <f t="shared" si="447"/>
        <v>189</v>
      </c>
      <c r="GI377" s="382">
        <f t="shared" si="448"/>
        <v>0.38181818181818183</v>
      </c>
      <c r="GJ377" s="384"/>
      <c r="GK377" s="387">
        <f t="shared" si="337"/>
        <v>383</v>
      </c>
      <c r="GL377" s="387">
        <f t="shared" si="338"/>
        <v>52</v>
      </c>
      <c r="GM377" s="382">
        <f t="shared" si="339"/>
        <v>0.13577023498694518</v>
      </c>
      <c r="GN377" s="3" t="s">
        <v>100</v>
      </c>
    </row>
    <row r="378" spans="1:196" x14ac:dyDescent="0.25">
      <c r="A378" s="8">
        <f t="shared" si="372"/>
        <v>44411</v>
      </c>
      <c r="B378" s="10">
        <v>898</v>
      </c>
      <c r="C378" s="98">
        <f t="shared" si="373"/>
        <v>147</v>
      </c>
      <c r="D378" s="10">
        <v>471</v>
      </c>
      <c r="E378" s="10">
        <v>55471</v>
      </c>
      <c r="F378" s="98">
        <f t="shared" si="307"/>
        <v>72</v>
      </c>
      <c r="G378" s="363">
        <f t="shared" si="417"/>
        <v>0.48979591836734693</v>
      </c>
      <c r="H378" s="10">
        <v>48148</v>
      </c>
      <c r="I378" s="98">
        <f t="shared" si="308"/>
        <v>72</v>
      </c>
      <c r="J378" s="45">
        <v>5215</v>
      </c>
      <c r="K378" s="103">
        <f t="shared" si="352"/>
        <v>1477</v>
      </c>
      <c r="L378" s="14">
        <v>2965</v>
      </c>
      <c r="M378" s="14">
        <v>62111</v>
      </c>
      <c r="N378" s="103">
        <f t="shared" si="309"/>
        <v>1386</v>
      </c>
      <c r="O378" s="362">
        <f t="shared" si="418"/>
        <v>0.93838862559241709</v>
      </c>
      <c r="P378" s="12">
        <v>49829</v>
      </c>
      <c r="Q378" s="103">
        <f t="shared" si="310"/>
        <v>1386</v>
      </c>
      <c r="R378" s="148">
        <v>870</v>
      </c>
      <c r="S378" s="134">
        <f t="shared" si="353"/>
        <v>150</v>
      </c>
      <c r="T378" s="148">
        <v>432</v>
      </c>
      <c r="U378" s="148">
        <v>4565</v>
      </c>
      <c r="V378" s="134">
        <f t="shared" si="449"/>
        <v>69</v>
      </c>
      <c r="W378" s="358">
        <f t="shared" si="419"/>
        <v>0.46</v>
      </c>
      <c r="X378" s="148">
        <v>4572</v>
      </c>
      <c r="Y378" s="134">
        <f t="shared" si="402"/>
        <v>69</v>
      </c>
      <c r="Z378" s="152">
        <v>16692</v>
      </c>
      <c r="AA378" s="139">
        <f t="shared" si="354"/>
        <v>4</v>
      </c>
      <c r="AB378" s="152">
        <v>3298</v>
      </c>
      <c r="AC378" s="152">
        <v>6208</v>
      </c>
      <c r="AD378" s="139">
        <f t="shared" si="450"/>
        <v>4</v>
      </c>
      <c r="AE378" s="353">
        <f t="shared" si="420"/>
        <v>1</v>
      </c>
      <c r="AF378" s="151">
        <v>6206</v>
      </c>
      <c r="AG378" s="139">
        <f t="shared" si="451"/>
        <v>4</v>
      </c>
      <c r="AH378" s="33">
        <v>36648</v>
      </c>
      <c r="AI378" s="72">
        <f t="shared" si="355"/>
        <v>168</v>
      </c>
      <c r="AJ378" s="33">
        <v>1</v>
      </c>
      <c r="AK378" s="33">
        <v>6136</v>
      </c>
      <c r="AL378" s="72">
        <f t="shared" si="311"/>
        <v>20</v>
      </c>
      <c r="AM378" s="348">
        <f t="shared" si="421"/>
        <v>0.11904761904761904</v>
      </c>
      <c r="AN378" s="33">
        <v>6134</v>
      </c>
      <c r="AO378" s="72">
        <f t="shared" si="312"/>
        <v>20</v>
      </c>
      <c r="AP378" s="66">
        <v>8696</v>
      </c>
      <c r="AQ378" s="78">
        <f t="shared" si="356"/>
        <v>56</v>
      </c>
      <c r="AR378" s="66">
        <v>1</v>
      </c>
      <c r="AS378" s="66">
        <v>2813</v>
      </c>
      <c r="AT378" s="78">
        <f t="shared" si="377"/>
        <v>18</v>
      </c>
      <c r="AU378" s="344">
        <f t="shared" si="422"/>
        <v>0.32142857142857145</v>
      </c>
      <c r="AV378" s="66">
        <v>2813</v>
      </c>
      <c r="AW378" s="78">
        <f t="shared" si="378"/>
        <v>18</v>
      </c>
      <c r="AX378" s="120">
        <v>5009</v>
      </c>
      <c r="AY378" s="114">
        <f t="shared" si="357"/>
        <v>23</v>
      </c>
      <c r="AZ378" s="120">
        <v>9</v>
      </c>
      <c r="BA378" s="120">
        <v>1600</v>
      </c>
      <c r="BB378" s="114">
        <f t="shared" si="379"/>
        <v>6</v>
      </c>
      <c r="BC378" s="338">
        <f t="shared" si="423"/>
        <v>0.2608695652173913</v>
      </c>
      <c r="BD378" s="120">
        <v>1592</v>
      </c>
      <c r="BE378" s="114">
        <f t="shared" si="380"/>
        <v>6</v>
      </c>
      <c r="BF378" s="129">
        <v>7662</v>
      </c>
      <c r="BG378" s="126">
        <f t="shared" si="358"/>
        <v>27</v>
      </c>
      <c r="BH378" s="129">
        <v>569</v>
      </c>
      <c r="BI378" s="129">
        <v>7167</v>
      </c>
      <c r="BJ378" s="126">
        <f t="shared" si="381"/>
        <v>7</v>
      </c>
      <c r="BK378" s="332">
        <f t="shared" si="424"/>
        <v>0.25925925925925924</v>
      </c>
      <c r="BL378" s="126">
        <v>7168</v>
      </c>
      <c r="BM378" s="126">
        <f t="shared" si="383"/>
        <v>7</v>
      </c>
      <c r="BN378" s="227">
        <v>2132</v>
      </c>
      <c r="BO378" s="212">
        <f t="shared" si="359"/>
        <v>7</v>
      </c>
      <c r="BP378" s="227">
        <v>173</v>
      </c>
      <c r="BQ378" s="227">
        <v>1064</v>
      </c>
      <c r="BR378" s="212">
        <f t="shared" si="384"/>
        <v>2</v>
      </c>
      <c r="BS378" s="326">
        <f t="shared" si="425"/>
        <v>0.2857142857142857</v>
      </c>
      <c r="BT378" s="227">
        <v>1064</v>
      </c>
      <c r="BU378" s="212">
        <f t="shared" si="385"/>
        <v>2</v>
      </c>
      <c r="BV378" s="228">
        <v>2746</v>
      </c>
      <c r="BW378" s="219">
        <f t="shared" si="360"/>
        <v>24</v>
      </c>
      <c r="BX378" s="228">
        <v>277</v>
      </c>
      <c r="BY378" s="228">
        <v>1471</v>
      </c>
      <c r="BZ378" s="219">
        <f t="shared" si="386"/>
        <v>4</v>
      </c>
      <c r="CA378" s="315">
        <f t="shared" si="426"/>
        <v>0.16666666666666666</v>
      </c>
      <c r="CB378" s="228">
        <v>1471</v>
      </c>
      <c r="CC378" s="219">
        <f t="shared" si="387"/>
        <v>4</v>
      </c>
      <c r="CD378" s="28">
        <v>20326</v>
      </c>
      <c r="CE378" s="84">
        <f t="shared" si="361"/>
        <v>282</v>
      </c>
      <c r="CF378" s="34">
        <v>505</v>
      </c>
      <c r="CG378" s="34">
        <v>7457</v>
      </c>
      <c r="CH378" s="84">
        <f t="shared" si="388"/>
        <v>34</v>
      </c>
      <c r="CI378" s="365">
        <f t="shared" si="427"/>
        <v>0.12056737588652482</v>
      </c>
      <c r="CJ378" s="34">
        <v>7457</v>
      </c>
      <c r="CK378" s="84">
        <f t="shared" si="389"/>
        <v>34</v>
      </c>
      <c r="CL378" s="59">
        <v>18887</v>
      </c>
      <c r="CM378" s="89">
        <f t="shared" si="362"/>
        <v>278</v>
      </c>
      <c r="CN378" s="59">
        <v>142</v>
      </c>
      <c r="CO378" s="59">
        <v>19114</v>
      </c>
      <c r="CP378" s="89">
        <f t="shared" si="390"/>
        <v>61</v>
      </c>
      <c r="CQ378" s="367">
        <f t="shared" si="428"/>
        <v>0.21942446043165467</v>
      </c>
      <c r="CR378" s="59">
        <v>19123</v>
      </c>
      <c r="CS378" s="89">
        <f t="shared" si="391"/>
        <v>61</v>
      </c>
      <c r="CT378" s="203">
        <v>32746</v>
      </c>
      <c r="CU378" s="203">
        <f t="shared" si="363"/>
        <v>273</v>
      </c>
      <c r="CV378" s="203">
        <v>0</v>
      </c>
      <c r="CW378" s="284">
        <v>8844</v>
      </c>
      <c r="CX378" s="203">
        <f t="shared" si="392"/>
        <v>65</v>
      </c>
      <c r="CY378" s="369">
        <f t="shared" si="429"/>
        <v>0.23809523809523808</v>
      </c>
      <c r="CZ378" s="203">
        <v>8844</v>
      </c>
      <c r="DA378" s="203">
        <f t="shared" si="393"/>
        <v>65</v>
      </c>
      <c r="DB378" s="40">
        <v>361</v>
      </c>
      <c r="DC378" s="95">
        <f t="shared" si="364"/>
        <v>27</v>
      </c>
      <c r="DD378" s="40">
        <v>26</v>
      </c>
      <c r="DE378" s="40">
        <v>12386</v>
      </c>
      <c r="DF378" s="95">
        <f t="shared" si="394"/>
        <v>27</v>
      </c>
      <c r="DG378" s="371">
        <f t="shared" si="430"/>
        <v>1</v>
      </c>
      <c r="DH378" s="40">
        <v>11783</v>
      </c>
      <c r="DI378" s="95">
        <f t="shared" si="395"/>
        <v>27</v>
      </c>
      <c r="DJ378" s="158">
        <v>4300</v>
      </c>
      <c r="DK378" s="158">
        <f t="shared" si="365"/>
        <v>24</v>
      </c>
      <c r="DL378" s="163">
        <v>4</v>
      </c>
      <c r="DM378" s="163">
        <v>1285</v>
      </c>
      <c r="DN378" s="158">
        <f t="shared" si="340"/>
        <v>7</v>
      </c>
      <c r="DO378" s="373">
        <f t="shared" si="431"/>
        <v>0.29166666666666669</v>
      </c>
      <c r="DP378" s="158">
        <v>1282</v>
      </c>
      <c r="DQ378" s="158">
        <f t="shared" si="341"/>
        <v>7</v>
      </c>
      <c r="DR378" s="290">
        <v>1536</v>
      </c>
      <c r="DS378" s="172">
        <v>0</v>
      </c>
      <c r="DT378" s="290">
        <v>1</v>
      </c>
      <c r="DU378" s="290">
        <v>424</v>
      </c>
      <c r="DV378" s="172">
        <f t="shared" si="342"/>
        <v>0</v>
      </c>
      <c r="DW378" s="374" t="e">
        <f t="shared" si="432"/>
        <v>#DIV/0!</v>
      </c>
      <c r="DX378" s="290">
        <v>426</v>
      </c>
      <c r="DY378" s="172">
        <f t="shared" si="343"/>
        <v>0</v>
      </c>
      <c r="DZ378" s="295">
        <v>2039</v>
      </c>
      <c r="EA378" s="255">
        <f t="shared" si="367"/>
        <v>19</v>
      </c>
      <c r="EB378" s="295">
        <v>158</v>
      </c>
      <c r="EC378" s="295">
        <v>920</v>
      </c>
      <c r="ED378" s="255">
        <f t="shared" si="344"/>
        <v>7</v>
      </c>
      <c r="EE378" s="376">
        <f t="shared" si="433"/>
        <v>0.36842105263157893</v>
      </c>
      <c r="EF378" s="295">
        <v>920</v>
      </c>
      <c r="EG378" s="255">
        <f t="shared" si="345"/>
        <v>7</v>
      </c>
      <c r="EH378" s="261">
        <v>2043</v>
      </c>
      <c r="EI378" s="256">
        <f t="shared" si="368"/>
        <v>22</v>
      </c>
      <c r="EJ378" s="261">
        <v>217</v>
      </c>
      <c r="EK378" s="261">
        <v>1299</v>
      </c>
      <c r="EL378" s="256">
        <f t="shared" si="346"/>
        <v>7</v>
      </c>
      <c r="EM378" s="362">
        <f t="shared" si="434"/>
        <v>0.31818181818181818</v>
      </c>
      <c r="EN378" s="261">
        <v>1299</v>
      </c>
      <c r="EO378" s="256">
        <f t="shared" si="347"/>
        <v>7</v>
      </c>
      <c r="EP378" s="265">
        <v>2021</v>
      </c>
      <c r="EQ378" s="257">
        <f t="shared" si="369"/>
        <v>25</v>
      </c>
      <c r="ER378" s="265">
        <v>78</v>
      </c>
      <c r="ES378" s="265">
        <v>639</v>
      </c>
      <c r="ET378" s="257">
        <f t="shared" si="348"/>
        <v>3</v>
      </c>
      <c r="EU378" s="378">
        <f t="shared" si="435"/>
        <v>0.12</v>
      </c>
      <c r="EV378" s="265">
        <v>639</v>
      </c>
      <c r="EW378" s="257">
        <f t="shared" si="349"/>
        <v>3</v>
      </c>
      <c r="EX378" s="270">
        <v>2041</v>
      </c>
      <c r="EY378" s="258">
        <f t="shared" si="370"/>
        <v>22</v>
      </c>
      <c r="EZ378" s="270">
        <v>102</v>
      </c>
      <c r="FA378" s="270">
        <v>676</v>
      </c>
      <c r="FB378" s="258">
        <f t="shared" si="396"/>
        <v>3</v>
      </c>
      <c r="FC378" s="367">
        <f t="shared" si="436"/>
        <v>0.13636363636363635</v>
      </c>
      <c r="FD378" s="270">
        <v>676</v>
      </c>
      <c r="FE378" s="258">
        <f t="shared" si="397"/>
        <v>3</v>
      </c>
      <c r="FF378" s="192">
        <v>99</v>
      </c>
      <c r="FG378" s="185">
        <f t="shared" si="371"/>
        <v>67</v>
      </c>
      <c r="FH378" s="192">
        <v>0</v>
      </c>
      <c r="FI378" s="192">
        <v>5328</v>
      </c>
      <c r="FJ378" s="185">
        <f t="shared" si="398"/>
        <v>67</v>
      </c>
      <c r="FK378" s="379">
        <f t="shared" si="437"/>
        <v>1</v>
      </c>
      <c r="FL378" s="192">
        <v>5328</v>
      </c>
      <c r="FM378" s="185">
        <f t="shared" si="399"/>
        <v>67</v>
      </c>
      <c r="FN378" s="301">
        <v>3158</v>
      </c>
      <c r="FO378" s="84">
        <f t="shared" si="412"/>
        <v>69</v>
      </c>
      <c r="FP378" s="301">
        <v>0</v>
      </c>
      <c r="FQ378" s="301">
        <v>2879</v>
      </c>
      <c r="FR378" s="84">
        <f t="shared" si="413"/>
        <v>69</v>
      </c>
      <c r="FS378" s="365">
        <f t="shared" si="438"/>
        <v>1</v>
      </c>
      <c r="FT378" s="301">
        <v>2879</v>
      </c>
      <c r="FU378" s="84">
        <f t="shared" si="414"/>
        <v>69</v>
      </c>
      <c r="FV378" s="22">
        <f t="shared" si="415"/>
        <v>1912</v>
      </c>
      <c r="FW378" s="61">
        <f t="shared" si="416"/>
        <v>1912</v>
      </c>
      <c r="FX378" s="61">
        <f t="shared" si="439"/>
        <v>1938</v>
      </c>
      <c r="FY378" s="61">
        <f t="shared" si="440"/>
        <v>3191</v>
      </c>
      <c r="FZ378" s="61">
        <f t="shared" si="441"/>
        <v>1935</v>
      </c>
      <c r="GA378" s="382">
        <f t="shared" si="442"/>
        <v>0.60639298025697275</v>
      </c>
      <c r="GB378" s="384"/>
      <c r="GC378" s="387">
        <f t="shared" si="443"/>
        <v>1413</v>
      </c>
      <c r="GD378" s="387">
        <f t="shared" si="444"/>
        <v>404</v>
      </c>
      <c r="GE378" s="382">
        <f t="shared" si="445"/>
        <v>0.28591648973814576</v>
      </c>
      <c r="GF378" s="384"/>
      <c r="GG378" s="387">
        <f t="shared" si="446"/>
        <v>580</v>
      </c>
      <c r="GH378" s="387">
        <f t="shared" si="447"/>
        <v>244</v>
      </c>
      <c r="GI378" s="382">
        <f t="shared" si="448"/>
        <v>0.4206896551724138</v>
      </c>
      <c r="GJ378" s="384"/>
      <c r="GK378" s="387">
        <f t="shared" si="337"/>
        <v>401</v>
      </c>
      <c r="GL378" s="387">
        <f t="shared" si="338"/>
        <v>60</v>
      </c>
      <c r="GM378" s="382">
        <f t="shared" si="339"/>
        <v>0.14962593516209477</v>
      </c>
    </row>
    <row r="379" spans="1:196" x14ac:dyDescent="0.25">
      <c r="A379" s="8">
        <f t="shared" si="372"/>
        <v>44412</v>
      </c>
      <c r="B379" s="10">
        <v>970</v>
      </c>
      <c r="C379" s="98">
        <f t="shared" si="373"/>
        <v>72</v>
      </c>
      <c r="D379" s="10">
        <v>543</v>
      </c>
      <c r="E379" s="10">
        <v>55543</v>
      </c>
      <c r="F379" s="98">
        <f t="shared" si="307"/>
        <v>72</v>
      </c>
      <c r="G379" s="363">
        <f t="shared" si="417"/>
        <v>1</v>
      </c>
      <c r="H379" s="10">
        <v>48220</v>
      </c>
      <c r="I379" s="98">
        <f t="shared" si="308"/>
        <v>72</v>
      </c>
      <c r="J379" s="45">
        <v>6088</v>
      </c>
      <c r="K379" s="103">
        <f t="shared" si="352"/>
        <v>873</v>
      </c>
      <c r="L379" s="14">
        <v>3400</v>
      </c>
      <c r="M379" s="14">
        <v>62546</v>
      </c>
      <c r="N379" s="103">
        <f t="shared" si="309"/>
        <v>435</v>
      </c>
      <c r="O379" s="362">
        <f t="shared" si="418"/>
        <v>0.49828178694158076</v>
      </c>
      <c r="P379" s="12">
        <v>50264</v>
      </c>
      <c r="Q379" s="103">
        <f t="shared" si="310"/>
        <v>435</v>
      </c>
      <c r="R379" s="148">
        <v>944</v>
      </c>
      <c r="S379" s="134">
        <f t="shared" si="353"/>
        <v>74</v>
      </c>
      <c r="T379" s="148">
        <v>494</v>
      </c>
      <c r="U379" s="148">
        <v>4637</v>
      </c>
      <c r="V379" s="134">
        <f t="shared" si="449"/>
        <v>72</v>
      </c>
      <c r="W379" s="358">
        <f t="shared" si="419"/>
        <v>0.97297297297297303</v>
      </c>
      <c r="X379" s="148">
        <v>4644</v>
      </c>
      <c r="Y379" s="134">
        <f t="shared" si="402"/>
        <v>72</v>
      </c>
      <c r="Z379" s="152">
        <v>16697</v>
      </c>
      <c r="AA379" s="139">
        <f t="shared" si="354"/>
        <v>5</v>
      </c>
      <c r="AB379" s="152">
        <v>3303</v>
      </c>
      <c r="AC379" s="152">
        <v>6213</v>
      </c>
      <c r="AD379" s="139">
        <f t="shared" si="450"/>
        <v>5</v>
      </c>
      <c r="AE379" s="353">
        <f t="shared" si="420"/>
        <v>1</v>
      </c>
      <c r="AF379" s="151">
        <v>6211</v>
      </c>
      <c r="AG379" s="139">
        <f t="shared" si="451"/>
        <v>5</v>
      </c>
      <c r="AH379" s="33">
        <v>36818</v>
      </c>
      <c r="AI379" s="72">
        <f t="shared" si="355"/>
        <v>170</v>
      </c>
      <c r="AJ379" s="33">
        <v>1</v>
      </c>
      <c r="AK379" s="33">
        <v>6157</v>
      </c>
      <c r="AL379" s="72">
        <f t="shared" si="311"/>
        <v>21</v>
      </c>
      <c r="AM379" s="348">
        <f t="shared" si="421"/>
        <v>0.12352941176470589</v>
      </c>
      <c r="AN379" s="33">
        <v>6155</v>
      </c>
      <c r="AO379" s="72">
        <f t="shared" si="312"/>
        <v>21</v>
      </c>
      <c r="AP379" s="66">
        <v>8746</v>
      </c>
      <c r="AQ379" s="78">
        <f t="shared" si="356"/>
        <v>50</v>
      </c>
      <c r="AR379" s="66">
        <v>1</v>
      </c>
      <c r="AS379" s="66">
        <v>2830</v>
      </c>
      <c r="AT379" s="78">
        <f t="shared" si="377"/>
        <v>17</v>
      </c>
      <c r="AU379" s="344">
        <f t="shared" si="422"/>
        <v>0.34</v>
      </c>
      <c r="AV379" s="66">
        <v>2830</v>
      </c>
      <c r="AW379" s="78">
        <f t="shared" si="378"/>
        <v>17</v>
      </c>
      <c r="AX379" s="120">
        <v>5031</v>
      </c>
      <c r="AY379" s="114">
        <f t="shared" si="357"/>
        <v>22</v>
      </c>
      <c r="AZ379" s="120">
        <v>9</v>
      </c>
      <c r="BA379" s="120">
        <v>1609</v>
      </c>
      <c r="BB379" s="114">
        <f t="shared" si="379"/>
        <v>9</v>
      </c>
      <c r="BC379" s="338">
        <f t="shared" si="423"/>
        <v>0.40909090909090912</v>
      </c>
      <c r="BD379" s="120">
        <v>1601</v>
      </c>
      <c r="BE379" s="114">
        <f t="shared" si="380"/>
        <v>9</v>
      </c>
      <c r="BF379" s="129">
        <v>7682</v>
      </c>
      <c r="BG379" s="126">
        <f t="shared" si="358"/>
        <v>20</v>
      </c>
      <c r="BH379" s="129">
        <v>569</v>
      </c>
      <c r="BI379" s="129">
        <v>7174</v>
      </c>
      <c r="BJ379" s="126">
        <f t="shared" si="381"/>
        <v>7</v>
      </c>
      <c r="BK379" s="332">
        <f t="shared" si="424"/>
        <v>0.35</v>
      </c>
      <c r="BL379" s="126">
        <v>7175</v>
      </c>
      <c r="BM379" s="126">
        <f t="shared" si="383"/>
        <v>7</v>
      </c>
      <c r="BN379" s="227">
        <v>2162</v>
      </c>
      <c r="BO379" s="212">
        <f t="shared" si="359"/>
        <v>30</v>
      </c>
      <c r="BP379" s="227">
        <v>173</v>
      </c>
      <c r="BQ379" s="227">
        <v>1067</v>
      </c>
      <c r="BR379" s="212">
        <f t="shared" si="384"/>
        <v>3</v>
      </c>
      <c r="BS379" s="326">
        <f t="shared" si="425"/>
        <v>0.1</v>
      </c>
      <c r="BT379" s="227">
        <v>1067</v>
      </c>
      <c r="BU379" s="212">
        <f t="shared" si="385"/>
        <v>3</v>
      </c>
      <c r="BV379" s="228">
        <v>2776</v>
      </c>
      <c r="BW379" s="219">
        <f t="shared" si="360"/>
        <v>30</v>
      </c>
      <c r="BX379" s="228">
        <v>277</v>
      </c>
      <c r="BY379" s="228">
        <v>1474</v>
      </c>
      <c r="BZ379" s="219">
        <f t="shared" si="386"/>
        <v>3</v>
      </c>
      <c r="CA379" s="315">
        <f t="shared" si="426"/>
        <v>0.1</v>
      </c>
      <c r="CB379" s="228">
        <v>1474</v>
      </c>
      <c r="CC379" s="219">
        <f t="shared" si="387"/>
        <v>3</v>
      </c>
      <c r="CD379" s="28">
        <v>20596</v>
      </c>
      <c r="CE379" s="84">
        <f t="shared" si="361"/>
        <v>270</v>
      </c>
      <c r="CF379" s="34">
        <v>505</v>
      </c>
      <c r="CG379" s="34">
        <v>7490</v>
      </c>
      <c r="CH379" s="84">
        <f t="shared" si="388"/>
        <v>33</v>
      </c>
      <c r="CI379" s="365">
        <f t="shared" si="427"/>
        <v>0.12222222222222222</v>
      </c>
      <c r="CJ379" s="34">
        <v>7490</v>
      </c>
      <c r="CK379" s="84">
        <f t="shared" si="389"/>
        <v>33</v>
      </c>
      <c r="CL379" s="59">
        <v>19166</v>
      </c>
      <c r="CM379" s="89">
        <f t="shared" si="362"/>
        <v>279</v>
      </c>
      <c r="CN379" s="59">
        <v>142</v>
      </c>
      <c r="CO379" s="59">
        <v>19152</v>
      </c>
      <c r="CP379" s="89">
        <f t="shared" si="390"/>
        <v>38</v>
      </c>
      <c r="CQ379" s="367">
        <f t="shared" si="428"/>
        <v>0.13620071684587814</v>
      </c>
      <c r="CR379" s="59">
        <v>19161</v>
      </c>
      <c r="CS379" s="89">
        <f t="shared" si="391"/>
        <v>38</v>
      </c>
      <c r="CT379" s="203">
        <v>33024</v>
      </c>
      <c r="CU379" s="203">
        <f t="shared" si="363"/>
        <v>278</v>
      </c>
      <c r="CV379" s="203">
        <v>0</v>
      </c>
      <c r="CW379" s="284">
        <v>8910</v>
      </c>
      <c r="CX379" s="203">
        <f t="shared" si="392"/>
        <v>66</v>
      </c>
      <c r="CY379" s="369">
        <f t="shared" si="429"/>
        <v>0.23741007194244604</v>
      </c>
      <c r="CZ379" s="203">
        <v>8910</v>
      </c>
      <c r="DA379" s="203">
        <f t="shared" si="393"/>
        <v>66</v>
      </c>
      <c r="DB379" s="40">
        <v>389</v>
      </c>
      <c r="DC379" s="95">
        <f t="shared" si="364"/>
        <v>28</v>
      </c>
      <c r="DD379" s="40">
        <v>27</v>
      </c>
      <c r="DE379" s="40">
        <v>12414</v>
      </c>
      <c r="DF379" s="95">
        <f t="shared" si="394"/>
        <v>28</v>
      </c>
      <c r="DG379" s="371">
        <f t="shared" si="430"/>
        <v>1</v>
      </c>
      <c r="DH379" s="40">
        <v>11811</v>
      </c>
      <c r="DI379" s="95">
        <f t="shared" si="395"/>
        <v>28</v>
      </c>
      <c r="DJ379" s="158">
        <v>4323</v>
      </c>
      <c r="DK379" s="158">
        <f t="shared" si="365"/>
        <v>23</v>
      </c>
      <c r="DL379" s="163">
        <v>4</v>
      </c>
      <c r="DM379" s="163">
        <v>1293</v>
      </c>
      <c r="DN379" s="158">
        <f t="shared" si="340"/>
        <v>8</v>
      </c>
      <c r="DO379" s="373">
        <f t="shared" si="431"/>
        <v>0.34782608695652173</v>
      </c>
      <c r="DP379" s="158">
        <v>1290</v>
      </c>
      <c r="DQ379" s="158">
        <f t="shared" si="341"/>
        <v>8</v>
      </c>
      <c r="DR379" s="290">
        <v>1536</v>
      </c>
      <c r="DS379" s="172">
        <v>0</v>
      </c>
      <c r="DT379" s="290">
        <v>1</v>
      </c>
      <c r="DU379" s="290">
        <v>424</v>
      </c>
      <c r="DV379" s="172">
        <f t="shared" si="342"/>
        <v>0</v>
      </c>
      <c r="DW379" s="374" t="e">
        <f t="shared" si="432"/>
        <v>#DIV/0!</v>
      </c>
      <c r="DX379" s="290">
        <v>426</v>
      </c>
      <c r="DY379" s="172">
        <f t="shared" si="343"/>
        <v>0</v>
      </c>
      <c r="DZ379" s="295">
        <v>2064</v>
      </c>
      <c r="EA379" s="255">
        <f t="shared" si="367"/>
        <v>25</v>
      </c>
      <c r="EB379" s="295">
        <v>158</v>
      </c>
      <c r="EC379" s="295">
        <v>928</v>
      </c>
      <c r="ED379" s="255">
        <f t="shared" si="344"/>
        <v>8</v>
      </c>
      <c r="EE379" s="376">
        <f t="shared" si="433"/>
        <v>0.32</v>
      </c>
      <c r="EF379" s="295">
        <v>928</v>
      </c>
      <c r="EG379" s="255">
        <f t="shared" si="345"/>
        <v>8</v>
      </c>
      <c r="EH379" s="261">
        <v>2068</v>
      </c>
      <c r="EI379" s="256">
        <f t="shared" si="368"/>
        <v>25</v>
      </c>
      <c r="EJ379" s="261">
        <v>217</v>
      </c>
      <c r="EK379" s="261">
        <v>1306</v>
      </c>
      <c r="EL379" s="256">
        <f t="shared" si="346"/>
        <v>7</v>
      </c>
      <c r="EM379" s="362">
        <f t="shared" si="434"/>
        <v>0.28000000000000003</v>
      </c>
      <c r="EN379" s="261">
        <v>1306</v>
      </c>
      <c r="EO379" s="256">
        <f t="shared" si="347"/>
        <v>7</v>
      </c>
      <c r="EP379" s="265">
        <v>2043</v>
      </c>
      <c r="EQ379" s="257">
        <f t="shared" si="369"/>
        <v>22</v>
      </c>
      <c r="ER379" s="265">
        <v>78</v>
      </c>
      <c r="ES379" s="265">
        <v>641</v>
      </c>
      <c r="ET379" s="257">
        <f t="shared" si="348"/>
        <v>2</v>
      </c>
      <c r="EU379" s="378">
        <f t="shared" si="435"/>
        <v>9.0909090909090912E-2</v>
      </c>
      <c r="EV379" s="265">
        <v>641</v>
      </c>
      <c r="EW379" s="257">
        <f t="shared" si="349"/>
        <v>2</v>
      </c>
      <c r="EX379" s="270">
        <v>2065</v>
      </c>
      <c r="EY379" s="258">
        <f t="shared" si="370"/>
        <v>24</v>
      </c>
      <c r="EZ379" s="270">
        <v>102</v>
      </c>
      <c r="FA379" s="270">
        <v>680</v>
      </c>
      <c r="FB379" s="258">
        <f t="shared" si="396"/>
        <v>4</v>
      </c>
      <c r="FC379" s="367">
        <f t="shared" si="436"/>
        <v>0.16666666666666666</v>
      </c>
      <c r="FD379" s="270">
        <v>680</v>
      </c>
      <c r="FE379" s="258">
        <f t="shared" si="397"/>
        <v>4</v>
      </c>
      <c r="FF379" s="192">
        <v>160</v>
      </c>
      <c r="FG379" s="185">
        <f t="shared" si="371"/>
        <v>61</v>
      </c>
      <c r="FH379" s="192">
        <v>0</v>
      </c>
      <c r="FI379" s="192">
        <v>5389</v>
      </c>
      <c r="FJ379" s="185">
        <f t="shared" si="398"/>
        <v>61</v>
      </c>
      <c r="FK379" s="379">
        <f t="shared" si="437"/>
        <v>1</v>
      </c>
      <c r="FL379" s="192">
        <v>5389</v>
      </c>
      <c r="FM379" s="185">
        <f t="shared" si="399"/>
        <v>61</v>
      </c>
      <c r="FN379" s="301">
        <v>3228</v>
      </c>
      <c r="FO379" s="84">
        <f t="shared" si="412"/>
        <v>70</v>
      </c>
      <c r="FP379" s="301">
        <v>0</v>
      </c>
      <c r="FQ379" s="301">
        <v>2949</v>
      </c>
      <c r="FR379" s="84">
        <f t="shared" si="413"/>
        <v>70</v>
      </c>
      <c r="FS379" s="365">
        <f t="shared" si="438"/>
        <v>1</v>
      </c>
      <c r="FT379" s="301">
        <v>2949</v>
      </c>
      <c r="FU379" s="84">
        <f t="shared" si="414"/>
        <v>70</v>
      </c>
      <c r="FV379" s="22">
        <f t="shared" si="415"/>
        <v>942</v>
      </c>
      <c r="FW379" s="61">
        <f t="shared" si="416"/>
        <v>942</v>
      </c>
      <c r="FX379" s="61">
        <f t="shared" si="439"/>
        <v>969</v>
      </c>
      <c r="FY379" s="61">
        <f t="shared" si="440"/>
        <v>2451</v>
      </c>
      <c r="FZ379" s="61">
        <f t="shared" si="441"/>
        <v>967</v>
      </c>
      <c r="GA379" s="382">
        <f t="shared" si="442"/>
        <v>0.39453284373725012</v>
      </c>
      <c r="GB379" s="384"/>
      <c r="GC379" s="387">
        <f t="shared" si="443"/>
        <v>1427</v>
      </c>
      <c r="GD379" s="387">
        <f t="shared" si="444"/>
        <v>383</v>
      </c>
      <c r="GE379" s="382">
        <f t="shared" si="445"/>
        <v>0.26839523475823407</v>
      </c>
      <c r="GF379" s="384"/>
      <c r="GG379" s="387">
        <f t="shared" si="446"/>
        <v>600</v>
      </c>
      <c r="GH379" s="387">
        <f t="shared" si="447"/>
        <v>246</v>
      </c>
      <c r="GI379" s="382">
        <f t="shared" si="448"/>
        <v>0.41</v>
      </c>
      <c r="GJ379" s="384"/>
      <c r="GK379" s="387">
        <f t="shared" si="337"/>
        <v>426</v>
      </c>
      <c r="GL379" s="387">
        <f t="shared" si="338"/>
        <v>60</v>
      </c>
      <c r="GM379" s="382">
        <f t="shared" si="339"/>
        <v>0.14084507042253522</v>
      </c>
    </row>
    <row r="380" spans="1:196" x14ac:dyDescent="0.25">
      <c r="A380" s="8">
        <f t="shared" si="372"/>
        <v>44413</v>
      </c>
      <c r="B380" s="10">
        <v>982</v>
      </c>
      <c r="C380" s="98">
        <f t="shared" si="373"/>
        <v>12</v>
      </c>
      <c r="D380" s="10">
        <v>555</v>
      </c>
      <c r="E380" s="10">
        <v>55555</v>
      </c>
      <c r="F380" s="98">
        <f t="shared" si="307"/>
        <v>12</v>
      </c>
      <c r="G380" s="363">
        <f t="shared" si="417"/>
        <v>1</v>
      </c>
      <c r="H380" s="10">
        <v>48232</v>
      </c>
      <c r="I380" s="98">
        <f t="shared" si="308"/>
        <v>12</v>
      </c>
      <c r="J380" s="45">
        <v>6088</v>
      </c>
      <c r="K380" s="103">
        <f t="shared" si="352"/>
        <v>0</v>
      </c>
      <c r="L380" s="14">
        <v>3400</v>
      </c>
      <c r="M380" s="14">
        <v>62546</v>
      </c>
      <c r="N380" s="103">
        <f t="shared" si="309"/>
        <v>0</v>
      </c>
      <c r="O380" s="362" t="e">
        <f t="shared" si="418"/>
        <v>#DIV/0!</v>
      </c>
      <c r="P380" s="12">
        <v>50264</v>
      </c>
      <c r="Q380" s="103">
        <f t="shared" si="310"/>
        <v>0</v>
      </c>
      <c r="R380" s="148">
        <v>956</v>
      </c>
      <c r="S380" s="134">
        <f t="shared" si="353"/>
        <v>12</v>
      </c>
      <c r="T380" s="148">
        <v>506</v>
      </c>
      <c r="U380" s="148">
        <v>4649</v>
      </c>
      <c r="V380" s="134">
        <f t="shared" si="449"/>
        <v>12</v>
      </c>
      <c r="W380" s="358">
        <f t="shared" si="419"/>
        <v>1</v>
      </c>
      <c r="X380" s="148">
        <v>4656</v>
      </c>
      <c r="Y380" s="134">
        <f t="shared" si="402"/>
        <v>12</v>
      </c>
      <c r="Z380" s="152">
        <v>16701</v>
      </c>
      <c r="AA380" s="139">
        <f t="shared" si="354"/>
        <v>4</v>
      </c>
      <c r="AB380" s="152">
        <v>3307</v>
      </c>
      <c r="AC380" s="152">
        <v>6217</v>
      </c>
      <c r="AD380" s="139">
        <f t="shared" si="450"/>
        <v>4</v>
      </c>
      <c r="AE380" s="353">
        <f t="shared" si="420"/>
        <v>1</v>
      </c>
      <c r="AF380" s="151">
        <v>6215</v>
      </c>
      <c r="AG380" s="139">
        <f t="shared" si="451"/>
        <v>4</v>
      </c>
      <c r="AH380" s="33">
        <v>37018</v>
      </c>
      <c r="AI380" s="72">
        <f t="shared" si="355"/>
        <v>200</v>
      </c>
      <c r="AJ380" s="33">
        <v>1</v>
      </c>
      <c r="AK380" s="33">
        <v>6182</v>
      </c>
      <c r="AL380" s="72">
        <f t="shared" si="311"/>
        <v>25</v>
      </c>
      <c r="AM380" s="348">
        <f t="shared" si="421"/>
        <v>0.125</v>
      </c>
      <c r="AN380" s="33">
        <v>6180</v>
      </c>
      <c r="AO380" s="72">
        <f t="shared" si="312"/>
        <v>25</v>
      </c>
      <c r="AP380" s="66">
        <v>8800</v>
      </c>
      <c r="AQ380" s="78">
        <f t="shared" si="356"/>
        <v>54</v>
      </c>
      <c r="AR380" s="66">
        <v>1</v>
      </c>
      <c r="AS380" s="66">
        <v>2847</v>
      </c>
      <c r="AT380" s="78">
        <f t="shared" si="377"/>
        <v>17</v>
      </c>
      <c r="AU380" s="344">
        <f t="shared" si="422"/>
        <v>0.31481481481481483</v>
      </c>
      <c r="AV380" s="66">
        <v>2847</v>
      </c>
      <c r="AW380" s="78">
        <f t="shared" si="378"/>
        <v>17</v>
      </c>
      <c r="AX380" s="120">
        <v>5058</v>
      </c>
      <c r="AY380" s="114">
        <f t="shared" si="357"/>
        <v>27</v>
      </c>
      <c r="AZ380" s="120">
        <v>9</v>
      </c>
      <c r="BA380" s="120">
        <v>1618</v>
      </c>
      <c r="BB380" s="114">
        <f t="shared" si="379"/>
        <v>9</v>
      </c>
      <c r="BC380" s="338">
        <f t="shared" si="423"/>
        <v>0.33333333333333331</v>
      </c>
      <c r="BD380" s="120">
        <v>1610</v>
      </c>
      <c r="BE380" s="114">
        <f t="shared" si="380"/>
        <v>9</v>
      </c>
      <c r="BF380" s="129">
        <v>7709</v>
      </c>
      <c r="BG380" s="126">
        <f t="shared" si="358"/>
        <v>27</v>
      </c>
      <c r="BH380" s="129">
        <v>569</v>
      </c>
      <c r="BI380" s="129">
        <v>7181</v>
      </c>
      <c r="BJ380" s="126">
        <f t="shared" si="381"/>
        <v>7</v>
      </c>
      <c r="BK380" s="332">
        <f t="shared" si="424"/>
        <v>0.25925925925925924</v>
      </c>
      <c r="BL380" s="126">
        <v>7182</v>
      </c>
      <c r="BM380" s="126">
        <f t="shared" si="383"/>
        <v>7</v>
      </c>
      <c r="BN380" s="227">
        <v>2196</v>
      </c>
      <c r="BO380" s="212">
        <f t="shared" si="359"/>
        <v>34</v>
      </c>
      <c r="BP380" s="227">
        <v>173</v>
      </c>
      <c r="BQ380" s="227">
        <v>1072</v>
      </c>
      <c r="BR380" s="212">
        <f t="shared" si="384"/>
        <v>5</v>
      </c>
      <c r="BS380" s="326">
        <f t="shared" si="425"/>
        <v>0.14705882352941177</v>
      </c>
      <c r="BT380" s="227">
        <v>1072</v>
      </c>
      <c r="BU380" s="212">
        <f t="shared" si="385"/>
        <v>5</v>
      </c>
      <c r="BV380" s="228">
        <v>2803</v>
      </c>
      <c r="BW380" s="219">
        <f t="shared" si="360"/>
        <v>27</v>
      </c>
      <c r="BX380" s="228">
        <v>277</v>
      </c>
      <c r="BY380" s="228">
        <v>1477</v>
      </c>
      <c r="BZ380" s="219">
        <f t="shared" si="386"/>
        <v>3</v>
      </c>
      <c r="CA380" s="315">
        <f t="shared" si="426"/>
        <v>0.1111111111111111</v>
      </c>
      <c r="CB380" s="228">
        <v>1477</v>
      </c>
      <c r="CC380" s="219">
        <f t="shared" si="387"/>
        <v>3</v>
      </c>
      <c r="CD380" s="28">
        <v>20916</v>
      </c>
      <c r="CE380" s="84">
        <f t="shared" si="361"/>
        <v>320</v>
      </c>
      <c r="CF380" s="34">
        <v>505</v>
      </c>
      <c r="CG380" s="34">
        <v>7528</v>
      </c>
      <c r="CH380" s="84">
        <f t="shared" si="388"/>
        <v>38</v>
      </c>
      <c r="CI380" s="365">
        <f t="shared" si="427"/>
        <v>0.11874999999999999</v>
      </c>
      <c r="CJ380" s="34">
        <v>7528</v>
      </c>
      <c r="CK380" s="84">
        <f t="shared" si="389"/>
        <v>38</v>
      </c>
      <c r="CL380" s="59">
        <v>19480</v>
      </c>
      <c r="CM380" s="89">
        <f t="shared" si="362"/>
        <v>314</v>
      </c>
      <c r="CN380" s="59">
        <v>142</v>
      </c>
      <c r="CO380" s="59">
        <v>19194</v>
      </c>
      <c r="CP380" s="89">
        <f t="shared" si="390"/>
        <v>42</v>
      </c>
      <c r="CQ380" s="367">
        <f t="shared" si="428"/>
        <v>0.13375796178343949</v>
      </c>
      <c r="CR380" s="59">
        <v>19203</v>
      </c>
      <c r="CS380" s="89">
        <f t="shared" si="391"/>
        <v>42</v>
      </c>
      <c r="CT380" s="203">
        <v>33344</v>
      </c>
      <c r="CU380" s="203">
        <f t="shared" si="363"/>
        <v>320</v>
      </c>
      <c r="CV380" s="203">
        <v>0</v>
      </c>
      <c r="CW380" s="284">
        <v>8991</v>
      </c>
      <c r="CX380" s="203">
        <f t="shared" si="392"/>
        <v>81</v>
      </c>
      <c r="CY380" s="369">
        <f t="shared" si="429"/>
        <v>0.25312499999999999</v>
      </c>
      <c r="CZ380" s="203">
        <v>8991</v>
      </c>
      <c r="DA380" s="203">
        <f t="shared" si="393"/>
        <v>81</v>
      </c>
      <c r="DB380" s="40">
        <v>419</v>
      </c>
      <c r="DC380" s="95">
        <f t="shared" si="364"/>
        <v>30</v>
      </c>
      <c r="DD380" s="40">
        <v>28</v>
      </c>
      <c r="DE380" s="40">
        <v>12444</v>
      </c>
      <c r="DF380" s="95">
        <f t="shared" si="394"/>
        <v>30</v>
      </c>
      <c r="DG380" s="371">
        <f t="shared" si="430"/>
        <v>1</v>
      </c>
      <c r="DH380" s="40">
        <v>11841</v>
      </c>
      <c r="DI380" s="95">
        <f t="shared" si="395"/>
        <v>30</v>
      </c>
      <c r="DJ380" s="158">
        <v>4348</v>
      </c>
      <c r="DK380" s="158">
        <f t="shared" si="365"/>
        <v>25</v>
      </c>
      <c r="DL380" s="163">
        <v>4</v>
      </c>
      <c r="DM380" s="163">
        <v>1303</v>
      </c>
      <c r="DN380" s="158">
        <f t="shared" si="340"/>
        <v>10</v>
      </c>
      <c r="DO380" s="373">
        <f t="shared" si="431"/>
        <v>0.4</v>
      </c>
      <c r="DP380" s="158">
        <v>1300</v>
      </c>
      <c r="DQ380" s="158">
        <f t="shared" si="341"/>
        <v>10</v>
      </c>
      <c r="DR380" s="290">
        <v>1536</v>
      </c>
      <c r="DS380" s="172">
        <v>0</v>
      </c>
      <c r="DT380" s="290">
        <v>1</v>
      </c>
      <c r="DU380" s="290">
        <v>424</v>
      </c>
      <c r="DV380" s="172">
        <f t="shared" si="342"/>
        <v>0</v>
      </c>
      <c r="DW380" s="374" t="e">
        <f t="shared" si="432"/>
        <v>#DIV/0!</v>
      </c>
      <c r="DX380" s="290">
        <v>426</v>
      </c>
      <c r="DY380" s="172">
        <f t="shared" si="343"/>
        <v>0</v>
      </c>
      <c r="DZ380" s="295">
        <v>2091</v>
      </c>
      <c r="EA380" s="255">
        <f t="shared" si="367"/>
        <v>27</v>
      </c>
      <c r="EB380" s="295">
        <v>158</v>
      </c>
      <c r="EC380" s="295">
        <v>936</v>
      </c>
      <c r="ED380" s="255">
        <f t="shared" si="344"/>
        <v>8</v>
      </c>
      <c r="EE380" s="376">
        <f t="shared" si="433"/>
        <v>0.29629629629629628</v>
      </c>
      <c r="EF380" s="295">
        <v>936</v>
      </c>
      <c r="EG380" s="255">
        <f t="shared" si="345"/>
        <v>8</v>
      </c>
      <c r="EH380" s="261">
        <v>2085</v>
      </c>
      <c r="EI380" s="256">
        <f t="shared" si="368"/>
        <v>17</v>
      </c>
      <c r="EJ380" s="261">
        <v>217</v>
      </c>
      <c r="EK380" s="261">
        <v>1311</v>
      </c>
      <c r="EL380" s="256">
        <f t="shared" si="346"/>
        <v>5</v>
      </c>
      <c r="EM380" s="362">
        <f t="shared" si="434"/>
        <v>0.29411764705882354</v>
      </c>
      <c r="EN380" s="261">
        <v>1311</v>
      </c>
      <c r="EO380" s="256">
        <f t="shared" si="347"/>
        <v>5</v>
      </c>
      <c r="EP380" s="265">
        <v>2067</v>
      </c>
      <c r="EQ380" s="257">
        <f t="shared" si="369"/>
        <v>24</v>
      </c>
      <c r="ER380" s="265">
        <v>78</v>
      </c>
      <c r="ES380" s="265">
        <v>645</v>
      </c>
      <c r="ET380" s="257">
        <f t="shared" si="348"/>
        <v>4</v>
      </c>
      <c r="EU380" s="378">
        <f t="shared" si="435"/>
        <v>0.16666666666666666</v>
      </c>
      <c r="EV380" s="265">
        <v>645</v>
      </c>
      <c r="EW380" s="257">
        <f t="shared" si="349"/>
        <v>4</v>
      </c>
      <c r="EX380" s="270">
        <v>2095</v>
      </c>
      <c r="EY380" s="258">
        <f t="shared" si="370"/>
        <v>30</v>
      </c>
      <c r="EZ380" s="270">
        <v>102</v>
      </c>
      <c r="FA380" s="270">
        <v>683</v>
      </c>
      <c r="FB380" s="258">
        <f t="shared" si="396"/>
        <v>3</v>
      </c>
      <c r="FC380" s="367">
        <f t="shared" si="436"/>
        <v>0.1</v>
      </c>
      <c r="FD380" s="270">
        <v>683</v>
      </c>
      <c r="FE380" s="258">
        <f t="shared" si="397"/>
        <v>3</v>
      </c>
      <c r="FF380" s="192">
        <v>191</v>
      </c>
      <c r="FG380" s="185">
        <f t="shared" si="371"/>
        <v>31</v>
      </c>
      <c r="FH380" s="192">
        <v>0</v>
      </c>
      <c r="FI380" s="192">
        <v>5420</v>
      </c>
      <c r="FJ380" s="185">
        <f t="shared" si="398"/>
        <v>31</v>
      </c>
      <c r="FK380" s="379">
        <f t="shared" si="437"/>
        <v>1</v>
      </c>
      <c r="FL380" s="192">
        <v>5420</v>
      </c>
      <c r="FM380" s="185">
        <f t="shared" si="399"/>
        <v>31</v>
      </c>
      <c r="FN380" s="301">
        <v>3307</v>
      </c>
      <c r="FO380" s="84">
        <f t="shared" si="412"/>
        <v>79</v>
      </c>
      <c r="FP380" s="301">
        <v>0</v>
      </c>
      <c r="FQ380" s="301">
        <v>3028</v>
      </c>
      <c r="FR380" s="84">
        <f t="shared" si="413"/>
        <v>79</v>
      </c>
      <c r="FS380" s="365">
        <f t="shared" si="438"/>
        <v>1</v>
      </c>
      <c r="FT380" s="301">
        <v>3028</v>
      </c>
      <c r="FU380" s="84">
        <f t="shared" si="414"/>
        <v>79</v>
      </c>
      <c r="FV380" s="22">
        <f t="shared" si="415"/>
        <v>397</v>
      </c>
      <c r="FW380" s="61">
        <f t="shared" si="416"/>
        <v>397</v>
      </c>
      <c r="FX380" s="61">
        <f t="shared" si="439"/>
        <v>425</v>
      </c>
      <c r="FY380" s="61">
        <f t="shared" si="440"/>
        <v>1614</v>
      </c>
      <c r="FZ380" s="61">
        <f t="shared" si="441"/>
        <v>421</v>
      </c>
      <c r="GA380" s="382">
        <f t="shared" si="442"/>
        <v>0.26084262701363076</v>
      </c>
      <c r="GB380" s="384"/>
      <c r="GC380" s="387">
        <f t="shared" si="443"/>
        <v>1586</v>
      </c>
      <c r="GD380" s="387">
        <f t="shared" si="444"/>
        <v>393</v>
      </c>
      <c r="GE380" s="382">
        <f t="shared" si="445"/>
        <v>0.24779319041614123</v>
      </c>
      <c r="GF380" s="384"/>
      <c r="GG380" s="387">
        <f t="shared" si="446"/>
        <v>632</v>
      </c>
      <c r="GH380" s="387">
        <f t="shared" si="447"/>
        <v>232</v>
      </c>
      <c r="GI380" s="382">
        <f t="shared" si="448"/>
        <v>0.36708860759493672</v>
      </c>
      <c r="GJ380" s="384"/>
      <c r="GK380" s="387">
        <f t="shared" si="337"/>
        <v>479</v>
      </c>
      <c r="GL380" s="387">
        <f t="shared" si="338"/>
        <v>66</v>
      </c>
      <c r="GM380" s="382">
        <f t="shared" si="339"/>
        <v>0.13778705636743216</v>
      </c>
    </row>
    <row r="381" spans="1:196" x14ac:dyDescent="0.25">
      <c r="A381" s="8">
        <f t="shared" si="372"/>
        <v>44414</v>
      </c>
      <c r="B381" s="10">
        <v>1044</v>
      </c>
      <c r="C381" s="98">
        <f t="shared" si="373"/>
        <v>62</v>
      </c>
      <c r="D381" s="10">
        <v>615</v>
      </c>
      <c r="E381" s="10">
        <v>55615</v>
      </c>
      <c r="F381" s="98">
        <f t="shared" si="307"/>
        <v>60</v>
      </c>
      <c r="G381" s="363">
        <f t="shared" si="417"/>
        <v>0.967741935483871</v>
      </c>
      <c r="H381" s="10">
        <v>48292</v>
      </c>
      <c r="I381" s="98">
        <f t="shared" si="308"/>
        <v>60</v>
      </c>
      <c r="J381" s="45">
        <v>9305</v>
      </c>
      <c r="K381" s="103">
        <f t="shared" si="352"/>
        <v>3217</v>
      </c>
      <c r="L381" s="14">
        <v>4509</v>
      </c>
      <c r="M381" s="14">
        <v>63655</v>
      </c>
      <c r="N381" s="103">
        <f t="shared" si="309"/>
        <v>1109</v>
      </c>
      <c r="O381" s="362">
        <f t="shared" si="418"/>
        <v>0.34473111594653405</v>
      </c>
      <c r="P381" s="12">
        <v>51373</v>
      </c>
      <c r="Q381" s="103">
        <f t="shared" si="310"/>
        <v>1109</v>
      </c>
      <c r="R381" s="148">
        <v>0</v>
      </c>
      <c r="S381" s="134">
        <f t="shared" si="353"/>
        <v>-956</v>
      </c>
      <c r="T381" s="148">
        <v>506</v>
      </c>
      <c r="U381" s="148">
        <v>4649</v>
      </c>
      <c r="V381" s="134">
        <f t="shared" si="449"/>
        <v>0</v>
      </c>
      <c r="W381" s="358">
        <f t="shared" si="419"/>
        <v>0</v>
      </c>
      <c r="X381" s="148">
        <v>4656</v>
      </c>
      <c r="Y381" s="134">
        <f t="shared" si="402"/>
        <v>0</v>
      </c>
      <c r="Z381" s="152">
        <v>16705</v>
      </c>
      <c r="AA381" s="139">
        <f t="shared" si="354"/>
        <v>4</v>
      </c>
      <c r="AB381" s="152">
        <v>3311</v>
      </c>
      <c r="AC381" s="152">
        <v>6221</v>
      </c>
      <c r="AD381" s="139">
        <f t="shared" si="450"/>
        <v>4</v>
      </c>
      <c r="AE381" s="353">
        <f t="shared" si="420"/>
        <v>1</v>
      </c>
      <c r="AF381" s="151">
        <v>6219</v>
      </c>
      <c r="AG381" s="139">
        <f t="shared" si="451"/>
        <v>4</v>
      </c>
      <c r="AH381" s="33">
        <v>37177</v>
      </c>
      <c r="AI381" s="72">
        <f t="shared" si="355"/>
        <v>159</v>
      </c>
      <c r="AJ381" s="33">
        <v>1</v>
      </c>
      <c r="AK381" s="33">
        <v>6202</v>
      </c>
      <c r="AL381" s="72">
        <f t="shared" si="311"/>
        <v>20</v>
      </c>
      <c r="AM381" s="348">
        <f t="shared" si="421"/>
        <v>0.12578616352201258</v>
      </c>
      <c r="AN381" s="33">
        <v>6200</v>
      </c>
      <c r="AO381" s="72">
        <f t="shared" si="312"/>
        <v>20</v>
      </c>
      <c r="AP381" s="66">
        <v>8857</v>
      </c>
      <c r="AQ381" s="78">
        <f t="shared" si="356"/>
        <v>57</v>
      </c>
      <c r="AR381" s="66">
        <v>1</v>
      </c>
      <c r="AS381" s="66">
        <v>2865</v>
      </c>
      <c r="AT381" s="78">
        <f t="shared" si="377"/>
        <v>18</v>
      </c>
      <c r="AU381" s="344">
        <f t="shared" si="422"/>
        <v>0.31578947368421051</v>
      </c>
      <c r="AV381" s="66">
        <v>2865</v>
      </c>
      <c r="AW381" s="78">
        <f t="shared" si="378"/>
        <v>18</v>
      </c>
      <c r="AX381" s="120">
        <v>5077</v>
      </c>
      <c r="AY381" s="114">
        <f t="shared" si="357"/>
        <v>19</v>
      </c>
      <c r="AZ381" s="120">
        <v>9</v>
      </c>
      <c r="BA381" s="120">
        <v>1625</v>
      </c>
      <c r="BB381" s="114">
        <f t="shared" si="379"/>
        <v>7</v>
      </c>
      <c r="BC381" s="338">
        <f t="shared" si="423"/>
        <v>0.36842105263157893</v>
      </c>
      <c r="BD381" s="120">
        <v>1617</v>
      </c>
      <c r="BE381" s="114">
        <f t="shared" si="380"/>
        <v>7</v>
      </c>
      <c r="BF381" s="129">
        <v>7733</v>
      </c>
      <c r="BG381" s="126">
        <f t="shared" si="358"/>
        <v>24</v>
      </c>
      <c r="BH381" s="129">
        <v>569</v>
      </c>
      <c r="BI381" s="129">
        <v>7188</v>
      </c>
      <c r="BJ381" s="126">
        <f t="shared" si="381"/>
        <v>7</v>
      </c>
      <c r="BK381" s="332">
        <f t="shared" si="424"/>
        <v>0.29166666666666669</v>
      </c>
      <c r="BL381" s="126">
        <v>7189</v>
      </c>
      <c r="BM381" s="126">
        <f t="shared" si="383"/>
        <v>7</v>
      </c>
      <c r="BN381" s="227">
        <v>2214</v>
      </c>
      <c r="BO381" s="212">
        <f t="shared" si="359"/>
        <v>18</v>
      </c>
      <c r="BP381" s="227">
        <v>173</v>
      </c>
      <c r="BQ381" s="227">
        <v>1073</v>
      </c>
      <c r="BR381" s="212">
        <f t="shared" si="384"/>
        <v>1</v>
      </c>
      <c r="BS381" s="326">
        <f t="shared" si="425"/>
        <v>5.5555555555555552E-2</v>
      </c>
      <c r="BT381" s="227">
        <v>1073</v>
      </c>
      <c r="BU381" s="212">
        <f t="shared" si="385"/>
        <v>1</v>
      </c>
      <c r="BV381" s="228">
        <v>2828</v>
      </c>
      <c r="BW381" s="219">
        <f t="shared" si="360"/>
        <v>25</v>
      </c>
      <c r="BX381" s="228">
        <v>277</v>
      </c>
      <c r="BY381" s="228">
        <v>1480</v>
      </c>
      <c r="BZ381" s="219">
        <f t="shared" si="386"/>
        <v>3</v>
      </c>
      <c r="CA381" s="315">
        <f t="shared" si="426"/>
        <v>0.12</v>
      </c>
      <c r="CB381" s="228">
        <v>1480</v>
      </c>
      <c r="CC381" s="219">
        <f t="shared" si="387"/>
        <v>3</v>
      </c>
      <c r="CD381" s="28">
        <v>21189</v>
      </c>
      <c r="CE381" s="84">
        <f t="shared" si="361"/>
        <v>273</v>
      </c>
      <c r="CF381" s="34">
        <v>505</v>
      </c>
      <c r="CG381" s="34">
        <v>7562</v>
      </c>
      <c r="CH381" s="84">
        <f t="shared" si="388"/>
        <v>34</v>
      </c>
      <c r="CI381" s="365">
        <f t="shared" si="427"/>
        <v>0.12454212454212454</v>
      </c>
      <c r="CJ381" s="34">
        <v>7562</v>
      </c>
      <c r="CK381" s="84">
        <f t="shared" si="389"/>
        <v>34</v>
      </c>
      <c r="CL381" s="59">
        <v>19743</v>
      </c>
      <c r="CM381" s="89">
        <f t="shared" si="362"/>
        <v>263</v>
      </c>
      <c r="CN381" s="59">
        <v>142</v>
      </c>
      <c r="CO381" s="59">
        <v>19239</v>
      </c>
      <c r="CP381" s="89">
        <f t="shared" si="390"/>
        <v>45</v>
      </c>
      <c r="CQ381" s="367">
        <f t="shared" si="428"/>
        <v>0.17110266159695817</v>
      </c>
      <c r="CR381" s="59">
        <v>19248</v>
      </c>
      <c r="CS381" s="89">
        <f t="shared" si="391"/>
        <v>45</v>
      </c>
      <c r="CT381" s="203">
        <v>33612</v>
      </c>
      <c r="CU381" s="203">
        <f t="shared" si="363"/>
        <v>268</v>
      </c>
      <c r="CV381" s="203">
        <v>0</v>
      </c>
      <c r="CW381" s="284">
        <v>9061</v>
      </c>
      <c r="CX381" s="203">
        <f t="shared" si="392"/>
        <v>70</v>
      </c>
      <c r="CY381" s="369">
        <f t="shared" si="429"/>
        <v>0.26119402985074625</v>
      </c>
      <c r="CZ381" s="203">
        <v>9061</v>
      </c>
      <c r="DA381" s="203">
        <f t="shared" si="393"/>
        <v>70</v>
      </c>
      <c r="DB381" s="40">
        <v>446</v>
      </c>
      <c r="DC381" s="95">
        <f t="shared" si="364"/>
        <v>27</v>
      </c>
      <c r="DD381" s="40">
        <v>32</v>
      </c>
      <c r="DE381" s="40">
        <v>12473</v>
      </c>
      <c r="DF381" s="95">
        <f t="shared" si="394"/>
        <v>29</v>
      </c>
      <c r="DG381" s="371">
        <f t="shared" si="430"/>
        <v>1.0740740740740742</v>
      </c>
      <c r="DH381" s="40">
        <v>11870</v>
      </c>
      <c r="DI381" s="95">
        <f t="shared" si="395"/>
        <v>29</v>
      </c>
      <c r="DJ381" s="158">
        <v>4369</v>
      </c>
      <c r="DK381" s="158">
        <f t="shared" si="365"/>
        <v>21</v>
      </c>
      <c r="DL381" s="163">
        <v>4</v>
      </c>
      <c r="DM381" s="163">
        <v>1310</v>
      </c>
      <c r="DN381" s="158">
        <f t="shared" si="340"/>
        <v>7</v>
      </c>
      <c r="DO381" s="373">
        <f t="shared" si="431"/>
        <v>0.33333333333333331</v>
      </c>
      <c r="DP381" s="158">
        <v>1307</v>
      </c>
      <c r="DQ381" s="158">
        <f t="shared" si="341"/>
        <v>7</v>
      </c>
      <c r="DR381" s="290">
        <v>1536</v>
      </c>
      <c r="DS381" s="172">
        <v>0</v>
      </c>
      <c r="DT381" s="290">
        <v>1</v>
      </c>
      <c r="DU381" s="290">
        <v>424</v>
      </c>
      <c r="DV381" s="172">
        <f t="shared" si="342"/>
        <v>0</v>
      </c>
      <c r="DW381" s="374" t="e">
        <f t="shared" si="432"/>
        <v>#DIV/0!</v>
      </c>
      <c r="DX381" s="290">
        <v>426</v>
      </c>
      <c r="DY381" s="172">
        <f t="shared" si="343"/>
        <v>0</v>
      </c>
      <c r="DZ381" s="295">
        <v>2115</v>
      </c>
      <c r="EA381" s="255">
        <f t="shared" si="367"/>
        <v>24</v>
      </c>
      <c r="EB381" s="295">
        <v>158</v>
      </c>
      <c r="EC381" s="295">
        <v>945</v>
      </c>
      <c r="ED381" s="255">
        <f t="shared" si="344"/>
        <v>9</v>
      </c>
      <c r="EE381" s="376">
        <f t="shared" si="433"/>
        <v>0.375</v>
      </c>
      <c r="EF381" s="295">
        <v>945</v>
      </c>
      <c r="EG381" s="255">
        <f t="shared" si="345"/>
        <v>9</v>
      </c>
      <c r="EH381" s="261">
        <v>2116</v>
      </c>
      <c r="EI381" s="256">
        <f t="shared" si="368"/>
        <v>31</v>
      </c>
      <c r="EJ381" s="261">
        <v>217</v>
      </c>
      <c r="EK381" s="261">
        <v>1318</v>
      </c>
      <c r="EL381" s="256">
        <f t="shared" si="346"/>
        <v>7</v>
      </c>
      <c r="EM381" s="362">
        <f t="shared" si="434"/>
        <v>0.22580645161290322</v>
      </c>
      <c r="EN381" s="261">
        <v>1318</v>
      </c>
      <c r="EO381" s="256">
        <f t="shared" si="347"/>
        <v>7</v>
      </c>
      <c r="EP381" s="265">
        <v>2093</v>
      </c>
      <c r="EQ381" s="257">
        <f t="shared" si="369"/>
        <v>26</v>
      </c>
      <c r="ER381" s="265">
        <v>78</v>
      </c>
      <c r="ES381" s="265">
        <v>647</v>
      </c>
      <c r="ET381" s="257">
        <f t="shared" si="348"/>
        <v>2</v>
      </c>
      <c r="EU381" s="378">
        <f t="shared" si="435"/>
        <v>7.6923076923076927E-2</v>
      </c>
      <c r="EV381" s="265">
        <v>647</v>
      </c>
      <c r="EW381" s="257">
        <f t="shared" si="349"/>
        <v>2</v>
      </c>
      <c r="EX381" s="270">
        <v>2122</v>
      </c>
      <c r="EY381" s="258">
        <f t="shared" si="370"/>
        <v>27</v>
      </c>
      <c r="EZ381" s="270">
        <v>102</v>
      </c>
      <c r="FA381" s="270">
        <v>686</v>
      </c>
      <c r="FB381" s="258">
        <f t="shared" si="396"/>
        <v>3</v>
      </c>
      <c r="FC381" s="367">
        <f t="shared" si="436"/>
        <v>0.1111111111111111</v>
      </c>
      <c r="FD381" s="270">
        <v>686</v>
      </c>
      <c r="FE381" s="258">
        <f t="shared" si="397"/>
        <v>3</v>
      </c>
      <c r="FF381" s="192">
        <v>238</v>
      </c>
      <c r="FG381" s="185">
        <f t="shared" si="371"/>
        <v>47</v>
      </c>
      <c r="FH381" s="192">
        <v>0</v>
      </c>
      <c r="FI381" s="192">
        <v>5466</v>
      </c>
      <c r="FJ381" s="185">
        <f t="shared" si="398"/>
        <v>46</v>
      </c>
      <c r="FK381" s="379">
        <f t="shared" si="437"/>
        <v>0.97872340425531912</v>
      </c>
      <c r="FL381" s="192">
        <v>5466</v>
      </c>
      <c r="FM381" s="185">
        <f t="shared" si="399"/>
        <v>46</v>
      </c>
      <c r="FN381" s="301">
        <v>3374</v>
      </c>
      <c r="FO381" s="84">
        <f t="shared" si="412"/>
        <v>67</v>
      </c>
      <c r="FP381" s="301">
        <v>0</v>
      </c>
      <c r="FQ381" s="301">
        <v>3095</v>
      </c>
      <c r="FR381" s="84">
        <f t="shared" si="413"/>
        <v>67</v>
      </c>
      <c r="FS381" s="365">
        <f t="shared" si="438"/>
        <v>1</v>
      </c>
      <c r="FT381" s="301">
        <v>3095</v>
      </c>
      <c r="FU381" s="84">
        <f t="shared" si="414"/>
        <v>67</v>
      </c>
      <c r="FV381" s="22">
        <f t="shared" si="415"/>
        <v>1523</v>
      </c>
      <c r="FW381" s="61">
        <f t="shared" si="416"/>
        <v>1523</v>
      </c>
      <c r="FX381" s="61">
        <f t="shared" si="439"/>
        <v>1548</v>
      </c>
      <c r="FY381" s="61">
        <f t="shared" si="440"/>
        <v>3703</v>
      </c>
      <c r="FZ381" s="61">
        <f t="shared" si="441"/>
        <v>1546</v>
      </c>
      <c r="GA381" s="382">
        <f t="shared" si="442"/>
        <v>0.41749932487172564</v>
      </c>
      <c r="GB381" s="384"/>
      <c r="GC381" s="387">
        <f t="shared" si="443"/>
        <v>1376</v>
      </c>
      <c r="GD381" s="387">
        <f t="shared" si="444"/>
        <v>373</v>
      </c>
      <c r="GE381" s="382">
        <f t="shared" si="445"/>
        <v>0.27107558139534882</v>
      </c>
      <c r="GF381" s="384"/>
      <c r="GG381" s="387">
        <f t="shared" si="446"/>
        <v>572</v>
      </c>
      <c r="GH381" s="387">
        <f t="shared" si="447"/>
        <v>224</v>
      </c>
      <c r="GI381" s="382">
        <f t="shared" si="448"/>
        <v>0.39160839160839161</v>
      </c>
      <c r="GJ381" s="384"/>
      <c r="GK381" s="387">
        <f t="shared" si="337"/>
        <v>424</v>
      </c>
      <c r="GL381" s="387">
        <f t="shared" si="338"/>
        <v>59</v>
      </c>
      <c r="GM381" s="382">
        <f t="shared" si="339"/>
        <v>0.13915094339622641</v>
      </c>
    </row>
    <row r="382" spans="1:196" x14ac:dyDescent="0.25">
      <c r="A382" s="8">
        <f t="shared" si="372"/>
        <v>44415</v>
      </c>
      <c r="B382" s="10">
        <v>1118</v>
      </c>
      <c r="C382" s="98">
        <f t="shared" si="373"/>
        <v>74</v>
      </c>
      <c r="D382" s="10">
        <v>686</v>
      </c>
      <c r="E382" s="10">
        <v>55686</v>
      </c>
      <c r="F382" s="98">
        <f t="shared" si="307"/>
        <v>71</v>
      </c>
      <c r="G382" s="363">
        <f t="shared" si="417"/>
        <v>0.95945945945945943</v>
      </c>
      <c r="H382" s="10">
        <v>48363</v>
      </c>
      <c r="I382" s="98">
        <f t="shared" si="308"/>
        <v>71</v>
      </c>
      <c r="J382" s="45">
        <v>9438</v>
      </c>
      <c r="K382" s="103">
        <f t="shared" si="352"/>
        <v>133</v>
      </c>
      <c r="L382" s="14">
        <v>4621</v>
      </c>
      <c r="M382" s="14">
        <v>63767</v>
      </c>
      <c r="N382" s="103">
        <f t="shared" si="309"/>
        <v>112</v>
      </c>
      <c r="O382" s="362">
        <f t="shared" si="418"/>
        <v>0.84210526315789469</v>
      </c>
      <c r="P382" s="12">
        <v>51485</v>
      </c>
      <c r="Q382" s="103">
        <f t="shared" si="310"/>
        <v>112</v>
      </c>
      <c r="R382" s="148">
        <v>0</v>
      </c>
      <c r="S382" s="134">
        <f t="shared" si="353"/>
        <v>0</v>
      </c>
      <c r="T382" s="148">
        <v>506</v>
      </c>
      <c r="U382" s="148">
        <v>4649</v>
      </c>
      <c r="V382" s="134">
        <f t="shared" si="449"/>
        <v>0</v>
      </c>
      <c r="W382" s="358" t="e">
        <f t="shared" si="419"/>
        <v>#DIV/0!</v>
      </c>
      <c r="X382" s="148">
        <v>4656</v>
      </c>
      <c r="Y382" s="134">
        <f t="shared" si="402"/>
        <v>0</v>
      </c>
      <c r="Z382" s="152">
        <v>16710</v>
      </c>
      <c r="AA382" s="139">
        <f t="shared" si="354"/>
        <v>5</v>
      </c>
      <c r="AB382" s="152">
        <v>3316</v>
      </c>
      <c r="AC382" s="152">
        <v>6226</v>
      </c>
      <c r="AD382" s="139">
        <f t="shared" si="450"/>
        <v>5</v>
      </c>
      <c r="AE382" s="353">
        <f t="shared" si="420"/>
        <v>1</v>
      </c>
      <c r="AF382" s="151">
        <v>6224</v>
      </c>
      <c r="AG382" s="139">
        <f t="shared" si="451"/>
        <v>5</v>
      </c>
      <c r="AH382" s="33">
        <v>37376</v>
      </c>
      <c r="AI382" s="72">
        <f t="shared" si="355"/>
        <v>199</v>
      </c>
      <c r="AJ382" s="33">
        <v>1</v>
      </c>
      <c r="AK382" s="33">
        <v>6228</v>
      </c>
      <c r="AL382" s="72">
        <f t="shared" si="311"/>
        <v>26</v>
      </c>
      <c r="AM382" s="348">
        <f t="shared" si="421"/>
        <v>0.1306532663316583</v>
      </c>
      <c r="AN382" s="33">
        <v>6226</v>
      </c>
      <c r="AO382" s="72">
        <f t="shared" si="312"/>
        <v>26</v>
      </c>
      <c r="AP382" s="66">
        <v>8905</v>
      </c>
      <c r="AQ382" s="78">
        <f t="shared" si="356"/>
        <v>48</v>
      </c>
      <c r="AR382" s="66">
        <v>1</v>
      </c>
      <c r="AS382" s="66">
        <v>2882</v>
      </c>
      <c r="AT382" s="78">
        <f t="shared" si="377"/>
        <v>17</v>
      </c>
      <c r="AU382" s="344">
        <f t="shared" si="422"/>
        <v>0.35416666666666669</v>
      </c>
      <c r="AV382" s="66">
        <v>2882</v>
      </c>
      <c r="AW382" s="78">
        <f t="shared" si="378"/>
        <v>17</v>
      </c>
      <c r="AX382" s="120">
        <v>5106</v>
      </c>
      <c r="AY382" s="114">
        <f t="shared" si="357"/>
        <v>29</v>
      </c>
      <c r="AZ382" s="120">
        <v>9</v>
      </c>
      <c r="BA382" s="120">
        <v>1635</v>
      </c>
      <c r="BB382" s="114">
        <f t="shared" si="379"/>
        <v>10</v>
      </c>
      <c r="BC382" s="338">
        <f t="shared" si="423"/>
        <v>0.34482758620689657</v>
      </c>
      <c r="BD382" s="120">
        <v>1627</v>
      </c>
      <c r="BE382" s="114">
        <f t="shared" si="380"/>
        <v>10</v>
      </c>
      <c r="BF382" s="129">
        <v>7759</v>
      </c>
      <c r="BG382" s="126">
        <f t="shared" si="358"/>
        <v>26</v>
      </c>
      <c r="BH382" s="129">
        <v>569</v>
      </c>
      <c r="BI382" s="129">
        <v>7197</v>
      </c>
      <c r="BJ382" s="126">
        <f t="shared" si="381"/>
        <v>9</v>
      </c>
      <c r="BK382" s="332">
        <f t="shared" si="424"/>
        <v>0.34615384615384615</v>
      </c>
      <c r="BL382" s="126">
        <v>7198</v>
      </c>
      <c r="BM382" s="126">
        <f t="shared" si="383"/>
        <v>9</v>
      </c>
      <c r="BN382" s="227">
        <v>2236</v>
      </c>
      <c r="BO382" s="212">
        <f t="shared" si="359"/>
        <v>22</v>
      </c>
      <c r="BP382" s="227">
        <v>173</v>
      </c>
      <c r="BQ382" s="227">
        <v>1076</v>
      </c>
      <c r="BR382" s="212">
        <f t="shared" si="384"/>
        <v>3</v>
      </c>
      <c r="BS382" s="326">
        <f t="shared" si="425"/>
        <v>0.13636363636363635</v>
      </c>
      <c r="BT382" s="227">
        <v>1076</v>
      </c>
      <c r="BU382" s="212">
        <f t="shared" si="385"/>
        <v>3</v>
      </c>
      <c r="BV382" s="228">
        <v>2850</v>
      </c>
      <c r="BW382" s="219">
        <f t="shared" si="360"/>
        <v>22</v>
      </c>
      <c r="BX382" s="228">
        <v>277</v>
      </c>
      <c r="BY382" s="228">
        <v>1483</v>
      </c>
      <c r="BZ382" s="219">
        <f t="shared" si="386"/>
        <v>3</v>
      </c>
      <c r="CA382" s="315">
        <f t="shared" si="426"/>
        <v>0.13636363636363635</v>
      </c>
      <c r="CB382" s="228">
        <v>1483</v>
      </c>
      <c r="CC382" s="219">
        <f t="shared" si="387"/>
        <v>3</v>
      </c>
      <c r="CD382" s="28">
        <v>21509</v>
      </c>
      <c r="CE382" s="84">
        <f t="shared" si="361"/>
        <v>320</v>
      </c>
      <c r="CF382" s="34">
        <v>505</v>
      </c>
      <c r="CG382" s="34">
        <v>7601</v>
      </c>
      <c r="CH382" s="84">
        <f t="shared" si="388"/>
        <v>39</v>
      </c>
      <c r="CI382" s="365">
        <f t="shared" si="427"/>
        <v>0.121875</v>
      </c>
      <c r="CJ382" s="34">
        <v>7601</v>
      </c>
      <c r="CK382" s="84">
        <f t="shared" si="389"/>
        <v>39</v>
      </c>
      <c r="CL382" s="59">
        <v>20064</v>
      </c>
      <c r="CM382" s="89">
        <f t="shared" si="362"/>
        <v>321</v>
      </c>
      <c r="CN382" s="59">
        <v>142</v>
      </c>
      <c r="CO382" s="59">
        <v>19301</v>
      </c>
      <c r="CP382" s="89">
        <f t="shared" si="390"/>
        <v>62</v>
      </c>
      <c r="CQ382" s="367">
        <f t="shared" si="428"/>
        <v>0.19314641744548286</v>
      </c>
      <c r="CR382" s="59">
        <v>19310</v>
      </c>
      <c r="CS382" s="89">
        <f t="shared" si="391"/>
        <v>62</v>
      </c>
      <c r="CT382" s="203">
        <v>33932</v>
      </c>
      <c r="CU382" s="203">
        <f t="shared" si="363"/>
        <v>320</v>
      </c>
      <c r="CV382" s="203">
        <v>0</v>
      </c>
      <c r="CW382" s="284">
        <v>9127</v>
      </c>
      <c r="CX382" s="203">
        <f t="shared" si="392"/>
        <v>66</v>
      </c>
      <c r="CY382" s="369">
        <f t="shared" si="429"/>
        <v>0.20624999999999999</v>
      </c>
      <c r="CZ382" s="203">
        <v>9127</v>
      </c>
      <c r="DA382" s="203">
        <f t="shared" si="393"/>
        <v>66</v>
      </c>
      <c r="DB382" s="40">
        <v>478</v>
      </c>
      <c r="DC382" s="95">
        <f t="shared" si="364"/>
        <v>32</v>
      </c>
      <c r="DD382" s="40">
        <v>33</v>
      </c>
      <c r="DE382" s="40">
        <v>12504</v>
      </c>
      <c r="DF382" s="95">
        <f t="shared" si="394"/>
        <v>31</v>
      </c>
      <c r="DG382" s="371">
        <f t="shared" si="430"/>
        <v>0.96875</v>
      </c>
      <c r="DH382" s="40">
        <v>11901</v>
      </c>
      <c r="DI382" s="95">
        <f t="shared" si="395"/>
        <v>31</v>
      </c>
      <c r="DJ382" s="158">
        <v>4399</v>
      </c>
      <c r="DK382" s="158">
        <f t="shared" si="365"/>
        <v>30</v>
      </c>
      <c r="DL382" s="163">
        <v>4</v>
      </c>
      <c r="DM382" s="163">
        <v>1314</v>
      </c>
      <c r="DN382" s="158">
        <f t="shared" si="340"/>
        <v>4</v>
      </c>
      <c r="DO382" s="373">
        <f t="shared" si="431"/>
        <v>0.13333333333333333</v>
      </c>
      <c r="DP382" s="158">
        <v>1311</v>
      </c>
      <c r="DQ382" s="158">
        <f t="shared" si="341"/>
        <v>4</v>
      </c>
      <c r="DR382" s="290">
        <v>1536</v>
      </c>
      <c r="DS382" s="172">
        <v>0</v>
      </c>
      <c r="DT382" s="290">
        <v>1</v>
      </c>
      <c r="DU382" s="290">
        <v>424</v>
      </c>
      <c r="DV382" s="172">
        <f t="shared" si="342"/>
        <v>0</v>
      </c>
      <c r="DW382" s="374" t="e">
        <f t="shared" si="432"/>
        <v>#DIV/0!</v>
      </c>
      <c r="DX382" s="290">
        <v>426</v>
      </c>
      <c r="DY382" s="172">
        <f t="shared" si="343"/>
        <v>0</v>
      </c>
      <c r="DZ382" s="295">
        <v>2140</v>
      </c>
      <c r="EA382" s="255">
        <f t="shared" si="367"/>
        <v>25</v>
      </c>
      <c r="EB382" s="295">
        <v>158</v>
      </c>
      <c r="EC382" s="295">
        <v>951</v>
      </c>
      <c r="ED382" s="255">
        <f t="shared" si="344"/>
        <v>6</v>
      </c>
      <c r="EE382" s="376">
        <f t="shared" si="433"/>
        <v>0.24</v>
      </c>
      <c r="EF382" s="295">
        <v>951</v>
      </c>
      <c r="EG382" s="255">
        <f t="shared" si="345"/>
        <v>6</v>
      </c>
      <c r="EH382" s="261">
        <v>2143</v>
      </c>
      <c r="EI382" s="256">
        <f t="shared" si="368"/>
        <v>27</v>
      </c>
      <c r="EJ382" s="261">
        <v>217</v>
      </c>
      <c r="EK382" s="261">
        <v>1325</v>
      </c>
      <c r="EL382" s="256">
        <f t="shared" si="346"/>
        <v>7</v>
      </c>
      <c r="EM382" s="362">
        <f t="shared" si="434"/>
        <v>0.25925925925925924</v>
      </c>
      <c r="EN382" s="261">
        <v>1325</v>
      </c>
      <c r="EO382" s="256">
        <f t="shared" si="347"/>
        <v>7</v>
      </c>
      <c r="EP382" s="265">
        <v>2107</v>
      </c>
      <c r="EQ382" s="257">
        <f t="shared" si="369"/>
        <v>14</v>
      </c>
      <c r="ER382" s="265">
        <v>78</v>
      </c>
      <c r="ES382" s="265">
        <v>649</v>
      </c>
      <c r="ET382" s="257">
        <f t="shared" si="348"/>
        <v>2</v>
      </c>
      <c r="EU382" s="378">
        <f t="shared" si="435"/>
        <v>0.14285714285714285</v>
      </c>
      <c r="EV382" s="265">
        <v>649</v>
      </c>
      <c r="EW382" s="257">
        <f t="shared" si="349"/>
        <v>2</v>
      </c>
      <c r="EX382" s="270">
        <v>2147</v>
      </c>
      <c r="EY382" s="258">
        <f t="shared" si="370"/>
        <v>25</v>
      </c>
      <c r="EZ382" s="270">
        <v>102</v>
      </c>
      <c r="FA382" s="270">
        <v>689</v>
      </c>
      <c r="FB382" s="258">
        <f t="shared" si="396"/>
        <v>3</v>
      </c>
      <c r="FC382" s="367">
        <f t="shared" si="436"/>
        <v>0.12</v>
      </c>
      <c r="FD382" s="270">
        <v>689</v>
      </c>
      <c r="FE382" s="258">
        <f t="shared" si="397"/>
        <v>3</v>
      </c>
      <c r="FF382" s="192">
        <v>311</v>
      </c>
      <c r="FG382" s="185">
        <f t="shared" si="371"/>
        <v>73</v>
      </c>
      <c r="FH382" s="192">
        <v>0</v>
      </c>
      <c r="FI382" s="192">
        <v>5539</v>
      </c>
      <c r="FJ382" s="185">
        <f t="shared" si="398"/>
        <v>73</v>
      </c>
      <c r="FK382" s="379">
        <f t="shared" si="437"/>
        <v>1</v>
      </c>
      <c r="FL382" s="192">
        <v>5539</v>
      </c>
      <c r="FM382" s="185">
        <f t="shared" si="399"/>
        <v>73</v>
      </c>
      <c r="FN382" s="301">
        <v>3454</v>
      </c>
      <c r="FO382" s="84">
        <f t="shared" si="412"/>
        <v>80</v>
      </c>
      <c r="FP382" s="301">
        <v>0</v>
      </c>
      <c r="FQ382" s="301">
        <v>3171</v>
      </c>
      <c r="FR382" s="84">
        <f t="shared" si="413"/>
        <v>76</v>
      </c>
      <c r="FS382" s="365">
        <f t="shared" si="438"/>
        <v>0.95</v>
      </c>
      <c r="FT382" s="301">
        <v>3171</v>
      </c>
      <c r="FU382" s="84">
        <f t="shared" si="414"/>
        <v>76</v>
      </c>
      <c r="FV382" s="22">
        <f t="shared" si="415"/>
        <v>601</v>
      </c>
      <c r="FW382" s="61">
        <f t="shared" si="416"/>
        <v>601</v>
      </c>
      <c r="FX382" s="61">
        <f t="shared" si="439"/>
        <v>625</v>
      </c>
      <c r="FY382" s="61">
        <f t="shared" si="440"/>
        <v>1825</v>
      </c>
      <c r="FZ382" s="61">
        <f t="shared" si="441"/>
        <v>623</v>
      </c>
      <c r="GA382" s="382">
        <f t="shared" si="442"/>
        <v>0.34136986301369865</v>
      </c>
      <c r="GB382" s="384"/>
      <c r="GC382" s="387">
        <f t="shared" si="443"/>
        <v>1613</v>
      </c>
      <c r="GD382" s="387">
        <f t="shared" si="444"/>
        <v>435</v>
      </c>
      <c r="GE382" s="382">
        <f t="shared" si="445"/>
        <v>0.26968381897086174</v>
      </c>
      <c r="GF382" s="384"/>
      <c r="GG382" s="387">
        <f t="shared" si="446"/>
        <v>652</v>
      </c>
      <c r="GH382" s="387">
        <f t="shared" si="447"/>
        <v>268</v>
      </c>
      <c r="GI382" s="382">
        <f t="shared" si="448"/>
        <v>0.41104294478527609</v>
      </c>
      <c r="GJ382" s="384"/>
      <c r="GK382" s="387">
        <f t="shared" si="337"/>
        <v>455</v>
      </c>
      <c r="GL382" s="387">
        <f t="shared" si="338"/>
        <v>63</v>
      </c>
      <c r="GM382" s="382">
        <f t="shared" si="339"/>
        <v>0.13846153846153847</v>
      </c>
    </row>
    <row r="383" spans="1:196" x14ac:dyDescent="0.25">
      <c r="A383" s="8">
        <f t="shared" si="372"/>
        <v>44416</v>
      </c>
      <c r="B383" s="10">
        <v>3480</v>
      </c>
      <c r="C383" s="98">
        <f t="shared" si="373"/>
        <v>2362</v>
      </c>
      <c r="D383" s="10">
        <v>2033</v>
      </c>
      <c r="E383" s="10">
        <v>57033</v>
      </c>
      <c r="F383" s="98">
        <f t="shared" si="307"/>
        <v>1347</v>
      </c>
      <c r="G383" s="363">
        <f t="shared" si="417"/>
        <v>0.57027942421676547</v>
      </c>
      <c r="H383" s="10">
        <v>49710</v>
      </c>
      <c r="I383" s="98">
        <f t="shared" si="308"/>
        <v>1347</v>
      </c>
      <c r="J383" s="45">
        <v>107</v>
      </c>
      <c r="K383" s="103">
        <f t="shared" si="352"/>
        <v>-9331</v>
      </c>
      <c r="L383" s="14">
        <v>96</v>
      </c>
      <c r="M383" s="14">
        <v>64294</v>
      </c>
      <c r="N383" s="103">
        <f t="shared" si="309"/>
        <v>527</v>
      </c>
      <c r="O383" s="362">
        <f t="shared" si="418"/>
        <v>-5.647840531561462E-2</v>
      </c>
      <c r="P383" s="12">
        <v>52012</v>
      </c>
      <c r="Q383" s="103">
        <f t="shared" si="310"/>
        <v>527</v>
      </c>
      <c r="R383" s="148">
        <v>956</v>
      </c>
      <c r="S383" s="134">
        <f t="shared" si="353"/>
        <v>956</v>
      </c>
      <c r="T383" s="148">
        <v>506</v>
      </c>
      <c r="U383" s="148">
        <v>4649</v>
      </c>
      <c r="V383" s="134">
        <f t="shared" si="449"/>
        <v>0</v>
      </c>
      <c r="W383" s="358">
        <f t="shared" si="419"/>
        <v>0</v>
      </c>
      <c r="X383" s="148">
        <v>4656</v>
      </c>
      <c r="Y383" s="134">
        <f t="shared" si="402"/>
        <v>0</v>
      </c>
      <c r="Z383" s="152">
        <v>16717</v>
      </c>
      <c r="AA383" s="139">
        <f t="shared" si="354"/>
        <v>7</v>
      </c>
      <c r="AB383" s="152">
        <v>3322</v>
      </c>
      <c r="AC383" s="152">
        <v>6232</v>
      </c>
      <c r="AD383" s="139">
        <f t="shared" si="450"/>
        <v>6</v>
      </c>
      <c r="AE383" s="353">
        <f t="shared" si="420"/>
        <v>0.8571428571428571</v>
      </c>
      <c r="AF383" s="151">
        <v>6230</v>
      </c>
      <c r="AG383" s="139">
        <f t="shared" si="451"/>
        <v>6</v>
      </c>
      <c r="AH383" s="33">
        <v>37568</v>
      </c>
      <c r="AI383" s="72">
        <f t="shared" si="355"/>
        <v>192</v>
      </c>
      <c r="AJ383" s="33">
        <v>1</v>
      </c>
      <c r="AK383" s="33">
        <v>6252</v>
      </c>
      <c r="AL383" s="72">
        <f t="shared" si="311"/>
        <v>24</v>
      </c>
      <c r="AM383" s="348">
        <f t="shared" si="421"/>
        <v>0.125</v>
      </c>
      <c r="AN383" s="33">
        <v>6250</v>
      </c>
      <c r="AO383" s="72">
        <f t="shared" si="312"/>
        <v>24</v>
      </c>
      <c r="AP383" s="66">
        <v>8938</v>
      </c>
      <c r="AQ383" s="78">
        <f t="shared" si="356"/>
        <v>33</v>
      </c>
      <c r="AR383" s="66">
        <v>1</v>
      </c>
      <c r="AS383" s="66">
        <v>2892</v>
      </c>
      <c r="AT383" s="78">
        <f t="shared" si="377"/>
        <v>10</v>
      </c>
      <c r="AU383" s="344">
        <f t="shared" si="422"/>
        <v>0.30303030303030304</v>
      </c>
      <c r="AV383" s="66">
        <v>2892</v>
      </c>
      <c r="AW383" s="78">
        <f t="shared" si="378"/>
        <v>10</v>
      </c>
      <c r="AX383" s="120">
        <v>5129</v>
      </c>
      <c r="AY383" s="114">
        <f t="shared" si="357"/>
        <v>23</v>
      </c>
      <c r="AZ383" s="120">
        <v>9</v>
      </c>
      <c r="BA383" s="120">
        <v>1642</v>
      </c>
      <c r="BB383" s="114">
        <f t="shared" si="379"/>
        <v>7</v>
      </c>
      <c r="BC383" s="338">
        <f t="shared" si="423"/>
        <v>0.30434782608695654</v>
      </c>
      <c r="BD383" s="120">
        <v>1634</v>
      </c>
      <c r="BE383" s="114">
        <f t="shared" si="380"/>
        <v>7</v>
      </c>
      <c r="BF383" s="129">
        <v>7785</v>
      </c>
      <c r="BG383" s="126">
        <f t="shared" si="358"/>
        <v>26</v>
      </c>
      <c r="BH383" s="129">
        <v>569</v>
      </c>
      <c r="BI383" s="129">
        <v>7204</v>
      </c>
      <c r="BJ383" s="126">
        <f t="shared" si="381"/>
        <v>7</v>
      </c>
      <c r="BK383" s="332">
        <f t="shared" si="424"/>
        <v>0.26923076923076922</v>
      </c>
      <c r="BL383" s="126">
        <v>7205</v>
      </c>
      <c r="BM383" s="126">
        <f t="shared" si="383"/>
        <v>7</v>
      </c>
      <c r="BN383" s="227">
        <v>2259</v>
      </c>
      <c r="BO383" s="212">
        <f t="shared" si="359"/>
        <v>23</v>
      </c>
      <c r="BP383" s="227">
        <v>173</v>
      </c>
      <c r="BQ383" s="227">
        <v>1079</v>
      </c>
      <c r="BR383" s="212">
        <f t="shared" si="384"/>
        <v>3</v>
      </c>
      <c r="BS383" s="326">
        <f t="shared" si="425"/>
        <v>0.13043478260869565</v>
      </c>
      <c r="BT383" s="227">
        <v>1079</v>
      </c>
      <c r="BU383" s="212">
        <f t="shared" si="385"/>
        <v>3</v>
      </c>
      <c r="BV383" s="228">
        <v>2874</v>
      </c>
      <c r="BW383" s="219">
        <f t="shared" si="360"/>
        <v>24</v>
      </c>
      <c r="BX383" s="228">
        <v>277</v>
      </c>
      <c r="BY383" s="228">
        <v>1487</v>
      </c>
      <c r="BZ383" s="219">
        <f t="shared" si="386"/>
        <v>4</v>
      </c>
      <c r="CA383" s="315">
        <f t="shared" si="426"/>
        <v>0.16666666666666666</v>
      </c>
      <c r="CB383" s="228">
        <v>1487</v>
      </c>
      <c r="CC383" s="219">
        <f t="shared" si="387"/>
        <v>4</v>
      </c>
      <c r="CD383" s="28">
        <v>21798</v>
      </c>
      <c r="CE383" s="84">
        <f t="shared" si="361"/>
        <v>289</v>
      </c>
      <c r="CF383" s="34">
        <v>505</v>
      </c>
      <c r="CG383" s="34">
        <v>7636</v>
      </c>
      <c r="CH383" s="84">
        <f t="shared" si="388"/>
        <v>35</v>
      </c>
      <c r="CI383" s="365">
        <f t="shared" si="427"/>
        <v>0.12110726643598616</v>
      </c>
      <c r="CJ383" s="34">
        <v>7636</v>
      </c>
      <c r="CK383" s="84">
        <f t="shared" si="389"/>
        <v>35</v>
      </c>
      <c r="CL383" s="59">
        <v>20359</v>
      </c>
      <c r="CM383" s="89">
        <f t="shared" si="362"/>
        <v>295</v>
      </c>
      <c r="CN383" s="59">
        <v>142</v>
      </c>
      <c r="CO383" s="59">
        <v>19383</v>
      </c>
      <c r="CP383" s="89">
        <f t="shared" si="390"/>
        <v>82</v>
      </c>
      <c r="CQ383" s="367">
        <f t="shared" si="428"/>
        <v>0.27796610169491526</v>
      </c>
      <c r="CR383" s="59">
        <v>19392</v>
      </c>
      <c r="CS383" s="89">
        <f t="shared" si="391"/>
        <v>82</v>
      </c>
      <c r="CT383" s="203">
        <v>34218</v>
      </c>
      <c r="CU383" s="203">
        <f t="shared" si="363"/>
        <v>286</v>
      </c>
      <c r="CV383" s="203">
        <v>0</v>
      </c>
      <c r="CW383" s="284">
        <v>9197</v>
      </c>
      <c r="CX383" s="203">
        <f t="shared" si="392"/>
        <v>70</v>
      </c>
      <c r="CY383" s="369">
        <f t="shared" si="429"/>
        <v>0.24475524475524477</v>
      </c>
      <c r="CZ383" s="203">
        <v>9197</v>
      </c>
      <c r="DA383" s="203">
        <f t="shared" si="393"/>
        <v>70</v>
      </c>
      <c r="DB383" s="40">
        <v>504</v>
      </c>
      <c r="DC383" s="95">
        <f t="shared" si="364"/>
        <v>26</v>
      </c>
      <c r="DD383" s="40">
        <v>34</v>
      </c>
      <c r="DE383" s="40">
        <v>12530</v>
      </c>
      <c r="DF383" s="95">
        <f t="shared" si="394"/>
        <v>26</v>
      </c>
      <c r="DG383" s="371">
        <f t="shared" si="430"/>
        <v>1</v>
      </c>
      <c r="DH383" s="40">
        <v>11927</v>
      </c>
      <c r="DI383" s="95">
        <f t="shared" si="395"/>
        <v>26</v>
      </c>
      <c r="DJ383" s="158">
        <v>4422</v>
      </c>
      <c r="DK383" s="158">
        <f t="shared" si="365"/>
        <v>23</v>
      </c>
      <c r="DL383" s="163">
        <v>4</v>
      </c>
      <c r="DM383" s="163">
        <v>1323</v>
      </c>
      <c r="DN383" s="158">
        <f t="shared" si="340"/>
        <v>9</v>
      </c>
      <c r="DO383" s="373">
        <f t="shared" si="431"/>
        <v>0.39130434782608697</v>
      </c>
      <c r="DP383" s="158">
        <v>1320</v>
      </c>
      <c r="DQ383" s="158">
        <f t="shared" si="341"/>
        <v>9</v>
      </c>
      <c r="DR383" s="290">
        <v>1536</v>
      </c>
      <c r="DS383" s="172">
        <v>0</v>
      </c>
      <c r="DT383" s="290">
        <v>1</v>
      </c>
      <c r="DU383" s="290">
        <v>424</v>
      </c>
      <c r="DV383" s="172">
        <f t="shared" si="342"/>
        <v>0</v>
      </c>
      <c r="DW383" s="374" t="e">
        <f t="shared" si="432"/>
        <v>#DIV/0!</v>
      </c>
      <c r="DX383" s="290">
        <v>426</v>
      </c>
      <c r="DY383" s="172">
        <f t="shared" si="343"/>
        <v>0</v>
      </c>
      <c r="DZ383" s="295">
        <v>2167</v>
      </c>
      <c r="EA383" s="255">
        <f t="shared" si="367"/>
        <v>27</v>
      </c>
      <c r="EB383" s="295">
        <v>158</v>
      </c>
      <c r="EC383" s="295">
        <v>961</v>
      </c>
      <c r="ED383" s="255">
        <f t="shared" si="344"/>
        <v>10</v>
      </c>
      <c r="EE383" s="376">
        <f t="shared" si="433"/>
        <v>0.37037037037037035</v>
      </c>
      <c r="EF383" s="295">
        <v>961</v>
      </c>
      <c r="EG383" s="255">
        <f t="shared" si="345"/>
        <v>10</v>
      </c>
      <c r="EH383" s="261">
        <v>2163</v>
      </c>
      <c r="EI383" s="256">
        <f t="shared" si="368"/>
        <v>20</v>
      </c>
      <c r="EJ383" s="261">
        <v>217</v>
      </c>
      <c r="EK383" s="261">
        <v>1331</v>
      </c>
      <c r="EL383" s="256">
        <f t="shared" si="346"/>
        <v>6</v>
      </c>
      <c r="EM383" s="362">
        <f t="shared" si="434"/>
        <v>0.3</v>
      </c>
      <c r="EN383" s="261">
        <v>1331</v>
      </c>
      <c r="EO383" s="256">
        <f t="shared" si="347"/>
        <v>6</v>
      </c>
      <c r="EP383" s="265">
        <v>2131</v>
      </c>
      <c r="EQ383" s="257">
        <f t="shared" si="369"/>
        <v>24</v>
      </c>
      <c r="ER383" s="265">
        <v>78</v>
      </c>
      <c r="ES383" s="265">
        <v>653</v>
      </c>
      <c r="ET383" s="257">
        <f t="shared" si="348"/>
        <v>4</v>
      </c>
      <c r="EU383" s="378">
        <f t="shared" si="435"/>
        <v>0.16666666666666666</v>
      </c>
      <c r="EV383" s="265">
        <v>653</v>
      </c>
      <c r="EW383" s="257">
        <f t="shared" si="349"/>
        <v>4</v>
      </c>
      <c r="EX383" s="270">
        <v>2169</v>
      </c>
      <c r="EY383" s="258">
        <f t="shared" si="370"/>
        <v>22</v>
      </c>
      <c r="EZ383" s="270">
        <v>102</v>
      </c>
      <c r="FA383" s="270">
        <v>692</v>
      </c>
      <c r="FB383" s="258">
        <f t="shared" si="396"/>
        <v>3</v>
      </c>
      <c r="FC383" s="367">
        <f t="shared" si="436"/>
        <v>0.13636363636363635</v>
      </c>
      <c r="FD383" s="270">
        <v>692</v>
      </c>
      <c r="FE383" s="258">
        <f t="shared" si="397"/>
        <v>3</v>
      </c>
      <c r="FF383" s="192">
        <v>390</v>
      </c>
      <c r="FG383" s="185">
        <f t="shared" si="371"/>
        <v>79</v>
      </c>
      <c r="FH383" s="192">
        <v>0</v>
      </c>
      <c r="FI383" s="192">
        <v>5616</v>
      </c>
      <c r="FJ383" s="185">
        <f t="shared" si="398"/>
        <v>77</v>
      </c>
      <c r="FK383" s="379">
        <f t="shared" si="437"/>
        <v>0.97468354430379744</v>
      </c>
      <c r="FL383" s="192">
        <v>5616</v>
      </c>
      <c r="FM383" s="185">
        <f t="shared" si="399"/>
        <v>77</v>
      </c>
      <c r="FN383" s="301">
        <v>3526</v>
      </c>
      <c r="FO383" s="84">
        <f t="shared" si="412"/>
        <v>72</v>
      </c>
      <c r="FP383" s="301">
        <v>0</v>
      </c>
      <c r="FQ383" s="301">
        <v>3239</v>
      </c>
      <c r="FR383" s="84">
        <f t="shared" si="413"/>
        <v>68</v>
      </c>
      <c r="FS383" s="365">
        <f t="shared" si="438"/>
        <v>0.94444444444444442</v>
      </c>
      <c r="FT383" s="301">
        <v>3239</v>
      </c>
      <c r="FU383" s="84">
        <f t="shared" si="414"/>
        <v>68</v>
      </c>
      <c r="FV383" s="22">
        <f t="shared" si="415"/>
        <v>2295</v>
      </c>
      <c r="FW383" s="61">
        <f t="shared" si="416"/>
        <v>2295</v>
      </c>
      <c r="FX383" s="61">
        <f t="shared" si="439"/>
        <v>2325</v>
      </c>
      <c r="FY383" s="61">
        <f t="shared" si="440"/>
        <v>-4522</v>
      </c>
      <c r="FZ383" s="61">
        <f t="shared" si="441"/>
        <v>2321</v>
      </c>
      <c r="GA383" s="382">
        <f t="shared" si="442"/>
        <v>-0.51326846528084913</v>
      </c>
      <c r="GB383" s="384"/>
      <c r="GC383" s="387">
        <f t="shared" si="443"/>
        <v>1484</v>
      </c>
      <c r="GD383" s="387">
        <f t="shared" si="444"/>
        <v>441</v>
      </c>
      <c r="GE383" s="382">
        <f t="shared" si="445"/>
        <v>0.29716981132075471</v>
      </c>
      <c r="GF383" s="384"/>
      <c r="GG383" s="387">
        <f t="shared" si="446"/>
        <v>614</v>
      </c>
      <c r="GH383" s="387">
        <f t="shared" si="447"/>
        <v>254</v>
      </c>
      <c r="GI383" s="382">
        <f t="shared" si="448"/>
        <v>0.41368078175895767</v>
      </c>
      <c r="GJ383" s="384"/>
      <c r="GK383" s="387">
        <f t="shared" si="337"/>
        <v>429</v>
      </c>
      <c r="GL383" s="387">
        <f t="shared" si="338"/>
        <v>65</v>
      </c>
      <c r="GM383" s="382">
        <f t="shared" si="339"/>
        <v>0.15151515151515152</v>
      </c>
    </row>
    <row r="384" spans="1:196" x14ac:dyDescent="0.25">
      <c r="A384" s="8">
        <f t="shared" si="372"/>
        <v>44417</v>
      </c>
      <c r="B384" s="10">
        <v>3596</v>
      </c>
      <c r="C384" s="98">
        <f t="shared" si="373"/>
        <v>116</v>
      </c>
      <c r="D384" s="10">
        <v>2118</v>
      </c>
      <c r="E384" s="10">
        <v>57118</v>
      </c>
      <c r="F384" s="98">
        <f t="shared" ref="F384:F389" si="452">E384-E383</f>
        <v>85</v>
      </c>
      <c r="G384" s="363">
        <f t="shared" si="417"/>
        <v>0.73275862068965514</v>
      </c>
      <c r="H384" s="10">
        <v>49795</v>
      </c>
      <c r="I384" s="98">
        <f t="shared" ref="I384:I409" si="453">H384-H383</f>
        <v>85</v>
      </c>
      <c r="J384" s="45">
        <v>292</v>
      </c>
      <c r="K384" s="103">
        <f t="shared" si="352"/>
        <v>185</v>
      </c>
      <c r="L384" s="14">
        <v>169</v>
      </c>
      <c r="M384" s="14">
        <v>64367</v>
      </c>
      <c r="N384" s="103">
        <f t="shared" ref="N384:N389" si="454">M384-M383</f>
        <v>73</v>
      </c>
      <c r="O384" s="362">
        <f t="shared" si="418"/>
        <v>0.39459459459459462</v>
      </c>
      <c r="P384" s="12">
        <v>52085</v>
      </c>
      <c r="Q384" s="103">
        <f t="shared" ref="Q384:Q408" si="455">P384-P383</f>
        <v>73</v>
      </c>
      <c r="R384" s="148">
        <v>956</v>
      </c>
      <c r="S384" s="134">
        <f t="shared" si="353"/>
        <v>0</v>
      </c>
      <c r="T384" s="148">
        <v>506</v>
      </c>
      <c r="U384" s="148">
        <v>4649</v>
      </c>
      <c r="V384" s="134">
        <f t="shared" si="449"/>
        <v>0</v>
      </c>
      <c r="W384" s="358" t="e">
        <f t="shared" si="419"/>
        <v>#DIV/0!</v>
      </c>
      <c r="X384" s="148">
        <v>4656</v>
      </c>
      <c r="Y384" s="134">
        <f t="shared" si="402"/>
        <v>0</v>
      </c>
      <c r="Z384" s="152">
        <v>16721</v>
      </c>
      <c r="AA384" s="139">
        <f t="shared" si="354"/>
        <v>4</v>
      </c>
      <c r="AB384" s="152">
        <v>3326</v>
      </c>
      <c r="AC384" s="152">
        <v>6236</v>
      </c>
      <c r="AD384" s="139">
        <f t="shared" si="450"/>
        <v>4</v>
      </c>
      <c r="AE384" s="353">
        <f t="shared" si="420"/>
        <v>1</v>
      </c>
      <c r="AF384" s="151">
        <v>6234</v>
      </c>
      <c r="AG384" s="139">
        <f t="shared" si="451"/>
        <v>4</v>
      </c>
      <c r="AH384" s="33">
        <v>37760</v>
      </c>
      <c r="AI384" s="72">
        <f t="shared" si="355"/>
        <v>192</v>
      </c>
      <c r="AJ384" s="33">
        <v>1</v>
      </c>
      <c r="AK384" s="33">
        <v>6275</v>
      </c>
      <c r="AL384" s="72">
        <f t="shared" ref="AL384:AL389" si="456">AK384-AK383</f>
        <v>23</v>
      </c>
      <c r="AM384" s="348">
        <f t="shared" si="421"/>
        <v>0.11979166666666667</v>
      </c>
      <c r="AN384" s="33">
        <v>6273</v>
      </c>
      <c r="AO384" s="72">
        <f t="shared" ref="AO384:AO447" si="457">AN384-AN383</f>
        <v>23</v>
      </c>
      <c r="AP384" s="66">
        <v>8965</v>
      </c>
      <c r="AQ384" s="78">
        <f t="shared" si="356"/>
        <v>27</v>
      </c>
      <c r="AR384" s="66">
        <v>1</v>
      </c>
      <c r="AS384" s="66">
        <v>2900</v>
      </c>
      <c r="AT384" s="78">
        <f t="shared" si="377"/>
        <v>8</v>
      </c>
      <c r="AU384" s="344">
        <f t="shared" si="422"/>
        <v>0.29629629629629628</v>
      </c>
      <c r="AV384" s="66">
        <v>2900</v>
      </c>
      <c r="AW384" s="78">
        <f t="shared" si="378"/>
        <v>8</v>
      </c>
      <c r="AX384" s="120">
        <v>5153</v>
      </c>
      <c r="AY384" s="114">
        <f t="shared" si="357"/>
        <v>24</v>
      </c>
      <c r="AZ384" s="120">
        <v>9</v>
      </c>
      <c r="BA384" s="120">
        <v>1651</v>
      </c>
      <c r="BB384" s="114">
        <f t="shared" si="379"/>
        <v>9</v>
      </c>
      <c r="BC384" s="338">
        <f t="shared" si="423"/>
        <v>0.375</v>
      </c>
      <c r="BD384" s="120">
        <v>1643</v>
      </c>
      <c r="BE384" s="114">
        <f t="shared" si="380"/>
        <v>9</v>
      </c>
      <c r="BF384" s="129">
        <v>7807</v>
      </c>
      <c r="BG384" s="126">
        <f t="shared" si="358"/>
        <v>22</v>
      </c>
      <c r="BH384" s="129">
        <v>569</v>
      </c>
      <c r="BI384" s="129">
        <v>7213</v>
      </c>
      <c r="BJ384" s="126">
        <f t="shared" si="381"/>
        <v>9</v>
      </c>
      <c r="BK384" s="332">
        <f t="shared" si="424"/>
        <v>0.40909090909090912</v>
      </c>
      <c r="BL384" s="126">
        <v>7214</v>
      </c>
      <c r="BM384" s="126">
        <f t="shared" si="383"/>
        <v>9</v>
      </c>
      <c r="BN384" s="227">
        <v>2290</v>
      </c>
      <c r="BO384" s="212">
        <f t="shared" si="359"/>
        <v>31</v>
      </c>
      <c r="BP384" s="227">
        <v>173</v>
      </c>
      <c r="BQ384" s="227">
        <v>1082</v>
      </c>
      <c r="BR384" s="212">
        <f t="shared" si="384"/>
        <v>3</v>
      </c>
      <c r="BS384" s="326">
        <f t="shared" si="425"/>
        <v>9.6774193548387094E-2</v>
      </c>
      <c r="BT384" s="227">
        <v>1082</v>
      </c>
      <c r="BU384" s="212">
        <f t="shared" si="385"/>
        <v>3</v>
      </c>
      <c r="BV384" s="228">
        <v>2904</v>
      </c>
      <c r="BW384" s="219">
        <f t="shared" si="360"/>
        <v>30</v>
      </c>
      <c r="BX384" s="228">
        <v>277</v>
      </c>
      <c r="BY384" s="228">
        <v>1490</v>
      </c>
      <c r="BZ384" s="219">
        <f t="shared" si="386"/>
        <v>3</v>
      </c>
      <c r="CA384" s="315">
        <f t="shared" si="426"/>
        <v>0.1</v>
      </c>
      <c r="CB384" s="228">
        <v>1490</v>
      </c>
      <c r="CC384" s="219">
        <f t="shared" si="387"/>
        <v>3</v>
      </c>
      <c r="CD384" s="28">
        <v>22058</v>
      </c>
      <c r="CE384" s="84">
        <f t="shared" si="361"/>
        <v>260</v>
      </c>
      <c r="CF384" s="34">
        <v>505</v>
      </c>
      <c r="CG384" s="34">
        <v>7669</v>
      </c>
      <c r="CH384" s="84">
        <f t="shared" si="388"/>
        <v>33</v>
      </c>
      <c r="CI384" s="365">
        <f t="shared" si="427"/>
        <v>0.12692307692307692</v>
      </c>
      <c r="CJ384" s="34">
        <v>7669</v>
      </c>
      <c r="CK384" s="84">
        <f t="shared" si="389"/>
        <v>33</v>
      </c>
      <c r="CL384" s="59">
        <v>20620</v>
      </c>
      <c r="CM384" s="89">
        <f t="shared" si="362"/>
        <v>261</v>
      </c>
      <c r="CN384" s="59">
        <v>142</v>
      </c>
      <c r="CO384" s="59">
        <v>19461</v>
      </c>
      <c r="CP384" s="89">
        <f t="shared" si="390"/>
        <v>78</v>
      </c>
      <c r="CQ384" s="367">
        <f t="shared" si="428"/>
        <v>0.2988505747126437</v>
      </c>
      <c r="CR384" s="59">
        <v>19470</v>
      </c>
      <c r="CS384" s="89">
        <f t="shared" si="391"/>
        <v>78</v>
      </c>
      <c r="CT384" s="203">
        <v>34486</v>
      </c>
      <c r="CU384" s="203">
        <f t="shared" si="363"/>
        <v>268</v>
      </c>
      <c r="CV384" s="203">
        <v>0</v>
      </c>
      <c r="CW384" s="284">
        <v>9262</v>
      </c>
      <c r="CX384" s="203">
        <f t="shared" si="392"/>
        <v>65</v>
      </c>
      <c r="CY384" s="369">
        <f t="shared" si="429"/>
        <v>0.24253731343283583</v>
      </c>
      <c r="CZ384" s="203">
        <v>9262</v>
      </c>
      <c r="DA384" s="203">
        <f t="shared" si="393"/>
        <v>65</v>
      </c>
      <c r="DB384" s="40">
        <v>530</v>
      </c>
      <c r="DC384" s="95">
        <f t="shared" si="364"/>
        <v>26</v>
      </c>
      <c r="DD384" s="40">
        <v>38</v>
      </c>
      <c r="DE384" s="40">
        <v>12556</v>
      </c>
      <c r="DF384" s="95">
        <f t="shared" si="394"/>
        <v>26</v>
      </c>
      <c r="DG384" s="371">
        <f t="shared" si="430"/>
        <v>1</v>
      </c>
      <c r="DH384" s="40">
        <v>11953</v>
      </c>
      <c r="DI384" s="95">
        <f t="shared" si="395"/>
        <v>26</v>
      </c>
      <c r="DJ384" s="158">
        <v>4441</v>
      </c>
      <c r="DK384" s="158">
        <f t="shared" si="365"/>
        <v>19</v>
      </c>
      <c r="DL384" s="163">
        <v>4</v>
      </c>
      <c r="DM384" s="163">
        <v>1328</v>
      </c>
      <c r="DN384" s="158">
        <f t="shared" si="340"/>
        <v>5</v>
      </c>
      <c r="DO384" s="373">
        <f t="shared" si="431"/>
        <v>0.26315789473684209</v>
      </c>
      <c r="DP384" s="158">
        <v>1325</v>
      </c>
      <c r="DQ384" s="158">
        <f t="shared" si="341"/>
        <v>5</v>
      </c>
      <c r="DR384" s="290">
        <v>1536</v>
      </c>
      <c r="DS384" s="172">
        <v>0</v>
      </c>
      <c r="DT384" s="290">
        <v>1</v>
      </c>
      <c r="DU384" s="290">
        <v>424</v>
      </c>
      <c r="DV384" s="172">
        <f t="shared" si="342"/>
        <v>0</v>
      </c>
      <c r="DW384" s="374" t="e">
        <f t="shared" si="432"/>
        <v>#DIV/0!</v>
      </c>
      <c r="DX384" s="290">
        <v>426</v>
      </c>
      <c r="DY384" s="172">
        <f t="shared" si="343"/>
        <v>0</v>
      </c>
      <c r="DZ384" s="295">
        <v>2187</v>
      </c>
      <c r="EA384" s="255">
        <f t="shared" si="367"/>
        <v>20</v>
      </c>
      <c r="EB384" s="295">
        <v>158</v>
      </c>
      <c r="EC384" s="295">
        <v>966</v>
      </c>
      <c r="ED384" s="255">
        <f t="shared" si="344"/>
        <v>5</v>
      </c>
      <c r="EE384" s="376">
        <f t="shared" si="433"/>
        <v>0.25</v>
      </c>
      <c r="EF384" s="295">
        <v>966</v>
      </c>
      <c r="EG384" s="255">
        <f t="shared" si="345"/>
        <v>5</v>
      </c>
      <c r="EH384" s="261">
        <v>2188</v>
      </c>
      <c r="EI384" s="256">
        <f t="shared" si="368"/>
        <v>25</v>
      </c>
      <c r="EJ384" s="261">
        <v>217</v>
      </c>
      <c r="EK384" s="261">
        <v>1338</v>
      </c>
      <c r="EL384" s="256">
        <f t="shared" si="346"/>
        <v>7</v>
      </c>
      <c r="EM384" s="362">
        <f t="shared" si="434"/>
        <v>0.28000000000000003</v>
      </c>
      <c r="EN384" s="261">
        <v>1338</v>
      </c>
      <c r="EO384" s="256">
        <f t="shared" si="347"/>
        <v>7</v>
      </c>
      <c r="EP384" s="265">
        <v>2161</v>
      </c>
      <c r="EQ384" s="257">
        <f t="shared" si="369"/>
        <v>30</v>
      </c>
      <c r="ER384" s="265">
        <v>78</v>
      </c>
      <c r="ES384" s="265">
        <v>656</v>
      </c>
      <c r="ET384" s="257">
        <f t="shared" si="348"/>
        <v>3</v>
      </c>
      <c r="EU384" s="378">
        <f t="shared" si="435"/>
        <v>0.1</v>
      </c>
      <c r="EV384" s="265">
        <v>656</v>
      </c>
      <c r="EW384" s="257">
        <f t="shared" si="349"/>
        <v>3</v>
      </c>
      <c r="EX384" s="270">
        <v>2193</v>
      </c>
      <c r="EY384" s="258">
        <f t="shared" si="370"/>
        <v>24</v>
      </c>
      <c r="EZ384" s="270">
        <v>102</v>
      </c>
      <c r="FA384" s="270">
        <v>696</v>
      </c>
      <c r="FB384" s="258">
        <f t="shared" si="396"/>
        <v>4</v>
      </c>
      <c r="FC384" s="367">
        <f t="shared" si="436"/>
        <v>0.16666666666666666</v>
      </c>
      <c r="FD384" s="270">
        <v>696</v>
      </c>
      <c r="FE384" s="258">
        <f t="shared" si="397"/>
        <v>4</v>
      </c>
      <c r="FF384" s="192">
        <v>457</v>
      </c>
      <c r="FG384" s="185">
        <f t="shared" si="371"/>
        <v>67</v>
      </c>
      <c r="FH384" s="192">
        <v>0</v>
      </c>
      <c r="FI384" s="192">
        <v>5683</v>
      </c>
      <c r="FJ384" s="185">
        <f t="shared" si="398"/>
        <v>67</v>
      </c>
      <c r="FK384" s="379">
        <f t="shared" si="437"/>
        <v>1</v>
      </c>
      <c r="FL384" s="192">
        <v>5683</v>
      </c>
      <c r="FM384" s="185">
        <f t="shared" si="399"/>
        <v>67</v>
      </c>
      <c r="FN384" s="301">
        <v>3593</v>
      </c>
      <c r="FO384" s="84">
        <f t="shared" si="412"/>
        <v>67</v>
      </c>
      <c r="FP384" s="301">
        <v>0</v>
      </c>
      <c r="FQ384" s="301">
        <v>3306</v>
      </c>
      <c r="FR384" s="84">
        <f t="shared" si="413"/>
        <v>67</v>
      </c>
      <c r="FS384" s="365">
        <f t="shared" si="438"/>
        <v>1</v>
      </c>
      <c r="FT384" s="301">
        <v>3306</v>
      </c>
      <c r="FU384" s="84">
        <f t="shared" si="414"/>
        <v>67</v>
      </c>
      <c r="FV384" s="22">
        <f t="shared" si="415"/>
        <v>552</v>
      </c>
      <c r="FW384" s="61">
        <f t="shared" si="416"/>
        <v>552</v>
      </c>
      <c r="FX384" s="61">
        <f t="shared" si="439"/>
        <v>577</v>
      </c>
      <c r="FY384" s="61">
        <f t="shared" si="440"/>
        <v>1698</v>
      </c>
      <c r="FZ384" s="61">
        <f t="shared" si="441"/>
        <v>574</v>
      </c>
      <c r="GA384" s="382">
        <f t="shared" si="442"/>
        <v>0.3380447585394582</v>
      </c>
      <c r="GB384" s="384"/>
      <c r="GC384" s="387">
        <f t="shared" si="443"/>
        <v>1393</v>
      </c>
      <c r="GD384" s="387">
        <f t="shared" si="444"/>
        <v>412</v>
      </c>
      <c r="GE384" s="382">
        <f t="shared" si="445"/>
        <v>0.29576453697056715</v>
      </c>
      <c r="GF384" s="384"/>
      <c r="GG384" s="387">
        <f t="shared" si="446"/>
        <v>604</v>
      </c>
      <c r="GH384" s="387">
        <f t="shared" si="447"/>
        <v>236</v>
      </c>
      <c r="GI384" s="382">
        <f t="shared" si="448"/>
        <v>0.39072847682119205</v>
      </c>
      <c r="GJ384" s="384"/>
      <c r="GK384" s="387">
        <f t="shared" si="337"/>
        <v>420</v>
      </c>
      <c r="GL384" s="387">
        <f t="shared" si="338"/>
        <v>58</v>
      </c>
      <c r="GM384" s="382">
        <f t="shared" si="339"/>
        <v>0.1380952380952381</v>
      </c>
    </row>
    <row r="385" spans="1:195" x14ac:dyDescent="0.25">
      <c r="A385" s="8">
        <f t="shared" si="372"/>
        <v>44418</v>
      </c>
      <c r="B385" s="10">
        <v>3600</v>
      </c>
      <c r="C385" s="98">
        <f t="shared" si="373"/>
        <v>4</v>
      </c>
      <c r="D385" s="10">
        <v>2122</v>
      </c>
      <c r="E385" s="10">
        <v>57122</v>
      </c>
      <c r="F385" s="98">
        <f t="shared" si="452"/>
        <v>4</v>
      </c>
      <c r="G385" s="363">
        <f t="shared" si="417"/>
        <v>1</v>
      </c>
      <c r="H385" s="10">
        <v>49799</v>
      </c>
      <c r="I385" s="98">
        <f t="shared" si="453"/>
        <v>4</v>
      </c>
      <c r="J385" s="45">
        <v>572</v>
      </c>
      <c r="K385" s="103">
        <f t="shared" si="352"/>
        <v>280</v>
      </c>
      <c r="L385" s="14">
        <v>207</v>
      </c>
      <c r="M385" s="14">
        <v>64405</v>
      </c>
      <c r="N385" s="103">
        <f t="shared" si="454"/>
        <v>38</v>
      </c>
      <c r="O385" s="362">
        <f t="shared" si="418"/>
        <v>0.1357142857142857</v>
      </c>
      <c r="P385" s="12">
        <v>52123</v>
      </c>
      <c r="Q385" s="103">
        <f t="shared" si="455"/>
        <v>38</v>
      </c>
      <c r="R385" s="148">
        <v>956</v>
      </c>
      <c r="S385" s="134">
        <f t="shared" si="353"/>
        <v>0</v>
      </c>
      <c r="T385" s="148">
        <v>506</v>
      </c>
      <c r="U385" s="148">
        <v>4649</v>
      </c>
      <c r="V385" s="134">
        <f t="shared" si="449"/>
        <v>0</v>
      </c>
      <c r="W385" s="358" t="e">
        <f t="shared" si="419"/>
        <v>#DIV/0!</v>
      </c>
      <c r="X385" s="148">
        <v>4656</v>
      </c>
      <c r="Y385" s="134">
        <f t="shared" si="402"/>
        <v>0</v>
      </c>
      <c r="Z385" s="152">
        <v>16811</v>
      </c>
      <c r="AA385" s="139">
        <f t="shared" si="354"/>
        <v>90</v>
      </c>
      <c r="AB385" s="152">
        <v>3379</v>
      </c>
      <c r="AC385" s="152">
        <v>6289</v>
      </c>
      <c r="AD385" s="139">
        <f t="shared" si="450"/>
        <v>53</v>
      </c>
      <c r="AE385" s="353">
        <f t="shared" si="420"/>
        <v>0.58888888888888891</v>
      </c>
      <c r="AF385" s="151">
        <v>6287</v>
      </c>
      <c r="AG385" s="139">
        <f t="shared" si="451"/>
        <v>53</v>
      </c>
      <c r="AH385" s="33">
        <v>37928</v>
      </c>
      <c r="AI385" s="72">
        <f t="shared" si="355"/>
        <v>168</v>
      </c>
      <c r="AJ385" s="33">
        <v>1</v>
      </c>
      <c r="AK385" s="33">
        <v>6294</v>
      </c>
      <c r="AL385" s="72">
        <f t="shared" si="456"/>
        <v>19</v>
      </c>
      <c r="AM385" s="348">
        <f t="shared" si="421"/>
        <v>0.1130952380952381</v>
      </c>
      <c r="AN385" s="33">
        <v>6292</v>
      </c>
      <c r="AO385" s="72">
        <f t="shared" si="457"/>
        <v>19</v>
      </c>
      <c r="AP385" s="66">
        <v>9024</v>
      </c>
      <c r="AQ385" s="78">
        <f t="shared" si="356"/>
        <v>59</v>
      </c>
      <c r="AR385" s="66">
        <v>1</v>
      </c>
      <c r="AS385" s="66">
        <v>2920</v>
      </c>
      <c r="AT385" s="78">
        <f t="shared" si="377"/>
        <v>20</v>
      </c>
      <c r="AU385" s="344">
        <f t="shared" si="422"/>
        <v>0.33898305084745761</v>
      </c>
      <c r="AV385" s="66">
        <v>2920</v>
      </c>
      <c r="AW385" s="78">
        <f t="shared" si="378"/>
        <v>20</v>
      </c>
      <c r="AX385" s="120">
        <v>5174</v>
      </c>
      <c r="AY385" s="114">
        <f t="shared" si="357"/>
        <v>21</v>
      </c>
      <c r="AZ385" s="120">
        <v>9</v>
      </c>
      <c r="BA385" s="120">
        <v>1658</v>
      </c>
      <c r="BB385" s="114">
        <f t="shared" si="379"/>
        <v>7</v>
      </c>
      <c r="BC385" s="338">
        <f t="shared" si="423"/>
        <v>0.33333333333333331</v>
      </c>
      <c r="BD385" s="120">
        <v>1650</v>
      </c>
      <c r="BE385" s="114">
        <f t="shared" si="380"/>
        <v>7</v>
      </c>
      <c r="BF385" s="129">
        <v>7827</v>
      </c>
      <c r="BG385" s="126">
        <f t="shared" si="358"/>
        <v>20</v>
      </c>
      <c r="BH385" s="129">
        <v>569</v>
      </c>
      <c r="BI385" s="129">
        <v>7220</v>
      </c>
      <c r="BJ385" s="126">
        <f t="shared" si="381"/>
        <v>7</v>
      </c>
      <c r="BK385" s="332">
        <f t="shared" si="424"/>
        <v>0.35</v>
      </c>
      <c r="BL385" s="126">
        <v>7221</v>
      </c>
      <c r="BM385" s="126">
        <f t="shared" si="383"/>
        <v>7</v>
      </c>
      <c r="BN385" s="227">
        <v>2300</v>
      </c>
      <c r="BO385" s="212">
        <f t="shared" si="359"/>
        <v>10</v>
      </c>
      <c r="BP385" s="227">
        <v>173</v>
      </c>
      <c r="BQ385" s="227">
        <v>1083</v>
      </c>
      <c r="BR385" s="212">
        <f t="shared" si="384"/>
        <v>1</v>
      </c>
      <c r="BS385" s="326">
        <f t="shared" si="425"/>
        <v>0.1</v>
      </c>
      <c r="BT385" s="227">
        <v>1083</v>
      </c>
      <c r="BU385" s="212">
        <f t="shared" si="385"/>
        <v>1</v>
      </c>
      <c r="BV385" s="228">
        <v>2938</v>
      </c>
      <c r="BW385" s="219">
        <f t="shared" si="360"/>
        <v>34</v>
      </c>
      <c r="BX385" s="228">
        <v>277</v>
      </c>
      <c r="BY385" s="228">
        <v>1495</v>
      </c>
      <c r="BZ385" s="219">
        <f t="shared" si="386"/>
        <v>5</v>
      </c>
      <c r="CA385" s="315">
        <f t="shared" si="426"/>
        <v>0.14705882352941177</v>
      </c>
      <c r="CB385" s="228">
        <v>1495</v>
      </c>
      <c r="CC385" s="219">
        <f t="shared" si="387"/>
        <v>5</v>
      </c>
      <c r="CD385" s="28">
        <v>22341</v>
      </c>
      <c r="CE385" s="84">
        <f t="shared" si="361"/>
        <v>283</v>
      </c>
      <c r="CF385" s="34">
        <v>505</v>
      </c>
      <c r="CG385" s="34">
        <v>7704</v>
      </c>
      <c r="CH385" s="84">
        <f t="shared" si="388"/>
        <v>35</v>
      </c>
      <c r="CI385" s="365">
        <f t="shared" si="427"/>
        <v>0.12367491166077739</v>
      </c>
      <c r="CJ385" s="34">
        <v>7704</v>
      </c>
      <c r="CK385" s="84">
        <f t="shared" si="389"/>
        <v>35</v>
      </c>
      <c r="CL385" s="59">
        <v>20896</v>
      </c>
      <c r="CM385" s="89">
        <f t="shared" si="362"/>
        <v>276</v>
      </c>
      <c r="CN385" s="59">
        <v>142</v>
      </c>
      <c r="CO385" s="59">
        <v>19547</v>
      </c>
      <c r="CP385" s="89">
        <f t="shared" si="390"/>
        <v>86</v>
      </c>
      <c r="CQ385" s="367">
        <f t="shared" si="428"/>
        <v>0.31159420289855072</v>
      </c>
      <c r="CR385" s="59">
        <v>19556</v>
      </c>
      <c r="CS385" s="89">
        <f t="shared" si="391"/>
        <v>86</v>
      </c>
      <c r="CT385" s="203">
        <v>34764</v>
      </c>
      <c r="CU385" s="203">
        <f t="shared" si="363"/>
        <v>278</v>
      </c>
      <c r="CV385" s="203">
        <v>0</v>
      </c>
      <c r="CW385" s="284">
        <v>9332</v>
      </c>
      <c r="CX385" s="203">
        <f t="shared" si="392"/>
        <v>70</v>
      </c>
      <c r="CY385" s="369">
        <f t="shared" si="429"/>
        <v>0.25179856115107913</v>
      </c>
      <c r="CZ385" s="203">
        <v>9332</v>
      </c>
      <c r="DA385" s="203">
        <f t="shared" si="393"/>
        <v>70</v>
      </c>
      <c r="DB385" s="40">
        <v>557</v>
      </c>
      <c r="DC385" s="95">
        <f t="shared" si="364"/>
        <v>27</v>
      </c>
      <c r="DD385" s="40">
        <v>39</v>
      </c>
      <c r="DE385" s="40">
        <v>12583</v>
      </c>
      <c r="DF385" s="95">
        <f t="shared" si="394"/>
        <v>27</v>
      </c>
      <c r="DG385" s="371">
        <f t="shared" si="430"/>
        <v>1</v>
      </c>
      <c r="DH385" s="40">
        <v>11980</v>
      </c>
      <c r="DI385" s="95">
        <f t="shared" si="395"/>
        <v>27</v>
      </c>
      <c r="DJ385" s="158">
        <v>4468</v>
      </c>
      <c r="DK385" s="158">
        <f t="shared" si="365"/>
        <v>27</v>
      </c>
      <c r="DL385" s="163">
        <v>4</v>
      </c>
      <c r="DM385" s="163">
        <v>1337</v>
      </c>
      <c r="DN385" s="158">
        <f t="shared" si="340"/>
        <v>9</v>
      </c>
      <c r="DO385" s="373">
        <f t="shared" si="431"/>
        <v>0.33333333333333331</v>
      </c>
      <c r="DP385" s="158">
        <v>1334</v>
      </c>
      <c r="DQ385" s="158">
        <f t="shared" si="341"/>
        <v>9</v>
      </c>
      <c r="DR385" s="290">
        <v>1536</v>
      </c>
      <c r="DS385" s="172">
        <v>0</v>
      </c>
      <c r="DT385" s="290">
        <v>1</v>
      </c>
      <c r="DU385" s="290">
        <v>424</v>
      </c>
      <c r="DV385" s="172">
        <f t="shared" si="342"/>
        <v>0</v>
      </c>
      <c r="DW385" s="374" t="e">
        <f t="shared" si="432"/>
        <v>#DIV/0!</v>
      </c>
      <c r="DX385" s="290">
        <v>426</v>
      </c>
      <c r="DY385" s="172">
        <f t="shared" si="343"/>
        <v>0</v>
      </c>
      <c r="DZ385" s="295">
        <v>2212</v>
      </c>
      <c r="EA385" s="255">
        <f t="shared" si="367"/>
        <v>25</v>
      </c>
      <c r="EB385" s="295">
        <v>158</v>
      </c>
      <c r="EC385" s="295">
        <v>972</v>
      </c>
      <c r="ED385" s="255">
        <f t="shared" si="344"/>
        <v>6</v>
      </c>
      <c r="EE385" s="376">
        <f t="shared" si="433"/>
        <v>0.24</v>
      </c>
      <c r="EF385" s="295">
        <v>972</v>
      </c>
      <c r="EG385" s="255">
        <f t="shared" si="345"/>
        <v>6</v>
      </c>
      <c r="EH385" s="261">
        <v>2213</v>
      </c>
      <c r="EI385" s="256">
        <f t="shared" si="368"/>
        <v>25</v>
      </c>
      <c r="EJ385" s="261">
        <v>217</v>
      </c>
      <c r="EK385" s="261">
        <v>1344</v>
      </c>
      <c r="EL385" s="256">
        <f t="shared" si="346"/>
        <v>6</v>
      </c>
      <c r="EM385" s="362">
        <f t="shared" si="434"/>
        <v>0.24</v>
      </c>
      <c r="EN385" s="261">
        <v>1344</v>
      </c>
      <c r="EO385" s="256">
        <f t="shared" si="347"/>
        <v>6</v>
      </c>
      <c r="EP385" s="265">
        <v>2188</v>
      </c>
      <c r="EQ385" s="257">
        <f t="shared" si="369"/>
        <v>27</v>
      </c>
      <c r="ER385" s="265">
        <v>78</v>
      </c>
      <c r="ES385" s="265">
        <v>659</v>
      </c>
      <c r="ET385" s="257">
        <f t="shared" si="348"/>
        <v>3</v>
      </c>
      <c r="EU385" s="378">
        <f t="shared" si="435"/>
        <v>0.1111111111111111</v>
      </c>
      <c r="EV385" s="265">
        <v>659</v>
      </c>
      <c r="EW385" s="257">
        <f t="shared" si="349"/>
        <v>3</v>
      </c>
      <c r="EX385" s="270">
        <v>2219</v>
      </c>
      <c r="EY385" s="258">
        <f t="shared" si="370"/>
        <v>26</v>
      </c>
      <c r="EZ385" s="270">
        <v>102</v>
      </c>
      <c r="FA385" s="270">
        <v>698</v>
      </c>
      <c r="FB385" s="258">
        <f t="shared" si="396"/>
        <v>2</v>
      </c>
      <c r="FC385" s="367">
        <f t="shared" si="436"/>
        <v>7.6923076923076927E-2</v>
      </c>
      <c r="FD385" s="270">
        <v>698</v>
      </c>
      <c r="FE385" s="258">
        <f t="shared" si="397"/>
        <v>2</v>
      </c>
      <c r="FF385" s="192">
        <v>518</v>
      </c>
      <c r="FG385" s="185">
        <f t="shared" si="371"/>
        <v>61</v>
      </c>
      <c r="FH385" s="192">
        <v>0</v>
      </c>
      <c r="FI385" s="192">
        <v>5743</v>
      </c>
      <c r="FJ385" s="185">
        <f t="shared" si="398"/>
        <v>60</v>
      </c>
      <c r="FK385" s="379">
        <f t="shared" si="437"/>
        <v>0.98360655737704916</v>
      </c>
      <c r="FL385" s="192">
        <v>5743</v>
      </c>
      <c r="FM385" s="185">
        <f t="shared" si="399"/>
        <v>60</v>
      </c>
      <c r="FN385" s="301">
        <v>3663</v>
      </c>
      <c r="FO385" s="84">
        <f t="shared" si="412"/>
        <v>70</v>
      </c>
      <c r="FP385" s="301">
        <v>0</v>
      </c>
      <c r="FQ385" s="301">
        <v>3373</v>
      </c>
      <c r="FR385" s="84">
        <f t="shared" si="413"/>
        <v>67</v>
      </c>
      <c r="FS385" s="365">
        <f t="shared" si="438"/>
        <v>0.95714285714285718</v>
      </c>
      <c r="FT385" s="301">
        <v>3373</v>
      </c>
      <c r="FU385" s="84">
        <f t="shared" si="414"/>
        <v>67</v>
      </c>
      <c r="FV385" s="22">
        <f t="shared" si="415"/>
        <v>502</v>
      </c>
      <c r="FW385" s="61">
        <f t="shared" si="416"/>
        <v>502</v>
      </c>
      <c r="FX385" s="61">
        <f t="shared" si="439"/>
        <v>525</v>
      </c>
      <c r="FY385" s="61">
        <f t="shared" si="440"/>
        <v>1811</v>
      </c>
      <c r="FZ385" s="61">
        <f t="shared" si="441"/>
        <v>522</v>
      </c>
      <c r="GA385" s="382">
        <f t="shared" si="442"/>
        <v>0.28823854224185536</v>
      </c>
      <c r="GB385" s="384"/>
      <c r="GC385" s="387">
        <f t="shared" si="443"/>
        <v>1437</v>
      </c>
      <c r="GD385" s="387">
        <f t="shared" si="444"/>
        <v>427</v>
      </c>
      <c r="GE385" s="382">
        <f t="shared" si="445"/>
        <v>0.29714683368128042</v>
      </c>
      <c r="GF385" s="384"/>
      <c r="GG385" s="387">
        <f t="shared" si="446"/>
        <v>600</v>
      </c>
      <c r="GH385" s="387">
        <f t="shared" si="447"/>
        <v>236</v>
      </c>
      <c r="GI385" s="382">
        <f t="shared" si="448"/>
        <v>0.39333333333333331</v>
      </c>
      <c r="GJ385" s="384"/>
      <c r="GK385" s="387">
        <f t="shared" si="337"/>
        <v>430</v>
      </c>
      <c r="GL385" s="387">
        <f t="shared" si="338"/>
        <v>58</v>
      </c>
      <c r="GM385" s="382">
        <f t="shared" si="339"/>
        <v>0.13488372093023257</v>
      </c>
    </row>
    <row r="386" spans="1:195" x14ac:dyDescent="0.25">
      <c r="A386" s="8">
        <f t="shared" si="372"/>
        <v>44419</v>
      </c>
      <c r="B386" s="10">
        <v>3647</v>
      </c>
      <c r="C386" s="98">
        <f t="shared" si="373"/>
        <v>47</v>
      </c>
      <c r="D386" s="10">
        <v>2162</v>
      </c>
      <c r="E386" s="10">
        <v>57162</v>
      </c>
      <c r="F386" s="98">
        <f t="shared" si="452"/>
        <v>40</v>
      </c>
      <c r="G386" s="363">
        <f t="shared" si="417"/>
        <v>0.85106382978723405</v>
      </c>
      <c r="H386" s="10">
        <v>49839</v>
      </c>
      <c r="I386" s="98">
        <f t="shared" si="453"/>
        <v>40</v>
      </c>
      <c r="J386" s="45">
        <v>1326</v>
      </c>
      <c r="K386" s="103">
        <f t="shared" si="352"/>
        <v>754</v>
      </c>
      <c r="L386" s="14">
        <v>684</v>
      </c>
      <c r="M386" s="14">
        <v>64882</v>
      </c>
      <c r="N386" s="103">
        <f t="shared" si="454"/>
        <v>477</v>
      </c>
      <c r="O386" s="362">
        <f t="shared" si="418"/>
        <v>0.63262599469496017</v>
      </c>
      <c r="P386" s="12">
        <v>52600</v>
      </c>
      <c r="Q386" s="103">
        <f t="shared" si="455"/>
        <v>477</v>
      </c>
      <c r="R386" s="148">
        <v>956</v>
      </c>
      <c r="S386" s="134">
        <f t="shared" si="353"/>
        <v>0</v>
      </c>
      <c r="T386" s="148">
        <v>506</v>
      </c>
      <c r="U386" s="148">
        <v>4649</v>
      </c>
      <c r="V386" s="134">
        <f t="shared" si="449"/>
        <v>0</v>
      </c>
      <c r="W386" s="358" t="e">
        <f t="shared" si="419"/>
        <v>#DIV/0!</v>
      </c>
      <c r="X386" s="148">
        <v>4656</v>
      </c>
      <c r="Y386" s="134">
        <f t="shared" si="402"/>
        <v>0</v>
      </c>
      <c r="Z386" s="152">
        <v>16815</v>
      </c>
      <c r="AA386" s="139">
        <f t="shared" si="354"/>
        <v>4</v>
      </c>
      <c r="AB386" s="152">
        <v>3383</v>
      </c>
      <c r="AC386" s="152">
        <v>6293</v>
      </c>
      <c r="AD386" s="139">
        <f t="shared" si="450"/>
        <v>4</v>
      </c>
      <c r="AE386" s="353">
        <f t="shared" si="420"/>
        <v>1</v>
      </c>
      <c r="AF386" s="151">
        <v>6291</v>
      </c>
      <c r="AG386" s="139">
        <f t="shared" si="451"/>
        <v>4</v>
      </c>
      <c r="AH386" s="33">
        <v>38098</v>
      </c>
      <c r="AI386" s="72">
        <f t="shared" si="355"/>
        <v>170</v>
      </c>
      <c r="AJ386" s="33">
        <v>1</v>
      </c>
      <c r="AK386" s="33">
        <v>6315</v>
      </c>
      <c r="AL386" s="72">
        <f t="shared" si="456"/>
        <v>21</v>
      </c>
      <c r="AM386" s="348">
        <f t="shared" si="421"/>
        <v>0.12352941176470589</v>
      </c>
      <c r="AN386" s="33">
        <v>6313</v>
      </c>
      <c r="AO386" s="72">
        <f t="shared" si="457"/>
        <v>21</v>
      </c>
      <c r="AP386" s="66">
        <v>9076</v>
      </c>
      <c r="AQ386" s="78">
        <f t="shared" si="356"/>
        <v>52</v>
      </c>
      <c r="AR386" s="66">
        <v>1</v>
      </c>
      <c r="AS386" s="66">
        <v>2937</v>
      </c>
      <c r="AT386" s="78">
        <f t="shared" si="377"/>
        <v>17</v>
      </c>
      <c r="AU386" s="344">
        <f t="shared" si="422"/>
        <v>0.32692307692307693</v>
      </c>
      <c r="AV386" s="66">
        <v>2937</v>
      </c>
      <c r="AW386" s="78">
        <f t="shared" si="378"/>
        <v>17</v>
      </c>
      <c r="AX386" s="120">
        <v>5202</v>
      </c>
      <c r="AY386" s="114">
        <f t="shared" si="357"/>
        <v>28</v>
      </c>
      <c r="AZ386" s="120">
        <v>9</v>
      </c>
      <c r="BA386" s="120">
        <v>1666</v>
      </c>
      <c r="BB386" s="114">
        <f t="shared" si="379"/>
        <v>8</v>
      </c>
      <c r="BC386" s="338">
        <f t="shared" si="423"/>
        <v>0.2857142857142857</v>
      </c>
      <c r="BD386" s="120">
        <v>1658</v>
      </c>
      <c r="BE386" s="114">
        <f t="shared" si="380"/>
        <v>8</v>
      </c>
      <c r="BF386" s="129">
        <v>7854</v>
      </c>
      <c r="BG386" s="126">
        <f t="shared" si="358"/>
        <v>27</v>
      </c>
      <c r="BH386" s="129">
        <v>569</v>
      </c>
      <c r="BI386" s="129">
        <v>7228</v>
      </c>
      <c r="BJ386" s="126">
        <f t="shared" si="381"/>
        <v>8</v>
      </c>
      <c r="BK386" s="332">
        <f t="shared" si="424"/>
        <v>0.29629629629629628</v>
      </c>
      <c r="BL386" s="126">
        <v>7229</v>
      </c>
      <c r="BM386" s="126">
        <f t="shared" si="383"/>
        <v>8</v>
      </c>
      <c r="BN386" s="227">
        <v>2324</v>
      </c>
      <c r="BO386" s="212">
        <f t="shared" si="359"/>
        <v>24</v>
      </c>
      <c r="BP386" s="227">
        <v>173</v>
      </c>
      <c r="BQ386" s="227">
        <v>1087</v>
      </c>
      <c r="BR386" s="212">
        <f t="shared" si="384"/>
        <v>4</v>
      </c>
      <c r="BS386" s="326">
        <f t="shared" si="425"/>
        <v>0.16666666666666666</v>
      </c>
      <c r="BT386" s="227">
        <v>1087</v>
      </c>
      <c r="BU386" s="212">
        <f t="shared" si="385"/>
        <v>4</v>
      </c>
      <c r="BV386" s="228">
        <v>2968</v>
      </c>
      <c r="BW386" s="219">
        <f t="shared" si="360"/>
        <v>30</v>
      </c>
      <c r="BX386" s="228">
        <v>277</v>
      </c>
      <c r="BY386" s="228">
        <v>1497</v>
      </c>
      <c r="BZ386" s="219">
        <f t="shared" si="386"/>
        <v>2</v>
      </c>
      <c r="CA386" s="315">
        <f t="shared" si="426"/>
        <v>6.6666666666666666E-2</v>
      </c>
      <c r="CB386" s="228">
        <v>1497</v>
      </c>
      <c r="CC386" s="219">
        <f t="shared" si="387"/>
        <v>2</v>
      </c>
      <c r="CD386" s="28">
        <v>22644</v>
      </c>
      <c r="CE386" s="84">
        <f t="shared" si="361"/>
        <v>303</v>
      </c>
      <c r="CF386" s="34">
        <v>505</v>
      </c>
      <c r="CG386" s="34">
        <v>7742</v>
      </c>
      <c r="CH386" s="84">
        <f t="shared" si="388"/>
        <v>38</v>
      </c>
      <c r="CI386" s="365">
        <f t="shared" si="427"/>
        <v>0.1254125412541254</v>
      </c>
      <c r="CJ386" s="34">
        <v>7742</v>
      </c>
      <c r="CK386" s="84">
        <f t="shared" si="389"/>
        <v>38</v>
      </c>
      <c r="CL386" s="59">
        <v>21206</v>
      </c>
      <c r="CM386" s="89">
        <f t="shared" si="362"/>
        <v>310</v>
      </c>
      <c r="CN386" s="59">
        <v>142</v>
      </c>
      <c r="CO386" s="59">
        <v>19635</v>
      </c>
      <c r="CP386" s="89">
        <f t="shared" si="390"/>
        <v>88</v>
      </c>
      <c r="CQ386" s="367">
        <f t="shared" si="428"/>
        <v>0.28387096774193549</v>
      </c>
      <c r="CR386" s="59">
        <v>19644</v>
      </c>
      <c r="CS386" s="89">
        <f t="shared" si="391"/>
        <v>88</v>
      </c>
      <c r="CT386" s="203">
        <v>35064</v>
      </c>
      <c r="CU386" s="203">
        <f t="shared" si="363"/>
        <v>300</v>
      </c>
      <c r="CV386" s="203">
        <v>0</v>
      </c>
      <c r="CW386" s="284">
        <v>9405</v>
      </c>
      <c r="CX386" s="203">
        <f t="shared" si="392"/>
        <v>73</v>
      </c>
      <c r="CY386" s="369">
        <f t="shared" si="429"/>
        <v>0.24333333333333335</v>
      </c>
      <c r="CZ386" s="203">
        <v>9405</v>
      </c>
      <c r="DA386" s="203">
        <f t="shared" si="393"/>
        <v>73</v>
      </c>
      <c r="DB386" s="40">
        <v>587</v>
      </c>
      <c r="DC386" s="95">
        <f t="shared" si="364"/>
        <v>30</v>
      </c>
      <c r="DD386" s="40">
        <v>40</v>
      </c>
      <c r="DE386" s="40">
        <v>12612</v>
      </c>
      <c r="DF386" s="95">
        <f t="shared" si="394"/>
        <v>29</v>
      </c>
      <c r="DG386" s="371">
        <f t="shared" si="430"/>
        <v>0.96666666666666667</v>
      </c>
      <c r="DH386" s="40">
        <v>12009</v>
      </c>
      <c r="DI386" s="95">
        <f t="shared" si="395"/>
        <v>29</v>
      </c>
      <c r="DJ386" s="158">
        <v>4505</v>
      </c>
      <c r="DK386" s="158">
        <f t="shared" si="365"/>
        <v>37</v>
      </c>
      <c r="DL386" s="163">
        <v>4</v>
      </c>
      <c r="DM386" s="163">
        <v>1347</v>
      </c>
      <c r="DN386" s="158">
        <f t="shared" si="340"/>
        <v>10</v>
      </c>
      <c r="DO386" s="373">
        <f t="shared" si="431"/>
        <v>0.27027027027027029</v>
      </c>
      <c r="DP386" s="158">
        <v>1344</v>
      </c>
      <c r="DQ386" s="158">
        <f t="shared" si="341"/>
        <v>10</v>
      </c>
      <c r="DR386" s="290">
        <v>1536</v>
      </c>
      <c r="DS386" s="172">
        <v>0</v>
      </c>
      <c r="DT386" s="290">
        <v>1</v>
      </c>
      <c r="DU386" s="290">
        <v>424</v>
      </c>
      <c r="DV386" s="172">
        <f t="shared" si="342"/>
        <v>0</v>
      </c>
      <c r="DW386" s="374" t="e">
        <f t="shared" si="432"/>
        <v>#DIV/0!</v>
      </c>
      <c r="DX386" s="290">
        <v>426</v>
      </c>
      <c r="DY386" s="172">
        <f t="shared" si="343"/>
        <v>0</v>
      </c>
      <c r="DZ386" s="295">
        <v>2238</v>
      </c>
      <c r="EA386" s="255">
        <f t="shared" si="367"/>
        <v>26</v>
      </c>
      <c r="EB386" s="295">
        <v>158</v>
      </c>
      <c r="EC386" s="295">
        <v>981</v>
      </c>
      <c r="ED386" s="255">
        <f t="shared" si="344"/>
        <v>9</v>
      </c>
      <c r="EE386" s="376">
        <f t="shared" si="433"/>
        <v>0.34615384615384615</v>
      </c>
      <c r="EF386" s="295">
        <v>981</v>
      </c>
      <c r="EG386" s="255">
        <f t="shared" si="345"/>
        <v>9</v>
      </c>
      <c r="EH386" s="261">
        <v>2235</v>
      </c>
      <c r="EI386" s="256">
        <f t="shared" si="368"/>
        <v>22</v>
      </c>
      <c r="EJ386" s="261">
        <v>217</v>
      </c>
      <c r="EK386" s="261">
        <v>1349</v>
      </c>
      <c r="EL386" s="256">
        <f t="shared" si="346"/>
        <v>5</v>
      </c>
      <c r="EM386" s="362">
        <f t="shared" si="434"/>
        <v>0.22727272727272727</v>
      </c>
      <c r="EN386" s="261">
        <v>1349</v>
      </c>
      <c r="EO386" s="256">
        <f t="shared" si="347"/>
        <v>5</v>
      </c>
      <c r="EP386" s="265">
        <v>2213</v>
      </c>
      <c r="EQ386" s="257">
        <f t="shared" si="369"/>
        <v>25</v>
      </c>
      <c r="ER386" s="265">
        <v>78</v>
      </c>
      <c r="ES386" s="265">
        <v>662</v>
      </c>
      <c r="ET386" s="257">
        <f t="shared" si="348"/>
        <v>3</v>
      </c>
      <c r="EU386" s="378">
        <f t="shared" si="435"/>
        <v>0.12</v>
      </c>
      <c r="EV386" s="265">
        <v>662</v>
      </c>
      <c r="EW386" s="257">
        <f t="shared" si="349"/>
        <v>3</v>
      </c>
      <c r="EX386" s="270">
        <v>2248</v>
      </c>
      <c r="EY386" s="258">
        <f t="shared" si="370"/>
        <v>29</v>
      </c>
      <c r="EZ386" s="270">
        <v>102</v>
      </c>
      <c r="FA386" s="270">
        <v>701</v>
      </c>
      <c r="FB386" s="258">
        <f t="shared" si="396"/>
        <v>3</v>
      </c>
      <c r="FC386" s="367">
        <f t="shared" si="436"/>
        <v>0.10344827586206896</v>
      </c>
      <c r="FD386" s="270">
        <v>701</v>
      </c>
      <c r="FE386" s="258">
        <f t="shared" si="397"/>
        <v>3</v>
      </c>
      <c r="FF386" s="192">
        <v>563</v>
      </c>
      <c r="FG386" s="185">
        <f t="shared" si="371"/>
        <v>45</v>
      </c>
      <c r="FH386" s="192">
        <v>0</v>
      </c>
      <c r="FI386" s="192">
        <v>5786</v>
      </c>
      <c r="FJ386" s="185">
        <f t="shared" si="398"/>
        <v>43</v>
      </c>
      <c r="FK386" s="379">
        <f t="shared" si="437"/>
        <v>0.9555555555555556</v>
      </c>
      <c r="FL386" s="192">
        <v>5786</v>
      </c>
      <c r="FM386" s="185">
        <f t="shared" si="399"/>
        <v>43</v>
      </c>
      <c r="FN386" s="301">
        <v>3739</v>
      </c>
      <c r="FO386" s="84">
        <f t="shared" si="412"/>
        <v>76</v>
      </c>
      <c r="FP386" s="301">
        <v>0</v>
      </c>
      <c r="FQ386" s="301">
        <v>3449</v>
      </c>
      <c r="FR386" s="84">
        <f t="shared" si="413"/>
        <v>76</v>
      </c>
      <c r="FS386" s="365">
        <f t="shared" si="438"/>
        <v>1</v>
      </c>
      <c r="FT386" s="301">
        <v>3449</v>
      </c>
      <c r="FU386" s="84">
        <f t="shared" si="414"/>
        <v>76</v>
      </c>
      <c r="FV386" s="22">
        <f t="shared" si="415"/>
        <v>932</v>
      </c>
      <c r="FW386" s="61">
        <f t="shared" si="416"/>
        <v>932</v>
      </c>
      <c r="FX386" s="61">
        <f t="shared" si="439"/>
        <v>958</v>
      </c>
      <c r="FY386" s="61">
        <f t="shared" si="440"/>
        <v>2339</v>
      </c>
      <c r="FZ386" s="61">
        <f t="shared" si="441"/>
        <v>955</v>
      </c>
      <c r="GA386" s="382">
        <f t="shared" si="442"/>
        <v>0.40829414279606668</v>
      </c>
      <c r="GB386" s="384"/>
      <c r="GC386" s="387">
        <f t="shared" si="443"/>
        <v>1534</v>
      </c>
      <c r="GD386" s="387">
        <f t="shared" si="444"/>
        <v>434</v>
      </c>
      <c r="GE386" s="382">
        <f t="shared" si="445"/>
        <v>0.28292046936114734</v>
      </c>
      <c r="GF386" s="384"/>
      <c r="GG386" s="387">
        <f t="shared" si="446"/>
        <v>621</v>
      </c>
      <c r="GH386" s="387">
        <f t="shared" si="447"/>
        <v>235</v>
      </c>
      <c r="GI386" s="382">
        <f t="shared" si="448"/>
        <v>0.37842190016103061</v>
      </c>
      <c r="GJ386" s="384"/>
      <c r="GK386" s="387">
        <f t="shared" si="337"/>
        <v>459</v>
      </c>
      <c r="GL386" s="387">
        <f t="shared" si="338"/>
        <v>64</v>
      </c>
      <c r="GM386" s="382">
        <f t="shared" si="339"/>
        <v>0.13943355119825709</v>
      </c>
    </row>
    <row r="387" spans="1:195" x14ac:dyDescent="0.25">
      <c r="A387" s="8">
        <f t="shared" si="372"/>
        <v>44420</v>
      </c>
      <c r="B387" s="10">
        <v>3654</v>
      </c>
      <c r="C387" s="98">
        <f t="shared" si="373"/>
        <v>7</v>
      </c>
      <c r="D387" s="10">
        <v>2169</v>
      </c>
      <c r="E387" s="10">
        <v>57169</v>
      </c>
      <c r="F387" s="98">
        <f t="shared" si="452"/>
        <v>7</v>
      </c>
      <c r="G387" s="363">
        <f t="shared" si="417"/>
        <v>1</v>
      </c>
      <c r="H387" s="10">
        <v>49846</v>
      </c>
      <c r="I387" s="98">
        <f t="shared" si="453"/>
        <v>7</v>
      </c>
      <c r="J387" s="45">
        <v>1640</v>
      </c>
      <c r="K387" s="103">
        <f t="shared" si="352"/>
        <v>314</v>
      </c>
      <c r="L387" s="14">
        <v>765</v>
      </c>
      <c r="M387" s="14">
        <v>64963</v>
      </c>
      <c r="N387" s="103">
        <f t="shared" si="454"/>
        <v>81</v>
      </c>
      <c r="O387" s="362">
        <f t="shared" si="418"/>
        <v>0.25796178343949044</v>
      </c>
      <c r="P387" s="12">
        <v>52681</v>
      </c>
      <c r="Q387" s="103">
        <f t="shared" si="455"/>
        <v>81</v>
      </c>
      <c r="R387" s="148">
        <v>956</v>
      </c>
      <c r="S387" s="134">
        <f t="shared" si="353"/>
        <v>0</v>
      </c>
      <c r="T387" s="148">
        <v>506</v>
      </c>
      <c r="U387" s="148">
        <v>4649</v>
      </c>
      <c r="V387" s="134">
        <f t="shared" si="449"/>
        <v>0</v>
      </c>
      <c r="W387" s="358" t="e">
        <f t="shared" si="419"/>
        <v>#DIV/0!</v>
      </c>
      <c r="X387" s="148">
        <v>4656</v>
      </c>
      <c r="Y387" s="134">
        <f t="shared" si="402"/>
        <v>0</v>
      </c>
      <c r="Z387" s="152">
        <v>16820</v>
      </c>
      <c r="AA387" s="139">
        <f t="shared" si="354"/>
        <v>5</v>
      </c>
      <c r="AB387" s="152">
        <v>3388</v>
      </c>
      <c r="AC387" s="152">
        <v>6298</v>
      </c>
      <c r="AD387" s="139">
        <f t="shared" si="450"/>
        <v>5</v>
      </c>
      <c r="AE387" s="353">
        <f t="shared" si="420"/>
        <v>1</v>
      </c>
      <c r="AF387" s="151">
        <v>6296</v>
      </c>
      <c r="AG387" s="139">
        <f t="shared" si="451"/>
        <v>5</v>
      </c>
      <c r="AH387" s="33">
        <v>38263</v>
      </c>
      <c r="AI387" s="72">
        <f t="shared" si="355"/>
        <v>165</v>
      </c>
      <c r="AJ387" s="33">
        <v>1</v>
      </c>
      <c r="AK387" s="33">
        <v>6335</v>
      </c>
      <c r="AL387" s="72">
        <f t="shared" si="456"/>
        <v>20</v>
      </c>
      <c r="AM387" s="348">
        <f t="shared" si="421"/>
        <v>0.12121212121212122</v>
      </c>
      <c r="AN387" s="33">
        <v>6333</v>
      </c>
      <c r="AO387" s="72">
        <f t="shared" si="457"/>
        <v>20</v>
      </c>
      <c r="AP387" s="66">
        <v>9105</v>
      </c>
      <c r="AQ387" s="78">
        <f t="shared" si="356"/>
        <v>29</v>
      </c>
      <c r="AR387" s="66">
        <v>1</v>
      </c>
      <c r="AS387" s="66">
        <v>2946</v>
      </c>
      <c r="AT387" s="78">
        <f t="shared" si="377"/>
        <v>9</v>
      </c>
      <c r="AU387" s="344">
        <f t="shared" si="422"/>
        <v>0.31034482758620691</v>
      </c>
      <c r="AV387" s="66">
        <v>2946</v>
      </c>
      <c r="AW387" s="78">
        <f t="shared" si="378"/>
        <v>9</v>
      </c>
      <c r="AX387" s="120">
        <v>5225</v>
      </c>
      <c r="AY387" s="114">
        <f t="shared" si="357"/>
        <v>23</v>
      </c>
      <c r="AZ387" s="120">
        <v>9</v>
      </c>
      <c r="BA387" s="120">
        <v>1675</v>
      </c>
      <c r="BB387" s="114">
        <f t="shared" si="379"/>
        <v>9</v>
      </c>
      <c r="BC387" s="338">
        <f t="shared" si="423"/>
        <v>0.39130434782608697</v>
      </c>
      <c r="BD387" s="120">
        <v>1667</v>
      </c>
      <c r="BE387" s="114">
        <f t="shared" si="380"/>
        <v>9</v>
      </c>
      <c r="BF387" s="129">
        <v>7874</v>
      </c>
      <c r="BG387" s="126">
        <f t="shared" si="358"/>
        <v>20</v>
      </c>
      <c r="BH387" s="129">
        <v>569</v>
      </c>
      <c r="BI387" s="129">
        <v>7233</v>
      </c>
      <c r="BJ387" s="126">
        <f t="shared" si="381"/>
        <v>5</v>
      </c>
      <c r="BK387" s="332">
        <f t="shared" si="424"/>
        <v>0.25</v>
      </c>
      <c r="BL387" s="126">
        <v>7234</v>
      </c>
      <c r="BM387" s="126">
        <f t="shared" si="383"/>
        <v>5</v>
      </c>
      <c r="BN387" s="227">
        <v>2354</v>
      </c>
      <c r="BO387" s="212">
        <f t="shared" si="359"/>
        <v>30</v>
      </c>
      <c r="BP387" s="227">
        <v>173</v>
      </c>
      <c r="BQ387" s="227">
        <v>1090</v>
      </c>
      <c r="BR387" s="212">
        <f t="shared" si="384"/>
        <v>3</v>
      </c>
      <c r="BS387" s="326">
        <f t="shared" si="425"/>
        <v>0.1</v>
      </c>
      <c r="BT387" s="227">
        <v>1090</v>
      </c>
      <c r="BU387" s="212">
        <f t="shared" si="385"/>
        <v>3</v>
      </c>
      <c r="BV387" s="228">
        <v>2993</v>
      </c>
      <c r="BW387" s="219">
        <f t="shared" si="360"/>
        <v>25</v>
      </c>
      <c r="BX387" s="228">
        <v>277</v>
      </c>
      <c r="BY387" s="228">
        <v>1499</v>
      </c>
      <c r="BZ387" s="219">
        <f t="shared" si="386"/>
        <v>2</v>
      </c>
      <c r="CA387" s="315">
        <f t="shared" si="426"/>
        <v>0.08</v>
      </c>
      <c r="CB387" s="228">
        <v>1499</v>
      </c>
      <c r="CC387" s="219">
        <f t="shared" si="387"/>
        <v>2</v>
      </c>
      <c r="CD387" s="28">
        <v>22924</v>
      </c>
      <c r="CE387" s="84">
        <f t="shared" si="361"/>
        <v>280</v>
      </c>
      <c r="CF387" s="34">
        <v>505</v>
      </c>
      <c r="CG387" s="34">
        <v>7778</v>
      </c>
      <c r="CH387" s="84">
        <f t="shared" si="388"/>
        <v>36</v>
      </c>
      <c r="CI387" s="365">
        <f t="shared" si="427"/>
        <v>0.12857142857142856</v>
      </c>
      <c r="CJ387" s="34">
        <v>7778</v>
      </c>
      <c r="CK387" s="84">
        <f t="shared" si="389"/>
        <v>36</v>
      </c>
      <c r="CL387" s="59">
        <v>21501</v>
      </c>
      <c r="CM387" s="89">
        <f t="shared" si="362"/>
        <v>295</v>
      </c>
      <c r="CN387" s="59">
        <v>142</v>
      </c>
      <c r="CO387" s="59">
        <v>19686</v>
      </c>
      <c r="CP387" s="89">
        <f t="shared" si="390"/>
        <v>51</v>
      </c>
      <c r="CQ387" s="367">
        <f t="shared" si="428"/>
        <v>0.17288135593220338</v>
      </c>
      <c r="CR387" s="59">
        <v>19695</v>
      </c>
      <c r="CS387" s="89">
        <f t="shared" si="391"/>
        <v>51</v>
      </c>
      <c r="CT387" s="203">
        <v>35364</v>
      </c>
      <c r="CU387" s="203">
        <f t="shared" si="363"/>
        <v>300</v>
      </c>
      <c r="CV387" s="203">
        <v>0</v>
      </c>
      <c r="CW387" s="284">
        <v>9481</v>
      </c>
      <c r="CX387" s="203">
        <f t="shared" si="392"/>
        <v>76</v>
      </c>
      <c r="CY387" s="369">
        <f t="shared" si="429"/>
        <v>0.25333333333333335</v>
      </c>
      <c r="CZ387" s="203">
        <v>9481</v>
      </c>
      <c r="DA387" s="203">
        <f t="shared" si="393"/>
        <v>76</v>
      </c>
      <c r="DB387" s="40">
        <v>613</v>
      </c>
      <c r="DC387" s="95">
        <f t="shared" si="364"/>
        <v>26</v>
      </c>
      <c r="DD387" s="40">
        <v>42</v>
      </c>
      <c r="DE387" s="40">
        <v>12641</v>
      </c>
      <c r="DF387" s="95">
        <f t="shared" si="394"/>
        <v>29</v>
      </c>
      <c r="DG387" s="371">
        <f t="shared" si="430"/>
        <v>1.1153846153846154</v>
      </c>
      <c r="DH387" s="40">
        <v>12038</v>
      </c>
      <c r="DI387" s="95">
        <f t="shared" si="395"/>
        <v>29</v>
      </c>
      <c r="DJ387" s="158">
        <v>4532</v>
      </c>
      <c r="DK387" s="158">
        <f t="shared" si="365"/>
        <v>27</v>
      </c>
      <c r="DL387" s="163">
        <v>4</v>
      </c>
      <c r="DM387" s="163">
        <v>1356</v>
      </c>
      <c r="DN387" s="158">
        <f t="shared" si="340"/>
        <v>9</v>
      </c>
      <c r="DO387" s="373">
        <f t="shared" si="431"/>
        <v>0.33333333333333331</v>
      </c>
      <c r="DP387" s="158">
        <v>1353</v>
      </c>
      <c r="DQ387" s="158">
        <f t="shared" si="341"/>
        <v>9</v>
      </c>
      <c r="DR387" s="290">
        <v>1536</v>
      </c>
      <c r="DS387" s="172">
        <v>0</v>
      </c>
      <c r="DT387" s="290">
        <v>1</v>
      </c>
      <c r="DU387" s="290">
        <v>424</v>
      </c>
      <c r="DV387" s="172">
        <f t="shared" si="342"/>
        <v>0</v>
      </c>
      <c r="DW387" s="374" t="e">
        <f t="shared" si="432"/>
        <v>#DIV/0!</v>
      </c>
      <c r="DX387" s="290">
        <v>426</v>
      </c>
      <c r="DY387" s="172">
        <f t="shared" si="343"/>
        <v>0</v>
      </c>
      <c r="DZ387" s="295">
        <v>2260</v>
      </c>
      <c r="EA387" s="255">
        <f t="shared" si="367"/>
        <v>22</v>
      </c>
      <c r="EB387" s="295">
        <v>158</v>
      </c>
      <c r="EC387" s="295">
        <v>989</v>
      </c>
      <c r="ED387" s="255">
        <f t="shared" si="344"/>
        <v>8</v>
      </c>
      <c r="EE387" s="376">
        <f t="shared" si="433"/>
        <v>0.36363636363636365</v>
      </c>
      <c r="EF387" s="295">
        <v>989</v>
      </c>
      <c r="EG387" s="255">
        <f t="shared" si="345"/>
        <v>8</v>
      </c>
      <c r="EH387" s="261">
        <v>2260</v>
      </c>
      <c r="EI387" s="256">
        <f t="shared" si="368"/>
        <v>25</v>
      </c>
      <c r="EJ387" s="261">
        <v>217</v>
      </c>
      <c r="EK387" s="261">
        <v>1356</v>
      </c>
      <c r="EL387" s="256">
        <f t="shared" si="346"/>
        <v>7</v>
      </c>
      <c r="EM387" s="362">
        <f t="shared" si="434"/>
        <v>0.28000000000000003</v>
      </c>
      <c r="EN387" s="261">
        <v>1356</v>
      </c>
      <c r="EO387" s="256">
        <f t="shared" si="347"/>
        <v>7</v>
      </c>
      <c r="EP387" s="265">
        <v>2235</v>
      </c>
      <c r="EQ387" s="257">
        <f t="shared" si="369"/>
        <v>22</v>
      </c>
      <c r="ER387" s="265">
        <v>78</v>
      </c>
      <c r="ES387" s="265">
        <v>665</v>
      </c>
      <c r="ET387" s="257">
        <f t="shared" si="348"/>
        <v>3</v>
      </c>
      <c r="EU387" s="378">
        <f t="shared" si="435"/>
        <v>0.13636363636363635</v>
      </c>
      <c r="EV387" s="265">
        <v>665</v>
      </c>
      <c r="EW387" s="257">
        <f t="shared" si="349"/>
        <v>3</v>
      </c>
      <c r="EX387" s="270">
        <v>2256</v>
      </c>
      <c r="EY387" s="258">
        <f t="shared" si="370"/>
        <v>8</v>
      </c>
      <c r="EZ387" s="270">
        <v>102</v>
      </c>
      <c r="FA387" s="270">
        <v>703</v>
      </c>
      <c r="FB387" s="258">
        <f t="shared" si="396"/>
        <v>2</v>
      </c>
      <c r="FC387" s="367">
        <f t="shared" si="436"/>
        <v>0.25</v>
      </c>
      <c r="FD387" s="270">
        <v>703</v>
      </c>
      <c r="FE387" s="258">
        <f t="shared" si="397"/>
        <v>2</v>
      </c>
      <c r="FF387" s="192">
        <v>624</v>
      </c>
      <c r="FG387" s="185">
        <f t="shared" si="371"/>
        <v>61</v>
      </c>
      <c r="FH387" s="192">
        <v>0</v>
      </c>
      <c r="FI387" s="192">
        <v>5846</v>
      </c>
      <c r="FJ387" s="185">
        <f t="shared" si="398"/>
        <v>60</v>
      </c>
      <c r="FK387" s="379">
        <f t="shared" si="437"/>
        <v>0.98360655737704916</v>
      </c>
      <c r="FL387" s="192">
        <v>5846</v>
      </c>
      <c r="FM387" s="185">
        <f t="shared" si="399"/>
        <v>60</v>
      </c>
      <c r="FN387" s="301">
        <v>3813</v>
      </c>
      <c r="FO387" s="84">
        <f t="shared" si="412"/>
        <v>74</v>
      </c>
      <c r="FP387" s="301">
        <v>0</v>
      </c>
      <c r="FQ387" s="301">
        <v>3522</v>
      </c>
      <c r="FR387" s="84">
        <f t="shared" si="413"/>
        <v>73</v>
      </c>
      <c r="FS387" s="365">
        <f t="shared" si="438"/>
        <v>0.98648648648648651</v>
      </c>
      <c r="FT387" s="301">
        <v>3522</v>
      </c>
      <c r="FU387" s="84">
        <f t="shared" si="414"/>
        <v>73</v>
      </c>
      <c r="FV387" s="22">
        <f t="shared" si="415"/>
        <v>470</v>
      </c>
      <c r="FW387" s="61">
        <f t="shared" si="416"/>
        <v>470</v>
      </c>
      <c r="FX387" s="61">
        <f t="shared" si="439"/>
        <v>495</v>
      </c>
      <c r="FY387" s="61">
        <f t="shared" si="440"/>
        <v>1758</v>
      </c>
      <c r="FZ387" s="61">
        <f t="shared" si="441"/>
        <v>492</v>
      </c>
      <c r="GA387" s="382">
        <f t="shared" si="442"/>
        <v>0.27986348122866894</v>
      </c>
      <c r="GB387" s="384"/>
      <c r="GC387" s="387">
        <f t="shared" si="443"/>
        <v>1432</v>
      </c>
      <c r="GD387" s="387">
        <f t="shared" si="444"/>
        <v>399</v>
      </c>
      <c r="GE387" s="382">
        <f t="shared" si="445"/>
        <v>0.27863128491620109</v>
      </c>
      <c r="GF387" s="384"/>
      <c r="GG387" s="387">
        <f t="shared" si="446"/>
        <v>557</v>
      </c>
      <c r="GH387" s="387">
        <f t="shared" si="447"/>
        <v>236</v>
      </c>
      <c r="GI387" s="382">
        <f t="shared" si="448"/>
        <v>0.42369838420107719</v>
      </c>
      <c r="GJ387" s="384"/>
      <c r="GK387" s="387">
        <f t="shared" ref="GK387:GK450" si="458">CE387+BO387+BW387+EA387+EI387+EQ387+EY387</f>
        <v>412</v>
      </c>
      <c r="GL387" s="387">
        <f t="shared" ref="GL387:GL450" si="459">CH387+BR387+BZ387+ED387+EL387+ET387+FB387</f>
        <v>61</v>
      </c>
      <c r="GM387" s="382">
        <f t="shared" ref="GM387:GM450" si="460">GL387/GK387</f>
        <v>0.14805825242718446</v>
      </c>
    </row>
    <row r="388" spans="1:195" x14ac:dyDescent="0.25">
      <c r="A388" s="8">
        <f t="shared" si="372"/>
        <v>44421</v>
      </c>
      <c r="B388" s="10">
        <v>3850</v>
      </c>
      <c r="C388" s="98">
        <f t="shared" si="373"/>
        <v>196</v>
      </c>
      <c r="D388" s="10">
        <v>2247</v>
      </c>
      <c r="E388" s="10">
        <v>57247</v>
      </c>
      <c r="F388" s="98">
        <f t="shared" si="452"/>
        <v>78</v>
      </c>
      <c r="G388" s="363">
        <f t="shared" si="417"/>
        <v>0.39795918367346939</v>
      </c>
      <c r="H388" s="10">
        <v>49924</v>
      </c>
      <c r="I388" s="98">
        <f t="shared" si="453"/>
        <v>78</v>
      </c>
      <c r="J388" s="45">
        <v>2403</v>
      </c>
      <c r="K388" s="103">
        <f t="shared" si="352"/>
        <v>763</v>
      </c>
      <c r="L388" s="14">
        <v>1138</v>
      </c>
      <c r="M388" s="14">
        <v>65336</v>
      </c>
      <c r="N388" s="103">
        <f t="shared" si="454"/>
        <v>373</v>
      </c>
      <c r="O388" s="362">
        <f t="shared" si="418"/>
        <v>0.48885976408912191</v>
      </c>
      <c r="P388" s="12">
        <v>53054</v>
      </c>
      <c r="Q388" s="103">
        <f t="shared" si="455"/>
        <v>373</v>
      </c>
      <c r="R388" s="148">
        <v>956</v>
      </c>
      <c r="S388" s="134">
        <f t="shared" si="353"/>
        <v>0</v>
      </c>
      <c r="T388" s="148">
        <v>506</v>
      </c>
      <c r="U388" s="148">
        <v>4649</v>
      </c>
      <c r="V388" s="134">
        <f t="shared" si="449"/>
        <v>0</v>
      </c>
      <c r="W388" s="358" t="e">
        <f t="shared" si="419"/>
        <v>#DIV/0!</v>
      </c>
      <c r="X388" s="148">
        <v>4656</v>
      </c>
      <c r="Y388" s="134">
        <f t="shared" si="402"/>
        <v>0</v>
      </c>
      <c r="Z388" s="152">
        <v>16824</v>
      </c>
      <c r="AA388" s="139">
        <f t="shared" si="354"/>
        <v>4</v>
      </c>
      <c r="AB388" s="152">
        <v>3392</v>
      </c>
      <c r="AC388" s="152">
        <v>6302</v>
      </c>
      <c r="AD388" s="139">
        <f t="shared" si="450"/>
        <v>4</v>
      </c>
      <c r="AE388" s="353">
        <f t="shared" si="420"/>
        <v>1</v>
      </c>
      <c r="AF388" s="151">
        <v>6300</v>
      </c>
      <c r="AG388" s="139">
        <f t="shared" si="451"/>
        <v>4</v>
      </c>
      <c r="AH388" s="33">
        <v>38430</v>
      </c>
      <c r="AI388" s="72">
        <f t="shared" si="355"/>
        <v>167</v>
      </c>
      <c r="AJ388" s="33">
        <v>1</v>
      </c>
      <c r="AK388" s="33">
        <v>6357</v>
      </c>
      <c r="AL388" s="72">
        <f t="shared" si="456"/>
        <v>22</v>
      </c>
      <c r="AM388" s="348">
        <f t="shared" si="421"/>
        <v>0.1317365269461078</v>
      </c>
      <c r="AN388" s="33">
        <v>6355</v>
      </c>
      <c r="AO388" s="72">
        <f t="shared" si="457"/>
        <v>22</v>
      </c>
      <c r="AP388" s="66">
        <v>9176</v>
      </c>
      <c r="AQ388" s="78">
        <f t="shared" si="356"/>
        <v>71</v>
      </c>
      <c r="AR388" s="66">
        <v>1</v>
      </c>
      <c r="AS388" s="66">
        <v>2962</v>
      </c>
      <c r="AT388" s="78">
        <f t="shared" si="377"/>
        <v>16</v>
      </c>
      <c r="AU388" s="344">
        <f t="shared" si="422"/>
        <v>0.22535211267605634</v>
      </c>
      <c r="AV388" s="66">
        <v>2962</v>
      </c>
      <c r="AW388" s="78">
        <f t="shared" si="378"/>
        <v>16</v>
      </c>
      <c r="AX388" s="120">
        <v>5250</v>
      </c>
      <c r="AY388" s="114">
        <f t="shared" si="357"/>
        <v>25</v>
      </c>
      <c r="AZ388" s="120">
        <v>9</v>
      </c>
      <c r="BA388" s="120">
        <v>1682</v>
      </c>
      <c r="BB388" s="114">
        <f t="shared" si="379"/>
        <v>7</v>
      </c>
      <c r="BC388" s="338">
        <f t="shared" si="423"/>
        <v>0.28000000000000003</v>
      </c>
      <c r="BD388" s="120">
        <v>1674</v>
      </c>
      <c r="BE388" s="114">
        <f t="shared" si="380"/>
        <v>7</v>
      </c>
      <c r="BF388" s="129">
        <v>7904</v>
      </c>
      <c r="BG388" s="126">
        <f t="shared" si="358"/>
        <v>30</v>
      </c>
      <c r="BH388" s="129">
        <v>5659</v>
      </c>
      <c r="BI388" s="129">
        <v>7240</v>
      </c>
      <c r="BJ388" s="126">
        <f t="shared" si="381"/>
        <v>7</v>
      </c>
      <c r="BK388" s="332">
        <f t="shared" si="424"/>
        <v>0.23333333333333334</v>
      </c>
      <c r="BL388" s="126">
        <v>7241</v>
      </c>
      <c r="BM388" s="126">
        <f t="shared" si="383"/>
        <v>7</v>
      </c>
      <c r="BN388" s="227">
        <v>2381</v>
      </c>
      <c r="BO388" s="212">
        <f t="shared" si="359"/>
        <v>27</v>
      </c>
      <c r="BP388" s="227">
        <v>173</v>
      </c>
      <c r="BQ388" s="227">
        <v>1093</v>
      </c>
      <c r="BR388" s="212">
        <f t="shared" si="384"/>
        <v>3</v>
      </c>
      <c r="BS388" s="326">
        <f t="shared" si="425"/>
        <v>0.1111111111111111</v>
      </c>
      <c r="BT388" s="227">
        <v>1093</v>
      </c>
      <c r="BU388" s="212">
        <f t="shared" si="385"/>
        <v>3</v>
      </c>
      <c r="BV388" s="228">
        <v>3002</v>
      </c>
      <c r="BW388" s="219">
        <f t="shared" si="360"/>
        <v>9</v>
      </c>
      <c r="BX388" s="228">
        <v>277</v>
      </c>
      <c r="BY388" s="228">
        <v>1501</v>
      </c>
      <c r="BZ388" s="219">
        <f t="shared" si="386"/>
        <v>2</v>
      </c>
      <c r="CA388" s="315">
        <f t="shared" si="426"/>
        <v>0.22222222222222221</v>
      </c>
      <c r="CB388" s="228">
        <v>1501</v>
      </c>
      <c r="CC388" s="219">
        <f t="shared" si="387"/>
        <v>2</v>
      </c>
      <c r="CD388" s="28">
        <v>23220</v>
      </c>
      <c r="CE388" s="84">
        <f t="shared" si="361"/>
        <v>296</v>
      </c>
      <c r="CF388" s="34">
        <v>505</v>
      </c>
      <c r="CG388" s="34">
        <v>7814</v>
      </c>
      <c r="CH388" s="84">
        <f t="shared" si="388"/>
        <v>36</v>
      </c>
      <c r="CI388" s="365">
        <f t="shared" si="427"/>
        <v>0.12162162162162163</v>
      </c>
      <c r="CJ388" s="34">
        <v>7814</v>
      </c>
      <c r="CK388" s="84">
        <f t="shared" si="389"/>
        <v>36</v>
      </c>
      <c r="CL388" s="59">
        <v>21791</v>
      </c>
      <c r="CM388" s="89">
        <f t="shared" si="362"/>
        <v>290</v>
      </c>
      <c r="CN388" s="59">
        <v>142</v>
      </c>
      <c r="CO388" s="59">
        <v>19769</v>
      </c>
      <c r="CP388" s="89">
        <f t="shared" si="390"/>
        <v>83</v>
      </c>
      <c r="CQ388" s="367">
        <f t="shared" si="428"/>
        <v>0.28620689655172415</v>
      </c>
      <c r="CR388" s="59">
        <v>19778</v>
      </c>
      <c r="CS388" s="89">
        <f t="shared" si="391"/>
        <v>83</v>
      </c>
      <c r="CT388" s="203">
        <v>35648</v>
      </c>
      <c r="CU388" s="203">
        <f t="shared" si="363"/>
        <v>284</v>
      </c>
      <c r="CV388" s="203">
        <v>0</v>
      </c>
      <c r="CW388" s="284">
        <v>9553</v>
      </c>
      <c r="CX388" s="203">
        <f t="shared" si="392"/>
        <v>72</v>
      </c>
      <c r="CY388" s="369">
        <f t="shared" si="429"/>
        <v>0.25352112676056338</v>
      </c>
      <c r="CZ388" s="203">
        <v>9553</v>
      </c>
      <c r="DA388" s="203">
        <f t="shared" si="393"/>
        <v>72</v>
      </c>
      <c r="DB388" s="40">
        <v>25</v>
      </c>
      <c r="DC388" s="95">
        <f t="shared" si="364"/>
        <v>-588</v>
      </c>
      <c r="DD388" s="40">
        <v>2</v>
      </c>
      <c r="DE388" s="40">
        <v>12670</v>
      </c>
      <c r="DF388" s="95">
        <f t="shared" si="394"/>
        <v>29</v>
      </c>
      <c r="DG388" s="371">
        <f t="shared" si="430"/>
        <v>-4.9319727891156462E-2</v>
      </c>
      <c r="DH388" s="40">
        <v>12067</v>
      </c>
      <c r="DI388" s="95">
        <f t="shared" si="395"/>
        <v>29</v>
      </c>
      <c r="DJ388" s="158">
        <v>4557</v>
      </c>
      <c r="DK388" s="158">
        <f t="shared" si="365"/>
        <v>25</v>
      </c>
      <c r="DL388" s="163">
        <v>4</v>
      </c>
      <c r="DM388" s="163">
        <v>1365</v>
      </c>
      <c r="DN388" s="158">
        <f t="shared" si="340"/>
        <v>9</v>
      </c>
      <c r="DO388" s="373">
        <f t="shared" si="431"/>
        <v>0.36</v>
      </c>
      <c r="DP388" s="158">
        <v>1362</v>
      </c>
      <c r="DQ388" s="158">
        <f t="shared" si="341"/>
        <v>9</v>
      </c>
      <c r="DR388" s="290">
        <v>1536</v>
      </c>
      <c r="DS388" s="172">
        <v>0</v>
      </c>
      <c r="DT388" s="290">
        <v>1</v>
      </c>
      <c r="DU388" s="290">
        <v>424</v>
      </c>
      <c r="DV388" s="172">
        <f t="shared" si="342"/>
        <v>0</v>
      </c>
      <c r="DW388" s="374" t="e">
        <f t="shared" si="432"/>
        <v>#DIV/0!</v>
      </c>
      <c r="DX388" s="290">
        <v>426</v>
      </c>
      <c r="DY388" s="172">
        <f t="shared" si="343"/>
        <v>0</v>
      </c>
      <c r="DZ388" s="295">
        <v>2278</v>
      </c>
      <c r="EA388" s="255">
        <f t="shared" si="367"/>
        <v>18</v>
      </c>
      <c r="EB388" s="295">
        <v>158</v>
      </c>
      <c r="EC388" s="295">
        <v>991</v>
      </c>
      <c r="ED388" s="255">
        <f t="shared" si="344"/>
        <v>2</v>
      </c>
      <c r="EE388" s="376">
        <f t="shared" si="433"/>
        <v>0.1111111111111111</v>
      </c>
      <c r="EF388" s="295">
        <v>991</v>
      </c>
      <c r="EG388" s="255">
        <f t="shared" si="345"/>
        <v>2</v>
      </c>
      <c r="EH388" s="261">
        <v>2287</v>
      </c>
      <c r="EI388" s="256">
        <f t="shared" si="368"/>
        <v>27</v>
      </c>
      <c r="EJ388" s="261">
        <v>217</v>
      </c>
      <c r="EK388" s="261">
        <v>1362</v>
      </c>
      <c r="EL388" s="256">
        <f t="shared" si="346"/>
        <v>6</v>
      </c>
      <c r="EM388" s="362">
        <f t="shared" si="434"/>
        <v>0.22222222222222221</v>
      </c>
      <c r="EN388" s="261">
        <v>1362</v>
      </c>
      <c r="EO388" s="256">
        <f t="shared" si="347"/>
        <v>6</v>
      </c>
      <c r="EP388" s="265">
        <v>2259</v>
      </c>
      <c r="EQ388" s="257">
        <f t="shared" si="369"/>
        <v>24</v>
      </c>
      <c r="ER388" s="265">
        <v>78</v>
      </c>
      <c r="ES388" s="265">
        <v>669</v>
      </c>
      <c r="ET388" s="257">
        <f t="shared" si="348"/>
        <v>4</v>
      </c>
      <c r="EU388" s="378">
        <f t="shared" si="435"/>
        <v>0.16666666666666666</v>
      </c>
      <c r="EV388" s="265">
        <v>669</v>
      </c>
      <c r="EW388" s="257">
        <f t="shared" si="349"/>
        <v>4</v>
      </c>
      <c r="EX388" s="270">
        <v>2297</v>
      </c>
      <c r="EY388" s="258">
        <f t="shared" si="370"/>
        <v>41</v>
      </c>
      <c r="EZ388" s="270">
        <v>102</v>
      </c>
      <c r="FA388" s="270">
        <v>707</v>
      </c>
      <c r="FB388" s="258">
        <f t="shared" si="396"/>
        <v>4</v>
      </c>
      <c r="FC388" s="367">
        <f t="shared" si="436"/>
        <v>9.7560975609756101E-2</v>
      </c>
      <c r="FD388" s="270">
        <v>707</v>
      </c>
      <c r="FE388" s="258">
        <f t="shared" si="397"/>
        <v>4</v>
      </c>
      <c r="FF388" s="192">
        <v>665</v>
      </c>
      <c r="FG388" s="185">
        <f t="shared" si="371"/>
        <v>41</v>
      </c>
      <c r="FH388" s="192">
        <v>0</v>
      </c>
      <c r="FI388" s="192">
        <v>5887</v>
      </c>
      <c r="FJ388" s="185">
        <f t="shared" si="398"/>
        <v>41</v>
      </c>
      <c r="FK388" s="379">
        <f t="shared" si="437"/>
        <v>1</v>
      </c>
      <c r="FL388" s="192">
        <v>5887</v>
      </c>
      <c r="FM388" s="185">
        <f t="shared" si="399"/>
        <v>41</v>
      </c>
      <c r="FN388" s="301">
        <v>3885</v>
      </c>
      <c r="FO388" s="84">
        <f t="shared" si="412"/>
        <v>72</v>
      </c>
      <c r="FP388" s="301">
        <v>0</v>
      </c>
      <c r="FQ388" s="301">
        <v>3593</v>
      </c>
      <c r="FR388" s="84">
        <f t="shared" si="413"/>
        <v>71</v>
      </c>
      <c r="FS388" s="365">
        <f t="shared" si="438"/>
        <v>0.98611111111111116</v>
      </c>
      <c r="FT388" s="301">
        <v>3593</v>
      </c>
      <c r="FU388" s="84">
        <f t="shared" si="414"/>
        <v>71</v>
      </c>
      <c r="FV388" s="22">
        <f t="shared" si="415"/>
        <v>848</v>
      </c>
      <c r="FW388" s="61">
        <f t="shared" si="416"/>
        <v>848</v>
      </c>
      <c r="FX388" s="61">
        <f t="shared" si="439"/>
        <v>869</v>
      </c>
      <c r="FY388" s="61">
        <f t="shared" si="440"/>
        <v>1822</v>
      </c>
      <c r="FZ388" s="61">
        <f t="shared" si="441"/>
        <v>865</v>
      </c>
      <c r="GA388" s="382">
        <f t="shared" si="442"/>
        <v>0.47475301866081232</v>
      </c>
      <c r="GB388" s="384"/>
      <c r="GC388" s="387">
        <f t="shared" si="443"/>
        <v>859</v>
      </c>
      <c r="GD388" s="387">
        <f t="shared" si="444"/>
        <v>410</v>
      </c>
      <c r="GE388" s="382">
        <f t="shared" si="445"/>
        <v>0.47729918509895225</v>
      </c>
      <c r="GF388" s="384"/>
      <c r="GG388" s="387">
        <f t="shared" si="446"/>
        <v>-11</v>
      </c>
      <c r="GH388" s="387">
        <f t="shared" si="447"/>
        <v>219</v>
      </c>
      <c r="GI388" s="382">
        <f t="shared" si="448"/>
        <v>-19.90909090909091</v>
      </c>
      <c r="GJ388" s="384"/>
      <c r="GK388" s="387">
        <f t="shared" si="458"/>
        <v>442</v>
      </c>
      <c r="GL388" s="387">
        <f t="shared" si="459"/>
        <v>57</v>
      </c>
      <c r="GM388" s="382">
        <f t="shared" si="460"/>
        <v>0.12895927601809956</v>
      </c>
    </row>
    <row r="389" spans="1:195" x14ac:dyDescent="0.25">
      <c r="A389" s="8">
        <f t="shared" si="372"/>
        <v>44422</v>
      </c>
      <c r="B389" s="10">
        <v>3856</v>
      </c>
      <c r="C389" s="98">
        <f t="shared" si="373"/>
        <v>6</v>
      </c>
      <c r="D389" s="10">
        <v>2252</v>
      </c>
      <c r="E389" s="10">
        <v>57252</v>
      </c>
      <c r="F389" s="98">
        <f t="shared" si="452"/>
        <v>5</v>
      </c>
      <c r="G389" s="363">
        <f t="shared" si="417"/>
        <v>0.83333333333333337</v>
      </c>
      <c r="H389" s="10">
        <v>49929</v>
      </c>
      <c r="I389" s="98">
        <f t="shared" si="453"/>
        <v>5</v>
      </c>
      <c r="J389" s="45">
        <v>1626</v>
      </c>
      <c r="K389" s="103">
        <f t="shared" si="352"/>
        <v>-777</v>
      </c>
      <c r="L389" s="14">
        <v>1352</v>
      </c>
      <c r="M389" s="14">
        <v>66946</v>
      </c>
      <c r="N389" s="103">
        <f t="shared" si="454"/>
        <v>1610</v>
      </c>
      <c r="O389" s="362">
        <f t="shared" si="418"/>
        <v>-2.0720720720720722</v>
      </c>
      <c r="P389" s="12">
        <v>54664</v>
      </c>
      <c r="Q389" s="103">
        <f t="shared" si="455"/>
        <v>1610</v>
      </c>
      <c r="R389" s="148">
        <v>956</v>
      </c>
      <c r="S389" s="134">
        <f t="shared" si="353"/>
        <v>0</v>
      </c>
      <c r="T389" s="148">
        <v>506</v>
      </c>
      <c r="U389" s="148">
        <v>4649</v>
      </c>
      <c r="V389" s="134">
        <f t="shared" si="449"/>
        <v>0</v>
      </c>
      <c r="W389" s="358" t="e">
        <f t="shared" si="419"/>
        <v>#DIV/0!</v>
      </c>
      <c r="X389" s="148">
        <v>4656</v>
      </c>
      <c r="Y389" s="134">
        <f t="shared" si="402"/>
        <v>0</v>
      </c>
      <c r="Z389" s="152">
        <v>16829</v>
      </c>
      <c r="AA389" s="139">
        <f t="shared" si="354"/>
        <v>5</v>
      </c>
      <c r="AB389" s="152">
        <v>3397</v>
      </c>
      <c r="AC389" s="152">
        <v>6307</v>
      </c>
      <c r="AD389" s="139">
        <f t="shared" si="450"/>
        <v>5</v>
      </c>
      <c r="AE389" s="353">
        <f t="shared" si="420"/>
        <v>1</v>
      </c>
      <c r="AF389" s="151">
        <v>6305</v>
      </c>
      <c r="AG389" s="139">
        <f t="shared" si="451"/>
        <v>5</v>
      </c>
      <c r="AH389" s="33">
        <v>38592</v>
      </c>
      <c r="AI389" s="72">
        <f t="shared" si="355"/>
        <v>162</v>
      </c>
      <c r="AJ389" s="33">
        <v>1</v>
      </c>
      <c r="AK389" s="33">
        <v>6377</v>
      </c>
      <c r="AL389" s="72">
        <f t="shared" si="456"/>
        <v>20</v>
      </c>
      <c r="AM389" s="348">
        <f t="shared" si="421"/>
        <v>0.12345679012345678</v>
      </c>
      <c r="AN389" s="33">
        <v>6375</v>
      </c>
      <c r="AO389" s="72">
        <f t="shared" si="457"/>
        <v>20</v>
      </c>
      <c r="AP389" s="66">
        <v>9240</v>
      </c>
      <c r="AQ389" s="78">
        <f t="shared" si="356"/>
        <v>64</v>
      </c>
      <c r="AR389" s="66">
        <v>1</v>
      </c>
      <c r="AS389" s="66">
        <v>2984</v>
      </c>
      <c r="AT389" s="78">
        <f t="shared" si="377"/>
        <v>22</v>
      </c>
      <c r="AU389" s="344">
        <f t="shared" si="422"/>
        <v>0.34375</v>
      </c>
      <c r="AV389" s="66">
        <v>2984</v>
      </c>
      <c r="AW389" s="78">
        <f t="shared" si="378"/>
        <v>22</v>
      </c>
      <c r="AX389" s="120">
        <v>5276</v>
      </c>
      <c r="AY389" s="114">
        <f t="shared" si="357"/>
        <v>26</v>
      </c>
      <c r="AZ389" s="120">
        <v>9</v>
      </c>
      <c r="BA389" s="120">
        <v>1691</v>
      </c>
      <c r="BB389" s="114">
        <f t="shared" si="379"/>
        <v>9</v>
      </c>
      <c r="BC389" s="338">
        <f t="shared" si="423"/>
        <v>0.34615384615384615</v>
      </c>
      <c r="BD389" s="120">
        <v>1683</v>
      </c>
      <c r="BE389" s="114">
        <f t="shared" si="380"/>
        <v>9</v>
      </c>
      <c r="BF389" s="129">
        <v>7930</v>
      </c>
      <c r="BG389" s="126">
        <f t="shared" si="358"/>
        <v>26</v>
      </c>
      <c r="BH389" s="129">
        <v>569</v>
      </c>
      <c r="BI389" s="129">
        <v>7250</v>
      </c>
      <c r="BJ389" s="126">
        <f t="shared" si="381"/>
        <v>10</v>
      </c>
      <c r="BK389" s="332">
        <f t="shared" si="424"/>
        <v>0.38461538461538464</v>
      </c>
      <c r="BL389" s="126">
        <v>7251</v>
      </c>
      <c r="BM389" s="126">
        <f t="shared" si="383"/>
        <v>10</v>
      </c>
      <c r="BN389" s="227">
        <v>2406</v>
      </c>
      <c r="BO389" s="212">
        <f t="shared" si="359"/>
        <v>25</v>
      </c>
      <c r="BP389" s="227">
        <v>173</v>
      </c>
      <c r="BQ389" s="227">
        <v>1096</v>
      </c>
      <c r="BR389" s="212">
        <f t="shared" si="384"/>
        <v>3</v>
      </c>
      <c r="BS389" s="326">
        <f t="shared" si="425"/>
        <v>0.12</v>
      </c>
      <c r="BT389" s="227">
        <v>1096</v>
      </c>
      <c r="BU389" s="212">
        <f t="shared" si="385"/>
        <v>3</v>
      </c>
      <c r="BV389" s="228">
        <v>3042</v>
      </c>
      <c r="BW389" s="219">
        <f t="shared" si="360"/>
        <v>40</v>
      </c>
      <c r="BX389" s="228">
        <v>277</v>
      </c>
      <c r="BY389" s="228">
        <v>1504</v>
      </c>
      <c r="BZ389" s="219">
        <f t="shared" si="386"/>
        <v>3</v>
      </c>
      <c r="CA389" s="315">
        <f t="shared" si="426"/>
        <v>7.4999999999999997E-2</v>
      </c>
      <c r="CB389" s="228">
        <v>1504</v>
      </c>
      <c r="CC389" s="219">
        <f t="shared" si="387"/>
        <v>3</v>
      </c>
      <c r="CD389" s="28">
        <v>23540</v>
      </c>
      <c r="CE389" s="84">
        <f t="shared" si="361"/>
        <v>320</v>
      </c>
      <c r="CF389" s="34">
        <v>505</v>
      </c>
      <c r="CG389" s="34">
        <v>7854</v>
      </c>
      <c r="CH389" s="84">
        <f t="shared" si="388"/>
        <v>40</v>
      </c>
      <c r="CI389" s="365">
        <f t="shared" si="427"/>
        <v>0.125</v>
      </c>
      <c r="CJ389" s="34">
        <v>7854</v>
      </c>
      <c r="CK389" s="84">
        <f t="shared" si="389"/>
        <v>40</v>
      </c>
      <c r="CL389" s="59">
        <v>22104</v>
      </c>
      <c r="CM389" s="89">
        <f t="shared" si="362"/>
        <v>313</v>
      </c>
      <c r="CN389" s="59">
        <v>142</v>
      </c>
      <c r="CO389" s="59">
        <v>19852</v>
      </c>
      <c r="CP389" s="89">
        <f t="shared" si="390"/>
        <v>83</v>
      </c>
      <c r="CQ389" s="367">
        <f t="shared" si="428"/>
        <v>0.26517571884984026</v>
      </c>
      <c r="CR389" s="59">
        <v>19861</v>
      </c>
      <c r="CS389" s="89">
        <f t="shared" si="391"/>
        <v>83</v>
      </c>
      <c r="CT389" s="203">
        <v>35968</v>
      </c>
      <c r="CU389" s="203">
        <f t="shared" si="363"/>
        <v>320</v>
      </c>
      <c r="CV389" s="203">
        <v>0</v>
      </c>
      <c r="CW389" s="284">
        <v>9633</v>
      </c>
      <c r="CX389" s="203">
        <f t="shared" si="392"/>
        <v>80</v>
      </c>
      <c r="CY389" s="369">
        <f t="shared" si="429"/>
        <v>0.25</v>
      </c>
      <c r="CZ389" s="203">
        <v>9633</v>
      </c>
      <c r="DA389" s="203">
        <f t="shared" si="393"/>
        <v>80</v>
      </c>
      <c r="DB389" s="40">
        <v>55</v>
      </c>
      <c r="DC389" s="95">
        <f t="shared" si="364"/>
        <v>30</v>
      </c>
      <c r="DD389" s="40">
        <v>3</v>
      </c>
      <c r="DE389" s="40">
        <v>12700</v>
      </c>
      <c r="DF389" s="95">
        <f t="shared" si="394"/>
        <v>30</v>
      </c>
      <c r="DG389" s="371">
        <f t="shared" si="430"/>
        <v>1</v>
      </c>
      <c r="DH389" s="40">
        <v>12097</v>
      </c>
      <c r="DI389" s="95">
        <f t="shared" si="395"/>
        <v>30</v>
      </c>
      <c r="DJ389" s="158">
        <v>4584</v>
      </c>
      <c r="DK389" s="158">
        <f t="shared" si="365"/>
        <v>27</v>
      </c>
      <c r="DL389" s="163">
        <v>4</v>
      </c>
      <c r="DM389" s="163">
        <v>1373</v>
      </c>
      <c r="DN389" s="158">
        <f t="shared" ref="DN389" si="461">DM389-DM388</f>
        <v>8</v>
      </c>
      <c r="DO389" s="373">
        <f t="shared" si="431"/>
        <v>0.29629629629629628</v>
      </c>
      <c r="DP389" s="158">
        <v>1370</v>
      </c>
      <c r="DQ389" s="158">
        <f t="shared" ref="DQ389:DQ452" si="462">DP389-DP388</f>
        <v>8</v>
      </c>
      <c r="DR389" s="290">
        <v>1536</v>
      </c>
      <c r="DS389" s="172">
        <v>0</v>
      </c>
      <c r="DT389" s="290">
        <v>1</v>
      </c>
      <c r="DU389" s="290">
        <v>424</v>
      </c>
      <c r="DV389" s="172">
        <f t="shared" ref="DV389" si="463">DU389-DU388</f>
        <v>0</v>
      </c>
      <c r="DW389" s="374" t="e">
        <f t="shared" si="432"/>
        <v>#DIV/0!</v>
      </c>
      <c r="DX389" s="290">
        <v>426</v>
      </c>
      <c r="DY389" s="172">
        <f t="shared" ref="DY389:DY408" si="464">DX389-DX388</f>
        <v>0</v>
      </c>
      <c r="DZ389" s="295">
        <v>2302</v>
      </c>
      <c r="EA389" s="255">
        <f t="shared" si="367"/>
        <v>24</v>
      </c>
      <c r="EB389" s="295">
        <v>158</v>
      </c>
      <c r="EC389" s="295">
        <v>996</v>
      </c>
      <c r="ED389" s="255">
        <f t="shared" ref="ED389" si="465">EC389-EC388</f>
        <v>5</v>
      </c>
      <c r="EE389" s="376">
        <f t="shared" si="433"/>
        <v>0.20833333333333334</v>
      </c>
      <c r="EF389" s="295">
        <v>996</v>
      </c>
      <c r="EG389" s="255">
        <f t="shared" ref="EG389:EG452" si="466">EF389-EF388</f>
        <v>5</v>
      </c>
      <c r="EH389" s="261">
        <v>2311</v>
      </c>
      <c r="EI389" s="256">
        <f t="shared" si="368"/>
        <v>24</v>
      </c>
      <c r="EJ389" s="261">
        <v>217</v>
      </c>
      <c r="EK389" s="261">
        <v>1371</v>
      </c>
      <c r="EL389" s="256">
        <f t="shared" ref="EL389" si="467">EK389-EK388</f>
        <v>9</v>
      </c>
      <c r="EM389" s="362">
        <f t="shared" si="434"/>
        <v>0.375</v>
      </c>
      <c r="EN389" s="261">
        <v>1371</v>
      </c>
      <c r="EO389" s="256">
        <f t="shared" ref="EO389:EO390" si="468">EN389-EN388</f>
        <v>9</v>
      </c>
      <c r="EP389" s="265">
        <v>2285</v>
      </c>
      <c r="EQ389" s="257">
        <f t="shared" si="369"/>
        <v>26</v>
      </c>
      <c r="ER389" s="265">
        <v>78</v>
      </c>
      <c r="ES389" s="265">
        <v>671</v>
      </c>
      <c r="ET389" s="257">
        <f t="shared" ref="ET389" si="469">ES389-ES388</f>
        <v>2</v>
      </c>
      <c r="EU389" s="378">
        <f t="shared" si="435"/>
        <v>7.6923076923076927E-2</v>
      </c>
      <c r="EV389" s="265">
        <v>671</v>
      </c>
      <c r="EW389" s="257">
        <f t="shared" ref="EW389:EW390" si="470">EV389-EV388</f>
        <v>2</v>
      </c>
      <c r="EX389" s="270">
        <v>2321</v>
      </c>
      <c r="EY389" s="258">
        <f t="shared" si="370"/>
        <v>24</v>
      </c>
      <c r="EZ389" s="270">
        <v>102</v>
      </c>
      <c r="FA389" s="270">
        <v>711</v>
      </c>
      <c r="FB389" s="258">
        <f t="shared" si="396"/>
        <v>4</v>
      </c>
      <c r="FC389" s="367">
        <f t="shared" si="436"/>
        <v>0.16666666666666666</v>
      </c>
      <c r="FD389" s="270">
        <v>711</v>
      </c>
      <c r="FE389" s="258">
        <f t="shared" si="397"/>
        <v>4</v>
      </c>
      <c r="FF389" s="192">
        <v>710</v>
      </c>
      <c r="FG389" s="185">
        <f t="shared" si="371"/>
        <v>45</v>
      </c>
      <c r="FH389" s="192">
        <v>0</v>
      </c>
      <c r="FI389" s="192">
        <v>5932</v>
      </c>
      <c r="FJ389" s="185">
        <f t="shared" si="398"/>
        <v>45</v>
      </c>
      <c r="FK389" s="379">
        <f t="shared" si="437"/>
        <v>1</v>
      </c>
      <c r="FL389" s="192">
        <v>5932</v>
      </c>
      <c r="FM389" s="185">
        <f t="shared" si="399"/>
        <v>45</v>
      </c>
      <c r="FN389" s="301">
        <v>3964</v>
      </c>
      <c r="FO389" s="84">
        <f t="shared" si="412"/>
        <v>79</v>
      </c>
      <c r="FP389" s="301">
        <v>0</v>
      </c>
      <c r="FQ389" s="301">
        <v>3627</v>
      </c>
      <c r="FR389" s="84">
        <f t="shared" si="413"/>
        <v>34</v>
      </c>
      <c r="FS389" s="365">
        <f t="shared" si="438"/>
        <v>0.43037974683544306</v>
      </c>
      <c r="FT389" s="301">
        <v>3672</v>
      </c>
      <c r="FU389" s="84">
        <f t="shared" si="414"/>
        <v>79</v>
      </c>
      <c r="FV389" s="22">
        <f t="shared" si="415"/>
        <v>2046</v>
      </c>
      <c r="FW389" s="61">
        <f t="shared" si="416"/>
        <v>2001</v>
      </c>
      <c r="FX389" s="61">
        <f t="shared" si="439"/>
        <v>2072</v>
      </c>
      <c r="FY389" s="61">
        <f t="shared" si="440"/>
        <v>809</v>
      </c>
      <c r="FZ389" s="61">
        <f t="shared" si="441"/>
        <v>2025</v>
      </c>
      <c r="GA389" s="382">
        <f t="shared" si="442"/>
        <v>2.503090234857849</v>
      </c>
      <c r="GB389" s="384"/>
      <c r="GC389" s="387">
        <f t="shared" si="443"/>
        <v>1575</v>
      </c>
      <c r="GD389" s="387">
        <f t="shared" si="444"/>
        <v>405</v>
      </c>
      <c r="GE389" s="382">
        <f t="shared" si="445"/>
        <v>0.25714285714285712</v>
      </c>
      <c r="GF389" s="384"/>
      <c r="GG389" s="387">
        <f t="shared" si="446"/>
        <v>622</v>
      </c>
      <c r="GH389" s="387">
        <f t="shared" si="447"/>
        <v>202</v>
      </c>
      <c r="GI389" s="382">
        <f t="shared" si="448"/>
        <v>0.32475884244372988</v>
      </c>
      <c r="GJ389" s="384"/>
      <c r="GK389" s="387">
        <f t="shared" si="458"/>
        <v>483</v>
      </c>
      <c r="GL389" s="387">
        <f t="shared" si="459"/>
        <v>66</v>
      </c>
      <c r="GM389" s="382">
        <f t="shared" si="460"/>
        <v>0.13664596273291926</v>
      </c>
    </row>
    <row r="390" spans="1:195" x14ac:dyDescent="0.25">
      <c r="A390" s="8">
        <f t="shared" si="372"/>
        <v>44423</v>
      </c>
      <c r="B390" s="10">
        <v>10</v>
      </c>
      <c r="C390" s="98">
        <f t="shared" si="373"/>
        <v>-3846</v>
      </c>
      <c r="D390" s="10">
        <v>6</v>
      </c>
      <c r="E390" s="10">
        <v>57569</v>
      </c>
      <c r="F390" s="98">
        <f t="shared" ref="F390:F409" si="471">E390-E389</f>
        <v>317</v>
      </c>
      <c r="G390" s="363">
        <f t="shared" ref="G390:G409" si="472">F390/C390</f>
        <v>-8.2423296931877277E-2</v>
      </c>
      <c r="H390" s="10">
        <v>50246</v>
      </c>
      <c r="I390" s="98">
        <f t="shared" si="453"/>
        <v>317</v>
      </c>
      <c r="J390" s="45">
        <v>2113</v>
      </c>
      <c r="K390" s="103">
        <f t="shared" si="352"/>
        <v>487</v>
      </c>
      <c r="L390" s="14">
        <v>1690</v>
      </c>
      <c r="M390" s="14">
        <v>67284</v>
      </c>
      <c r="N390" s="103">
        <f t="shared" ref="N390:N408" si="473">M390-M389</f>
        <v>338</v>
      </c>
      <c r="O390" s="362">
        <f t="shared" ref="O390:O408" si="474">N390/K390</f>
        <v>0.69404517453798764</v>
      </c>
      <c r="P390" s="12">
        <v>55002</v>
      </c>
      <c r="Q390" s="103">
        <f t="shared" si="455"/>
        <v>338</v>
      </c>
      <c r="R390" s="148">
        <v>956</v>
      </c>
      <c r="S390" s="134">
        <f t="shared" si="353"/>
        <v>0</v>
      </c>
      <c r="T390" s="148">
        <v>506</v>
      </c>
      <c r="U390" s="148">
        <v>4649</v>
      </c>
      <c r="V390" s="134">
        <f t="shared" ref="V390:V408" si="475">U390-U389</f>
        <v>0</v>
      </c>
      <c r="W390" s="358" t="e">
        <f t="shared" ref="W390:W408" si="476">V390/S390</f>
        <v>#DIV/0!</v>
      </c>
      <c r="X390" s="148">
        <v>4656</v>
      </c>
      <c r="Y390" s="134">
        <f t="shared" si="402"/>
        <v>0</v>
      </c>
      <c r="Z390" s="152">
        <v>16834</v>
      </c>
      <c r="AA390" s="139">
        <f t="shared" si="354"/>
        <v>5</v>
      </c>
      <c r="AB390" s="152">
        <v>3400</v>
      </c>
      <c r="AC390" s="152">
        <v>6310</v>
      </c>
      <c r="AD390" s="139">
        <f t="shared" ref="AD390:AD453" si="477">AC390-AC389</f>
        <v>3</v>
      </c>
      <c r="AE390" s="353">
        <f t="shared" ref="AE390:AE453" si="478">AD390/AA390</f>
        <v>0.6</v>
      </c>
      <c r="AF390" s="152">
        <v>6308</v>
      </c>
      <c r="AG390" s="139">
        <f t="shared" si="451"/>
        <v>3</v>
      </c>
      <c r="AH390" s="33">
        <v>38814</v>
      </c>
      <c r="AI390" s="72">
        <f t="shared" si="355"/>
        <v>222</v>
      </c>
      <c r="AJ390" s="33">
        <v>1</v>
      </c>
      <c r="AK390" s="33">
        <v>6404</v>
      </c>
      <c r="AL390" s="72">
        <f t="shared" ref="AL390:AL453" si="479">AK390-AK389</f>
        <v>27</v>
      </c>
      <c r="AM390" s="348">
        <f t="shared" ref="AM390:AM453" si="480">AL390/AI390</f>
        <v>0.12162162162162163</v>
      </c>
      <c r="AN390" s="33">
        <v>6402</v>
      </c>
      <c r="AO390" s="72">
        <f t="shared" si="457"/>
        <v>27</v>
      </c>
      <c r="AP390" s="66">
        <v>9293</v>
      </c>
      <c r="AQ390" s="78">
        <f t="shared" si="356"/>
        <v>53</v>
      </c>
      <c r="AR390" s="66">
        <v>1</v>
      </c>
      <c r="AS390" s="66">
        <v>3004</v>
      </c>
      <c r="AT390" s="78">
        <f t="shared" ref="AT390:AT453" si="481">AS390-AS389</f>
        <v>20</v>
      </c>
      <c r="AU390" s="344">
        <f t="shared" ref="AU390:AU453" si="482">AT390/AQ390</f>
        <v>0.37735849056603776</v>
      </c>
      <c r="AV390" s="66">
        <v>3004</v>
      </c>
      <c r="AW390" s="78">
        <f t="shared" si="378"/>
        <v>20</v>
      </c>
      <c r="AX390" s="120">
        <v>5302</v>
      </c>
      <c r="AY390" s="114">
        <f t="shared" si="357"/>
        <v>26</v>
      </c>
      <c r="AZ390" s="120">
        <v>9</v>
      </c>
      <c r="BA390" s="120">
        <v>1699</v>
      </c>
      <c r="BB390" s="114">
        <f t="shared" ref="BB390:BB453" si="483">BA390-BA389</f>
        <v>8</v>
      </c>
      <c r="BC390" s="338">
        <f t="shared" ref="BC390:BC453" si="484">BB390/AY390</f>
        <v>0.30769230769230771</v>
      </c>
      <c r="BD390" s="120">
        <v>1691</v>
      </c>
      <c r="BE390" s="114">
        <f t="shared" si="380"/>
        <v>8</v>
      </c>
      <c r="BF390" s="129">
        <v>7955</v>
      </c>
      <c r="BG390" s="126">
        <f t="shared" si="358"/>
        <v>25</v>
      </c>
      <c r="BH390" s="129">
        <v>569</v>
      </c>
      <c r="BI390" s="129">
        <v>7258</v>
      </c>
      <c r="BJ390" s="126">
        <f t="shared" ref="BJ390:BJ453" si="485">BI390-BI389</f>
        <v>8</v>
      </c>
      <c r="BK390" s="332">
        <f t="shared" ref="BK390:BK453" si="486">BJ390/BG390</f>
        <v>0.32</v>
      </c>
      <c r="BL390" s="126">
        <v>7259</v>
      </c>
      <c r="BM390" s="126">
        <f t="shared" si="383"/>
        <v>8</v>
      </c>
      <c r="BN390" s="227">
        <v>2428</v>
      </c>
      <c r="BO390" s="212">
        <f t="shared" si="359"/>
        <v>22</v>
      </c>
      <c r="BP390" s="227">
        <v>173</v>
      </c>
      <c r="BQ390" s="227">
        <v>1099</v>
      </c>
      <c r="BR390" s="212">
        <f t="shared" ref="BR390:BR453" si="487">BQ390-BQ389</f>
        <v>3</v>
      </c>
      <c r="BS390" s="326">
        <f t="shared" ref="BS390:BS453" si="488">BR390/BO390</f>
        <v>0.13636363636363635</v>
      </c>
      <c r="BT390" s="227">
        <v>1099</v>
      </c>
      <c r="BU390" s="212">
        <f t="shared" si="385"/>
        <v>3</v>
      </c>
      <c r="BV390" s="228">
        <v>3066</v>
      </c>
      <c r="BW390" s="219">
        <f t="shared" si="360"/>
        <v>24</v>
      </c>
      <c r="BX390" s="228">
        <v>277</v>
      </c>
      <c r="BY390" s="228">
        <v>1508</v>
      </c>
      <c r="BZ390" s="219">
        <f t="shared" ref="BZ390:BZ453" si="489">BY390-BY389</f>
        <v>4</v>
      </c>
      <c r="CA390" s="315">
        <f t="shared" ref="CA390:CA453" si="490">BZ390/BW390</f>
        <v>0.16666666666666666</v>
      </c>
      <c r="CB390" s="228">
        <v>1508</v>
      </c>
      <c r="CC390" s="219">
        <f t="shared" si="387"/>
        <v>4</v>
      </c>
      <c r="CD390" s="28">
        <v>23877</v>
      </c>
      <c r="CE390" s="84">
        <f t="shared" si="361"/>
        <v>337</v>
      </c>
      <c r="CF390" s="34">
        <v>505</v>
      </c>
      <c r="CG390" s="34">
        <v>7894</v>
      </c>
      <c r="CH390" s="84">
        <f t="shared" ref="CH390:CH453" si="491">CG390-CG389</f>
        <v>40</v>
      </c>
      <c r="CI390" s="365">
        <f t="shared" ref="CI390:CI453" si="492">CH390/CE390</f>
        <v>0.11869436201780416</v>
      </c>
      <c r="CJ390" s="34">
        <v>7894</v>
      </c>
      <c r="CK390" s="84">
        <f t="shared" si="389"/>
        <v>40</v>
      </c>
      <c r="CL390" s="59">
        <v>22442</v>
      </c>
      <c r="CM390" s="89">
        <f t="shared" si="362"/>
        <v>338</v>
      </c>
      <c r="CN390" s="59">
        <v>142</v>
      </c>
      <c r="CO390" s="59">
        <v>19947</v>
      </c>
      <c r="CP390" s="89">
        <f t="shared" ref="CP390:CP453" si="493">CO390-CO389</f>
        <v>95</v>
      </c>
      <c r="CQ390" s="367">
        <f t="shared" ref="CQ390:CQ453" si="494">CP390/CM390</f>
        <v>0.28106508875739644</v>
      </c>
      <c r="CR390" s="59">
        <v>19956</v>
      </c>
      <c r="CS390" s="89">
        <f t="shared" si="391"/>
        <v>95</v>
      </c>
      <c r="CT390" s="203">
        <v>36305</v>
      </c>
      <c r="CU390" s="203">
        <f t="shared" si="363"/>
        <v>337</v>
      </c>
      <c r="CV390" s="203">
        <v>0</v>
      </c>
      <c r="CW390" s="284">
        <v>9719</v>
      </c>
      <c r="CX390" s="203">
        <f t="shared" ref="CX390:CX453" si="495">CW390-CW389</f>
        <v>86</v>
      </c>
      <c r="CY390" s="369">
        <f t="shared" ref="CY390:CY453" si="496">CX390/CU390</f>
        <v>0.25519287833827892</v>
      </c>
      <c r="CZ390" s="203">
        <v>9719</v>
      </c>
      <c r="DA390" s="203">
        <f t="shared" si="393"/>
        <v>86</v>
      </c>
      <c r="DB390" s="40">
        <v>88</v>
      </c>
      <c r="DC390" s="95">
        <f t="shared" si="364"/>
        <v>33</v>
      </c>
      <c r="DD390" s="40">
        <v>6</v>
      </c>
      <c r="DE390" s="40">
        <v>12734</v>
      </c>
      <c r="DF390" s="95">
        <f t="shared" ref="DF390:DF453" si="497">DE390-DE389</f>
        <v>34</v>
      </c>
      <c r="DG390" s="371">
        <f t="shared" ref="DG390:DG453" si="498">DF390/DC390</f>
        <v>1.0303030303030303</v>
      </c>
      <c r="DH390" s="40">
        <v>12131</v>
      </c>
      <c r="DI390" s="95">
        <f t="shared" si="395"/>
        <v>34</v>
      </c>
      <c r="DJ390" s="158">
        <v>4614</v>
      </c>
      <c r="DK390" s="158">
        <f t="shared" si="365"/>
        <v>30</v>
      </c>
      <c r="DL390" s="163">
        <v>4</v>
      </c>
      <c r="DM390" s="163">
        <v>1383</v>
      </c>
      <c r="DN390" s="158">
        <f t="shared" ref="DN390:DN453" si="499">DM390-DM389</f>
        <v>10</v>
      </c>
      <c r="DO390" s="373">
        <f t="shared" ref="DO390:DO453" si="500">DN390/DK390</f>
        <v>0.33333333333333331</v>
      </c>
      <c r="DP390" s="158">
        <v>1380</v>
      </c>
      <c r="DQ390" s="158">
        <f t="shared" si="462"/>
        <v>10</v>
      </c>
      <c r="DR390" s="290">
        <v>1536</v>
      </c>
      <c r="DS390" s="172">
        <v>0</v>
      </c>
      <c r="DT390" s="290">
        <v>1</v>
      </c>
      <c r="DU390" s="290">
        <v>424</v>
      </c>
      <c r="DV390" s="172">
        <f t="shared" ref="DV390:DV408" si="501">DU390-DU389</f>
        <v>0</v>
      </c>
      <c r="DW390" s="374" t="e">
        <f t="shared" ref="DW390:DW408" si="502">DV390/DS390</f>
        <v>#DIV/0!</v>
      </c>
      <c r="DX390" s="290">
        <v>426</v>
      </c>
      <c r="DY390" s="172">
        <f t="shared" si="464"/>
        <v>0</v>
      </c>
      <c r="DZ390" s="295">
        <v>2332</v>
      </c>
      <c r="EA390" s="255">
        <f t="shared" si="367"/>
        <v>30</v>
      </c>
      <c r="EB390" s="295">
        <v>158</v>
      </c>
      <c r="EC390" s="295">
        <v>1000</v>
      </c>
      <c r="ED390" s="255">
        <f t="shared" ref="ED390:ED453" si="503">EC390-EC389</f>
        <v>4</v>
      </c>
      <c r="EE390" s="376">
        <f t="shared" ref="EE390:EE453" si="504">ED390/EA390</f>
        <v>0.13333333333333333</v>
      </c>
      <c r="EF390" s="295">
        <v>1000</v>
      </c>
      <c r="EG390" s="255">
        <f t="shared" si="466"/>
        <v>4</v>
      </c>
      <c r="EH390" s="261">
        <v>2338</v>
      </c>
      <c r="EI390" s="256">
        <f t="shared" si="368"/>
        <v>27</v>
      </c>
      <c r="EJ390" s="261">
        <v>217</v>
      </c>
      <c r="EK390" s="261">
        <v>1377</v>
      </c>
      <c r="EL390" s="256">
        <f t="shared" ref="EL390" si="505">EK390-EK389</f>
        <v>6</v>
      </c>
      <c r="EM390" s="362">
        <f t="shared" ref="EM390" si="506">EL390/EI390</f>
        <v>0.22222222222222221</v>
      </c>
      <c r="EN390" s="261">
        <v>1377</v>
      </c>
      <c r="EO390" s="256">
        <f t="shared" si="468"/>
        <v>6</v>
      </c>
      <c r="EP390" s="265">
        <v>2316</v>
      </c>
      <c r="EQ390" s="257">
        <f t="shared" si="369"/>
        <v>31</v>
      </c>
      <c r="ER390" s="265">
        <v>78</v>
      </c>
      <c r="ES390" s="265">
        <v>674</v>
      </c>
      <c r="ET390" s="257">
        <f t="shared" ref="ET390" si="507">ES390-ES389</f>
        <v>3</v>
      </c>
      <c r="EU390" s="378">
        <f t="shared" ref="EU390" si="508">ET390/EQ390</f>
        <v>9.6774193548387094E-2</v>
      </c>
      <c r="EV390" s="265">
        <v>674</v>
      </c>
      <c r="EW390" s="257">
        <f t="shared" si="470"/>
        <v>3</v>
      </c>
      <c r="EX390" s="270">
        <v>2351</v>
      </c>
      <c r="EY390" s="258">
        <f t="shared" si="370"/>
        <v>30</v>
      </c>
      <c r="EZ390" s="270">
        <v>102</v>
      </c>
      <c r="FA390" s="270">
        <v>714</v>
      </c>
      <c r="FB390" s="258">
        <f t="shared" ref="FB390" si="509">FA390-FA389</f>
        <v>3</v>
      </c>
      <c r="FC390" s="367">
        <f t="shared" ref="FC390" si="510">FB390/EY390</f>
        <v>0.1</v>
      </c>
      <c r="FD390" s="270">
        <v>714</v>
      </c>
      <c r="FE390" s="258">
        <f t="shared" si="397"/>
        <v>3</v>
      </c>
      <c r="FF390" s="192">
        <v>789</v>
      </c>
      <c r="FG390" s="185">
        <f t="shared" si="371"/>
        <v>79</v>
      </c>
      <c r="FH390" s="192">
        <v>0</v>
      </c>
      <c r="FI390" s="192">
        <v>6008</v>
      </c>
      <c r="FJ390" s="185">
        <f t="shared" ref="FJ390" si="511">FI390-FI389</f>
        <v>76</v>
      </c>
      <c r="FK390" s="379">
        <f t="shared" ref="FK390" si="512">FJ390/FG390</f>
        <v>0.96202531645569622</v>
      </c>
      <c r="FL390" s="192">
        <v>6008</v>
      </c>
      <c r="FM390" s="185">
        <f t="shared" si="399"/>
        <v>76</v>
      </c>
      <c r="FN390" s="301">
        <v>4047</v>
      </c>
      <c r="FO390" s="84">
        <f t="shared" si="412"/>
        <v>83</v>
      </c>
      <c r="FP390" s="301">
        <v>0</v>
      </c>
      <c r="FQ390" s="301">
        <v>3755</v>
      </c>
      <c r="FR390" s="84">
        <f t="shared" ref="FR390" si="513">FQ390-FQ389</f>
        <v>128</v>
      </c>
      <c r="FS390" s="365">
        <f t="shared" ref="FS390" si="514">FR390/FO390</f>
        <v>1.5421686746987953</v>
      </c>
      <c r="FT390" s="301">
        <v>3755</v>
      </c>
      <c r="FU390" s="84">
        <f t="shared" si="414"/>
        <v>83</v>
      </c>
      <c r="FX390" s="61">
        <f t="shared" ref="FX390" si="515">(I390+Q390+Y390+AG390+AO390+AW390+BE390+BM390+BU390+CC390+CK390+CS390+DA390+DI390+DQ390+DY390+EG390+EO390+EW390+FE390+FM390+FU390)</f>
        <v>1168</v>
      </c>
      <c r="FY390" s="61">
        <f t="shared" ref="FY390" si="516">(C390+K390+S390+AA390+AI390+AQ390+AY390+BG390+BO390+BW390+CE390+CM390+CU390+DC390+DK390+DS390+EA390+EI390+EQ390+EY390+FG390+FO390)</f>
        <v>-1627</v>
      </c>
      <c r="FZ390" s="61">
        <f t="shared" ref="FZ390" si="517">(F390+N390+V390+AD390+AL390+AT390+BB390+BJ390+BR390+BZ390+CH390+CP390+CX390+DF390+DN390+DV390+ED390+EL390+ET2390+FB390+FJ390+FR390)</f>
        <v>1210</v>
      </c>
      <c r="GA390" s="382">
        <f t="shared" ref="GA390" si="518">FZ390/FY390</f>
        <v>-0.74370006146281498</v>
      </c>
      <c r="GC390" s="387">
        <f t="shared" ref="GC390" si="519">(AI390+AQ390+AY390+BG390+BO390+BW390+CE390+CM390+CU390+DC390+DK390+DS390+EA390+EI390+EQ390+EY390+FG390+FO390)</f>
        <v>1727</v>
      </c>
      <c r="GD390" s="387">
        <f t="shared" ref="GD390" si="520">(AL390+AT390+BB390+BJ390+BR390+BZ390+CH390+CP390+CX390+DF390+DN390+DV390+ED390+EL390+ET2390+FB390+FJ390+FR390)</f>
        <v>552</v>
      </c>
      <c r="GE390" s="382">
        <f t="shared" ref="GE390" si="521">GD390/GC390</f>
        <v>0.31962941517081644</v>
      </c>
      <c r="GG390" s="387">
        <f t="shared" ref="GG390" si="522">(AI390+AQ390+AY390+BG390+BO390+BW390+DC390+DK390+DS390+EA390+EI390+EQ390+EY390+FG390+FO390)</f>
        <v>715</v>
      </c>
      <c r="GH390" s="387">
        <f t="shared" ref="GH390" si="523">(AL390+AT390+BB390+BJ390+BR390+BZ390+DF390+DN390+DV390+ED390+EL390+ET2390+FB390+FJ390+FR390)</f>
        <v>331</v>
      </c>
      <c r="GI390" s="382">
        <f t="shared" ref="GI390" si="524">GH390/GG390</f>
        <v>0.46293706293706294</v>
      </c>
      <c r="GK390" s="387">
        <f t="shared" si="458"/>
        <v>501</v>
      </c>
      <c r="GL390" s="387">
        <f t="shared" si="459"/>
        <v>63</v>
      </c>
      <c r="GM390" s="382">
        <f t="shared" si="460"/>
        <v>0.12574850299401197</v>
      </c>
    </row>
    <row r="391" spans="1:195" x14ac:dyDescent="0.25">
      <c r="A391" s="8">
        <f t="shared" si="372"/>
        <v>44424</v>
      </c>
      <c r="B391" s="10">
        <v>13</v>
      </c>
      <c r="C391" s="98">
        <f t="shared" si="373"/>
        <v>3</v>
      </c>
      <c r="D391" s="10">
        <v>9</v>
      </c>
      <c r="E391" s="10">
        <v>57572</v>
      </c>
      <c r="F391" s="98">
        <f t="shared" si="471"/>
        <v>3</v>
      </c>
      <c r="G391" s="363">
        <f t="shared" si="472"/>
        <v>1</v>
      </c>
      <c r="H391" s="10">
        <v>50249</v>
      </c>
      <c r="I391" s="98">
        <f t="shared" si="453"/>
        <v>3</v>
      </c>
      <c r="J391" s="45">
        <v>2282</v>
      </c>
      <c r="K391" s="103">
        <f t="shared" si="352"/>
        <v>169</v>
      </c>
      <c r="L391" s="14">
        <v>1806</v>
      </c>
      <c r="M391" s="14">
        <v>67400</v>
      </c>
      <c r="N391" s="103">
        <f t="shared" si="473"/>
        <v>116</v>
      </c>
      <c r="O391" s="362">
        <f t="shared" si="474"/>
        <v>0.68639053254437865</v>
      </c>
      <c r="P391" s="12">
        <v>55118</v>
      </c>
      <c r="Q391" s="103">
        <f t="shared" si="455"/>
        <v>116</v>
      </c>
      <c r="R391" s="148">
        <v>956</v>
      </c>
      <c r="S391" s="134">
        <f t="shared" si="353"/>
        <v>0</v>
      </c>
      <c r="T391" s="148">
        <v>506</v>
      </c>
      <c r="U391" s="148">
        <v>4649</v>
      </c>
      <c r="V391" s="134">
        <f t="shared" si="475"/>
        <v>0</v>
      </c>
      <c r="W391" s="358" t="e">
        <f t="shared" si="476"/>
        <v>#DIV/0!</v>
      </c>
      <c r="X391" s="148">
        <v>4656</v>
      </c>
      <c r="Y391" s="134">
        <f t="shared" si="402"/>
        <v>0</v>
      </c>
      <c r="Z391" s="152">
        <v>16837</v>
      </c>
      <c r="AA391" s="139">
        <f t="shared" si="354"/>
        <v>3</v>
      </c>
      <c r="AB391" s="152">
        <v>3403</v>
      </c>
      <c r="AC391" s="152">
        <v>6313</v>
      </c>
      <c r="AD391" s="139">
        <f t="shared" si="477"/>
        <v>3</v>
      </c>
      <c r="AE391" s="353">
        <f t="shared" si="478"/>
        <v>1</v>
      </c>
      <c r="AF391" s="152">
        <v>6311</v>
      </c>
      <c r="AG391" s="139">
        <f t="shared" si="451"/>
        <v>3</v>
      </c>
      <c r="AH391" s="33">
        <v>38952</v>
      </c>
      <c r="AI391" s="72">
        <f t="shared" si="355"/>
        <v>138</v>
      </c>
      <c r="AJ391" s="33">
        <v>1</v>
      </c>
      <c r="AK391" s="33">
        <v>6420</v>
      </c>
      <c r="AL391" s="72">
        <f t="shared" si="479"/>
        <v>16</v>
      </c>
      <c r="AM391" s="348">
        <f t="shared" si="480"/>
        <v>0.11594202898550725</v>
      </c>
      <c r="AN391" s="33">
        <v>6418</v>
      </c>
      <c r="AO391" s="72">
        <f t="shared" si="457"/>
        <v>16</v>
      </c>
      <c r="AP391" s="66">
        <v>9336</v>
      </c>
      <c r="AQ391" s="78">
        <f t="shared" si="356"/>
        <v>43</v>
      </c>
      <c r="AR391" s="66">
        <v>1</v>
      </c>
      <c r="AS391" s="66">
        <v>3018</v>
      </c>
      <c r="AT391" s="78">
        <f t="shared" si="481"/>
        <v>14</v>
      </c>
      <c r="AU391" s="344">
        <f t="shared" si="482"/>
        <v>0.32558139534883723</v>
      </c>
      <c r="AV391" s="66">
        <v>3018</v>
      </c>
      <c r="AW391" s="78">
        <f t="shared" si="378"/>
        <v>14</v>
      </c>
      <c r="AX391" s="120">
        <v>5321</v>
      </c>
      <c r="AY391" s="114">
        <f t="shared" si="357"/>
        <v>19</v>
      </c>
      <c r="AZ391" s="120">
        <v>9</v>
      </c>
      <c r="BA391" s="120">
        <v>1705</v>
      </c>
      <c r="BB391" s="114">
        <f t="shared" si="483"/>
        <v>6</v>
      </c>
      <c r="BC391" s="338">
        <f t="shared" si="484"/>
        <v>0.31578947368421051</v>
      </c>
      <c r="BD391" s="120">
        <v>1697</v>
      </c>
      <c r="BE391" s="114">
        <f t="shared" si="380"/>
        <v>6</v>
      </c>
      <c r="BF391" s="129">
        <v>7970</v>
      </c>
      <c r="BG391" s="126">
        <f t="shared" si="358"/>
        <v>15</v>
      </c>
      <c r="BH391" s="129">
        <v>569</v>
      </c>
      <c r="BI391" s="129">
        <v>7263</v>
      </c>
      <c r="BJ391" s="126">
        <f t="shared" si="485"/>
        <v>5</v>
      </c>
      <c r="BK391" s="332">
        <f t="shared" si="486"/>
        <v>0.33333333333333331</v>
      </c>
      <c r="BL391" s="126">
        <v>7264</v>
      </c>
      <c r="BM391" s="126">
        <f t="shared" si="383"/>
        <v>5</v>
      </c>
      <c r="BN391" s="227">
        <v>2452</v>
      </c>
      <c r="BO391" s="212">
        <f t="shared" si="359"/>
        <v>24</v>
      </c>
      <c r="BP391" s="227">
        <v>173</v>
      </c>
      <c r="BQ391" s="227">
        <v>1102</v>
      </c>
      <c r="BR391" s="212">
        <f t="shared" si="487"/>
        <v>3</v>
      </c>
      <c r="BS391" s="326">
        <f t="shared" si="488"/>
        <v>0.125</v>
      </c>
      <c r="BT391" s="227">
        <v>1102</v>
      </c>
      <c r="BU391" s="212">
        <f t="shared" si="385"/>
        <v>3</v>
      </c>
      <c r="BV391" s="228">
        <v>3096</v>
      </c>
      <c r="BW391" s="219">
        <f t="shared" si="360"/>
        <v>30</v>
      </c>
      <c r="BX391" s="228">
        <v>277</v>
      </c>
      <c r="BY391" s="228">
        <v>1511</v>
      </c>
      <c r="BZ391" s="219">
        <f t="shared" si="489"/>
        <v>3</v>
      </c>
      <c r="CA391" s="315">
        <f t="shared" si="490"/>
        <v>0.1</v>
      </c>
      <c r="CB391" s="228">
        <v>1511</v>
      </c>
      <c r="CC391" s="219">
        <f t="shared" si="387"/>
        <v>3</v>
      </c>
      <c r="CD391" s="28">
        <v>24076</v>
      </c>
      <c r="CE391" s="84">
        <f t="shared" si="361"/>
        <v>199</v>
      </c>
      <c r="CF391" s="34">
        <v>505</v>
      </c>
      <c r="CG391" s="34">
        <v>7920</v>
      </c>
      <c r="CH391" s="84">
        <f t="shared" si="491"/>
        <v>26</v>
      </c>
      <c r="CI391" s="365">
        <f t="shared" si="492"/>
        <v>0.1306532663316583</v>
      </c>
      <c r="CJ391" s="34">
        <v>7920</v>
      </c>
      <c r="CK391" s="84">
        <f t="shared" si="389"/>
        <v>26</v>
      </c>
      <c r="CL391" s="59">
        <v>22636</v>
      </c>
      <c r="CM391" s="89">
        <f t="shared" si="362"/>
        <v>194</v>
      </c>
      <c r="CN391" s="59">
        <v>142</v>
      </c>
      <c r="CO391" s="59">
        <v>20011</v>
      </c>
      <c r="CP391" s="89">
        <f t="shared" si="493"/>
        <v>64</v>
      </c>
      <c r="CQ391" s="367">
        <f t="shared" si="494"/>
        <v>0.32989690721649484</v>
      </c>
      <c r="CR391" s="59">
        <v>20020</v>
      </c>
      <c r="CS391" s="89">
        <f t="shared" si="391"/>
        <v>64</v>
      </c>
      <c r="CT391" s="203">
        <v>36497</v>
      </c>
      <c r="CU391" s="203">
        <f t="shared" si="363"/>
        <v>192</v>
      </c>
      <c r="CV391" s="203">
        <v>0</v>
      </c>
      <c r="CW391" s="284">
        <v>9763</v>
      </c>
      <c r="CX391" s="203">
        <f t="shared" si="495"/>
        <v>44</v>
      </c>
      <c r="CY391" s="369">
        <f t="shared" si="496"/>
        <v>0.22916666666666666</v>
      </c>
      <c r="CZ391" s="203">
        <v>9763</v>
      </c>
      <c r="DA391" s="203">
        <f t="shared" si="393"/>
        <v>44</v>
      </c>
      <c r="DB391" s="40">
        <v>107</v>
      </c>
      <c r="DC391" s="95">
        <f t="shared" si="364"/>
        <v>19</v>
      </c>
      <c r="DD391" s="40">
        <v>7</v>
      </c>
      <c r="DE391" s="40">
        <v>12752</v>
      </c>
      <c r="DF391" s="95">
        <f t="shared" si="497"/>
        <v>18</v>
      </c>
      <c r="DG391" s="371">
        <f t="shared" si="498"/>
        <v>0.94736842105263153</v>
      </c>
      <c r="DH391" s="40">
        <v>12149</v>
      </c>
      <c r="DI391" s="95">
        <f t="shared" si="395"/>
        <v>18</v>
      </c>
      <c r="DJ391" s="158">
        <v>4629</v>
      </c>
      <c r="DK391" s="158">
        <f t="shared" si="365"/>
        <v>15</v>
      </c>
      <c r="DL391" s="163">
        <v>4</v>
      </c>
      <c r="DM391" s="163">
        <v>1388</v>
      </c>
      <c r="DN391" s="158">
        <f t="shared" si="499"/>
        <v>5</v>
      </c>
      <c r="DO391" s="373">
        <f t="shared" si="500"/>
        <v>0.33333333333333331</v>
      </c>
      <c r="DP391" s="158">
        <v>1385</v>
      </c>
      <c r="DQ391" s="158">
        <f t="shared" si="462"/>
        <v>5</v>
      </c>
      <c r="DR391" s="290">
        <v>1536</v>
      </c>
      <c r="DS391" s="172">
        <v>0</v>
      </c>
      <c r="DT391" s="290">
        <v>1</v>
      </c>
      <c r="DU391" s="290">
        <v>424</v>
      </c>
      <c r="DV391" s="172">
        <f t="shared" si="501"/>
        <v>0</v>
      </c>
      <c r="DW391" s="374" t="e">
        <f t="shared" si="502"/>
        <v>#DIV/0!</v>
      </c>
      <c r="DX391" s="290">
        <v>426</v>
      </c>
      <c r="DY391" s="172">
        <f t="shared" si="464"/>
        <v>0</v>
      </c>
      <c r="DZ391" s="295">
        <v>2357</v>
      </c>
      <c r="EA391" s="255">
        <f t="shared" si="367"/>
        <v>25</v>
      </c>
      <c r="EB391" s="295">
        <v>158</v>
      </c>
      <c r="EC391" s="295">
        <v>1002</v>
      </c>
      <c r="ED391" s="255">
        <f t="shared" si="503"/>
        <v>2</v>
      </c>
      <c r="EE391" s="376">
        <f t="shared" si="504"/>
        <v>0.08</v>
      </c>
      <c r="EF391" s="295">
        <v>1002</v>
      </c>
      <c r="EG391" s="255">
        <f t="shared" si="466"/>
        <v>2</v>
      </c>
      <c r="EH391" s="261">
        <v>2355</v>
      </c>
      <c r="EI391" s="256">
        <f t="shared" ref="EI391:EI454" si="525">EH391-EH390</f>
        <v>17</v>
      </c>
      <c r="EJ391" s="261">
        <v>217</v>
      </c>
      <c r="EK391" s="261">
        <v>1383</v>
      </c>
      <c r="EL391" s="256">
        <f t="shared" ref="EL391:EL454" si="526">EK391-EK390</f>
        <v>6</v>
      </c>
      <c r="EM391" s="362">
        <f t="shared" ref="EM391:EM454" si="527">EL391/EI391</f>
        <v>0.35294117647058826</v>
      </c>
      <c r="EN391" s="261">
        <v>1383</v>
      </c>
      <c r="EO391" s="256">
        <f t="shared" ref="EO391:EO454" si="528">EN391-EN390</f>
        <v>6</v>
      </c>
      <c r="EP391" s="265">
        <v>2323</v>
      </c>
      <c r="EQ391" s="257">
        <f t="shared" ref="EQ391:EQ454" si="529">EP391-EP390</f>
        <v>7</v>
      </c>
      <c r="ER391" s="265">
        <v>78</v>
      </c>
      <c r="ES391" s="265">
        <v>676</v>
      </c>
      <c r="ET391" s="257">
        <f t="shared" ref="ET391:ET454" si="530">ES391-ES390</f>
        <v>2</v>
      </c>
      <c r="EU391" s="378">
        <f t="shared" ref="EU391:EU454" si="531">ET391/EQ391</f>
        <v>0.2857142857142857</v>
      </c>
      <c r="EV391" s="265">
        <v>676</v>
      </c>
      <c r="EW391" s="257">
        <f t="shared" ref="EW391:EW454" si="532">EV391-EV390</f>
        <v>2</v>
      </c>
      <c r="EX391" s="270">
        <v>2361</v>
      </c>
      <c r="EY391" s="258">
        <f t="shared" ref="EY391:EY454" si="533">EX391-EX390</f>
        <v>10</v>
      </c>
      <c r="EZ391" s="270">
        <v>102</v>
      </c>
      <c r="FA391" s="270">
        <v>715</v>
      </c>
      <c r="FB391" s="258">
        <f t="shared" ref="FB391:FB454" si="534">FA391-FA390</f>
        <v>1</v>
      </c>
      <c r="FC391" s="367">
        <f t="shared" ref="FC391:FC454" si="535">FB391/EY391</f>
        <v>0.1</v>
      </c>
      <c r="FD391" s="270">
        <v>715</v>
      </c>
      <c r="FE391" s="258">
        <f t="shared" ref="FE391:FE454" si="536">FD391-FD390</f>
        <v>1</v>
      </c>
      <c r="FF391" s="192">
        <v>878</v>
      </c>
      <c r="FG391" s="185">
        <f t="shared" ref="FG391:FG454" si="537">FF391-FF390</f>
        <v>89</v>
      </c>
      <c r="FH391" s="192">
        <v>0</v>
      </c>
      <c r="FI391" s="192">
        <v>6096</v>
      </c>
      <c r="FJ391" s="185">
        <f t="shared" ref="FJ391:FJ454" si="538">FI391-FI390</f>
        <v>88</v>
      </c>
      <c r="FK391" s="379">
        <f t="shared" ref="FK391:FK454" si="539">FJ391/FG391</f>
        <v>0.9887640449438202</v>
      </c>
      <c r="FL391" s="192">
        <v>6096</v>
      </c>
      <c r="FM391" s="185">
        <f t="shared" ref="FM391:FM454" si="540">FL391-FL390</f>
        <v>88</v>
      </c>
      <c r="FN391" s="301">
        <v>4097</v>
      </c>
      <c r="FO391" s="84">
        <f t="shared" ref="FO391:FO454" si="541">FN391-FN390</f>
        <v>50</v>
      </c>
      <c r="FP391" s="301">
        <v>0</v>
      </c>
      <c r="FQ391" s="301">
        <v>3803</v>
      </c>
      <c r="FR391" s="84">
        <f t="shared" ref="FR391:FR454" si="542">FQ391-FQ390</f>
        <v>48</v>
      </c>
      <c r="FS391" s="365">
        <f t="shared" ref="FS391:FS454" si="543">FR391/FO391</f>
        <v>0.96</v>
      </c>
      <c r="FT391" s="301">
        <v>3803</v>
      </c>
      <c r="FU391" s="84">
        <f t="shared" ref="FU391:FU454" si="544">FT391-FT390</f>
        <v>48</v>
      </c>
      <c r="FX391" s="61">
        <f t="shared" ref="FX391:FX454" si="545">(I391+Q391+Y391+AG391+AO391+AW391+BE391+BM391+BU391+CC391+CK391+CS391+DA391+DI391+DQ391+DY391+EG391+EO391+EW391+FE391+FM391+FU391)</f>
        <v>473</v>
      </c>
      <c r="FY391" s="61">
        <f t="shared" ref="FY391:FY454" si="546">(C391+K391+S391+AA391+AI391+AQ391+AY391+BG391+BO391+BW391+CE391+CM391+CU391+DC391+DK391+DS391+EA391+EI391+EQ391+EY391+FG391+FO391)</f>
        <v>1261</v>
      </c>
      <c r="FZ391" s="61">
        <f t="shared" ref="FZ391:FZ454" si="547">(F391+N391+V391+AD391+AL391+AT391+BB391+BJ391+BR391+BZ391+CH391+CP391+CX391+DF391+DN391+DV391+ED391+EL391+ET2391+FB391+FJ391+FR391)</f>
        <v>471</v>
      </c>
      <c r="GA391" s="382">
        <f t="shared" ref="GA391:GA454" si="548">FZ391/FY391</f>
        <v>0.37351308485329104</v>
      </c>
      <c r="GC391" s="387">
        <f t="shared" ref="GC391:GC454" si="549">(AI391+AQ391+AY391+BG391+BO391+BW391+CE391+CM391+CU391+DC391+DK391+DS391+EA391+EI391+EQ391+EY391+FG391+FO391)</f>
        <v>1086</v>
      </c>
      <c r="GD391" s="387">
        <f t="shared" ref="GD391:GD454" si="550">(AL391+AT391+BB391+BJ391+BR391+BZ391+CH391+CP391+CX391+DF391+DN391+DV391+ED391+EL391+ET2391+FB391+FJ391+FR391)</f>
        <v>349</v>
      </c>
      <c r="GE391" s="382">
        <f t="shared" ref="GE391:GE454" si="551">GD391/GC391</f>
        <v>0.32136279926335176</v>
      </c>
      <c r="GG391" s="387">
        <f t="shared" ref="GG391:GG454" si="552">(AI391+AQ391+AY391+BG391+BO391+BW391+DC391+DK391+DS391+EA391+EI391+EQ391+EY391+FG391+FO391)</f>
        <v>501</v>
      </c>
      <c r="GH391" s="387">
        <f t="shared" ref="GH391:GH454" si="553">(AL391+AT391+BB391+BJ391+BR391+BZ391+DF391+DN391+DV391+ED391+EL391+ET2391+FB391+FJ391+FR391)</f>
        <v>215</v>
      </c>
      <c r="GI391" s="382">
        <f t="shared" ref="GI391:GI454" si="554">GH391/GG391</f>
        <v>0.42914171656686628</v>
      </c>
      <c r="GK391" s="387">
        <f t="shared" si="458"/>
        <v>312</v>
      </c>
      <c r="GL391" s="387">
        <f t="shared" si="459"/>
        <v>43</v>
      </c>
      <c r="GM391" s="382">
        <f t="shared" si="460"/>
        <v>0.13782051282051283</v>
      </c>
    </row>
    <row r="392" spans="1:195" x14ac:dyDescent="0.25">
      <c r="A392" s="8">
        <f t="shared" si="372"/>
        <v>44425</v>
      </c>
      <c r="B392" s="10">
        <v>561</v>
      </c>
      <c r="C392" s="98">
        <f t="shared" si="373"/>
        <v>548</v>
      </c>
      <c r="D392" s="10">
        <v>405</v>
      </c>
      <c r="E392" s="10">
        <v>57968</v>
      </c>
      <c r="F392" s="98">
        <f t="shared" si="471"/>
        <v>396</v>
      </c>
      <c r="G392" s="363">
        <f t="shared" si="472"/>
        <v>0.72262773722627738</v>
      </c>
      <c r="H392" s="10">
        <v>50645</v>
      </c>
      <c r="I392" s="98">
        <f t="shared" si="453"/>
        <v>396</v>
      </c>
      <c r="J392" s="45">
        <v>2879</v>
      </c>
      <c r="K392" s="103">
        <f t="shared" ref="K392:K408" si="555">J392-J391</f>
        <v>597</v>
      </c>
      <c r="L392" s="14">
        <v>1990</v>
      </c>
      <c r="M392" s="14">
        <v>67584</v>
      </c>
      <c r="N392" s="103">
        <f t="shared" si="473"/>
        <v>184</v>
      </c>
      <c r="O392" s="362">
        <f t="shared" si="474"/>
        <v>0.3082077051926298</v>
      </c>
      <c r="P392" s="12">
        <v>55302</v>
      </c>
      <c r="Q392" s="103">
        <f t="shared" si="455"/>
        <v>184</v>
      </c>
      <c r="R392" s="148">
        <v>956</v>
      </c>
      <c r="S392" s="134">
        <f t="shared" ref="S392:S408" si="556">R392-R391</f>
        <v>0</v>
      </c>
      <c r="T392" s="148">
        <v>506</v>
      </c>
      <c r="U392" s="148">
        <v>4649</v>
      </c>
      <c r="V392" s="134">
        <f t="shared" si="475"/>
        <v>0</v>
      </c>
      <c r="W392" s="358" t="e">
        <f t="shared" si="476"/>
        <v>#DIV/0!</v>
      </c>
      <c r="X392" s="148">
        <v>4656</v>
      </c>
      <c r="Y392" s="134">
        <f t="shared" si="402"/>
        <v>0</v>
      </c>
      <c r="Z392" s="152">
        <v>16841</v>
      </c>
      <c r="AA392" s="139">
        <f t="shared" ref="AA392:AA455" si="557">Z392-Z391</f>
        <v>4</v>
      </c>
      <c r="AB392" s="152">
        <v>3406</v>
      </c>
      <c r="AC392" s="152">
        <v>6316</v>
      </c>
      <c r="AD392" s="139">
        <f t="shared" si="477"/>
        <v>3</v>
      </c>
      <c r="AE392" s="353">
        <f t="shared" si="478"/>
        <v>0.75</v>
      </c>
      <c r="AF392" s="152">
        <v>6314</v>
      </c>
      <c r="AG392" s="139">
        <f t="shared" si="451"/>
        <v>3</v>
      </c>
      <c r="AH392" s="33">
        <v>39134</v>
      </c>
      <c r="AI392" s="72">
        <f t="shared" ref="AI392:AI455" si="558">AH392-AH391</f>
        <v>182</v>
      </c>
      <c r="AJ392" s="33">
        <v>1</v>
      </c>
      <c r="AK392" s="33">
        <v>6443</v>
      </c>
      <c r="AL392" s="72">
        <f t="shared" si="479"/>
        <v>23</v>
      </c>
      <c r="AM392" s="348">
        <f t="shared" si="480"/>
        <v>0.12637362637362637</v>
      </c>
      <c r="AN392" s="33">
        <v>6441</v>
      </c>
      <c r="AO392" s="72">
        <f t="shared" si="457"/>
        <v>23</v>
      </c>
      <c r="AP392" s="66">
        <v>9376</v>
      </c>
      <c r="AQ392" s="78">
        <f t="shared" ref="AQ392:AQ455" si="559">AP392-AP391</f>
        <v>40</v>
      </c>
      <c r="AR392" s="66">
        <v>1</v>
      </c>
      <c r="AS392" s="66">
        <v>3031</v>
      </c>
      <c r="AT392" s="78">
        <f t="shared" si="481"/>
        <v>13</v>
      </c>
      <c r="AU392" s="344">
        <f t="shared" si="482"/>
        <v>0.32500000000000001</v>
      </c>
      <c r="AV392" s="66">
        <v>3031</v>
      </c>
      <c r="AW392" s="78">
        <f t="shared" si="378"/>
        <v>13</v>
      </c>
      <c r="AX392" s="120">
        <v>5341</v>
      </c>
      <c r="AY392" s="114">
        <f t="shared" ref="AY392:AY455" si="560">AX392-AX391</f>
        <v>20</v>
      </c>
      <c r="AZ392" s="120">
        <v>9</v>
      </c>
      <c r="BA392" s="120">
        <v>1712</v>
      </c>
      <c r="BB392" s="114">
        <f t="shared" si="483"/>
        <v>7</v>
      </c>
      <c r="BC392" s="338">
        <f t="shared" si="484"/>
        <v>0.35</v>
      </c>
      <c r="BD392" s="120">
        <v>1704</v>
      </c>
      <c r="BE392" s="114">
        <f t="shared" si="380"/>
        <v>7</v>
      </c>
      <c r="BF392" s="129">
        <v>8000</v>
      </c>
      <c r="BG392" s="126">
        <f t="shared" ref="BG392:BG455" si="561">BF392-BF391</f>
        <v>30</v>
      </c>
      <c r="BH392" s="129">
        <v>569</v>
      </c>
      <c r="BI392" s="129">
        <v>7272</v>
      </c>
      <c r="BJ392" s="126">
        <f t="shared" si="485"/>
        <v>9</v>
      </c>
      <c r="BK392" s="332">
        <f t="shared" si="486"/>
        <v>0.3</v>
      </c>
      <c r="BL392" s="126">
        <v>7273</v>
      </c>
      <c r="BM392" s="126">
        <f t="shared" si="383"/>
        <v>9</v>
      </c>
      <c r="BN392" s="227">
        <v>2478</v>
      </c>
      <c r="BO392" s="212">
        <f t="shared" ref="BO392:BO455" si="562">BN392-BN391</f>
        <v>26</v>
      </c>
      <c r="BP392" s="227">
        <v>173</v>
      </c>
      <c r="BQ392" s="227">
        <v>1104</v>
      </c>
      <c r="BR392" s="212">
        <f t="shared" si="487"/>
        <v>2</v>
      </c>
      <c r="BS392" s="326">
        <f t="shared" si="488"/>
        <v>7.6923076923076927E-2</v>
      </c>
      <c r="BT392" s="227">
        <v>1104</v>
      </c>
      <c r="BU392" s="212">
        <f t="shared" si="385"/>
        <v>2</v>
      </c>
      <c r="BV392" s="228">
        <v>3123</v>
      </c>
      <c r="BW392" s="219">
        <f t="shared" ref="BW392:BW455" si="563">BV392-BV391</f>
        <v>27</v>
      </c>
      <c r="BX392" s="228">
        <v>277</v>
      </c>
      <c r="BY392" s="228">
        <v>1514</v>
      </c>
      <c r="BZ392" s="219">
        <f t="shared" si="489"/>
        <v>3</v>
      </c>
      <c r="CA392" s="315">
        <f t="shared" si="490"/>
        <v>0.1111111111111111</v>
      </c>
      <c r="CB392" s="228">
        <v>1514</v>
      </c>
      <c r="CC392" s="219">
        <f t="shared" si="387"/>
        <v>3</v>
      </c>
      <c r="CD392" s="28">
        <v>24362</v>
      </c>
      <c r="CE392" s="84">
        <f t="shared" ref="CE392:CE455" si="564">CD392-CD391</f>
        <v>286</v>
      </c>
      <c r="CF392" s="34">
        <v>505</v>
      </c>
      <c r="CG392" s="34">
        <v>7955</v>
      </c>
      <c r="CH392" s="84">
        <f t="shared" si="491"/>
        <v>35</v>
      </c>
      <c r="CI392" s="365">
        <f t="shared" si="492"/>
        <v>0.12237762237762238</v>
      </c>
      <c r="CJ392" s="34">
        <v>7955</v>
      </c>
      <c r="CK392" s="84">
        <f t="shared" si="389"/>
        <v>35</v>
      </c>
      <c r="CL392" s="59">
        <v>22922</v>
      </c>
      <c r="CM392" s="89">
        <f t="shared" ref="CM392:CM455" si="565">CL392-CL391</f>
        <v>286</v>
      </c>
      <c r="CN392" s="59">
        <v>142</v>
      </c>
      <c r="CO392" s="59">
        <v>20090</v>
      </c>
      <c r="CP392" s="89">
        <f t="shared" si="493"/>
        <v>79</v>
      </c>
      <c r="CQ392" s="367">
        <f t="shared" si="494"/>
        <v>0.2762237762237762</v>
      </c>
      <c r="CR392" s="59">
        <v>20099</v>
      </c>
      <c r="CS392" s="89">
        <f t="shared" si="391"/>
        <v>79</v>
      </c>
      <c r="CT392" s="203">
        <v>36787</v>
      </c>
      <c r="CU392" s="203">
        <f t="shared" ref="CU392:CU455" si="566">CT392-CT391</f>
        <v>290</v>
      </c>
      <c r="CV392" s="203">
        <v>0</v>
      </c>
      <c r="CW392" s="284">
        <v>9835</v>
      </c>
      <c r="CX392" s="203">
        <f t="shared" si="495"/>
        <v>72</v>
      </c>
      <c r="CY392" s="369">
        <f t="shared" si="496"/>
        <v>0.24827586206896551</v>
      </c>
      <c r="CZ392" s="203">
        <v>9835</v>
      </c>
      <c r="DA392" s="203">
        <f t="shared" si="393"/>
        <v>72</v>
      </c>
      <c r="DB392" s="40">
        <v>134</v>
      </c>
      <c r="DC392" s="95">
        <f t="shared" ref="DC392:DC455" si="567">DB392-DB391</f>
        <v>27</v>
      </c>
      <c r="DD392" s="40">
        <v>8</v>
      </c>
      <c r="DE392" s="40">
        <v>12778</v>
      </c>
      <c r="DF392" s="95">
        <f t="shared" si="497"/>
        <v>26</v>
      </c>
      <c r="DG392" s="371">
        <f t="shared" si="498"/>
        <v>0.96296296296296291</v>
      </c>
      <c r="DH392" s="40">
        <v>12175</v>
      </c>
      <c r="DI392" s="95">
        <f t="shared" si="395"/>
        <v>26</v>
      </c>
      <c r="DJ392" s="158">
        <v>4655</v>
      </c>
      <c r="DK392" s="158">
        <f t="shared" ref="DK392:DK455" si="568">DJ392-DJ391</f>
        <v>26</v>
      </c>
      <c r="DL392" s="163">
        <v>4</v>
      </c>
      <c r="DM392" s="163">
        <v>1392</v>
      </c>
      <c r="DN392" s="158">
        <f t="shared" si="499"/>
        <v>4</v>
      </c>
      <c r="DO392" s="373">
        <f t="shared" si="500"/>
        <v>0.15384615384615385</v>
      </c>
      <c r="DP392" s="158">
        <v>1389</v>
      </c>
      <c r="DQ392" s="158">
        <f t="shared" si="462"/>
        <v>4</v>
      </c>
      <c r="DR392" s="290">
        <v>1536</v>
      </c>
      <c r="DS392" s="172">
        <v>0</v>
      </c>
      <c r="DT392" s="290">
        <v>1</v>
      </c>
      <c r="DU392" s="290">
        <v>424</v>
      </c>
      <c r="DV392" s="172">
        <f t="shared" si="501"/>
        <v>0</v>
      </c>
      <c r="DW392" s="374" t="e">
        <f t="shared" si="502"/>
        <v>#DIV/0!</v>
      </c>
      <c r="DX392" s="290">
        <v>426</v>
      </c>
      <c r="DY392" s="172">
        <f t="shared" si="464"/>
        <v>0</v>
      </c>
      <c r="DZ392" s="295">
        <v>2379</v>
      </c>
      <c r="EA392" s="255">
        <f t="shared" ref="EA392:EA455" si="569">DZ392-DZ391</f>
        <v>22</v>
      </c>
      <c r="EB392" s="295">
        <v>158</v>
      </c>
      <c r="EC392" s="295">
        <v>1006</v>
      </c>
      <c r="ED392" s="255">
        <f t="shared" si="503"/>
        <v>4</v>
      </c>
      <c r="EE392" s="376">
        <f t="shared" si="504"/>
        <v>0.18181818181818182</v>
      </c>
      <c r="EF392" s="295">
        <v>1006</v>
      </c>
      <c r="EG392" s="255">
        <f t="shared" si="466"/>
        <v>4</v>
      </c>
      <c r="EH392" s="261">
        <v>2380</v>
      </c>
      <c r="EI392" s="256">
        <f t="shared" si="525"/>
        <v>25</v>
      </c>
      <c r="EJ392" s="261">
        <v>217</v>
      </c>
      <c r="EK392" s="261">
        <v>1392</v>
      </c>
      <c r="EL392" s="256">
        <f t="shared" si="526"/>
        <v>9</v>
      </c>
      <c r="EM392" s="362">
        <f t="shared" si="527"/>
        <v>0.36</v>
      </c>
      <c r="EN392" s="261">
        <v>1392</v>
      </c>
      <c r="EO392" s="256">
        <f t="shared" si="528"/>
        <v>9</v>
      </c>
      <c r="EP392" s="265">
        <v>2353</v>
      </c>
      <c r="EQ392" s="257">
        <f t="shared" si="529"/>
        <v>30</v>
      </c>
      <c r="ER392" s="265">
        <v>78</v>
      </c>
      <c r="ES392" s="265">
        <v>679</v>
      </c>
      <c r="ET392" s="257">
        <f t="shared" si="530"/>
        <v>3</v>
      </c>
      <c r="EU392" s="378">
        <f t="shared" si="531"/>
        <v>0.1</v>
      </c>
      <c r="EV392" s="265">
        <v>679</v>
      </c>
      <c r="EW392" s="257">
        <f t="shared" si="532"/>
        <v>3</v>
      </c>
      <c r="EX392" s="270">
        <v>2385</v>
      </c>
      <c r="EY392" s="258">
        <f t="shared" si="533"/>
        <v>24</v>
      </c>
      <c r="EZ392" s="270">
        <v>102</v>
      </c>
      <c r="FA392" s="270">
        <v>719</v>
      </c>
      <c r="FB392" s="258">
        <f t="shared" si="534"/>
        <v>4</v>
      </c>
      <c r="FC392" s="367">
        <f t="shared" si="535"/>
        <v>0.16666666666666666</v>
      </c>
      <c r="FD392" s="270">
        <v>719</v>
      </c>
      <c r="FE392" s="258">
        <f t="shared" si="536"/>
        <v>4</v>
      </c>
      <c r="FF392" s="192">
        <v>913</v>
      </c>
      <c r="FG392" s="185">
        <f t="shared" si="537"/>
        <v>35</v>
      </c>
      <c r="FH392" s="192">
        <v>0</v>
      </c>
      <c r="FI392" s="192">
        <v>6131</v>
      </c>
      <c r="FJ392" s="185">
        <f t="shared" si="538"/>
        <v>35</v>
      </c>
      <c r="FK392" s="379">
        <f t="shared" si="539"/>
        <v>1</v>
      </c>
      <c r="FL392" s="192">
        <v>6131</v>
      </c>
      <c r="FM392" s="185">
        <f t="shared" si="540"/>
        <v>35</v>
      </c>
      <c r="FN392" s="301">
        <v>4169</v>
      </c>
      <c r="FO392" s="84">
        <f t="shared" si="541"/>
        <v>72</v>
      </c>
      <c r="FP392" s="301">
        <v>0</v>
      </c>
      <c r="FQ392" s="301">
        <v>3874</v>
      </c>
      <c r="FR392" s="84">
        <f t="shared" si="542"/>
        <v>71</v>
      </c>
      <c r="FS392" s="365">
        <f t="shared" si="543"/>
        <v>0.98611111111111116</v>
      </c>
      <c r="FT392" s="301">
        <v>3874</v>
      </c>
      <c r="FU392" s="84">
        <f t="shared" si="544"/>
        <v>71</v>
      </c>
      <c r="FX392" s="61">
        <f t="shared" si="545"/>
        <v>982</v>
      </c>
      <c r="FY392" s="61">
        <f t="shared" si="546"/>
        <v>2597</v>
      </c>
      <c r="FZ392" s="61">
        <f t="shared" si="547"/>
        <v>979</v>
      </c>
      <c r="GA392" s="382">
        <f t="shared" si="548"/>
        <v>0.3769734308817867</v>
      </c>
      <c r="GC392" s="387">
        <f t="shared" si="549"/>
        <v>1448</v>
      </c>
      <c r="GD392" s="387">
        <f t="shared" si="550"/>
        <v>396</v>
      </c>
      <c r="GE392" s="382">
        <f t="shared" si="551"/>
        <v>0.27348066298342544</v>
      </c>
      <c r="GG392" s="387">
        <f t="shared" si="552"/>
        <v>586</v>
      </c>
      <c r="GH392" s="387">
        <f t="shared" si="553"/>
        <v>210</v>
      </c>
      <c r="GI392" s="382">
        <f t="shared" si="554"/>
        <v>0.35836177474402731</v>
      </c>
      <c r="GK392" s="387">
        <f t="shared" si="458"/>
        <v>440</v>
      </c>
      <c r="GL392" s="387">
        <f t="shared" si="459"/>
        <v>60</v>
      </c>
      <c r="GM392" s="382">
        <f t="shared" si="460"/>
        <v>0.13636363636363635</v>
      </c>
    </row>
    <row r="393" spans="1:195" x14ac:dyDescent="0.25">
      <c r="A393" s="8">
        <f t="shared" ref="A393:A456" si="570">A392+1</f>
        <v>44426</v>
      </c>
      <c r="B393" s="10">
        <v>1793</v>
      </c>
      <c r="C393" s="98">
        <f t="shared" ref="C393:C409" si="571">B393-B392</f>
        <v>1232</v>
      </c>
      <c r="D393" s="10">
        <v>690</v>
      </c>
      <c r="E393" s="10">
        <v>58253</v>
      </c>
      <c r="F393" s="98">
        <f t="shared" si="471"/>
        <v>285</v>
      </c>
      <c r="G393" s="363">
        <f t="shared" si="472"/>
        <v>0.23133116883116883</v>
      </c>
      <c r="H393" s="10">
        <v>50930</v>
      </c>
      <c r="I393" s="98">
        <f t="shared" si="453"/>
        <v>285</v>
      </c>
      <c r="J393" s="45">
        <v>3143</v>
      </c>
      <c r="K393" s="103">
        <f t="shared" si="555"/>
        <v>264</v>
      </c>
      <c r="L393" s="14">
        <v>2011</v>
      </c>
      <c r="M393" s="14">
        <v>67605</v>
      </c>
      <c r="N393" s="103">
        <f t="shared" si="473"/>
        <v>21</v>
      </c>
      <c r="O393" s="362">
        <f t="shared" si="474"/>
        <v>7.9545454545454544E-2</v>
      </c>
      <c r="P393" s="12">
        <v>55323</v>
      </c>
      <c r="Q393" s="103">
        <f t="shared" si="455"/>
        <v>21</v>
      </c>
      <c r="R393" s="148">
        <v>956</v>
      </c>
      <c r="S393" s="134">
        <f t="shared" si="556"/>
        <v>0</v>
      </c>
      <c r="T393" s="148">
        <v>506</v>
      </c>
      <c r="U393" s="148">
        <v>4649</v>
      </c>
      <c r="V393" s="134">
        <f t="shared" si="475"/>
        <v>0</v>
      </c>
      <c r="W393" s="358" t="e">
        <f t="shared" si="476"/>
        <v>#DIV/0!</v>
      </c>
      <c r="X393" s="148">
        <v>4656</v>
      </c>
      <c r="Y393" s="134">
        <f t="shared" si="402"/>
        <v>0</v>
      </c>
      <c r="Z393" s="152">
        <v>16845</v>
      </c>
      <c r="AA393" s="139">
        <f t="shared" si="557"/>
        <v>4</v>
      </c>
      <c r="AB393" s="152">
        <v>3410</v>
      </c>
      <c r="AC393" s="152">
        <v>6320</v>
      </c>
      <c r="AD393" s="139">
        <f t="shared" si="477"/>
        <v>4</v>
      </c>
      <c r="AE393" s="353">
        <f t="shared" si="478"/>
        <v>1</v>
      </c>
      <c r="AF393" s="152">
        <v>6318</v>
      </c>
      <c r="AG393" s="139">
        <f t="shared" si="451"/>
        <v>4</v>
      </c>
      <c r="AH393" s="33">
        <v>39322</v>
      </c>
      <c r="AI393" s="72">
        <f t="shared" si="558"/>
        <v>188</v>
      </c>
      <c r="AJ393" s="33">
        <v>1</v>
      </c>
      <c r="AK393" s="33">
        <v>6466</v>
      </c>
      <c r="AL393" s="72">
        <f t="shared" si="479"/>
        <v>23</v>
      </c>
      <c r="AM393" s="348">
        <f t="shared" si="480"/>
        <v>0.12234042553191489</v>
      </c>
      <c r="AN393" s="33">
        <v>6464</v>
      </c>
      <c r="AO393" s="72">
        <f t="shared" si="457"/>
        <v>23</v>
      </c>
      <c r="AP393" s="66">
        <v>9405</v>
      </c>
      <c r="AQ393" s="78">
        <f t="shared" si="559"/>
        <v>29</v>
      </c>
      <c r="AR393" s="66">
        <v>1</v>
      </c>
      <c r="AS393" s="66">
        <v>3041</v>
      </c>
      <c r="AT393" s="78">
        <f t="shared" si="481"/>
        <v>10</v>
      </c>
      <c r="AU393" s="344">
        <f t="shared" si="482"/>
        <v>0.34482758620689657</v>
      </c>
      <c r="AV393" s="66">
        <v>3041</v>
      </c>
      <c r="AW393" s="78">
        <f t="shared" si="378"/>
        <v>10</v>
      </c>
      <c r="AX393" s="120">
        <v>5370</v>
      </c>
      <c r="AY393" s="114">
        <f t="shared" si="560"/>
        <v>29</v>
      </c>
      <c r="AZ393" s="120">
        <v>9</v>
      </c>
      <c r="BA393" s="120">
        <v>1720</v>
      </c>
      <c r="BB393" s="114">
        <f t="shared" si="483"/>
        <v>8</v>
      </c>
      <c r="BC393" s="338">
        <f t="shared" si="484"/>
        <v>0.27586206896551724</v>
      </c>
      <c r="BD393" s="120">
        <v>1712</v>
      </c>
      <c r="BE393" s="114">
        <f t="shared" si="380"/>
        <v>8</v>
      </c>
      <c r="BF393" s="129">
        <v>8019</v>
      </c>
      <c r="BG393" s="126">
        <f t="shared" si="561"/>
        <v>19</v>
      </c>
      <c r="BH393" s="129">
        <v>569</v>
      </c>
      <c r="BI393" s="129">
        <v>7278</v>
      </c>
      <c r="BJ393" s="126">
        <f t="shared" si="485"/>
        <v>6</v>
      </c>
      <c r="BK393" s="332">
        <f t="shared" si="486"/>
        <v>0.31578947368421051</v>
      </c>
      <c r="BL393" s="126">
        <v>7279</v>
      </c>
      <c r="BM393" s="126">
        <f t="shared" si="383"/>
        <v>6</v>
      </c>
      <c r="BN393" s="227">
        <v>2492</v>
      </c>
      <c r="BO393" s="212">
        <f t="shared" si="562"/>
        <v>14</v>
      </c>
      <c r="BP393" s="227">
        <v>173</v>
      </c>
      <c r="BQ393" s="227">
        <v>1106</v>
      </c>
      <c r="BR393" s="212">
        <f t="shared" si="487"/>
        <v>2</v>
      </c>
      <c r="BS393" s="326">
        <f t="shared" si="488"/>
        <v>0.14285714285714285</v>
      </c>
      <c r="BT393" s="227">
        <v>1106</v>
      </c>
      <c r="BU393" s="212">
        <f t="shared" si="385"/>
        <v>2</v>
      </c>
      <c r="BV393" s="228">
        <v>3148</v>
      </c>
      <c r="BW393" s="219">
        <f t="shared" si="563"/>
        <v>25</v>
      </c>
      <c r="BX393" s="228">
        <v>277</v>
      </c>
      <c r="BY393" s="228">
        <v>1517</v>
      </c>
      <c r="BZ393" s="219">
        <f t="shared" si="489"/>
        <v>3</v>
      </c>
      <c r="CA393" s="315">
        <f t="shared" si="490"/>
        <v>0.12</v>
      </c>
      <c r="CB393" s="228">
        <v>1517</v>
      </c>
      <c r="CC393" s="219">
        <f t="shared" si="387"/>
        <v>3</v>
      </c>
      <c r="CD393" s="28">
        <v>24678</v>
      </c>
      <c r="CE393" s="84">
        <f t="shared" si="564"/>
        <v>316</v>
      </c>
      <c r="CF393" s="34">
        <v>505</v>
      </c>
      <c r="CG393" s="34">
        <v>7994</v>
      </c>
      <c r="CH393" s="84">
        <f t="shared" si="491"/>
        <v>39</v>
      </c>
      <c r="CI393" s="365">
        <f t="shared" si="492"/>
        <v>0.12341772151898735</v>
      </c>
      <c r="CJ393" s="34">
        <v>7994</v>
      </c>
      <c r="CK393" s="84">
        <f t="shared" si="389"/>
        <v>39</v>
      </c>
      <c r="CL393" s="59">
        <v>23239</v>
      </c>
      <c r="CM393" s="89">
        <f t="shared" si="565"/>
        <v>317</v>
      </c>
      <c r="CN393" s="59">
        <v>142</v>
      </c>
      <c r="CO393" s="59">
        <v>20178</v>
      </c>
      <c r="CP393" s="89">
        <f t="shared" si="493"/>
        <v>88</v>
      </c>
      <c r="CQ393" s="367">
        <f t="shared" si="494"/>
        <v>0.27760252365930599</v>
      </c>
      <c r="CR393" s="59">
        <v>20178</v>
      </c>
      <c r="CS393" s="89">
        <f t="shared" si="391"/>
        <v>79</v>
      </c>
      <c r="CT393" s="203">
        <v>37100</v>
      </c>
      <c r="CU393" s="203">
        <f t="shared" si="566"/>
        <v>313</v>
      </c>
      <c r="CV393" s="203">
        <v>0</v>
      </c>
      <c r="CW393" s="284">
        <v>9920</v>
      </c>
      <c r="CX393" s="203">
        <f t="shared" si="495"/>
        <v>85</v>
      </c>
      <c r="CY393" s="369">
        <f t="shared" si="496"/>
        <v>0.27156549520766771</v>
      </c>
      <c r="CZ393" s="203">
        <v>9920</v>
      </c>
      <c r="DA393" s="203">
        <f t="shared" si="393"/>
        <v>85</v>
      </c>
      <c r="DB393" s="40">
        <v>161</v>
      </c>
      <c r="DC393" s="95">
        <f t="shared" si="567"/>
        <v>27</v>
      </c>
      <c r="DD393" s="40">
        <v>11</v>
      </c>
      <c r="DE393" s="40">
        <v>12805</v>
      </c>
      <c r="DF393" s="95">
        <f t="shared" si="497"/>
        <v>27</v>
      </c>
      <c r="DG393" s="371">
        <f t="shared" si="498"/>
        <v>1</v>
      </c>
      <c r="DH393" s="40">
        <v>12202</v>
      </c>
      <c r="DI393" s="95">
        <f t="shared" si="395"/>
        <v>27</v>
      </c>
      <c r="DJ393" s="158">
        <v>4680</v>
      </c>
      <c r="DK393" s="158">
        <f t="shared" si="568"/>
        <v>25</v>
      </c>
      <c r="DL393" s="163">
        <v>4</v>
      </c>
      <c r="DM393" s="163">
        <v>1399</v>
      </c>
      <c r="DN393" s="158">
        <f t="shared" si="499"/>
        <v>7</v>
      </c>
      <c r="DO393" s="373">
        <f t="shared" si="500"/>
        <v>0.28000000000000003</v>
      </c>
      <c r="DP393" s="158">
        <v>1396</v>
      </c>
      <c r="DQ393" s="158">
        <f t="shared" si="462"/>
        <v>7</v>
      </c>
      <c r="DR393" s="290">
        <v>1536</v>
      </c>
      <c r="DS393" s="172">
        <v>0</v>
      </c>
      <c r="DT393" s="290">
        <v>1</v>
      </c>
      <c r="DU393" s="290">
        <v>424</v>
      </c>
      <c r="DV393" s="172">
        <f t="shared" si="501"/>
        <v>0</v>
      </c>
      <c r="DW393" s="374" t="e">
        <f t="shared" si="502"/>
        <v>#DIV/0!</v>
      </c>
      <c r="DX393" s="290">
        <v>426</v>
      </c>
      <c r="DY393" s="172">
        <f t="shared" si="464"/>
        <v>0</v>
      </c>
      <c r="DZ393" s="295">
        <v>2406</v>
      </c>
      <c r="EA393" s="255">
        <f t="shared" si="569"/>
        <v>27</v>
      </c>
      <c r="EB393" s="295">
        <v>158</v>
      </c>
      <c r="EC393" s="295">
        <v>1010</v>
      </c>
      <c r="ED393" s="255">
        <f t="shared" si="503"/>
        <v>4</v>
      </c>
      <c r="EE393" s="376">
        <f t="shared" si="504"/>
        <v>0.14814814814814814</v>
      </c>
      <c r="EF393" s="295">
        <v>1010</v>
      </c>
      <c r="EG393" s="255">
        <f t="shared" si="466"/>
        <v>4</v>
      </c>
      <c r="EH393" s="261">
        <v>2407</v>
      </c>
      <c r="EI393" s="256">
        <f t="shared" si="525"/>
        <v>27</v>
      </c>
      <c r="EJ393" s="261">
        <v>217</v>
      </c>
      <c r="EK393" s="261">
        <v>1398</v>
      </c>
      <c r="EL393" s="256">
        <f t="shared" si="526"/>
        <v>6</v>
      </c>
      <c r="EM393" s="362">
        <f t="shared" si="527"/>
        <v>0.22222222222222221</v>
      </c>
      <c r="EN393" s="261">
        <v>1398</v>
      </c>
      <c r="EO393" s="256">
        <f t="shared" si="528"/>
        <v>6</v>
      </c>
      <c r="EP393" s="265">
        <v>2380</v>
      </c>
      <c r="EQ393" s="257">
        <f t="shared" si="529"/>
        <v>27</v>
      </c>
      <c r="ER393" s="265">
        <v>78</v>
      </c>
      <c r="ES393" s="265">
        <v>682</v>
      </c>
      <c r="ET393" s="257">
        <f t="shared" si="530"/>
        <v>3</v>
      </c>
      <c r="EU393" s="378">
        <f t="shared" si="531"/>
        <v>0.1111111111111111</v>
      </c>
      <c r="EV393" s="265">
        <v>682</v>
      </c>
      <c r="EW393" s="257">
        <f t="shared" si="532"/>
        <v>3</v>
      </c>
      <c r="EX393" s="270">
        <v>2415</v>
      </c>
      <c r="EY393" s="258">
        <f t="shared" si="533"/>
        <v>30</v>
      </c>
      <c r="EZ393" s="270">
        <v>102</v>
      </c>
      <c r="FA393" s="270">
        <v>722</v>
      </c>
      <c r="FB393" s="258">
        <f t="shared" si="534"/>
        <v>3</v>
      </c>
      <c r="FC393" s="367">
        <f t="shared" si="535"/>
        <v>0.1</v>
      </c>
      <c r="FD393" s="270">
        <v>722</v>
      </c>
      <c r="FE393" s="258">
        <f t="shared" si="536"/>
        <v>3</v>
      </c>
      <c r="FF393" s="192">
        <v>974</v>
      </c>
      <c r="FG393" s="185">
        <f t="shared" si="537"/>
        <v>61</v>
      </c>
      <c r="FH393" s="192">
        <v>0</v>
      </c>
      <c r="FI393" s="192">
        <v>6191</v>
      </c>
      <c r="FJ393" s="185">
        <f t="shared" si="538"/>
        <v>60</v>
      </c>
      <c r="FK393" s="379">
        <f t="shared" si="539"/>
        <v>0.98360655737704916</v>
      </c>
      <c r="FL393" s="192">
        <v>6191</v>
      </c>
      <c r="FM393" s="185">
        <f t="shared" si="540"/>
        <v>60</v>
      </c>
      <c r="FN393" s="301">
        <v>4247</v>
      </c>
      <c r="FO393" s="84">
        <f t="shared" si="541"/>
        <v>78</v>
      </c>
      <c r="FP393" s="301">
        <v>0</v>
      </c>
      <c r="FQ393" s="301">
        <v>3950</v>
      </c>
      <c r="FR393" s="84">
        <f t="shared" si="542"/>
        <v>76</v>
      </c>
      <c r="FS393" s="365">
        <f t="shared" si="543"/>
        <v>0.97435897435897434</v>
      </c>
      <c r="FT393" s="301">
        <v>3950</v>
      </c>
      <c r="FU393" s="84">
        <f t="shared" si="544"/>
        <v>76</v>
      </c>
      <c r="FX393" s="61">
        <f t="shared" si="545"/>
        <v>751</v>
      </c>
      <c r="FY393" s="61">
        <f t="shared" si="546"/>
        <v>3052</v>
      </c>
      <c r="FZ393" s="61">
        <f t="shared" si="547"/>
        <v>757</v>
      </c>
      <c r="GA393" s="382">
        <f t="shared" si="548"/>
        <v>0.24803407601572738</v>
      </c>
      <c r="GC393" s="387">
        <f t="shared" si="549"/>
        <v>1552</v>
      </c>
      <c r="GD393" s="387">
        <f t="shared" si="550"/>
        <v>447</v>
      </c>
      <c r="GE393" s="382">
        <f t="shared" si="551"/>
        <v>0.28801546391752575</v>
      </c>
      <c r="GG393" s="387">
        <f t="shared" si="552"/>
        <v>606</v>
      </c>
      <c r="GH393" s="387">
        <f t="shared" si="553"/>
        <v>235</v>
      </c>
      <c r="GI393" s="382">
        <f t="shared" si="554"/>
        <v>0.38778877887788776</v>
      </c>
      <c r="GK393" s="387">
        <f t="shared" si="458"/>
        <v>466</v>
      </c>
      <c r="GL393" s="387">
        <f t="shared" si="459"/>
        <v>60</v>
      </c>
      <c r="GM393" s="382">
        <f t="shared" si="460"/>
        <v>0.12875536480686695</v>
      </c>
    </row>
    <row r="394" spans="1:195" x14ac:dyDescent="0.25">
      <c r="A394" s="8">
        <f t="shared" si="570"/>
        <v>44427</v>
      </c>
      <c r="B394" s="10">
        <v>2094</v>
      </c>
      <c r="C394" s="98">
        <f t="shared" si="571"/>
        <v>301</v>
      </c>
      <c r="D394" s="10">
        <v>858</v>
      </c>
      <c r="E394" s="10">
        <v>58421</v>
      </c>
      <c r="F394" s="98">
        <f t="shared" si="471"/>
        <v>168</v>
      </c>
      <c r="G394" s="363">
        <f t="shared" si="472"/>
        <v>0.55813953488372092</v>
      </c>
      <c r="H394" s="10">
        <v>51098</v>
      </c>
      <c r="I394" s="98">
        <f t="shared" si="453"/>
        <v>168</v>
      </c>
      <c r="J394" s="45">
        <v>4152</v>
      </c>
      <c r="K394" s="103">
        <f t="shared" si="555"/>
        <v>1009</v>
      </c>
      <c r="L394" s="14">
        <v>2716</v>
      </c>
      <c r="M394" s="14">
        <v>68310</v>
      </c>
      <c r="N394" s="103">
        <f t="shared" si="473"/>
        <v>705</v>
      </c>
      <c r="O394" s="362">
        <f t="shared" si="474"/>
        <v>0.69871159563924679</v>
      </c>
      <c r="P394" s="12">
        <v>56028</v>
      </c>
      <c r="Q394" s="103">
        <f t="shared" si="455"/>
        <v>705</v>
      </c>
      <c r="R394" s="148">
        <v>956</v>
      </c>
      <c r="S394" s="134">
        <f t="shared" si="556"/>
        <v>0</v>
      </c>
      <c r="T394" s="148">
        <v>506</v>
      </c>
      <c r="U394" s="148">
        <v>4649</v>
      </c>
      <c r="V394" s="134">
        <f t="shared" si="475"/>
        <v>0</v>
      </c>
      <c r="W394" s="358" t="e">
        <f t="shared" si="476"/>
        <v>#DIV/0!</v>
      </c>
      <c r="X394" s="148">
        <v>4656</v>
      </c>
      <c r="Y394" s="134">
        <f t="shared" si="402"/>
        <v>0</v>
      </c>
      <c r="Z394" s="152">
        <v>16849</v>
      </c>
      <c r="AA394" s="139">
        <f t="shared" si="557"/>
        <v>4</v>
      </c>
      <c r="AB394" s="152">
        <v>3414</v>
      </c>
      <c r="AC394" s="152">
        <v>6324</v>
      </c>
      <c r="AD394" s="139">
        <f t="shared" si="477"/>
        <v>4</v>
      </c>
      <c r="AE394" s="353">
        <f t="shared" si="478"/>
        <v>1</v>
      </c>
      <c r="AF394" s="152">
        <v>6322</v>
      </c>
      <c r="AG394" s="139">
        <f t="shared" si="451"/>
        <v>4</v>
      </c>
      <c r="AH394" s="33">
        <v>39488</v>
      </c>
      <c r="AI394" s="72">
        <f t="shared" si="558"/>
        <v>166</v>
      </c>
      <c r="AJ394" s="33">
        <v>1</v>
      </c>
      <c r="AK394" s="33">
        <v>6487</v>
      </c>
      <c r="AL394" s="72">
        <f t="shared" si="479"/>
        <v>21</v>
      </c>
      <c r="AM394" s="348">
        <f t="shared" si="480"/>
        <v>0.12650602409638553</v>
      </c>
      <c r="AN394" s="33">
        <v>6485</v>
      </c>
      <c r="AO394" s="72">
        <f t="shared" si="457"/>
        <v>21</v>
      </c>
      <c r="AP394" s="66">
        <v>9460</v>
      </c>
      <c r="AQ394" s="78">
        <f t="shared" si="559"/>
        <v>55</v>
      </c>
      <c r="AR394" s="66">
        <v>1</v>
      </c>
      <c r="AS394" s="66">
        <v>3061</v>
      </c>
      <c r="AT394" s="78">
        <f t="shared" si="481"/>
        <v>20</v>
      </c>
      <c r="AU394" s="344">
        <f t="shared" si="482"/>
        <v>0.36363636363636365</v>
      </c>
      <c r="AV394" s="66">
        <v>3061</v>
      </c>
      <c r="AW394" s="78">
        <f t="shared" ref="AW394:AW457" si="572">AV394-AV393</f>
        <v>20</v>
      </c>
      <c r="AX394" s="120">
        <v>5394</v>
      </c>
      <c r="AY394" s="114">
        <f t="shared" si="560"/>
        <v>24</v>
      </c>
      <c r="AZ394" s="120">
        <v>9</v>
      </c>
      <c r="BA394" s="120">
        <v>1728</v>
      </c>
      <c r="BB394" s="114">
        <f t="shared" si="483"/>
        <v>8</v>
      </c>
      <c r="BC394" s="338">
        <f t="shared" si="484"/>
        <v>0.33333333333333331</v>
      </c>
      <c r="BD394" s="120">
        <v>1720</v>
      </c>
      <c r="BE394" s="114">
        <f t="shared" ref="BE394:BE457" si="573">BD394-BD393</f>
        <v>8</v>
      </c>
      <c r="BF394" s="129">
        <v>8044</v>
      </c>
      <c r="BG394" s="126">
        <f t="shared" si="561"/>
        <v>25</v>
      </c>
      <c r="BH394" s="129">
        <v>569</v>
      </c>
      <c r="BI394" s="129">
        <v>7285</v>
      </c>
      <c r="BJ394" s="126">
        <f t="shared" si="485"/>
        <v>7</v>
      </c>
      <c r="BK394" s="332">
        <f t="shared" si="486"/>
        <v>0.28000000000000003</v>
      </c>
      <c r="BL394" s="126">
        <v>7286</v>
      </c>
      <c r="BM394" s="126">
        <f t="shared" ref="BM394:BM457" si="574">BL394-BL393</f>
        <v>7</v>
      </c>
      <c r="BN394" s="227">
        <v>2516</v>
      </c>
      <c r="BO394" s="212">
        <f t="shared" si="562"/>
        <v>24</v>
      </c>
      <c r="BP394" s="227">
        <v>173</v>
      </c>
      <c r="BQ394" s="227">
        <v>1110</v>
      </c>
      <c r="BR394" s="212">
        <f t="shared" si="487"/>
        <v>4</v>
      </c>
      <c r="BS394" s="326">
        <f t="shared" si="488"/>
        <v>0.16666666666666666</v>
      </c>
      <c r="BT394" s="227">
        <v>1110</v>
      </c>
      <c r="BU394" s="212">
        <f t="shared" ref="BU394:BU457" si="575">BT394-BT393</f>
        <v>4</v>
      </c>
      <c r="BV394" s="228">
        <v>3170</v>
      </c>
      <c r="BW394" s="219">
        <f t="shared" si="563"/>
        <v>22</v>
      </c>
      <c r="BX394" s="228">
        <v>277</v>
      </c>
      <c r="BY394" s="228">
        <v>1520</v>
      </c>
      <c r="BZ394" s="219">
        <f t="shared" si="489"/>
        <v>3</v>
      </c>
      <c r="CA394" s="315">
        <f t="shared" si="490"/>
        <v>0.13636363636363635</v>
      </c>
      <c r="CB394" s="228">
        <v>1520</v>
      </c>
      <c r="CC394" s="219">
        <f t="shared" ref="CC394:CC457" si="576">CB394-CB393</f>
        <v>3</v>
      </c>
      <c r="CD394" s="28">
        <v>24948</v>
      </c>
      <c r="CE394" s="84">
        <f t="shared" si="564"/>
        <v>270</v>
      </c>
      <c r="CF394" s="34">
        <v>505</v>
      </c>
      <c r="CG394" s="34">
        <v>8028</v>
      </c>
      <c r="CH394" s="84">
        <f t="shared" si="491"/>
        <v>34</v>
      </c>
      <c r="CI394" s="365">
        <f t="shared" si="492"/>
        <v>0.12592592592592591</v>
      </c>
      <c r="CJ394" s="34">
        <v>8028</v>
      </c>
      <c r="CK394" s="84">
        <f t="shared" ref="CK394:CK457" si="577">CJ394-CJ393</f>
        <v>34</v>
      </c>
      <c r="CL394" s="59">
        <v>23512</v>
      </c>
      <c r="CM394" s="89">
        <f t="shared" si="565"/>
        <v>273</v>
      </c>
      <c r="CN394" s="59">
        <v>142</v>
      </c>
      <c r="CO394" s="59">
        <v>20260</v>
      </c>
      <c r="CP394" s="89">
        <f t="shared" si="493"/>
        <v>82</v>
      </c>
      <c r="CQ394" s="367">
        <f t="shared" si="494"/>
        <v>0.30036630036630035</v>
      </c>
      <c r="CR394" s="59">
        <v>20269</v>
      </c>
      <c r="CS394" s="89">
        <f t="shared" ref="CS394:CS457" si="578">CR394-CR393</f>
        <v>91</v>
      </c>
      <c r="CT394" s="203">
        <v>37376</v>
      </c>
      <c r="CU394" s="203">
        <f t="shared" si="566"/>
        <v>276</v>
      </c>
      <c r="CV394" s="203">
        <v>0</v>
      </c>
      <c r="CW394" s="284">
        <v>10002</v>
      </c>
      <c r="CX394" s="203">
        <f t="shared" si="495"/>
        <v>82</v>
      </c>
      <c r="CY394" s="369">
        <f t="shared" si="496"/>
        <v>0.29710144927536231</v>
      </c>
      <c r="CZ394" s="203">
        <v>10002</v>
      </c>
      <c r="DA394" s="203">
        <f t="shared" ref="DA394:DA457" si="579">CZ394-CZ393</f>
        <v>82</v>
      </c>
      <c r="DB394" s="40">
        <v>185</v>
      </c>
      <c r="DC394" s="95">
        <f t="shared" si="567"/>
        <v>24</v>
      </c>
      <c r="DD394" s="40">
        <v>12</v>
      </c>
      <c r="DE394" s="40">
        <v>12828</v>
      </c>
      <c r="DF394" s="95">
        <f t="shared" si="497"/>
        <v>23</v>
      </c>
      <c r="DG394" s="371">
        <f t="shared" si="498"/>
        <v>0.95833333333333337</v>
      </c>
      <c r="DH394" s="40">
        <v>12225</v>
      </c>
      <c r="DI394" s="95">
        <f t="shared" ref="DI394:DI457" si="580">DH394-DH393</f>
        <v>23</v>
      </c>
      <c r="DJ394" s="158">
        <v>4704</v>
      </c>
      <c r="DK394" s="158">
        <f t="shared" si="568"/>
        <v>24</v>
      </c>
      <c r="DL394" s="163">
        <v>4</v>
      </c>
      <c r="DM394" s="163">
        <v>1404</v>
      </c>
      <c r="DN394" s="158">
        <f t="shared" si="499"/>
        <v>5</v>
      </c>
      <c r="DO394" s="373">
        <f t="shared" si="500"/>
        <v>0.20833333333333334</v>
      </c>
      <c r="DP394" s="158">
        <v>1401</v>
      </c>
      <c r="DQ394" s="158">
        <f t="shared" si="462"/>
        <v>5</v>
      </c>
      <c r="DR394" s="290">
        <v>1536</v>
      </c>
      <c r="DS394" s="172">
        <v>0</v>
      </c>
      <c r="DT394" s="290">
        <v>1</v>
      </c>
      <c r="DU394" s="290">
        <v>424</v>
      </c>
      <c r="DV394" s="172">
        <f t="shared" si="501"/>
        <v>0</v>
      </c>
      <c r="DW394" s="374" t="e">
        <f t="shared" si="502"/>
        <v>#DIV/0!</v>
      </c>
      <c r="DX394" s="290">
        <v>426</v>
      </c>
      <c r="DY394" s="172">
        <f t="shared" si="464"/>
        <v>0</v>
      </c>
      <c r="DZ394" s="295">
        <v>2430</v>
      </c>
      <c r="EA394" s="255">
        <f t="shared" si="569"/>
        <v>24</v>
      </c>
      <c r="EB394" s="295">
        <v>158</v>
      </c>
      <c r="EC394" s="295">
        <v>1014</v>
      </c>
      <c r="ED394" s="255">
        <f t="shared" si="503"/>
        <v>4</v>
      </c>
      <c r="EE394" s="376">
        <f t="shared" si="504"/>
        <v>0.16666666666666666</v>
      </c>
      <c r="EF394" s="295">
        <v>1014</v>
      </c>
      <c r="EG394" s="255">
        <f t="shared" si="466"/>
        <v>4</v>
      </c>
      <c r="EH394" s="261">
        <v>2427</v>
      </c>
      <c r="EI394" s="256">
        <f t="shared" si="525"/>
        <v>20</v>
      </c>
      <c r="EJ394" s="261">
        <v>217</v>
      </c>
      <c r="EK394" s="261">
        <v>1406</v>
      </c>
      <c r="EL394" s="256">
        <f t="shared" si="526"/>
        <v>8</v>
      </c>
      <c r="EM394" s="362">
        <f t="shared" si="527"/>
        <v>0.4</v>
      </c>
      <c r="EN394" s="261">
        <v>1406</v>
      </c>
      <c r="EO394" s="256">
        <f t="shared" si="528"/>
        <v>8</v>
      </c>
      <c r="EP394" s="265">
        <v>2387</v>
      </c>
      <c r="EQ394" s="257">
        <f t="shared" si="529"/>
        <v>7</v>
      </c>
      <c r="ER394" s="265">
        <v>78</v>
      </c>
      <c r="ES394" s="265">
        <v>684</v>
      </c>
      <c r="ET394" s="257">
        <f t="shared" si="530"/>
        <v>2</v>
      </c>
      <c r="EU394" s="378">
        <f t="shared" si="531"/>
        <v>0.2857142857142857</v>
      </c>
      <c r="EV394" s="265">
        <v>684</v>
      </c>
      <c r="EW394" s="257">
        <f t="shared" si="532"/>
        <v>2</v>
      </c>
      <c r="EX394" s="270">
        <v>2442</v>
      </c>
      <c r="EY394" s="258">
        <f t="shared" si="533"/>
        <v>27</v>
      </c>
      <c r="EZ394" s="270">
        <v>102</v>
      </c>
      <c r="FA394" s="270">
        <v>724</v>
      </c>
      <c r="FB394" s="258">
        <f t="shared" si="534"/>
        <v>2</v>
      </c>
      <c r="FC394" s="367">
        <f t="shared" si="535"/>
        <v>7.407407407407407E-2</v>
      </c>
      <c r="FD394" s="270">
        <v>724</v>
      </c>
      <c r="FE394" s="258">
        <f t="shared" si="536"/>
        <v>2</v>
      </c>
      <c r="FF394" s="192">
        <v>1017</v>
      </c>
      <c r="FG394" s="185">
        <f t="shared" si="537"/>
        <v>43</v>
      </c>
      <c r="FH394" s="192">
        <v>0</v>
      </c>
      <c r="FI394" s="192">
        <v>6234</v>
      </c>
      <c r="FJ394" s="185">
        <f t="shared" si="538"/>
        <v>43</v>
      </c>
      <c r="FK394" s="379">
        <f t="shared" si="539"/>
        <v>1</v>
      </c>
      <c r="FL394" s="192">
        <v>6234</v>
      </c>
      <c r="FM394" s="185">
        <f t="shared" si="540"/>
        <v>43</v>
      </c>
      <c r="FN394" s="301">
        <v>4316</v>
      </c>
      <c r="FO394" s="84">
        <f t="shared" si="541"/>
        <v>69</v>
      </c>
      <c r="FP394" s="301">
        <v>0</v>
      </c>
      <c r="FQ394" s="301">
        <v>4018</v>
      </c>
      <c r="FR394" s="84">
        <f t="shared" si="542"/>
        <v>68</v>
      </c>
      <c r="FS394" s="365">
        <f t="shared" si="543"/>
        <v>0.98550724637681164</v>
      </c>
      <c r="FT394" s="301">
        <v>4018</v>
      </c>
      <c r="FU394" s="84">
        <f t="shared" si="544"/>
        <v>68</v>
      </c>
      <c r="FX394" s="61">
        <f t="shared" si="545"/>
        <v>1302</v>
      </c>
      <c r="FY394" s="61">
        <f t="shared" si="546"/>
        <v>2687</v>
      </c>
      <c r="FZ394" s="61">
        <f t="shared" si="547"/>
        <v>1291</v>
      </c>
      <c r="GA394" s="382">
        <f t="shared" si="548"/>
        <v>0.48046148120580573</v>
      </c>
      <c r="GC394" s="387">
        <f t="shared" si="549"/>
        <v>1373</v>
      </c>
      <c r="GD394" s="387">
        <f t="shared" si="550"/>
        <v>414</v>
      </c>
      <c r="GE394" s="382">
        <f t="shared" si="551"/>
        <v>0.30152949745083757</v>
      </c>
      <c r="GG394" s="387">
        <f t="shared" si="552"/>
        <v>554</v>
      </c>
      <c r="GH394" s="387">
        <f t="shared" si="553"/>
        <v>216</v>
      </c>
      <c r="GI394" s="382">
        <f t="shared" si="554"/>
        <v>0.38989169675090252</v>
      </c>
      <c r="GK394" s="387">
        <f t="shared" si="458"/>
        <v>394</v>
      </c>
      <c r="GL394" s="387">
        <f t="shared" si="459"/>
        <v>57</v>
      </c>
      <c r="GM394" s="382">
        <f t="shared" si="460"/>
        <v>0.14467005076142131</v>
      </c>
    </row>
    <row r="395" spans="1:195" x14ac:dyDescent="0.25">
      <c r="A395" s="8">
        <f t="shared" si="570"/>
        <v>44428</v>
      </c>
      <c r="B395" s="10">
        <v>3859</v>
      </c>
      <c r="C395" s="98">
        <v>1783</v>
      </c>
      <c r="D395" s="10">
        <v>1783</v>
      </c>
      <c r="E395" s="10">
        <v>59346</v>
      </c>
      <c r="F395" s="98">
        <f t="shared" si="471"/>
        <v>925</v>
      </c>
      <c r="G395" s="363">
        <f t="shared" si="472"/>
        <v>0.51878855860908579</v>
      </c>
      <c r="H395" s="10">
        <v>52023</v>
      </c>
      <c r="I395" s="98">
        <f t="shared" si="453"/>
        <v>925</v>
      </c>
      <c r="J395" s="45">
        <v>5104</v>
      </c>
      <c r="K395" s="103">
        <f t="shared" si="555"/>
        <v>952</v>
      </c>
      <c r="L395" s="14">
        <v>3237</v>
      </c>
      <c r="M395" s="14">
        <v>68831</v>
      </c>
      <c r="N395" s="103">
        <f t="shared" si="473"/>
        <v>521</v>
      </c>
      <c r="O395" s="362">
        <f t="shared" si="474"/>
        <v>0.54726890756302526</v>
      </c>
      <c r="P395" s="12">
        <v>56549</v>
      </c>
      <c r="Q395" s="103">
        <f t="shared" si="455"/>
        <v>521</v>
      </c>
      <c r="R395" s="148">
        <v>956</v>
      </c>
      <c r="S395" s="134">
        <f t="shared" si="556"/>
        <v>0</v>
      </c>
      <c r="T395" s="148">
        <v>506</v>
      </c>
      <c r="U395" s="148">
        <v>4649</v>
      </c>
      <c r="V395" s="134">
        <f t="shared" si="475"/>
        <v>0</v>
      </c>
      <c r="W395" s="358" t="e">
        <f t="shared" si="476"/>
        <v>#DIV/0!</v>
      </c>
      <c r="X395" s="148">
        <v>4656</v>
      </c>
      <c r="Y395" s="134">
        <f t="shared" si="402"/>
        <v>0</v>
      </c>
      <c r="Z395" s="152">
        <v>16854</v>
      </c>
      <c r="AA395" s="139">
        <f t="shared" si="557"/>
        <v>5</v>
      </c>
      <c r="AB395" s="152">
        <v>3418</v>
      </c>
      <c r="AC395" s="152">
        <v>6328</v>
      </c>
      <c r="AD395" s="139">
        <f t="shared" si="477"/>
        <v>4</v>
      </c>
      <c r="AE395" s="353">
        <f t="shared" si="478"/>
        <v>0.8</v>
      </c>
      <c r="AF395" s="152">
        <v>6326</v>
      </c>
      <c r="AG395" s="139">
        <f t="shared" si="451"/>
        <v>4</v>
      </c>
      <c r="AH395" s="33">
        <v>39698</v>
      </c>
      <c r="AI395" s="72">
        <f t="shared" si="558"/>
        <v>210</v>
      </c>
      <c r="AJ395" s="33">
        <v>1</v>
      </c>
      <c r="AK395" s="33">
        <v>6511</v>
      </c>
      <c r="AL395" s="72">
        <f t="shared" si="479"/>
        <v>24</v>
      </c>
      <c r="AM395" s="348">
        <f t="shared" si="480"/>
        <v>0.11428571428571428</v>
      </c>
      <c r="AN395" s="33">
        <v>6509</v>
      </c>
      <c r="AO395" s="72">
        <f t="shared" si="457"/>
        <v>24</v>
      </c>
      <c r="AP395" s="66">
        <v>9504</v>
      </c>
      <c r="AQ395" s="78">
        <f t="shared" si="559"/>
        <v>44</v>
      </c>
      <c r="AR395" s="66">
        <v>1</v>
      </c>
      <c r="AS395" s="66">
        <v>3073</v>
      </c>
      <c r="AT395" s="78">
        <f t="shared" si="481"/>
        <v>12</v>
      </c>
      <c r="AU395" s="344">
        <f t="shared" si="482"/>
        <v>0.27272727272727271</v>
      </c>
      <c r="AV395" s="66">
        <v>3073</v>
      </c>
      <c r="AW395" s="78">
        <f t="shared" si="572"/>
        <v>12</v>
      </c>
      <c r="AX395" s="120">
        <v>5417</v>
      </c>
      <c r="AY395" s="114">
        <f t="shared" si="560"/>
        <v>23</v>
      </c>
      <c r="AZ395" s="120">
        <v>9</v>
      </c>
      <c r="BA395" s="120">
        <v>1737</v>
      </c>
      <c r="BB395" s="114">
        <f t="shared" si="483"/>
        <v>9</v>
      </c>
      <c r="BC395" s="338">
        <f t="shared" si="484"/>
        <v>0.39130434782608697</v>
      </c>
      <c r="BD395" s="120">
        <v>1729</v>
      </c>
      <c r="BE395" s="114">
        <f t="shared" si="573"/>
        <v>9</v>
      </c>
      <c r="BF395" s="129">
        <v>8075</v>
      </c>
      <c r="BG395" s="126">
        <f t="shared" si="561"/>
        <v>31</v>
      </c>
      <c r="BH395" s="129">
        <v>569</v>
      </c>
      <c r="BI395" s="129">
        <v>7293</v>
      </c>
      <c r="BJ395" s="126">
        <f t="shared" si="485"/>
        <v>8</v>
      </c>
      <c r="BK395" s="332">
        <f t="shared" si="486"/>
        <v>0.25806451612903225</v>
      </c>
      <c r="BL395" s="126">
        <v>7294</v>
      </c>
      <c r="BM395" s="126">
        <f t="shared" si="574"/>
        <v>8</v>
      </c>
      <c r="BN395" s="227">
        <v>2546</v>
      </c>
      <c r="BO395" s="212">
        <f t="shared" si="562"/>
        <v>30</v>
      </c>
      <c r="BP395" s="227">
        <v>173</v>
      </c>
      <c r="BQ395" s="227">
        <v>1113</v>
      </c>
      <c r="BR395" s="212">
        <f t="shared" si="487"/>
        <v>3</v>
      </c>
      <c r="BS395" s="326">
        <f t="shared" si="488"/>
        <v>0.1</v>
      </c>
      <c r="BT395" s="227">
        <v>1113</v>
      </c>
      <c r="BU395" s="212">
        <f t="shared" si="575"/>
        <v>3</v>
      </c>
      <c r="BV395" s="228">
        <v>3194</v>
      </c>
      <c r="BW395" s="219">
        <f t="shared" si="563"/>
        <v>24</v>
      </c>
      <c r="BX395" s="228">
        <v>277</v>
      </c>
      <c r="BY395" s="228">
        <v>1524</v>
      </c>
      <c r="BZ395" s="219">
        <f t="shared" si="489"/>
        <v>4</v>
      </c>
      <c r="CA395" s="315">
        <f t="shared" si="490"/>
        <v>0.16666666666666666</v>
      </c>
      <c r="CB395" s="228">
        <v>1524</v>
      </c>
      <c r="CC395" s="219">
        <f t="shared" si="576"/>
        <v>4</v>
      </c>
      <c r="CD395" s="28">
        <v>25268</v>
      </c>
      <c r="CE395" s="84">
        <f t="shared" si="564"/>
        <v>320</v>
      </c>
      <c r="CF395" s="34">
        <v>505</v>
      </c>
      <c r="CG395" s="34">
        <v>8068</v>
      </c>
      <c r="CH395" s="84">
        <f t="shared" si="491"/>
        <v>40</v>
      </c>
      <c r="CI395" s="365">
        <f t="shared" si="492"/>
        <v>0.125</v>
      </c>
      <c r="CJ395" s="34">
        <v>8068</v>
      </c>
      <c r="CK395" s="84">
        <f t="shared" si="577"/>
        <v>40</v>
      </c>
      <c r="CL395" s="59">
        <v>23832</v>
      </c>
      <c r="CM395" s="89">
        <f t="shared" si="565"/>
        <v>320</v>
      </c>
      <c r="CN395" s="59">
        <v>142</v>
      </c>
      <c r="CO395" s="59">
        <v>20360</v>
      </c>
      <c r="CP395" s="89">
        <f t="shared" si="493"/>
        <v>100</v>
      </c>
      <c r="CQ395" s="367">
        <f t="shared" si="494"/>
        <v>0.3125</v>
      </c>
      <c r="CR395" s="59">
        <v>20369</v>
      </c>
      <c r="CS395" s="89">
        <f t="shared" si="578"/>
        <v>100</v>
      </c>
      <c r="CT395" s="203">
        <v>37696</v>
      </c>
      <c r="CU395" s="203">
        <f t="shared" si="566"/>
        <v>320</v>
      </c>
      <c r="CV395" s="203">
        <v>0</v>
      </c>
      <c r="CW395" s="284">
        <v>10084</v>
      </c>
      <c r="CX395" s="203">
        <f t="shared" si="495"/>
        <v>82</v>
      </c>
      <c r="CY395" s="369">
        <f t="shared" si="496"/>
        <v>0.25624999999999998</v>
      </c>
      <c r="CZ395" s="203">
        <v>10084</v>
      </c>
      <c r="DA395" s="203">
        <f t="shared" si="579"/>
        <v>82</v>
      </c>
      <c r="DB395" s="40">
        <v>214</v>
      </c>
      <c r="DC395" s="95">
        <f t="shared" si="567"/>
        <v>29</v>
      </c>
      <c r="DD395" s="40">
        <v>14</v>
      </c>
      <c r="DE395" s="40">
        <v>12857</v>
      </c>
      <c r="DF395" s="95">
        <f t="shared" si="497"/>
        <v>29</v>
      </c>
      <c r="DG395" s="371">
        <f t="shared" si="498"/>
        <v>1</v>
      </c>
      <c r="DH395" s="40">
        <v>12254</v>
      </c>
      <c r="DI395" s="95">
        <f t="shared" si="580"/>
        <v>29</v>
      </c>
      <c r="DJ395" s="158">
        <v>4731</v>
      </c>
      <c r="DK395" s="158">
        <f t="shared" si="568"/>
        <v>27</v>
      </c>
      <c r="DL395" s="163">
        <v>4</v>
      </c>
      <c r="DM395" s="163">
        <v>1413</v>
      </c>
      <c r="DN395" s="158">
        <f t="shared" si="499"/>
        <v>9</v>
      </c>
      <c r="DO395" s="373">
        <f t="shared" si="500"/>
        <v>0.33333333333333331</v>
      </c>
      <c r="DP395" s="158">
        <v>1410</v>
      </c>
      <c r="DQ395" s="158">
        <f t="shared" si="462"/>
        <v>9</v>
      </c>
      <c r="DR395" s="290">
        <v>1536</v>
      </c>
      <c r="DS395" s="172">
        <v>0</v>
      </c>
      <c r="DT395" s="290">
        <v>1</v>
      </c>
      <c r="DU395" s="290">
        <v>424</v>
      </c>
      <c r="DV395" s="172">
        <f t="shared" si="501"/>
        <v>0</v>
      </c>
      <c r="DW395" s="374" t="e">
        <f t="shared" si="502"/>
        <v>#DIV/0!</v>
      </c>
      <c r="DX395" s="290">
        <v>426</v>
      </c>
      <c r="DY395" s="172">
        <f t="shared" si="464"/>
        <v>0</v>
      </c>
      <c r="DZ395" s="295">
        <v>2456</v>
      </c>
      <c r="EA395" s="255">
        <f t="shared" si="569"/>
        <v>26</v>
      </c>
      <c r="EB395" s="295">
        <v>158</v>
      </c>
      <c r="EC395" s="295">
        <v>1019</v>
      </c>
      <c r="ED395" s="255">
        <f t="shared" si="503"/>
        <v>5</v>
      </c>
      <c r="EE395" s="376">
        <f t="shared" si="504"/>
        <v>0.19230769230769232</v>
      </c>
      <c r="EF395" s="295">
        <v>1019</v>
      </c>
      <c r="EG395" s="255">
        <f t="shared" si="466"/>
        <v>5</v>
      </c>
      <c r="EH395" s="261">
        <v>2456</v>
      </c>
      <c r="EI395" s="256">
        <f t="shared" si="525"/>
        <v>29</v>
      </c>
      <c r="EJ395" s="261">
        <v>217</v>
      </c>
      <c r="EK395" s="261">
        <v>1412</v>
      </c>
      <c r="EL395" s="256">
        <f t="shared" si="526"/>
        <v>6</v>
      </c>
      <c r="EM395" s="362">
        <f t="shared" si="527"/>
        <v>0.20689655172413793</v>
      </c>
      <c r="EN395" s="261">
        <v>1412</v>
      </c>
      <c r="EO395" s="256">
        <f t="shared" si="528"/>
        <v>6</v>
      </c>
      <c r="EP395" s="265">
        <v>2427</v>
      </c>
      <c r="EQ395" s="257">
        <f t="shared" si="529"/>
        <v>40</v>
      </c>
      <c r="ER395" s="265">
        <v>78</v>
      </c>
      <c r="ES395" s="265">
        <v>687</v>
      </c>
      <c r="ET395" s="257">
        <f t="shared" si="530"/>
        <v>3</v>
      </c>
      <c r="EU395" s="378">
        <f t="shared" si="531"/>
        <v>7.4999999999999997E-2</v>
      </c>
      <c r="EV395" s="265">
        <v>687</v>
      </c>
      <c r="EW395" s="257">
        <f t="shared" si="532"/>
        <v>3</v>
      </c>
      <c r="EX395" s="270">
        <v>2467</v>
      </c>
      <c r="EY395" s="258">
        <f t="shared" si="533"/>
        <v>25</v>
      </c>
      <c r="EZ395" s="270">
        <v>102</v>
      </c>
      <c r="FA395" s="270">
        <v>727</v>
      </c>
      <c r="FB395" s="258">
        <f t="shared" si="534"/>
        <v>3</v>
      </c>
      <c r="FC395" s="367">
        <f t="shared" si="535"/>
        <v>0.12</v>
      </c>
      <c r="FD395" s="270">
        <v>727</v>
      </c>
      <c r="FE395" s="258">
        <f t="shared" si="536"/>
        <v>3</v>
      </c>
      <c r="FF395" s="192">
        <v>1060</v>
      </c>
      <c r="FG395" s="185">
        <f t="shared" si="537"/>
        <v>43</v>
      </c>
      <c r="FH395" s="192">
        <v>0</v>
      </c>
      <c r="FI395" s="192">
        <v>6271</v>
      </c>
      <c r="FJ395" s="185">
        <f t="shared" si="538"/>
        <v>37</v>
      </c>
      <c r="FK395" s="379">
        <f t="shared" si="539"/>
        <v>0.86046511627906974</v>
      </c>
      <c r="FL395" s="192">
        <v>6271</v>
      </c>
      <c r="FM395" s="185">
        <f t="shared" si="540"/>
        <v>37</v>
      </c>
      <c r="FN395" s="301">
        <v>4397</v>
      </c>
      <c r="FO395" s="84">
        <f t="shared" si="541"/>
        <v>81</v>
      </c>
      <c r="FP395" s="301">
        <v>0</v>
      </c>
      <c r="FQ395" s="301">
        <v>4099</v>
      </c>
      <c r="FR395" s="84">
        <f t="shared" si="542"/>
        <v>81</v>
      </c>
      <c r="FS395" s="365">
        <f t="shared" si="543"/>
        <v>1</v>
      </c>
      <c r="FT395" s="301">
        <v>4099</v>
      </c>
      <c r="FU395" s="84">
        <f t="shared" si="544"/>
        <v>81</v>
      </c>
      <c r="FX395" s="61">
        <f t="shared" si="545"/>
        <v>1905</v>
      </c>
      <c r="FY395" s="61">
        <f t="shared" si="546"/>
        <v>4362</v>
      </c>
      <c r="FZ395" s="61">
        <f t="shared" si="547"/>
        <v>1902</v>
      </c>
      <c r="GA395" s="382">
        <f t="shared" si="548"/>
        <v>0.43603851444291608</v>
      </c>
      <c r="GC395" s="387">
        <f t="shared" si="549"/>
        <v>1622</v>
      </c>
      <c r="GD395" s="387">
        <f t="shared" si="550"/>
        <v>452</v>
      </c>
      <c r="GE395" s="382">
        <f t="shared" si="551"/>
        <v>0.27866831072749693</v>
      </c>
      <c r="GG395" s="387">
        <f t="shared" si="552"/>
        <v>662</v>
      </c>
      <c r="GH395" s="387">
        <f t="shared" si="553"/>
        <v>230</v>
      </c>
      <c r="GI395" s="382">
        <f t="shared" si="554"/>
        <v>0.34743202416918428</v>
      </c>
      <c r="GK395" s="387">
        <f t="shared" si="458"/>
        <v>494</v>
      </c>
      <c r="GL395" s="387">
        <f t="shared" si="459"/>
        <v>64</v>
      </c>
      <c r="GM395" s="382">
        <f t="shared" si="460"/>
        <v>0.12955465587044535</v>
      </c>
    </row>
    <row r="396" spans="1:195" x14ac:dyDescent="0.25">
      <c r="A396" s="8">
        <f t="shared" si="570"/>
        <v>44429</v>
      </c>
      <c r="B396" s="10">
        <v>5062</v>
      </c>
      <c r="C396" s="98">
        <f t="shared" si="571"/>
        <v>1203</v>
      </c>
      <c r="D396" s="10">
        <v>2248</v>
      </c>
      <c r="E396" s="10">
        <v>59811</v>
      </c>
      <c r="F396" s="98">
        <f t="shared" si="471"/>
        <v>465</v>
      </c>
      <c r="G396" s="363">
        <f t="shared" si="472"/>
        <v>0.38653366583541149</v>
      </c>
      <c r="H396" s="10">
        <v>52488</v>
      </c>
      <c r="I396" s="98">
        <f t="shared" si="453"/>
        <v>465</v>
      </c>
      <c r="J396" s="45">
        <v>5116</v>
      </c>
      <c r="K396" s="103">
        <f t="shared" si="555"/>
        <v>12</v>
      </c>
      <c r="L396" s="14">
        <v>3245</v>
      </c>
      <c r="M396" s="14">
        <v>68839</v>
      </c>
      <c r="N396" s="103">
        <f t="shared" si="473"/>
        <v>8</v>
      </c>
      <c r="O396" s="362">
        <f t="shared" si="474"/>
        <v>0.66666666666666663</v>
      </c>
      <c r="P396" s="12">
        <v>56557</v>
      </c>
      <c r="Q396" s="103">
        <f t="shared" si="455"/>
        <v>8</v>
      </c>
      <c r="R396" s="148">
        <v>956</v>
      </c>
      <c r="S396" s="134">
        <f t="shared" si="556"/>
        <v>0</v>
      </c>
      <c r="T396" s="148">
        <v>506</v>
      </c>
      <c r="U396" s="148">
        <v>4649</v>
      </c>
      <c r="V396" s="134">
        <f t="shared" si="475"/>
        <v>0</v>
      </c>
      <c r="W396" s="358" t="e">
        <f t="shared" si="476"/>
        <v>#DIV/0!</v>
      </c>
      <c r="X396" s="148">
        <v>4656</v>
      </c>
      <c r="Y396" s="134">
        <f t="shared" si="402"/>
        <v>0</v>
      </c>
      <c r="Z396" s="152">
        <v>16868</v>
      </c>
      <c r="AA396" s="139">
        <f t="shared" si="557"/>
        <v>14</v>
      </c>
      <c r="AB396" s="152">
        <v>3432</v>
      </c>
      <c r="AC396" s="152">
        <v>6342</v>
      </c>
      <c r="AD396" s="139">
        <f t="shared" si="477"/>
        <v>14</v>
      </c>
      <c r="AE396" s="353">
        <f t="shared" si="478"/>
        <v>1</v>
      </c>
      <c r="AF396" s="152">
        <v>6340</v>
      </c>
      <c r="AG396" s="139">
        <f t="shared" si="451"/>
        <v>14</v>
      </c>
      <c r="AH396" s="33">
        <v>39872</v>
      </c>
      <c r="AI396" s="72">
        <f t="shared" si="558"/>
        <v>174</v>
      </c>
      <c r="AJ396" s="33">
        <v>1</v>
      </c>
      <c r="AK396" s="33">
        <v>6534</v>
      </c>
      <c r="AL396" s="72">
        <f t="shared" si="479"/>
        <v>23</v>
      </c>
      <c r="AM396" s="348">
        <f t="shared" si="480"/>
        <v>0.13218390804597702</v>
      </c>
      <c r="AN396" s="33">
        <v>6532</v>
      </c>
      <c r="AO396" s="72">
        <f t="shared" si="457"/>
        <v>23</v>
      </c>
      <c r="AP396" s="66">
        <v>9549</v>
      </c>
      <c r="AQ396" s="78">
        <f t="shared" si="559"/>
        <v>45</v>
      </c>
      <c r="AR396" s="66">
        <v>1</v>
      </c>
      <c r="AS396" s="66">
        <v>3089</v>
      </c>
      <c r="AT396" s="78">
        <f t="shared" si="481"/>
        <v>16</v>
      </c>
      <c r="AU396" s="344">
        <f t="shared" si="482"/>
        <v>0.35555555555555557</v>
      </c>
      <c r="AV396" s="66">
        <v>3089</v>
      </c>
      <c r="AW396" s="78">
        <f t="shared" si="572"/>
        <v>16</v>
      </c>
      <c r="AX396" s="120">
        <v>5442</v>
      </c>
      <c r="AY396" s="114">
        <f t="shared" si="560"/>
        <v>25</v>
      </c>
      <c r="AZ396" s="120">
        <v>9</v>
      </c>
      <c r="BA396" s="120">
        <v>1744</v>
      </c>
      <c r="BB396" s="114">
        <f t="shared" si="483"/>
        <v>7</v>
      </c>
      <c r="BC396" s="338">
        <f t="shared" si="484"/>
        <v>0.28000000000000003</v>
      </c>
      <c r="BD396" s="120">
        <v>1736</v>
      </c>
      <c r="BE396" s="114">
        <f t="shared" si="573"/>
        <v>7</v>
      </c>
      <c r="BF396" s="129">
        <v>8098</v>
      </c>
      <c r="BG396" s="126">
        <f t="shared" si="561"/>
        <v>23</v>
      </c>
      <c r="BH396" s="129">
        <v>569</v>
      </c>
      <c r="BI396" s="129">
        <v>7300</v>
      </c>
      <c r="BJ396" s="126">
        <f t="shared" si="485"/>
        <v>7</v>
      </c>
      <c r="BK396" s="332">
        <f t="shared" si="486"/>
        <v>0.30434782608695654</v>
      </c>
      <c r="BL396" s="126">
        <v>7301</v>
      </c>
      <c r="BM396" s="126">
        <f t="shared" si="574"/>
        <v>7</v>
      </c>
      <c r="BN396" s="227">
        <v>2573</v>
      </c>
      <c r="BO396" s="212">
        <f t="shared" si="562"/>
        <v>27</v>
      </c>
      <c r="BP396" s="227">
        <v>173</v>
      </c>
      <c r="BQ396" s="227">
        <v>1116</v>
      </c>
      <c r="BR396" s="212">
        <f t="shared" si="487"/>
        <v>3</v>
      </c>
      <c r="BS396" s="326">
        <f t="shared" si="488"/>
        <v>0.1111111111111111</v>
      </c>
      <c r="BT396" s="227">
        <v>1116</v>
      </c>
      <c r="BU396" s="212">
        <f t="shared" si="575"/>
        <v>3</v>
      </c>
      <c r="BV396" s="228">
        <v>3220</v>
      </c>
      <c r="BW396" s="219">
        <f t="shared" si="563"/>
        <v>26</v>
      </c>
      <c r="BX396" s="228">
        <v>277</v>
      </c>
      <c r="BY396" s="228">
        <v>1526</v>
      </c>
      <c r="BZ396" s="219">
        <f t="shared" si="489"/>
        <v>2</v>
      </c>
      <c r="CA396" s="315">
        <f t="shared" si="490"/>
        <v>7.6923076923076927E-2</v>
      </c>
      <c r="CB396" s="228">
        <v>1526</v>
      </c>
      <c r="CC396" s="219">
        <f t="shared" si="576"/>
        <v>2</v>
      </c>
      <c r="CD396" s="28">
        <v>25524</v>
      </c>
      <c r="CE396" s="84">
        <f t="shared" si="564"/>
        <v>256</v>
      </c>
      <c r="CF396" s="34">
        <v>505</v>
      </c>
      <c r="CG396" s="34">
        <v>8100</v>
      </c>
      <c r="CH396" s="84">
        <f t="shared" si="491"/>
        <v>32</v>
      </c>
      <c r="CI396" s="365">
        <f t="shared" si="492"/>
        <v>0.125</v>
      </c>
      <c r="CJ396" s="34">
        <v>8100</v>
      </c>
      <c r="CK396" s="84">
        <f t="shared" si="577"/>
        <v>32</v>
      </c>
      <c r="CL396" s="59">
        <v>24096</v>
      </c>
      <c r="CM396" s="89">
        <f t="shared" si="565"/>
        <v>264</v>
      </c>
      <c r="CN396" s="59">
        <v>142</v>
      </c>
      <c r="CO396" s="59">
        <v>20441</v>
      </c>
      <c r="CP396" s="89">
        <f t="shared" si="493"/>
        <v>81</v>
      </c>
      <c r="CQ396" s="367">
        <f t="shared" si="494"/>
        <v>0.30681818181818182</v>
      </c>
      <c r="CR396" s="59">
        <v>20450</v>
      </c>
      <c r="CS396" s="89">
        <f t="shared" si="578"/>
        <v>81</v>
      </c>
      <c r="CT396" s="203">
        <v>37952</v>
      </c>
      <c r="CU396" s="203">
        <f t="shared" si="566"/>
        <v>256</v>
      </c>
      <c r="CV396" s="203">
        <v>0</v>
      </c>
      <c r="CW396" s="284">
        <v>10154</v>
      </c>
      <c r="CX396" s="203">
        <f t="shared" si="495"/>
        <v>70</v>
      </c>
      <c r="CY396" s="369">
        <f t="shared" si="496"/>
        <v>0.2734375</v>
      </c>
      <c r="CZ396" s="203">
        <v>10154</v>
      </c>
      <c r="DA396" s="203">
        <f t="shared" si="579"/>
        <v>70</v>
      </c>
      <c r="DB396" s="40">
        <v>238</v>
      </c>
      <c r="DC396" s="95">
        <f t="shared" si="567"/>
        <v>24</v>
      </c>
      <c r="DD396" s="40">
        <v>16</v>
      </c>
      <c r="DE396" s="40">
        <v>12881</v>
      </c>
      <c r="DF396" s="95">
        <f t="shared" si="497"/>
        <v>24</v>
      </c>
      <c r="DG396" s="371">
        <f t="shared" si="498"/>
        <v>1</v>
      </c>
      <c r="DH396" s="40">
        <v>12278</v>
      </c>
      <c r="DI396" s="95">
        <f t="shared" si="580"/>
        <v>24</v>
      </c>
      <c r="DJ396" s="158">
        <v>4753</v>
      </c>
      <c r="DK396" s="158">
        <f t="shared" si="568"/>
        <v>22</v>
      </c>
      <c r="DL396" s="163">
        <v>4</v>
      </c>
      <c r="DM396" s="163">
        <v>1421</v>
      </c>
      <c r="DN396" s="158">
        <f t="shared" si="499"/>
        <v>8</v>
      </c>
      <c r="DO396" s="373">
        <f t="shared" si="500"/>
        <v>0.36363636363636365</v>
      </c>
      <c r="DP396" s="158">
        <v>1418</v>
      </c>
      <c r="DQ396" s="158">
        <f t="shared" si="462"/>
        <v>8</v>
      </c>
      <c r="DR396" s="290">
        <v>1536</v>
      </c>
      <c r="DS396" s="172">
        <v>0</v>
      </c>
      <c r="DT396" s="290">
        <v>1</v>
      </c>
      <c r="DU396" s="290">
        <v>424</v>
      </c>
      <c r="DV396" s="172">
        <f t="shared" si="501"/>
        <v>0</v>
      </c>
      <c r="DW396" s="374" t="e">
        <f t="shared" si="502"/>
        <v>#DIV/0!</v>
      </c>
      <c r="DX396" s="290">
        <v>426</v>
      </c>
      <c r="DY396" s="172">
        <f t="shared" si="464"/>
        <v>0</v>
      </c>
      <c r="DZ396" s="295">
        <v>2470</v>
      </c>
      <c r="EA396" s="255">
        <f t="shared" si="569"/>
        <v>14</v>
      </c>
      <c r="EB396" s="295">
        <v>158</v>
      </c>
      <c r="EC396" s="295">
        <v>1021</v>
      </c>
      <c r="ED396" s="255">
        <f t="shared" si="503"/>
        <v>2</v>
      </c>
      <c r="EE396" s="376">
        <f t="shared" si="504"/>
        <v>0.14285714285714285</v>
      </c>
      <c r="EF396" s="295">
        <v>1021</v>
      </c>
      <c r="EG396" s="255">
        <f t="shared" si="466"/>
        <v>2</v>
      </c>
      <c r="EH396" s="261">
        <v>2479</v>
      </c>
      <c r="EI396" s="256">
        <f t="shared" si="525"/>
        <v>23</v>
      </c>
      <c r="EJ396" s="261">
        <v>217</v>
      </c>
      <c r="EK396" s="261">
        <v>1418</v>
      </c>
      <c r="EL396" s="256">
        <f t="shared" si="526"/>
        <v>6</v>
      </c>
      <c r="EM396" s="362">
        <f t="shared" si="527"/>
        <v>0.2608695652173913</v>
      </c>
      <c r="EN396" s="261">
        <v>1418</v>
      </c>
      <c r="EO396" s="256">
        <f t="shared" si="528"/>
        <v>6</v>
      </c>
      <c r="EP396" s="265">
        <v>2451</v>
      </c>
      <c r="EQ396" s="257">
        <f t="shared" si="529"/>
        <v>24</v>
      </c>
      <c r="ER396" s="265">
        <v>78</v>
      </c>
      <c r="ES396" s="265">
        <v>691</v>
      </c>
      <c r="ET396" s="257">
        <f t="shared" si="530"/>
        <v>4</v>
      </c>
      <c r="EU396" s="378">
        <f t="shared" si="531"/>
        <v>0.16666666666666666</v>
      </c>
      <c r="EV396" s="265">
        <v>691</v>
      </c>
      <c r="EW396" s="257">
        <f t="shared" si="532"/>
        <v>4</v>
      </c>
      <c r="EX396" s="270">
        <v>2489</v>
      </c>
      <c r="EY396" s="258">
        <f t="shared" si="533"/>
        <v>22</v>
      </c>
      <c r="EZ396" s="270">
        <v>102</v>
      </c>
      <c r="FA396" s="270">
        <v>730</v>
      </c>
      <c r="FB396" s="258">
        <f t="shared" si="534"/>
        <v>3</v>
      </c>
      <c r="FC396" s="367">
        <f t="shared" si="535"/>
        <v>0.13636363636363635</v>
      </c>
      <c r="FD396" s="270">
        <v>730</v>
      </c>
      <c r="FE396" s="258">
        <f t="shared" si="536"/>
        <v>3</v>
      </c>
      <c r="FF396" s="192">
        <v>1095</v>
      </c>
      <c r="FG396" s="185">
        <f t="shared" si="537"/>
        <v>35</v>
      </c>
      <c r="FH396" s="192">
        <v>0</v>
      </c>
      <c r="FI396" s="192">
        <v>6306</v>
      </c>
      <c r="FJ396" s="185">
        <f t="shared" si="538"/>
        <v>35</v>
      </c>
      <c r="FK396" s="379">
        <f t="shared" si="539"/>
        <v>1</v>
      </c>
      <c r="FL396" s="192">
        <v>6306</v>
      </c>
      <c r="FM396" s="185">
        <f t="shared" si="540"/>
        <v>35</v>
      </c>
      <c r="FN396" s="301">
        <v>4463</v>
      </c>
      <c r="FO396" s="84">
        <f t="shared" si="541"/>
        <v>66</v>
      </c>
      <c r="FP396" s="301">
        <v>0</v>
      </c>
      <c r="FQ396" s="301">
        <v>4165</v>
      </c>
      <c r="FR396" s="84">
        <f t="shared" si="542"/>
        <v>66</v>
      </c>
      <c r="FS396" s="365">
        <f t="shared" si="543"/>
        <v>1</v>
      </c>
      <c r="FT396" s="301">
        <v>4165</v>
      </c>
      <c r="FU396" s="84">
        <f t="shared" si="544"/>
        <v>66</v>
      </c>
      <c r="FX396" s="61">
        <f t="shared" si="545"/>
        <v>876</v>
      </c>
      <c r="FY396" s="61">
        <f t="shared" si="546"/>
        <v>2555</v>
      </c>
      <c r="FZ396" s="61">
        <f t="shared" si="547"/>
        <v>872</v>
      </c>
      <c r="GA396" s="382">
        <f t="shared" si="548"/>
        <v>0.34129158512720159</v>
      </c>
      <c r="GC396" s="387">
        <f t="shared" si="549"/>
        <v>1326</v>
      </c>
      <c r="GD396" s="387">
        <f t="shared" si="550"/>
        <v>385</v>
      </c>
      <c r="GE396" s="382">
        <f t="shared" si="551"/>
        <v>0.29034690799396684</v>
      </c>
      <c r="GG396" s="387">
        <f t="shared" si="552"/>
        <v>550</v>
      </c>
      <c r="GH396" s="387">
        <f t="shared" si="553"/>
        <v>202</v>
      </c>
      <c r="GI396" s="382">
        <f t="shared" si="554"/>
        <v>0.36727272727272725</v>
      </c>
      <c r="GK396" s="387">
        <f t="shared" si="458"/>
        <v>392</v>
      </c>
      <c r="GL396" s="387">
        <f t="shared" si="459"/>
        <v>52</v>
      </c>
      <c r="GM396" s="382">
        <f t="shared" si="460"/>
        <v>0.1326530612244898</v>
      </c>
    </row>
    <row r="397" spans="1:195" x14ac:dyDescent="0.25">
      <c r="A397" s="8">
        <f t="shared" si="570"/>
        <v>44430</v>
      </c>
      <c r="B397" s="10">
        <v>6544</v>
      </c>
      <c r="C397" s="98">
        <f t="shared" si="571"/>
        <v>1482</v>
      </c>
      <c r="D397" s="10">
        <v>3050</v>
      </c>
      <c r="E397" s="10">
        <v>60613</v>
      </c>
      <c r="F397" s="98">
        <f t="shared" si="471"/>
        <v>802</v>
      </c>
      <c r="G397" s="363">
        <f t="shared" si="472"/>
        <v>0.54116059379217274</v>
      </c>
      <c r="H397" s="10">
        <v>53290</v>
      </c>
      <c r="I397" s="98">
        <f t="shared" si="453"/>
        <v>802</v>
      </c>
      <c r="J397" s="45">
        <v>5905</v>
      </c>
      <c r="K397" s="103">
        <f t="shared" si="555"/>
        <v>789</v>
      </c>
      <c r="L397" s="14">
        <v>3431</v>
      </c>
      <c r="M397" s="14">
        <v>69025</v>
      </c>
      <c r="N397" s="103">
        <f t="shared" si="473"/>
        <v>186</v>
      </c>
      <c r="O397" s="362">
        <f t="shared" si="474"/>
        <v>0.23574144486692014</v>
      </c>
      <c r="P397" s="12">
        <v>56743</v>
      </c>
      <c r="Q397" s="103">
        <f t="shared" si="455"/>
        <v>186</v>
      </c>
      <c r="R397" s="148">
        <v>956</v>
      </c>
      <c r="S397" s="134">
        <f t="shared" si="556"/>
        <v>0</v>
      </c>
      <c r="T397" s="148">
        <v>505</v>
      </c>
      <c r="U397" s="148">
        <v>4649</v>
      </c>
      <c r="V397" s="134">
        <f t="shared" si="475"/>
        <v>0</v>
      </c>
      <c r="W397" s="358" t="e">
        <f t="shared" si="476"/>
        <v>#DIV/0!</v>
      </c>
      <c r="X397" s="148">
        <v>4656</v>
      </c>
      <c r="Y397" s="134">
        <f t="shared" ref="Y397:Y408" si="581">X397-X396</f>
        <v>0</v>
      </c>
      <c r="Z397" s="152">
        <v>16873</v>
      </c>
      <c r="AA397" s="139">
        <f t="shared" si="557"/>
        <v>5</v>
      </c>
      <c r="AB397" s="152">
        <v>3437</v>
      </c>
      <c r="AC397" s="152">
        <v>6347</v>
      </c>
      <c r="AD397" s="139">
        <f t="shared" si="477"/>
        <v>5</v>
      </c>
      <c r="AE397" s="353">
        <f t="shared" si="478"/>
        <v>1</v>
      </c>
      <c r="AF397" s="152">
        <v>6345</v>
      </c>
      <c r="AG397" s="139">
        <f t="shared" si="451"/>
        <v>5</v>
      </c>
      <c r="AH397" s="33">
        <v>40064</v>
      </c>
      <c r="AI397" s="72">
        <f t="shared" si="558"/>
        <v>192</v>
      </c>
      <c r="AJ397" s="33">
        <v>1</v>
      </c>
      <c r="AK397" s="33">
        <v>6558</v>
      </c>
      <c r="AL397" s="72">
        <f t="shared" si="479"/>
        <v>24</v>
      </c>
      <c r="AM397" s="348">
        <f t="shared" si="480"/>
        <v>0.125</v>
      </c>
      <c r="AN397" s="33">
        <v>6556</v>
      </c>
      <c r="AO397" s="72">
        <f t="shared" si="457"/>
        <v>24</v>
      </c>
      <c r="AP397" s="66">
        <v>9605</v>
      </c>
      <c r="AQ397" s="78">
        <f t="shared" si="559"/>
        <v>56</v>
      </c>
      <c r="AR397" s="66">
        <v>1</v>
      </c>
      <c r="AS397" s="66">
        <v>3109</v>
      </c>
      <c r="AT397" s="78">
        <f t="shared" si="481"/>
        <v>20</v>
      </c>
      <c r="AU397" s="344">
        <f t="shared" si="482"/>
        <v>0.35714285714285715</v>
      </c>
      <c r="AV397" s="66">
        <v>3109</v>
      </c>
      <c r="AW397" s="78">
        <f t="shared" si="572"/>
        <v>20</v>
      </c>
      <c r="AX397" s="120">
        <v>5469</v>
      </c>
      <c r="AY397" s="114">
        <f t="shared" si="560"/>
        <v>27</v>
      </c>
      <c r="AZ397" s="120">
        <v>9</v>
      </c>
      <c r="BA397" s="120">
        <v>1754</v>
      </c>
      <c r="BB397" s="114">
        <f t="shared" si="483"/>
        <v>10</v>
      </c>
      <c r="BC397" s="338">
        <f t="shared" si="484"/>
        <v>0.37037037037037035</v>
      </c>
      <c r="BD397" s="120">
        <v>1746</v>
      </c>
      <c r="BE397" s="114">
        <f t="shared" si="573"/>
        <v>10</v>
      </c>
      <c r="BF397" s="129">
        <v>8118</v>
      </c>
      <c r="BG397" s="126">
        <f t="shared" si="561"/>
        <v>20</v>
      </c>
      <c r="BH397" s="129">
        <v>569</v>
      </c>
      <c r="BI397" s="129">
        <v>7306</v>
      </c>
      <c r="BJ397" s="126">
        <f t="shared" si="485"/>
        <v>6</v>
      </c>
      <c r="BK397" s="332">
        <f t="shared" si="486"/>
        <v>0.3</v>
      </c>
      <c r="BL397" s="126">
        <v>7307</v>
      </c>
      <c r="BM397" s="126">
        <f t="shared" si="574"/>
        <v>6</v>
      </c>
      <c r="BN397" s="227">
        <v>2598</v>
      </c>
      <c r="BO397" s="212">
        <f t="shared" si="562"/>
        <v>25</v>
      </c>
      <c r="BP397" s="227">
        <v>173</v>
      </c>
      <c r="BQ397" s="227">
        <v>1119</v>
      </c>
      <c r="BR397" s="212">
        <f t="shared" si="487"/>
        <v>3</v>
      </c>
      <c r="BS397" s="326">
        <f t="shared" si="488"/>
        <v>0.12</v>
      </c>
      <c r="BT397" s="227">
        <v>1119</v>
      </c>
      <c r="BU397" s="212">
        <f t="shared" si="575"/>
        <v>3</v>
      </c>
      <c r="BV397" s="228">
        <v>3251</v>
      </c>
      <c r="BW397" s="219">
        <f t="shared" si="563"/>
        <v>31</v>
      </c>
      <c r="BX397" s="228">
        <v>277</v>
      </c>
      <c r="BY397" s="228">
        <v>1529</v>
      </c>
      <c r="BZ397" s="219">
        <f t="shared" si="489"/>
        <v>3</v>
      </c>
      <c r="CA397" s="315">
        <f t="shared" si="490"/>
        <v>9.6774193548387094E-2</v>
      </c>
      <c r="CB397" s="228">
        <v>1529</v>
      </c>
      <c r="CC397" s="219">
        <f t="shared" si="576"/>
        <v>3</v>
      </c>
      <c r="CD397" s="28">
        <v>25861</v>
      </c>
      <c r="CE397" s="84">
        <f t="shared" si="564"/>
        <v>337</v>
      </c>
      <c r="CF397" s="34">
        <v>505</v>
      </c>
      <c r="CG397" s="34">
        <v>8142</v>
      </c>
      <c r="CH397" s="84">
        <f t="shared" si="491"/>
        <v>42</v>
      </c>
      <c r="CI397" s="365">
        <f t="shared" si="492"/>
        <v>0.12462908011869436</v>
      </c>
      <c r="CJ397" s="34">
        <v>8142</v>
      </c>
      <c r="CK397" s="84">
        <f t="shared" si="577"/>
        <v>42</v>
      </c>
      <c r="CL397" s="59">
        <v>24416</v>
      </c>
      <c r="CM397" s="89">
        <f t="shared" si="565"/>
        <v>320</v>
      </c>
      <c r="CN397" s="59">
        <v>142</v>
      </c>
      <c r="CO397" s="59">
        <v>20530</v>
      </c>
      <c r="CP397" s="89">
        <f t="shared" si="493"/>
        <v>89</v>
      </c>
      <c r="CQ397" s="367">
        <f t="shared" si="494"/>
        <v>0.27812500000000001</v>
      </c>
      <c r="CR397" s="59">
        <v>20539</v>
      </c>
      <c r="CS397" s="89">
        <f t="shared" si="578"/>
        <v>89</v>
      </c>
      <c r="CT397" s="203">
        <v>38284</v>
      </c>
      <c r="CU397" s="203">
        <f t="shared" si="566"/>
        <v>332</v>
      </c>
      <c r="CV397" s="203">
        <v>0</v>
      </c>
      <c r="CW397" s="284">
        <v>10240</v>
      </c>
      <c r="CX397" s="203">
        <f t="shared" si="495"/>
        <v>86</v>
      </c>
      <c r="CY397" s="369">
        <f t="shared" si="496"/>
        <v>0.25903614457831325</v>
      </c>
      <c r="CZ397" s="203">
        <v>10240</v>
      </c>
      <c r="DA397" s="203">
        <f t="shared" si="579"/>
        <v>86</v>
      </c>
      <c r="DB397" s="40">
        <v>266</v>
      </c>
      <c r="DC397" s="95">
        <f t="shared" si="567"/>
        <v>28</v>
      </c>
      <c r="DD397" s="40">
        <v>17</v>
      </c>
      <c r="DE397" s="40">
        <v>12908</v>
      </c>
      <c r="DF397" s="95">
        <f t="shared" si="497"/>
        <v>27</v>
      </c>
      <c r="DG397" s="371">
        <f t="shared" si="498"/>
        <v>0.9642857142857143</v>
      </c>
      <c r="DH397" s="40">
        <v>12305</v>
      </c>
      <c r="DI397" s="95">
        <f t="shared" si="580"/>
        <v>27</v>
      </c>
      <c r="DJ397" s="158">
        <v>4776</v>
      </c>
      <c r="DK397" s="158">
        <f t="shared" si="568"/>
        <v>23</v>
      </c>
      <c r="DL397" s="163">
        <v>4</v>
      </c>
      <c r="DM397" s="163">
        <v>1428</v>
      </c>
      <c r="DN397" s="158">
        <f t="shared" si="499"/>
        <v>7</v>
      </c>
      <c r="DO397" s="373">
        <f t="shared" si="500"/>
        <v>0.30434782608695654</v>
      </c>
      <c r="DP397" s="158">
        <v>1425</v>
      </c>
      <c r="DQ397" s="158">
        <f t="shared" si="462"/>
        <v>7</v>
      </c>
      <c r="DR397" s="290">
        <v>1536</v>
      </c>
      <c r="DS397" s="172">
        <v>0</v>
      </c>
      <c r="DT397" s="290">
        <v>1</v>
      </c>
      <c r="DU397" s="290">
        <v>424</v>
      </c>
      <c r="DV397" s="172">
        <f t="shared" si="501"/>
        <v>0</v>
      </c>
      <c r="DW397" s="374" t="e">
        <f t="shared" si="502"/>
        <v>#DIV/0!</v>
      </c>
      <c r="DX397" s="290">
        <v>426</v>
      </c>
      <c r="DY397" s="172">
        <f t="shared" si="464"/>
        <v>0</v>
      </c>
      <c r="DZ397" s="295">
        <v>2505</v>
      </c>
      <c r="EA397" s="255">
        <f t="shared" si="569"/>
        <v>35</v>
      </c>
      <c r="EB397" s="295">
        <v>158</v>
      </c>
      <c r="EC397" s="295">
        <v>1026</v>
      </c>
      <c r="ED397" s="255">
        <f t="shared" si="503"/>
        <v>5</v>
      </c>
      <c r="EE397" s="376">
        <f t="shared" si="504"/>
        <v>0.14285714285714285</v>
      </c>
      <c r="EF397" s="295">
        <v>1026</v>
      </c>
      <c r="EG397" s="255">
        <f t="shared" si="466"/>
        <v>5</v>
      </c>
      <c r="EH397" s="261">
        <v>2503</v>
      </c>
      <c r="EI397" s="256">
        <f t="shared" si="525"/>
        <v>24</v>
      </c>
      <c r="EJ397" s="261">
        <v>217</v>
      </c>
      <c r="EK397" s="261">
        <v>1426</v>
      </c>
      <c r="EL397" s="256">
        <f t="shared" si="526"/>
        <v>8</v>
      </c>
      <c r="EM397" s="362">
        <f t="shared" si="527"/>
        <v>0.33333333333333331</v>
      </c>
      <c r="EN397" s="261">
        <v>1426</v>
      </c>
      <c r="EO397" s="256">
        <f t="shared" si="528"/>
        <v>8</v>
      </c>
      <c r="EP397" s="265">
        <v>2481</v>
      </c>
      <c r="EQ397" s="257">
        <f t="shared" si="529"/>
        <v>30</v>
      </c>
      <c r="ER397" s="265">
        <v>78</v>
      </c>
      <c r="ES397" s="265">
        <v>694</v>
      </c>
      <c r="ET397" s="257">
        <f t="shared" si="530"/>
        <v>3</v>
      </c>
      <c r="EU397" s="378">
        <f t="shared" si="531"/>
        <v>0.1</v>
      </c>
      <c r="EV397" s="265">
        <v>694</v>
      </c>
      <c r="EW397" s="257">
        <f t="shared" si="532"/>
        <v>3</v>
      </c>
      <c r="EX397" s="270">
        <v>2513</v>
      </c>
      <c r="EY397" s="258">
        <f t="shared" si="533"/>
        <v>24</v>
      </c>
      <c r="EZ397" s="270">
        <v>102</v>
      </c>
      <c r="FA397" s="270">
        <v>734</v>
      </c>
      <c r="FB397" s="258">
        <f t="shared" si="534"/>
        <v>4</v>
      </c>
      <c r="FC397" s="367">
        <f t="shared" si="535"/>
        <v>0.16666666666666666</v>
      </c>
      <c r="FD397" s="270">
        <v>734</v>
      </c>
      <c r="FE397" s="258">
        <f t="shared" si="536"/>
        <v>4</v>
      </c>
      <c r="FF397" s="192">
        <v>1130</v>
      </c>
      <c r="FG397" s="185">
        <f t="shared" si="537"/>
        <v>35</v>
      </c>
      <c r="FH397" s="192">
        <v>0</v>
      </c>
      <c r="FI397" s="192">
        <v>6341</v>
      </c>
      <c r="FJ397" s="185">
        <f t="shared" si="538"/>
        <v>35</v>
      </c>
      <c r="FK397" s="379">
        <f t="shared" si="539"/>
        <v>1</v>
      </c>
      <c r="FL397" s="192">
        <v>6341</v>
      </c>
      <c r="FM397" s="185">
        <f t="shared" si="540"/>
        <v>35</v>
      </c>
      <c r="FN397" s="301">
        <v>4544</v>
      </c>
      <c r="FO397" s="84">
        <f t="shared" si="541"/>
        <v>81</v>
      </c>
      <c r="FP397" s="301">
        <v>0</v>
      </c>
      <c r="FQ397" s="301">
        <v>4246</v>
      </c>
      <c r="FR397" s="84">
        <f t="shared" si="542"/>
        <v>81</v>
      </c>
      <c r="FS397" s="365">
        <f t="shared" si="543"/>
        <v>1</v>
      </c>
      <c r="FT397" s="301">
        <v>4246</v>
      </c>
      <c r="FU397" s="84">
        <f t="shared" si="544"/>
        <v>81</v>
      </c>
      <c r="FX397" s="61">
        <f t="shared" si="545"/>
        <v>1446</v>
      </c>
      <c r="FY397" s="61">
        <f t="shared" si="546"/>
        <v>3896</v>
      </c>
      <c r="FZ397" s="61">
        <f t="shared" si="547"/>
        <v>1443</v>
      </c>
      <c r="GA397" s="382">
        <f t="shared" si="548"/>
        <v>0.37037987679671458</v>
      </c>
      <c r="GC397" s="387">
        <f t="shared" si="549"/>
        <v>1620</v>
      </c>
      <c r="GD397" s="387">
        <f t="shared" si="550"/>
        <v>450</v>
      </c>
      <c r="GE397" s="382">
        <f t="shared" si="551"/>
        <v>0.27777777777777779</v>
      </c>
      <c r="GG397" s="387">
        <f t="shared" si="552"/>
        <v>631</v>
      </c>
      <c r="GH397" s="387">
        <f t="shared" si="553"/>
        <v>233</v>
      </c>
      <c r="GI397" s="382">
        <f t="shared" si="554"/>
        <v>0.36925515055467512</v>
      </c>
      <c r="GK397" s="387">
        <f t="shared" si="458"/>
        <v>506</v>
      </c>
      <c r="GL397" s="387">
        <f t="shared" si="459"/>
        <v>68</v>
      </c>
      <c r="GM397" s="382">
        <f t="shared" si="460"/>
        <v>0.13438735177865613</v>
      </c>
    </row>
    <row r="398" spans="1:195" x14ac:dyDescent="0.25">
      <c r="A398" s="8">
        <f t="shared" si="570"/>
        <v>44431</v>
      </c>
      <c r="B398" s="10">
        <v>7024</v>
      </c>
      <c r="C398" s="98">
        <f t="shared" si="571"/>
        <v>480</v>
      </c>
      <c r="D398" s="10">
        <v>3189</v>
      </c>
      <c r="E398" s="10">
        <v>60752</v>
      </c>
      <c r="F398" s="98">
        <f t="shared" si="471"/>
        <v>139</v>
      </c>
      <c r="G398" s="363">
        <f t="shared" si="472"/>
        <v>0.28958333333333336</v>
      </c>
      <c r="H398" s="10">
        <v>53429</v>
      </c>
      <c r="I398" s="98">
        <f t="shared" si="453"/>
        <v>139</v>
      </c>
      <c r="J398" s="45">
        <v>992</v>
      </c>
      <c r="K398" s="103">
        <f t="shared" si="555"/>
        <v>-4913</v>
      </c>
      <c r="L398" s="14">
        <v>943</v>
      </c>
      <c r="M398" s="14">
        <v>70170</v>
      </c>
      <c r="N398" s="103">
        <f t="shared" si="473"/>
        <v>1145</v>
      </c>
      <c r="O398" s="362">
        <f t="shared" si="474"/>
        <v>-0.23305515978017505</v>
      </c>
      <c r="P398" s="12">
        <v>57888</v>
      </c>
      <c r="Q398" s="103">
        <f t="shared" si="455"/>
        <v>1145</v>
      </c>
      <c r="R398" s="148">
        <v>956</v>
      </c>
      <c r="S398" s="134">
        <f t="shared" si="556"/>
        <v>0</v>
      </c>
      <c r="T398" s="148">
        <v>505</v>
      </c>
      <c r="U398" s="148">
        <v>4649</v>
      </c>
      <c r="V398" s="134">
        <f t="shared" si="475"/>
        <v>0</v>
      </c>
      <c r="W398" s="358" t="e">
        <f t="shared" si="476"/>
        <v>#DIV/0!</v>
      </c>
      <c r="X398" s="148">
        <v>4656</v>
      </c>
      <c r="Y398" s="134">
        <f t="shared" si="581"/>
        <v>0</v>
      </c>
      <c r="Z398" s="152">
        <v>16876</v>
      </c>
      <c r="AA398" s="139">
        <f t="shared" si="557"/>
        <v>3</v>
      </c>
      <c r="AB398" s="152">
        <v>3440</v>
      </c>
      <c r="AC398" s="152">
        <v>6350</v>
      </c>
      <c r="AD398" s="139">
        <f t="shared" si="477"/>
        <v>3</v>
      </c>
      <c r="AE398" s="353">
        <f t="shared" si="478"/>
        <v>1</v>
      </c>
      <c r="AF398" s="152">
        <v>6348</v>
      </c>
      <c r="AG398" s="139">
        <f t="shared" si="451"/>
        <v>3</v>
      </c>
      <c r="AH398" s="33">
        <v>40229</v>
      </c>
      <c r="AI398" s="72">
        <f t="shared" si="558"/>
        <v>165</v>
      </c>
      <c r="AJ398" s="33">
        <v>1</v>
      </c>
      <c r="AK398" s="33">
        <v>6583</v>
      </c>
      <c r="AL398" s="72">
        <f t="shared" si="479"/>
        <v>25</v>
      </c>
      <c r="AM398" s="348">
        <f t="shared" si="480"/>
        <v>0.15151515151515152</v>
      </c>
      <c r="AN398" s="33">
        <v>6581</v>
      </c>
      <c r="AO398" s="72">
        <f t="shared" si="457"/>
        <v>25</v>
      </c>
      <c r="AP398" s="66">
        <v>9652</v>
      </c>
      <c r="AQ398" s="78">
        <f t="shared" si="559"/>
        <v>47</v>
      </c>
      <c r="AR398" s="66">
        <v>1</v>
      </c>
      <c r="AS398" s="66">
        <v>3123</v>
      </c>
      <c r="AT398" s="78">
        <f t="shared" si="481"/>
        <v>14</v>
      </c>
      <c r="AU398" s="344">
        <f t="shared" si="482"/>
        <v>0.2978723404255319</v>
      </c>
      <c r="AV398" s="66">
        <v>3123</v>
      </c>
      <c r="AW398" s="78">
        <f t="shared" si="572"/>
        <v>14</v>
      </c>
      <c r="AX398" s="120">
        <v>5490</v>
      </c>
      <c r="AY398" s="114">
        <f t="shared" si="560"/>
        <v>21</v>
      </c>
      <c r="AZ398" s="120">
        <v>9</v>
      </c>
      <c r="BA398" s="120">
        <v>1761</v>
      </c>
      <c r="BB398" s="114">
        <f t="shared" si="483"/>
        <v>7</v>
      </c>
      <c r="BC398" s="338">
        <f t="shared" si="484"/>
        <v>0.33333333333333331</v>
      </c>
      <c r="BD398" s="120">
        <v>1753</v>
      </c>
      <c r="BE398" s="114">
        <f t="shared" si="573"/>
        <v>7</v>
      </c>
      <c r="BF398" s="129">
        <v>8147</v>
      </c>
      <c r="BG398" s="126">
        <f t="shared" si="561"/>
        <v>29</v>
      </c>
      <c r="BH398" s="129">
        <v>569</v>
      </c>
      <c r="BI398" s="129">
        <v>7313</v>
      </c>
      <c r="BJ398" s="126">
        <f t="shared" si="485"/>
        <v>7</v>
      </c>
      <c r="BK398" s="332">
        <f t="shared" si="486"/>
        <v>0.2413793103448276</v>
      </c>
      <c r="BL398" s="126">
        <v>7314</v>
      </c>
      <c r="BM398" s="126">
        <f t="shared" si="574"/>
        <v>7</v>
      </c>
      <c r="BN398" s="227">
        <v>2620</v>
      </c>
      <c r="BO398" s="212">
        <f t="shared" si="562"/>
        <v>22</v>
      </c>
      <c r="BP398" s="227">
        <v>173</v>
      </c>
      <c r="BQ398" s="227">
        <v>1122</v>
      </c>
      <c r="BR398" s="212">
        <f t="shared" si="487"/>
        <v>3</v>
      </c>
      <c r="BS398" s="326">
        <f t="shared" si="488"/>
        <v>0.13636363636363635</v>
      </c>
      <c r="BT398" s="227">
        <v>1122</v>
      </c>
      <c r="BU398" s="212">
        <f t="shared" si="575"/>
        <v>3</v>
      </c>
      <c r="BV398" s="228">
        <v>3276</v>
      </c>
      <c r="BW398" s="219">
        <f t="shared" si="563"/>
        <v>25</v>
      </c>
      <c r="BX398" s="228">
        <v>277</v>
      </c>
      <c r="BY398" s="228">
        <v>1532</v>
      </c>
      <c r="BZ398" s="219">
        <f t="shared" si="489"/>
        <v>3</v>
      </c>
      <c r="CA398" s="315">
        <f t="shared" si="490"/>
        <v>0.12</v>
      </c>
      <c r="CB398" s="228">
        <v>1532</v>
      </c>
      <c r="CC398" s="219">
        <f t="shared" si="576"/>
        <v>3</v>
      </c>
      <c r="CD398" s="28">
        <v>26100</v>
      </c>
      <c r="CE398" s="84">
        <f t="shared" si="564"/>
        <v>239</v>
      </c>
      <c r="CF398" s="34">
        <v>505</v>
      </c>
      <c r="CG398" s="34">
        <v>8172</v>
      </c>
      <c r="CH398" s="84">
        <f t="shared" si="491"/>
        <v>30</v>
      </c>
      <c r="CI398" s="365">
        <f t="shared" si="492"/>
        <v>0.12552301255230125</v>
      </c>
      <c r="CJ398" s="34">
        <v>8172</v>
      </c>
      <c r="CK398" s="84">
        <f t="shared" si="577"/>
        <v>30</v>
      </c>
      <c r="CL398" s="59">
        <v>24672</v>
      </c>
      <c r="CM398" s="89">
        <f t="shared" si="565"/>
        <v>256</v>
      </c>
      <c r="CN398" s="59">
        <v>142</v>
      </c>
      <c r="CO398" s="59">
        <v>20598</v>
      </c>
      <c r="CP398" s="89">
        <f t="shared" si="493"/>
        <v>68</v>
      </c>
      <c r="CQ398" s="367">
        <f t="shared" si="494"/>
        <v>0.265625</v>
      </c>
      <c r="CR398" s="59">
        <v>20607</v>
      </c>
      <c r="CS398" s="89">
        <f t="shared" si="578"/>
        <v>68</v>
      </c>
      <c r="CT398" s="203">
        <v>38528</v>
      </c>
      <c r="CU398" s="203">
        <f t="shared" si="566"/>
        <v>244</v>
      </c>
      <c r="CV398" s="203">
        <v>0</v>
      </c>
      <c r="CW398" s="284">
        <v>10304</v>
      </c>
      <c r="CX398" s="203">
        <f t="shared" si="495"/>
        <v>64</v>
      </c>
      <c r="CY398" s="369">
        <f t="shared" si="496"/>
        <v>0.26229508196721313</v>
      </c>
      <c r="CZ398" s="203">
        <v>10304</v>
      </c>
      <c r="DA398" s="203">
        <f t="shared" si="579"/>
        <v>64</v>
      </c>
      <c r="DB398" s="40">
        <v>290</v>
      </c>
      <c r="DC398" s="95">
        <f t="shared" si="567"/>
        <v>24</v>
      </c>
      <c r="DD398" s="40">
        <v>20</v>
      </c>
      <c r="DE398" s="40">
        <v>12933</v>
      </c>
      <c r="DF398" s="95">
        <f t="shared" si="497"/>
        <v>25</v>
      </c>
      <c r="DG398" s="371">
        <f t="shared" si="498"/>
        <v>1.0416666666666667</v>
      </c>
      <c r="DH398" s="40">
        <v>12330</v>
      </c>
      <c r="DI398" s="95">
        <f t="shared" si="580"/>
        <v>25</v>
      </c>
      <c r="DJ398" s="158">
        <v>4796</v>
      </c>
      <c r="DK398" s="158">
        <f t="shared" si="568"/>
        <v>20</v>
      </c>
      <c r="DL398" s="163">
        <v>4</v>
      </c>
      <c r="DM398" s="163">
        <v>1436</v>
      </c>
      <c r="DN398" s="158">
        <f t="shared" si="499"/>
        <v>8</v>
      </c>
      <c r="DO398" s="373">
        <f t="shared" si="500"/>
        <v>0.4</v>
      </c>
      <c r="DP398" s="158">
        <v>1433</v>
      </c>
      <c r="DQ398" s="158">
        <f t="shared" si="462"/>
        <v>8</v>
      </c>
      <c r="DR398" s="290">
        <v>1536</v>
      </c>
      <c r="DS398" s="172">
        <v>0</v>
      </c>
      <c r="DT398" s="290">
        <v>1</v>
      </c>
      <c r="DU398" s="290">
        <v>424</v>
      </c>
      <c r="DV398" s="172">
        <f t="shared" si="501"/>
        <v>0</v>
      </c>
      <c r="DW398" s="374" t="e">
        <f t="shared" si="502"/>
        <v>#DIV/0!</v>
      </c>
      <c r="DX398" s="290">
        <v>426</v>
      </c>
      <c r="DY398" s="172">
        <f t="shared" si="464"/>
        <v>0</v>
      </c>
      <c r="DZ398" s="295">
        <v>2524</v>
      </c>
      <c r="EA398" s="255">
        <f t="shared" si="569"/>
        <v>19</v>
      </c>
      <c r="EB398" s="295">
        <v>158</v>
      </c>
      <c r="EC398" s="295">
        <v>1030</v>
      </c>
      <c r="ED398" s="255">
        <f t="shared" si="503"/>
        <v>4</v>
      </c>
      <c r="EE398" s="376">
        <f t="shared" si="504"/>
        <v>0.21052631578947367</v>
      </c>
      <c r="EF398" s="295">
        <v>1030</v>
      </c>
      <c r="EG398" s="255">
        <f t="shared" si="466"/>
        <v>4</v>
      </c>
      <c r="EH398" s="261">
        <v>2527</v>
      </c>
      <c r="EI398" s="256">
        <f t="shared" si="525"/>
        <v>24</v>
      </c>
      <c r="EJ398" s="261">
        <v>217</v>
      </c>
      <c r="EK398" s="261">
        <v>1431</v>
      </c>
      <c r="EL398" s="256">
        <f t="shared" si="526"/>
        <v>5</v>
      </c>
      <c r="EM398" s="362">
        <f t="shared" si="527"/>
        <v>0.20833333333333334</v>
      </c>
      <c r="EN398" s="261">
        <v>1431</v>
      </c>
      <c r="EO398" s="256">
        <f t="shared" si="528"/>
        <v>5</v>
      </c>
      <c r="EP398" s="265">
        <v>2491</v>
      </c>
      <c r="EQ398" s="257">
        <f t="shared" si="529"/>
        <v>10</v>
      </c>
      <c r="ER398" s="265">
        <v>78</v>
      </c>
      <c r="ES398" s="265">
        <v>695</v>
      </c>
      <c r="ET398" s="257">
        <f t="shared" si="530"/>
        <v>1</v>
      </c>
      <c r="EU398" s="378">
        <f t="shared" si="531"/>
        <v>0.1</v>
      </c>
      <c r="EV398" s="265">
        <v>695</v>
      </c>
      <c r="EW398" s="257">
        <f t="shared" si="532"/>
        <v>1</v>
      </c>
      <c r="EX398" s="270">
        <v>2539</v>
      </c>
      <c r="EY398" s="258">
        <f t="shared" si="533"/>
        <v>26</v>
      </c>
      <c r="EZ398" s="270">
        <v>102</v>
      </c>
      <c r="FA398" s="270">
        <v>736</v>
      </c>
      <c r="FB398" s="258">
        <f t="shared" si="534"/>
        <v>2</v>
      </c>
      <c r="FC398" s="367">
        <f t="shared" si="535"/>
        <v>7.6923076923076927E-2</v>
      </c>
      <c r="FD398" s="270">
        <v>736</v>
      </c>
      <c r="FE398" s="258">
        <f t="shared" si="536"/>
        <v>2</v>
      </c>
      <c r="FF398" s="192">
        <v>1159</v>
      </c>
      <c r="FG398" s="185">
        <f t="shared" si="537"/>
        <v>29</v>
      </c>
      <c r="FH398" s="192">
        <v>0</v>
      </c>
      <c r="FI398" s="192">
        <v>6369</v>
      </c>
      <c r="FJ398" s="185">
        <f t="shared" si="538"/>
        <v>28</v>
      </c>
      <c r="FK398" s="379">
        <f t="shared" si="539"/>
        <v>0.96551724137931039</v>
      </c>
      <c r="FL398" s="192">
        <v>6369</v>
      </c>
      <c r="FM398" s="185">
        <f t="shared" si="540"/>
        <v>28</v>
      </c>
      <c r="FN398" s="301">
        <v>4607</v>
      </c>
      <c r="FO398" s="84">
        <f t="shared" si="541"/>
        <v>63</v>
      </c>
      <c r="FP398" s="301">
        <v>0</v>
      </c>
      <c r="FQ398" s="301">
        <v>4309</v>
      </c>
      <c r="FR398" s="84">
        <f t="shared" si="542"/>
        <v>63</v>
      </c>
      <c r="FS398" s="365">
        <f t="shared" si="543"/>
        <v>1</v>
      </c>
      <c r="FT398" s="301">
        <v>4309</v>
      </c>
      <c r="FU398" s="84">
        <f t="shared" si="544"/>
        <v>63</v>
      </c>
      <c r="FX398" s="61">
        <f t="shared" si="545"/>
        <v>1644</v>
      </c>
      <c r="FY398" s="61">
        <f t="shared" si="546"/>
        <v>-3167</v>
      </c>
      <c r="FZ398" s="61">
        <f t="shared" si="547"/>
        <v>1643</v>
      </c>
      <c r="GA398" s="382">
        <f t="shared" si="548"/>
        <v>-0.51878749605304708</v>
      </c>
      <c r="GC398" s="387">
        <f t="shared" si="549"/>
        <v>1263</v>
      </c>
      <c r="GD398" s="387">
        <f t="shared" si="550"/>
        <v>356</v>
      </c>
      <c r="GE398" s="382">
        <f t="shared" si="551"/>
        <v>0.28186856690419637</v>
      </c>
      <c r="GG398" s="387">
        <f t="shared" si="552"/>
        <v>524</v>
      </c>
      <c r="GH398" s="387">
        <f t="shared" si="553"/>
        <v>194</v>
      </c>
      <c r="GI398" s="382">
        <f t="shared" si="554"/>
        <v>0.37022900763358779</v>
      </c>
      <c r="GK398" s="387">
        <f t="shared" si="458"/>
        <v>365</v>
      </c>
      <c r="GL398" s="387">
        <f t="shared" si="459"/>
        <v>48</v>
      </c>
      <c r="GM398" s="382">
        <f t="shared" si="460"/>
        <v>0.13150684931506848</v>
      </c>
    </row>
    <row r="399" spans="1:195" x14ac:dyDescent="0.25">
      <c r="A399" s="8">
        <f t="shared" si="570"/>
        <v>44432</v>
      </c>
      <c r="B399" s="10">
        <v>8794</v>
      </c>
      <c r="C399" s="98">
        <f t="shared" si="571"/>
        <v>1770</v>
      </c>
      <c r="D399" s="10">
        <v>4086</v>
      </c>
      <c r="E399" s="10">
        <v>61649</v>
      </c>
      <c r="F399" s="98">
        <f t="shared" si="471"/>
        <v>897</v>
      </c>
      <c r="G399" s="363">
        <f t="shared" si="472"/>
        <v>0.50677966101694916</v>
      </c>
      <c r="H399" s="10">
        <v>54326</v>
      </c>
      <c r="I399" s="98">
        <f t="shared" si="453"/>
        <v>897</v>
      </c>
      <c r="J399" s="45">
        <v>48</v>
      </c>
      <c r="K399" s="103">
        <f t="shared" si="555"/>
        <v>-944</v>
      </c>
      <c r="L399" s="14">
        <v>35</v>
      </c>
      <c r="M399" s="14">
        <v>70295</v>
      </c>
      <c r="N399" s="103">
        <f t="shared" si="473"/>
        <v>125</v>
      </c>
      <c r="O399" s="362">
        <f t="shared" si="474"/>
        <v>-0.13241525423728814</v>
      </c>
      <c r="P399" s="12">
        <v>58013</v>
      </c>
      <c r="Q399" s="103">
        <f t="shared" si="455"/>
        <v>125</v>
      </c>
      <c r="R399" s="148">
        <v>956</v>
      </c>
      <c r="S399" s="134">
        <f t="shared" si="556"/>
        <v>0</v>
      </c>
      <c r="T399" s="148">
        <v>505</v>
      </c>
      <c r="U399" s="148">
        <v>4649</v>
      </c>
      <c r="V399" s="134">
        <f t="shared" si="475"/>
        <v>0</v>
      </c>
      <c r="W399" s="358" t="e">
        <f t="shared" si="476"/>
        <v>#DIV/0!</v>
      </c>
      <c r="X399" s="148">
        <v>4656</v>
      </c>
      <c r="Y399" s="134">
        <f t="shared" si="581"/>
        <v>0</v>
      </c>
      <c r="Z399" s="152">
        <v>16881</v>
      </c>
      <c r="AA399" s="139">
        <f t="shared" si="557"/>
        <v>5</v>
      </c>
      <c r="AB399" s="152">
        <v>3445</v>
      </c>
      <c r="AC399" s="152">
        <v>6355</v>
      </c>
      <c r="AD399" s="139">
        <f t="shared" si="477"/>
        <v>5</v>
      </c>
      <c r="AE399" s="353">
        <f t="shared" si="478"/>
        <v>1</v>
      </c>
      <c r="AF399" s="152">
        <v>6353</v>
      </c>
      <c r="AG399" s="139">
        <f t="shared" si="451"/>
        <v>5</v>
      </c>
      <c r="AH399" s="33">
        <v>40424</v>
      </c>
      <c r="AI399" s="72">
        <f t="shared" si="558"/>
        <v>195</v>
      </c>
      <c r="AJ399" s="33">
        <v>1</v>
      </c>
      <c r="AK399" s="33">
        <v>6620</v>
      </c>
      <c r="AL399" s="72">
        <f t="shared" si="479"/>
        <v>37</v>
      </c>
      <c r="AM399" s="348">
        <f t="shared" si="480"/>
        <v>0.18974358974358974</v>
      </c>
      <c r="AN399" s="33">
        <v>6618</v>
      </c>
      <c r="AO399" s="72">
        <f t="shared" si="457"/>
        <v>37</v>
      </c>
      <c r="AP399" s="66">
        <v>9706</v>
      </c>
      <c r="AQ399" s="78">
        <f t="shared" si="559"/>
        <v>54</v>
      </c>
      <c r="AR399" s="66">
        <v>1</v>
      </c>
      <c r="AS399" s="66">
        <v>3141</v>
      </c>
      <c r="AT399" s="78">
        <f t="shared" si="481"/>
        <v>18</v>
      </c>
      <c r="AU399" s="344">
        <f t="shared" si="482"/>
        <v>0.33333333333333331</v>
      </c>
      <c r="AV399" s="66">
        <v>3141</v>
      </c>
      <c r="AW399" s="78">
        <f t="shared" si="572"/>
        <v>18</v>
      </c>
      <c r="AX399" s="120">
        <v>5513</v>
      </c>
      <c r="AY399" s="114">
        <f t="shared" si="560"/>
        <v>23</v>
      </c>
      <c r="AZ399" s="120">
        <v>9</v>
      </c>
      <c r="BA399" s="120">
        <v>1768</v>
      </c>
      <c r="BB399" s="114">
        <f t="shared" si="483"/>
        <v>7</v>
      </c>
      <c r="BC399" s="338">
        <f t="shared" si="484"/>
        <v>0.30434782608695654</v>
      </c>
      <c r="BD399" s="120">
        <v>1760</v>
      </c>
      <c r="BE399" s="114">
        <f t="shared" si="573"/>
        <v>7</v>
      </c>
      <c r="BF399" s="129">
        <v>8172</v>
      </c>
      <c r="BG399" s="126">
        <f t="shared" si="561"/>
        <v>25</v>
      </c>
      <c r="BH399" s="129">
        <v>569</v>
      </c>
      <c r="BI399" s="129">
        <v>7321</v>
      </c>
      <c r="BJ399" s="126">
        <f t="shared" si="485"/>
        <v>8</v>
      </c>
      <c r="BK399" s="332">
        <f t="shared" si="486"/>
        <v>0.32</v>
      </c>
      <c r="BL399" s="126">
        <v>7322</v>
      </c>
      <c r="BM399" s="126">
        <f t="shared" si="574"/>
        <v>8</v>
      </c>
      <c r="BN399" s="227">
        <v>2644</v>
      </c>
      <c r="BO399" s="212">
        <f t="shared" si="562"/>
        <v>24</v>
      </c>
      <c r="BP399" s="227">
        <v>173</v>
      </c>
      <c r="BQ399" s="227">
        <v>1126</v>
      </c>
      <c r="BR399" s="212">
        <f t="shared" si="487"/>
        <v>4</v>
      </c>
      <c r="BS399" s="326">
        <f t="shared" si="488"/>
        <v>0.16666666666666666</v>
      </c>
      <c r="BT399" s="227">
        <v>1126</v>
      </c>
      <c r="BU399" s="212">
        <f t="shared" si="575"/>
        <v>4</v>
      </c>
      <c r="BV399" s="228">
        <v>3298</v>
      </c>
      <c r="BW399" s="219">
        <f t="shared" si="563"/>
        <v>22</v>
      </c>
      <c r="BX399" s="228">
        <v>277</v>
      </c>
      <c r="BY399" s="228">
        <v>1536</v>
      </c>
      <c r="BZ399" s="219">
        <f t="shared" si="489"/>
        <v>4</v>
      </c>
      <c r="CA399" s="315">
        <f t="shared" si="490"/>
        <v>0.18181818181818182</v>
      </c>
      <c r="CB399" s="228">
        <v>1535</v>
      </c>
      <c r="CC399" s="219">
        <f t="shared" si="576"/>
        <v>3</v>
      </c>
      <c r="CD399" s="28">
        <v>26410</v>
      </c>
      <c r="CE399" s="84">
        <f t="shared" si="564"/>
        <v>310</v>
      </c>
      <c r="CF399" s="34">
        <v>505</v>
      </c>
      <c r="CG399" s="34">
        <v>8210</v>
      </c>
      <c r="CH399" s="84">
        <f t="shared" si="491"/>
        <v>38</v>
      </c>
      <c r="CI399" s="365">
        <f t="shared" si="492"/>
        <v>0.12258064516129032</v>
      </c>
      <c r="CJ399" s="34">
        <v>8210</v>
      </c>
      <c r="CK399" s="84">
        <f t="shared" si="577"/>
        <v>38</v>
      </c>
      <c r="CL399" s="59">
        <v>24972</v>
      </c>
      <c r="CM399" s="89">
        <f t="shared" si="565"/>
        <v>300</v>
      </c>
      <c r="CN399" s="59">
        <v>142</v>
      </c>
      <c r="CO399" s="59">
        <v>20682</v>
      </c>
      <c r="CP399" s="89">
        <f t="shared" si="493"/>
        <v>84</v>
      </c>
      <c r="CQ399" s="367">
        <f t="shared" si="494"/>
        <v>0.28000000000000003</v>
      </c>
      <c r="CR399" s="59">
        <v>20691</v>
      </c>
      <c r="CS399" s="89">
        <f t="shared" si="578"/>
        <v>84</v>
      </c>
      <c r="CT399" s="203">
        <v>38837</v>
      </c>
      <c r="CU399" s="203">
        <f t="shared" si="566"/>
        <v>309</v>
      </c>
      <c r="CV399" s="203">
        <v>0</v>
      </c>
      <c r="CW399" s="284">
        <v>10380</v>
      </c>
      <c r="CX399" s="203">
        <f t="shared" si="495"/>
        <v>76</v>
      </c>
      <c r="CY399" s="369">
        <f t="shared" si="496"/>
        <v>0.2459546925566343</v>
      </c>
      <c r="CZ399" s="203">
        <v>10380</v>
      </c>
      <c r="DA399" s="203">
        <f t="shared" si="579"/>
        <v>76</v>
      </c>
      <c r="DB399" s="40">
        <v>317</v>
      </c>
      <c r="DC399" s="95">
        <f t="shared" si="567"/>
        <v>27</v>
      </c>
      <c r="DD399" s="40">
        <v>22</v>
      </c>
      <c r="DE399" s="40">
        <v>12961</v>
      </c>
      <c r="DF399" s="95">
        <f t="shared" si="497"/>
        <v>28</v>
      </c>
      <c r="DG399" s="371">
        <f t="shared" si="498"/>
        <v>1.037037037037037</v>
      </c>
      <c r="DH399" s="40">
        <v>12358</v>
      </c>
      <c r="DI399" s="95">
        <f t="shared" si="580"/>
        <v>28</v>
      </c>
      <c r="DJ399" s="158">
        <v>4825</v>
      </c>
      <c r="DK399" s="158">
        <f t="shared" si="568"/>
        <v>29</v>
      </c>
      <c r="DL399" s="163">
        <v>4</v>
      </c>
      <c r="DM399" s="163">
        <v>1444</v>
      </c>
      <c r="DN399" s="158">
        <f t="shared" si="499"/>
        <v>8</v>
      </c>
      <c r="DO399" s="373">
        <f t="shared" si="500"/>
        <v>0.27586206896551724</v>
      </c>
      <c r="DP399" s="158">
        <v>1441</v>
      </c>
      <c r="DQ399" s="158">
        <f t="shared" si="462"/>
        <v>8</v>
      </c>
      <c r="DR399" s="290">
        <v>1536</v>
      </c>
      <c r="DS399" s="172">
        <v>0</v>
      </c>
      <c r="DT399" s="290">
        <v>1</v>
      </c>
      <c r="DU399" s="290">
        <v>424</v>
      </c>
      <c r="DV399" s="172">
        <f t="shared" si="501"/>
        <v>0</v>
      </c>
      <c r="DW399" s="374" t="e">
        <f t="shared" si="502"/>
        <v>#DIV/0!</v>
      </c>
      <c r="DX399" s="290">
        <v>426</v>
      </c>
      <c r="DY399" s="172">
        <f t="shared" si="464"/>
        <v>0</v>
      </c>
      <c r="DZ399" s="295">
        <v>2551</v>
      </c>
      <c r="EA399" s="255">
        <f t="shared" si="569"/>
        <v>27</v>
      </c>
      <c r="EB399" s="295">
        <v>158</v>
      </c>
      <c r="EC399" s="295">
        <v>1034</v>
      </c>
      <c r="ED399" s="255">
        <f t="shared" si="503"/>
        <v>4</v>
      </c>
      <c r="EE399" s="376">
        <f t="shared" si="504"/>
        <v>0.14814814814814814</v>
      </c>
      <c r="EF399" s="295">
        <v>1034</v>
      </c>
      <c r="EG399" s="255">
        <f t="shared" si="466"/>
        <v>4</v>
      </c>
      <c r="EH399" s="261">
        <v>2547</v>
      </c>
      <c r="EI399" s="256">
        <f t="shared" si="525"/>
        <v>20</v>
      </c>
      <c r="EJ399" s="261">
        <v>217</v>
      </c>
      <c r="EK399" s="261">
        <v>1437</v>
      </c>
      <c r="EL399" s="256">
        <f t="shared" si="526"/>
        <v>6</v>
      </c>
      <c r="EM399" s="362">
        <f t="shared" si="527"/>
        <v>0.3</v>
      </c>
      <c r="EN399" s="261">
        <v>1437</v>
      </c>
      <c r="EO399" s="256">
        <f t="shared" si="528"/>
        <v>6</v>
      </c>
      <c r="EP399" s="265">
        <v>2515</v>
      </c>
      <c r="EQ399" s="257">
        <f t="shared" si="529"/>
        <v>24</v>
      </c>
      <c r="ER399" s="265">
        <v>78</v>
      </c>
      <c r="ES399" s="265">
        <v>698</v>
      </c>
      <c r="ET399" s="257">
        <f t="shared" si="530"/>
        <v>3</v>
      </c>
      <c r="EU399" s="378">
        <f t="shared" si="531"/>
        <v>0.125</v>
      </c>
      <c r="EV399" s="265">
        <v>698</v>
      </c>
      <c r="EW399" s="257">
        <f t="shared" si="532"/>
        <v>3</v>
      </c>
      <c r="EX399" s="270">
        <v>2553</v>
      </c>
      <c r="EY399" s="258">
        <f t="shared" si="533"/>
        <v>14</v>
      </c>
      <c r="EZ399" s="270">
        <v>102</v>
      </c>
      <c r="FA399" s="270">
        <v>738</v>
      </c>
      <c r="FB399" s="258">
        <f t="shared" si="534"/>
        <v>2</v>
      </c>
      <c r="FC399" s="367">
        <f t="shared" si="535"/>
        <v>0.14285714285714285</v>
      </c>
      <c r="FD399" s="270">
        <v>738</v>
      </c>
      <c r="FE399" s="258">
        <f t="shared" si="536"/>
        <v>2</v>
      </c>
      <c r="FF399" s="192">
        <v>1198</v>
      </c>
      <c r="FG399" s="185">
        <f t="shared" si="537"/>
        <v>39</v>
      </c>
      <c r="FH399" s="192">
        <v>0</v>
      </c>
      <c r="FI399" s="192">
        <v>6404</v>
      </c>
      <c r="FJ399" s="185">
        <f t="shared" si="538"/>
        <v>35</v>
      </c>
      <c r="FK399" s="379">
        <f t="shared" si="539"/>
        <v>0.89743589743589747</v>
      </c>
      <c r="FL399" s="192">
        <v>6404</v>
      </c>
      <c r="FM399" s="185">
        <f t="shared" si="540"/>
        <v>35</v>
      </c>
      <c r="FN399" s="301">
        <v>4682</v>
      </c>
      <c r="FO399" s="84">
        <f t="shared" si="541"/>
        <v>75</v>
      </c>
      <c r="FP399" s="301">
        <v>0</v>
      </c>
      <c r="FQ399" s="301">
        <v>4383</v>
      </c>
      <c r="FR399" s="84">
        <f t="shared" si="542"/>
        <v>74</v>
      </c>
      <c r="FS399" s="365">
        <f t="shared" si="543"/>
        <v>0.98666666666666669</v>
      </c>
      <c r="FT399" s="301">
        <v>4383</v>
      </c>
      <c r="FU399" s="84">
        <f t="shared" si="544"/>
        <v>74</v>
      </c>
      <c r="FX399" s="61">
        <f t="shared" si="545"/>
        <v>1462</v>
      </c>
      <c r="FY399" s="61">
        <f t="shared" si="546"/>
        <v>2348</v>
      </c>
      <c r="FZ399" s="61">
        <f t="shared" si="547"/>
        <v>1460</v>
      </c>
      <c r="GA399" s="382">
        <f t="shared" si="548"/>
        <v>0.62180579216354348</v>
      </c>
      <c r="GC399" s="387">
        <f t="shared" si="549"/>
        <v>1517</v>
      </c>
      <c r="GD399" s="387">
        <f t="shared" si="550"/>
        <v>433</v>
      </c>
      <c r="GE399" s="382">
        <f t="shared" si="551"/>
        <v>0.28543177323665131</v>
      </c>
      <c r="GG399" s="387">
        <f t="shared" si="552"/>
        <v>598</v>
      </c>
      <c r="GH399" s="387">
        <f t="shared" si="553"/>
        <v>235</v>
      </c>
      <c r="GI399" s="382">
        <f t="shared" si="554"/>
        <v>0.39297658862876256</v>
      </c>
      <c r="GK399" s="387">
        <f t="shared" si="458"/>
        <v>441</v>
      </c>
      <c r="GL399" s="387">
        <f t="shared" si="459"/>
        <v>61</v>
      </c>
      <c r="GM399" s="382">
        <f t="shared" si="460"/>
        <v>0.1383219954648526</v>
      </c>
    </row>
    <row r="400" spans="1:195" x14ac:dyDescent="0.25">
      <c r="A400" s="8">
        <f t="shared" si="570"/>
        <v>44433</v>
      </c>
      <c r="B400" s="10">
        <v>9341</v>
      </c>
      <c r="C400" s="98">
        <f t="shared" si="571"/>
        <v>547</v>
      </c>
      <c r="D400" s="10">
        <v>4595</v>
      </c>
      <c r="E400" s="10">
        <v>62148</v>
      </c>
      <c r="F400" s="98">
        <f t="shared" si="471"/>
        <v>499</v>
      </c>
      <c r="G400" s="363">
        <f t="shared" si="472"/>
        <v>0.91224862888482627</v>
      </c>
      <c r="H400" s="10">
        <v>54825</v>
      </c>
      <c r="I400" s="98">
        <f t="shared" si="453"/>
        <v>499</v>
      </c>
      <c r="J400" s="45">
        <v>502</v>
      </c>
      <c r="K400" s="103">
        <f t="shared" si="555"/>
        <v>454</v>
      </c>
      <c r="L400" s="14">
        <v>176</v>
      </c>
      <c r="M400" s="14">
        <v>70436</v>
      </c>
      <c r="N400" s="103">
        <f t="shared" si="473"/>
        <v>141</v>
      </c>
      <c r="O400" s="362">
        <f t="shared" si="474"/>
        <v>0.31057268722466963</v>
      </c>
      <c r="P400" s="12">
        <v>58154</v>
      </c>
      <c r="Q400" s="103">
        <f t="shared" si="455"/>
        <v>141</v>
      </c>
      <c r="R400" s="148">
        <v>956</v>
      </c>
      <c r="S400" s="134">
        <f t="shared" si="556"/>
        <v>0</v>
      </c>
      <c r="T400" s="148">
        <v>505</v>
      </c>
      <c r="U400" s="148">
        <v>4649</v>
      </c>
      <c r="V400" s="134">
        <f t="shared" si="475"/>
        <v>0</v>
      </c>
      <c r="W400" s="358" t="e">
        <f t="shared" si="476"/>
        <v>#DIV/0!</v>
      </c>
      <c r="X400" s="148">
        <v>4656</v>
      </c>
      <c r="Y400" s="134">
        <f t="shared" si="581"/>
        <v>0</v>
      </c>
      <c r="Z400" s="152">
        <v>17193</v>
      </c>
      <c r="AA400" s="139">
        <f t="shared" si="557"/>
        <v>312</v>
      </c>
      <c r="AB400" s="152">
        <v>3501</v>
      </c>
      <c r="AC400" s="152">
        <v>6411</v>
      </c>
      <c r="AD400" s="139">
        <f t="shared" si="477"/>
        <v>56</v>
      </c>
      <c r="AE400" s="353">
        <f t="shared" si="478"/>
        <v>0.17948717948717949</v>
      </c>
      <c r="AF400" s="152">
        <v>6409</v>
      </c>
      <c r="AG400" s="139">
        <f t="shared" si="451"/>
        <v>56</v>
      </c>
      <c r="AH400" s="33">
        <v>40606</v>
      </c>
      <c r="AI400" s="72">
        <f t="shared" si="558"/>
        <v>182</v>
      </c>
      <c r="AJ400" s="33">
        <v>1</v>
      </c>
      <c r="AK400" s="33">
        <v>6641</v>
      </c>
      <c r="AL400" s="72">
        <f t="shared" si="479"/>
        <v>21</v>
      </c>
      <c r="AM400" s="348">
        <f t="shared" si="480"/>
        <v>0.11538461538461539</v>
      </c>
      <c r="AN400" s="33">
        <v>6639</v>
      </c>
      <c r="AO400" s="72">
        <f t="shared" si="457"/>
        <v>21</v>
      </c>
      <c r="AP400" s="66">
        <v>9758</v>
      </c>
      <c r="AQ400" s="78">
        <f t="shared" si="559"/>
        <v>52</v>
      </c>
      <c r="AR400" s="66">
        <v>1</v>
      </c>
      <c r="AS400" s="66">
        <v>3154</v>
      </c>
      <c r="AT400" s="78">
        <f t="shared" si="481"/>
        <v>13</v>
      </c>
      <c r="AU400" s="344">
        <f t="shared" si="482"/>
        <v>0.25</v>
      </c>
      <c r="AV400" s="66">
        <v>3154</v>
      </c>
      <c r="AW400" s="78">
        <f t="shared" si="572"/>
        <v>13</v>
      </c>
      <c r="AX400" s="120">
        <v>5537</v>
      </c>
      <c r="AY400" s="114">
        <f t="shared" si="560"/>
        <v>24</v>
      </c>
      <c r="AZ400" s="120">
        <v>9</v>
      </c>
      <c r="BA400" s="120">
        <v>1775</v>
      </c>
      <c r="BB400" s="114">
        <f t="shared" si="483"/>
        <v>7</v>
      </c>
      <c r="BC400" s="338">
        <f t="shared" si="484"/>
        <v>0.29166666666666669</v>
      </c>
      <c r="BD400" s="120">
        <v>1767</v>
      </c>
      <c r="BE400" s="114">
        <f t="shared" si="573"/>
        <v>7</v>
      </c>
      <c r="BF400" s="129">
        <v>8192</v>
      </c>
      <c r="BG400" s="126">
        <f t="shared" si="561"/>
        <v>20</v>
      </c>
      <c r="BH400" s="129">
        <v>569</v>
      </c>
      <c r="BI400" s="129">
        <v>7326</v>
      </c>
      <c r="BJ400" s="126">
        <f t="shared" si="485"/>
        <v>5</v>
      </c>
      <c r="BK400" s="332">
        <f t="shared" si="486"/>
        <v>0.25</v>
      </c>
      <c r="BL400" s="126">
        <v>7327</v>
      </c>
      <c r="BM400" s="126">
        <f t="shared" si="574"/>
        <v>5</v>
      </c>
      <c r="BN400" s="227">
        <v>2670</v>
      </c>
      <c r="BO400" s="212">
        <f t="shared" si="562"/>
        <v>26</v>
      </c>
      <c r="BP400" s="227">
        <v>173</v>
      </c>
      <c r="BQ400" s="227">
        <v>1128</v>
      </c>
      <c r="BR400" s="212">
        <f t="shared" si="487"/>
        <v>2</v>
      </c>
      <c r="BS400" s="326">
        <f t="shared" si="488"/>
        <v>7.6923076923076927E-2</v>
      </c>
      <c r="BT400" s="227">
        <v>1128</v>
      </c>
      <c r="BU400" s="212">
        <f t="shared" si="575"/>
        <v>2</v>
      </c>
      <c r="BV400" s="228">
        <v>3322</v>
      </c>
      <c r="BW400" s="219">
        <f t="shared" si="563"/>
        <v>24</v>
      </c>
      <c r="BX400" s="228">
        <v>277</v>
      </c>
      <c r="BY400" s="228">
        <v>1538</v>
      </c>
      <c r="BZ400" s="219">
        <f t="shared" si="489"/>
        <v>2</v>
      </c>
      <c r="CA400" s="315">
        <f t="shared" si="490"/>
        <v>8.3333333333333329E-2</v>
      </c>
      <c r="CB400" s="228">
        <v>1538</v>
      </c>
      <c r="CC400" s="219">
        <f t="shared" si="576"/>
        <v>3</v>
      </c>
      <c r="CD400" s="28">
        <v>26676</v>
      </c>
      <c r="CE400" s="84">
        <f t="shared" si="564"/>
        <v>266</v>
      </c>
      <c r="CF400" s="34">
        <v>505</v>
      </c>
      <c r="CG400" s="34">
        <v>8236</v>
      </c>
      <c r="CH400" s="84">
        <f t="shared" si="491"/>
        <v>26</v>
      </c>
      <c r="CI400" s="365">
        <f t="shared" si="492"/>
        <v>9.7744360902255634E-2</v>
      </c>
      <c r="CJ400" s="34">
        <v>8236</v>
      </c>
      <c r="CK400" s="84">
        <f t="shared" si="577"/>
        <v>26</v>
      </c>
      <c r="CL400" s="59">
        <v>25240</v>
      </c>
      <c r="CM400" s="89">
        <f t="shared" si="565"/>
        <v>268</v>
      </c>
      <c r="CN400" s="59">
        <v>142</v>
      </c>
      <c r="CO400" s="59">
        <v>20748</v>
      </c>
      <c r="CP400" s="89">
        <f t="shared" si="493"/>
        <v>66</v>
      </c>
      <c r="CQ400" s="367">
        <f t="shared" si="494"/>
        <v>0.2462686567164179</v>
      </c>
      <c r="CR400" s="59">
        <v>20757</v>
      </c>
      <c r="CS400" s="89">
        <f t="shared" si="578"/>
        <v>66</v>
      </c>
      <c r="CT400" s="203">
        <v>39104</v>
      </c>
      <c r="CU400" s="203">
        <f t="shared" si="566"/>
        <v>267</v>
      </c>
      <c r="CV400" s="203">
        <v>0</v>
      </c>
      <c r="CW400" s="284">
        <v>10440</v>
      </c>
      <c r="CX400" s="203">
        <f t="shared" si="495"/>
        <v>60</v>
      </c>
      <c r="CY400" s="369">
        <f t="shared" si="496"/>
        <v>0.2247191011235955</v>
      </c>
      <c r="CZ400" s="203">
        <v>10440</v>
      </c>
      <c r="DA400" s="203">
        <f t="shared" si="579"/>
        <v>60</v>
      </c>
      <c r="DB400" s="40">
        <v>341</v>
      </c>
      <c r="DC400" s="95">
        <f t="shared" si="567"/>
        <v>24</v>
      </c>
      <c r="DD400" s="40">
        <v>23</v>
      </c>
      <c r="DE400" s="40">
        <v>12981</v>
      </c>
      <c r="DF400" s="95">
        <f t="shared" si="497"/>
        <v>20</v>
      </c>
      <c r="DG400" s="371">
        <f t="shared" si="498"/>
        <v>0.83333333333333337</v>
      </c>
      <c r="DH400" s="40">
        <v>12378</v>
      </c>
      <c r="DI400" s="95">
        <f t="shared" si="580"/>
        <v>20</v>
      </c>
      <c r="DJ400" s="158">
        <v>4840</v>
      </c>
      <c r="DK400" s="158">
        <f t="shared" si="568"/>
        <v>15</v>
      </c>
      <c r="DL400" s="163">
        <v>4</v>
      </c>
      <c r="DM400" s="163">
        <v>1448</v>
      </c>
      <c r="DN400" s="158">
        <f t="shared" si="499"/>
        <v>4</v>
      </c>
      <c r="DO400" s="373">
        <f t="shared" si="500"/>
        <v>0.26666666666666666</v>
      </c>
      <c r="DP400" s="158">
        <v>1445</v>
      </c>
      <c r="DQ400" s="158">
        <f t="shared" si="462"/>
        <v>4</v>
      </c>
      <c r="DR400" s="290">
        <v>1536</v>
      </c>
      <c r="DS400" s="172">
        <v>0</v>
      </c>
      <c r="DT400" s="290">
        <v>1</v>
      </c>
      <c r="DU400" s="290">
        <v>424</v>
      </c>
      <c r="DV400" s="172">
        <f t="shared" si="501"/>
        <v>0</v>
      </c>
      <c r="DW400" s="374" t="e">
        <f t="shared" si="502"/>
        <v>#DIV/0!</v>
      </c>
      <c r="DX400" s="290">
        <v>426</v>
      </c>
      <c r="DY400" s="172">
        <f t="shared" si="464"/>
        <v>0</v>
      </c>
      <c r="DZ400" s="295">
        <v>2569</v>
      </c>
      <c r="EA400" s="255">
        <f t="shared" si="569"/>
        <v>18</v>
      </c>
      <c r="EB400" s="295">
        <v>158</v>
      </c>
      <c r="EC400" s="295">
        <v>1035</v>
      </c>
      <c r="ED400" s="255">
        <f t="shared" si="503"/>
        <v>1</v>
      </c>
      <c r="EE400" s="376">
        <f t="shared" si="504"/>
        <v>5.5555555555555552E-2</v>
      </c>
      <c r="EF400" s="295">
        <v>1035</v>
      </c>
      <c r="EG400" s="255">
        <f t="shared" si="466"/>
        <v>1</v>
      </c>
      <c r="EH400" s="261">
        <v>2567</v>
      </c>
      <c r="EI400" s="256">
        <f t="shared" si="525"/>
        <v>20</v>
      </c>
      <c r="EJ400" s="261">
        <v>217</v>
      </c>
      <c r="EK400" s="261">
        <v>1441</v>
      </c>
      <c r="EL400" s="256">
        <f t="shared" si="526"/>
        <v>4</v>
      </c>
      <c r="EM400" s="362">
        <f t="shared" si="527"/>
        <v>0.2</v>
      </c>
      <c r="EN400" s="261">
        <v>1441</v>
      </c>
      <c r="EO400" s="256">
        <f t="shared" si="528"/>
        <v>4</v>
      </c>
      <c r="EP400" s="265">
        <v>2545</v>
      </c>
      <c r="EQ400" s="257">
        <f t="shared" si="529"/>
        <v>30</v>
      </c>
      <c r="ER400" s="265">
        <v>78</v>
      </c>
      <c r="ES400" s="265">
        <v>699</v>
      </c>
      <c r="ET400" s="257">
        <f t="shared" si="530"/>
        <v>1</v>
      </c>
      <c r="EU400" s="378">
        <f t="shared" si="531"/>
        <v>3.3333333333333333E-2</v>
      </c>
      <c r="EV400" s="265">
        <v>699</v>
      </c>
      <c r="EW400" s="257">
        <f t="shared" si="532"/>
        <v>1</v>
      </c>
      <c r="EX400" s="270">
        <v>2577</v>
      </c>
      <c r="EY400" s="258">
        <f t="shared" si="533"/>
        <v>24</v>
      </c>
      <c r="EZ400" s="270">
        <v>102</v>
      </c>
      <c r="FA400" s="270">
        <v>741</v>
      </c>
      <c r="FB400" s="258">
        <f t="shared" si="534"/>
        <v>3</v>
      </c>
      <c r="FC400" s="367">
        <f t="shared" si="535"/>
        <v>0.125</v>
      </c>
      <c r="FD400" s="270">
        <v>741</v>
      </c>
      <c r="FE400" s="258">
        <f t="shared" si="536"/>
        <v>3</v>
      </c>
      <c r="FF400" s="192">
        <v>1239</v>
      </c>
      <c r="FG400" s="185">
        <f t="shared" si="537"/>
        <v>41</v>
      </c>
      <c r="FH400" s="192">
        <v>0</v>
      </c>
      <c r="FI400" s="192">
        <v>6431</v>
      </c>
      <c r="FJ400" s="185">
        <f t="shared" si="538"/>
        <v>27</v>
      </c>
      <c r="FK400" s="379">
        <f t="shared" si="539"/>
        <v>0.65853658536585369</v>
      </c>
      <c r="FL400" s="192">
        <v>6431</v>
      </c>
      <c r="FM400" s="185">
        <f t="shared" si="540"/>
        <v>27</v>
      </c>
      <c r="FN400" s="301">
        <v>4749</v>
      </c>
      <c r="FO400" s="84">
        <f t="shared" si="541"/>
        <v>67</v>
      </c>
      <c r="FP400" s="301">
        <v>0</v>
      </c>
      <c r="FQ400" s="301">
        <v>4440</v>
      </c>
      <c r="FR400" s="84">
        <f t="shared" si="542"/>
        <v>57</v>
      </c>
      <c r="FS400" s="365">
        <f t="shared" si="543"/>
        <v>0.85074626865671643</v>
      </c>
      <c r="FT400" s="301">
        <v>4440</v>
      </c>
      <c r="FU400" s="84">
        <f t="shared" si="544"/>
        <v>57</v>
      </c>
      <c r="FX400" s="61">
        <f t="shared" si="545"/>
        <v>1016</v>
      </c>
      <c r="FY400" s="61">
        <f t="shared" si="546"/>
        <v>2681</v>
      </c>
      <c r="FZ400" s="61">
        <f t="shared" si="547"/>
        <v>1014</v>
      </c>
      <c r="GA400" s="382">
        <f t="shared" si="548"/>
        <v>0.37821708317791869</v>
      </c>
      <c r="GC400" s="387">
        <f t="shared" si="549"/>
        <v>1368</v>
      </c>
      <c r="GD400" s="387">
        <f t="shared" si="550"/>
        <v>318</v>
      </c>
      <c r="GE400" s="382">
        <f t="shared" si="551"/>
        <v>0.23245614035087719</v>
      </c>
      <c r="GG400" s="387">
        <f t="shared" si="552"/>
        <v>567</v>
      </c>
      <c r="GH400" s="387">
        <f t="shared" si="553"/>
        <v>166</v>
      </c>
      <c r="GI400" s="382">
        <f t="shared" si="554"/>
        <v>0.29276895943562609</v>
      </c>
      <c r="GK400" s="387">
        <f t="shared" si="458"/>
        <v>408</v>
      </c>
      <c r="GL400" s="387">
        <f t="shared" si="459"/>
        <v>39</v>
      </c>
      <c r="GM400" s="382">
        <f t="shared" si="460"/>
        <v>9.5588235294117641E-2</v>
      </c>
    </row>
    <row r="401" spans="1:196" x14ac:dyDescent="0.25">
      <c r="A401" s="8">
        <f t="shared" si="570"/>
        <v>44434</v>
      </c>
      <c r="B401" s="10">
        <v>11037</v>
      </c>
      <c r="C401" s="98">
        <f t="shared" si="571"/>
        <v>1696</v>
      </c>
      <c r="D401" s="10">
        <v>5270</v>
      </c>
      <c r="E401" s="10">
        <v>62833</v>
      </c>
      <c r="F401" s="98">
        <f t="shared" si="471"/>
        <v>685</v>
      </c>
      <c r="G401" s="363">
        <f t="shared" si="472"/>
        <v>0.40389150943396224</v>
      </c>
      <c r="H401" s="10">
        <v>55510</v>
      </c>
      <c r="I401" s="98">
        <f t="shared" si="453"/>
        <v>685</v>
      </c>
      <c r="J401" s="45">
        <v>2761</v>
      </c>
      <c r="K401" s="103">
        <f t="shared" si="555"/>
        <v>2259</v>
      </c>
      <c r="L401" s="14">
        <v>1789</v>
      </c>
      <c r="M401" s="14">
        <v>72047</v>
      </c>
      <c r="N401" s="103">
        <f t="shared" si="473"/>
        <v>1611</v>
      </c>
      <c r="O401" s="362">
        <f t="shared" si="474"/>
        <v>0.71314741035856577</v>
      </c>
      <c r="P401" s="12">
        <v>59765</v>
      </c>
      <c r="Q401" s="103">
        <f t="shared" si="455"/>
        <v>1611</v>
      </c>
      <c r="R401" s="148">
        <v>956</v>
      </c>
      <c r="S401" s="134">
        <f t="shared" si="556"/>
        <v>0</v>
      </c>
      <c r="T401" s="148">
        <v>505</v>
      </c>
      <c r="U401" s="148">
        <v>4649</v>
      </c>
      <c r="V401" s="134">
        <f t="shared" si="475"/>
        <v>0</v>
      </c>
      <c r="W401" s="358" t="e">
        <f t="shared" si="476"/>
        <v>#DIV/0!</v>
      </c>
      <c r="X401" s="148">
        <v>4656</v>
      </c>
      <c r="Y401" s="134">
        <f t="shared" si="581"/>
        <v>0</v>
      </c>
      <c r="Z401" s="152">
        <v>17195</v>
      </c>
      <c r="AA401" s="139">
        <f t="shared" si="557"/>
        <v>2</v>
      </c>
      <c r="AB401" s="152">
        <v>3502</v>
      </c>
      <c r="AC401" s="152">
        <v>6412</v>
      </c>
      <c r="AD401" s="139">
        <f t="shared" si="477"/>
        <v>1</v>
      </c>
      <c r="AE401" s="353">
        <f t="shared" si="478"/>
        <v>0.5</v>
      </c>
      <c r="AF401" s="152">
        <v>6410</v>
      </c>
      <c r="AG401" s="139">
        <f t="shared" si="451"/>
        <v>1</v>
      </c>
      <c r="AH401" s="33">
        <v>40794</v>
      </c>
      <c r="AI401" s="72">
        <f t="shared" si="558"/>
        <v>188</v>
      </c>
      <c r="AJ401" s="33">
        <v>1</v>
      </c>
      <c r="AK401" s="33">
        <v>6662</v>
      </c>
      <c r="AL401" s="72">
        <f t="shared" si="479"/>
        <v>21</v>
      </c>
      <c r="AM401" s="348">
        <f t="shared" si="480"/>
        <v>0.11170212765957446</v>
      </c>
      <c r="AN401" s="33">
        <v>6660</v>
      </c>
      <c r="AO401" s="72">
        <f t="shared" si="457"/>
        <v>21</v>
      </c>
      <c r="AP401" s="66">
        <v>9809</v>
      </c>
      <c r="AQ401" s="78">
        <f t="shared" si="559"/>
        <v>51</v>
      </c>
      <c r="AR401" s="66">
        <v>1</v>
      </c>
      <c r="AS401" s="66">
        <v>3166</v>
      </c>
      <c r="AT401" s="78">
        <f t="shared" si="481"/>
        <v>12</v>
      </c>
      <c r="AU401" s="344">
        <f t="shared" si="482"/>
        <v>0.23529411764705882</v>
      </c>
      <c r="AV401" s="66">
        <v>3166</v>
      </c>
      <c r="AW401" s="78">
        <f t="shared" si="572"/>
        <v>12</v>
      </c>
      <c r="AX401" s="120">
        <v>5558</v>
      </c>
      <c r="AY401" s="114">
        <f t="shared" si="560"/>
        <v>21</v>
      </c>
      <c r="AZ401" s="120">
        <v>9</v>
      </c>
      <c r="BA401" s="120">
        <v>1781</v>
      </c>
      <c r="BB401" s="114">
        <f t="shared" si="483"/>
        <v>6</v>
      </c>
      <c r="BC401" s="338">
        <f t="shared" si="484"/>
        <v>0.2857142857142857</v>
      </c>
      <c r="BD401" s="120">
        <v>1773</v>
      </c>
      <c r="BE401" s="114">
        <f t="shared" si="573"/>
        <v>6</v>
      </c>
      <c r="BF401" s="129">
        <v>8211</v>
      </c>
      <c r="BG401" s="126">
        <f t="shared" si="561"/>
        <v>19</v>
      </c>
      <c r="BH401" s="129">
        <v>569</v>
      </c>
      <c r="BI401" s="129">
        <v>7331</v>
      </c>
      <c r="BJ401" s="126">
        <f t="shared" si="485"/>
        <v>5</v>
      </c>
      <c r="BK401" s="332">
        <f t="shared" si="486"/>
        <v>0.26315789473684209</v>
      </c>
      <c r="BL401" s="126">
        <v>7332</v>
      </c>
      <c r="BM401" s="126">
        <f t="shared" si="574"/>
        <v>5</v>
      </c>
      <c r="BN401" s="227">
        <v>2684</v>
      </c>
      <c r="BO401" s="212">
        <f t="shared" si="562"/>
        <v>14</v>
      </c>
      <c r="BP401" s="227">
        <v>173</v>
      </c>
      <c r="BQ401" s="227">
        <v>1130</v>
      </c>
      <c r="BR401" s="212">
        <f t="shared" si="487"/>
        <v>2</v>
      </c>
      <c r="BS401" s="326">
        <f t="shared" si="488"/>
        <v>0.14285714285714285</v>
      </c>
      <c r="BT401" s="227">
        <v>1130</v>
      </c>
      <c r="BU401" s="212">
        <f t="shared" si="575"/>
        <v>2</v>
      </c>
      <c r="BV401" s="228">
        <v>3352</v>
      </c>
      <c r="BW401" s="219">
        <f t="shared" si="563"/>
        <v>30</v>
      </c>
      <c r="BX401" s="228">
        <v>277</v>
      </c>
      <c r="BY401" s="228">
        <v>1541</v>
      </c>
      <c r="BZ401" s="219">
        <f t="shared" si="489"/>
        <v>3</v>
      </c>
      <c r="CA401" s="315">
        <f t="shared" si="490"/>
        <v>0.1</v>
      </c>
      <c r="CB401" s="228">
        <v>1541</v>
      </c>
      <c r="CC401" s="219">
        <f t="shared" si="576"/>
        <v>3</v>
      </c>
      <c r="CD401" s="28">
        <v>26956</v>
      </c>
      <c r="CE401" s="84">
        <f t="shared" si="564"/>
        <v>280</v>
      </c>
      <c r="CF401" s="34">
        <v>505</v>
      </c>
      <c r="CG401" s="34">
        <v>8270</v>
      </c>
      <c r="CH401" s="84">
        <f t="shared" si="491"/>
        <v>34</v>
      </c>
      <c r="CI401" s="365">
        <f t="shared" si="492"/>
        <v>0.12142857142857143</v>
      </c>
      <c r="CJ401" s="34">
        <v>8270</v>
      </c>
      <c r="CK401" s="84">
        <f t="shared" si="577"/>
        <v>34</v>
      </c>
      <c r="CL401" s="59">
        <v>25525</v>
      </c>
      <c r="CM401" s="89">
        <f t="shared" si="565"/>
        <v>285</v>
      </c>
      <c r="CN401" s="59">
        <v>142</v>
      </c>
      <c r="CO401" s="59">
        <v>20823</v>
      </c>
      <c r="CP401" s="89">
        <f t="shared" si="493"/>
        <v>75</v>
      </c>
      <c r="CQ401" s="367">
        <f t="shared" si="494"/>
        <v>0.26315789473684209</v>
      </c>
      <c r="CR401" s="59">
        <v>20832</v>
      </c>
      <c r="CS401" s="89">
        <f t="shared" si="578"/>
        <v>75</v>
      </c>
      <c r="CT401" s="203">
        <v>39389</v>
      </c>
      <c r="CU401" s="203">
        <f t="shared" si="566"/>
        <v>285</v>
      </c>
      <c r="CV401" s="203">
        <v>0</v>
      </c>
      <c r="CW401" s="284">
        <v>10505</v>
      </c>
      <c r="CX401" s="203">
        <f t="shared" si="495"/>
        <v>65</v>
      </c>
      <c r="CY401" s="369">
        <f t="shared" si="496"/>
        <v>0.22807017543859648</v>
      </c>
      <c r="CZ401" s="203">
        <v>10505</v>
      </c>
      <c r="DA401" s="203">
        <f t="shared" si="579"/>
        <v>65</v>
      </c>
      <c r="DB401" s="40">
        <v>367</v>
      </c>
      <c r="DC401" s="95">
        <f t="shared" si="567"/>
        <v>26</v>
      </c>
      <c r="DD401" s="40">
        <v>24</v>
      </c>
      <c r="DE401" s="40">
        <v>13007</v>
      </c>
      <c r="DF401" s="95">
        <f t="shared" si="497"/>
        <v>26</v>
      </c>
      <c r="DG401" s="371">
        <f t="shared" si="498"/>
        <v>1</v>
      </c>
      <c r="DH401" s="40">
        <v>12404</v>
      </c>
      <c r="DI401" s="95">
        <f t="shared" si="580"/>
        <v>26</v>
      </c>
      <c r="DJ401" s="158">
        <v>4872</v>
      </c>
      <c r="DK401" s="158">
        <f t="shared" si="568"/>
        <v>32</v>
      </c>
      <c r="DL401" s="163">
        <v>4</v>
      </c>
      <c r="DM401" s="163">
        <v>1457</v>
      </c>
      <c r="DN401" s="158">
        <f t="shared" si="499"/>
        <v>9</v>
      </c>
      <c r="DO401" s="373">
        <f t="shared" si="500"/>
        <v>0.28125</v>
      </c>
      <c r="DP401" s="158">
        <v>1454</v>
      </c>
      <c r="DQ401" s="158">
        <f t="shared" si="462"/>
        <v>9</v>
      </c>
      <c r="DR401" s="290">
        <v>1536</v>
      </c>
      <c r="DS401" s="172">
        <v>0</v>
      </c>
      <c r="DT401" s="290">
        <v>1</v>
      </c>
      <c r="DU401" s="290">
        <v>424</v>
      </c>
      <c r="DV401" s="172">
        <f t="shared" si="501"/>
        <v>0</v>
      </c>
      <c r="DW401" s="374" t="e">
        <f t="shared" si="502"/>
        <v>#DIV/0!</v>
      </c>
      <c r="DX401" s="290">
        <v>426</v>
      </c>
      <c r="DY401" s="172">
        <f t="shared" si="464"/>
        <v>0</v>
      </c>
      <c r="DZ401" s="295">
        <v>2598</v>
      </c>
      <c r="EA401" s="255">
        <f t="shared" si="569"/>
        <v>29</v>
      </c>
      <c r="EB401" s="295">
        <v>158</v>
      </c>
      <c r="EC401" s="295">
        <v>1040</v>
      </c>
      <c r="ED401" s="255">
        <f t="shared" si="503"/>
        <v>5</v>
      </c>
      <c r="EE401" s="376">
        <f t="shared" si="504"/>
        <v>0.17241379310344829</v>
      </c>
      <c r="EF401" s="295">
        <v>1040</v>
      </c>
      <c r="EG401" s="255">
        <f t="shared" si="466"/>
        <v>5</v>
      </c>
      <c r="EH401" s="261">
        <v>2594</v>
      </c>
      <c r="EI401" s="256">
        <f t="shared" si="525"/>
        <v>27</v>
      </c>
      <c r="EJ401" s="261">
        <v>217</v>
      </c>
      <c r="EK401" s="261">
        <v>1445</v>
      </c>
      <c r="EL401" s="256">
        <f t="shared" si="526"/>
        <v>4</v>
      </c>
      <c r="EM401" s="362">
        <f t="shared" si="527"/>
        <v>0.14814814814814814</v>
      </c>
      <c r="EN401" s="261">
        <v>1445</v>
      </c>
      <c r="EO401" s="256">
        <f t="shared" si="528"/>
        <v>4</v>
      </c>
      <c r="EP401" s="265">
        <v>2572</v>
      </c>
      <c r="EQ401" s="257">
        <f t="shared" si="529"/>
        <v>27</v>
      </c>
      <c r="ER401" s="265">
        <v>78</v>
      </c>
      <c r="ES401" s="265">
        <v>702</v>
      </c>
      <c r="ET401" s="257">
        <f t="shared" si="530"/>
        <v>3</v>
      </c>
      <c r="EU401" s="378">
        <f t="shared" si="531"/>
        <v>0.1111111111111111</v>
      </c>
      <c r="EV401" s="265">
        <v>702</v>
      </c>
      <c r="EW401" s="257">
        <f t="shared" si="532"/>
        <v>3</v>
      </c>
      <c r="EX401" s="270">
        <v>2607</v>
      </c>
      <c r="EY401" s="258">
        <f t="shared" si="533"/>
        <v>30</v>
      </c>
      <c r="EZ401" s="270">
        <v>102</v>
      </c>
      <c r="FA401" s="270">
        <v>744</v>
      </c>
      <c r="FB401" s="258">
        <f t="shared" si="534"/>
        <v>3</v>
      </c>
      <c r="FC401" s="367">
        <f t="shared" si="535"/>
        <v>0.1</v>
      </c>
      <c r="FD401" s="270">
        <v>744</v>
      </c>
      <c r="FE401" s="258">
        <f t="shared" si="536"/>
        <v>3</v>
      </c>
      <c r="FF401" s="192">
        <v>1280</v>
      </c>
      <c r="FG401" s="185">
        <f t="shared" si="537"/>
        <v>41</v>
      </c>
      <c r="FH401" s="192">
        <v>0</v>
      </c>
      <c r="FI401" s="192">
        <v>6468</v>
      </c>
      <c r="FJ401" s="185">
        <f t="shared" si="538"/>
        <v>37</v>
      </c>
      <c r="FK401" s="379">
        <f t="shared" si="539"/>
        <v>0.90243902439024393</v>
      </c>
      <c r="FL401" s="192">
        <v>6468</v>
      </c>
      <c r="FM401" s="185">
        <f t="shared" si="540"/>
        <v>37</v>
      </c>
      <c r="FN401" s="301">
        <v>4820</v>
      </c>
      <c r="FO401" s="84">
        <f t="shared" si="541"/>
        <v>71</v>
      </c>
      <c r="FP401" s="301">
        <v>0</v>
      </c>
      <c r="FQ401" s="301">
        <v>4511</v>
      </c>
      <c r="FR401" s="84">
        <f t="shared" si="542"/>
        <v>71</v>
      </c>
      <c r="FS401" s="365">
        <f t="shared" si="543"/>
        <v>1</v>
      </c>
      <c r="FT401" s="301">
        <v>4511</v>
      </c>
      <c r="FU401" s="84">
        <f t="shared" si="544"/>
        <v>71</v>
      </c>
      <c r="FX401" s="61">
        <f t="shared" si="545"/>
        <v>2678</v>
      </c>
      <c r="FY401" s="61">
        <f t="shared" si="546"/>
        <v>5413</v>
      </c>
      <c r="FZ401" s="61">
        <f t="shared" si="547"/>
        <v>2675</v>
      </c>
      <c r="GA401" s="382">
        <f t="shared" si="548"/>
        <v>0.49418067615000921</v>
      </c>
      <c r="GC401" s="387">
        <f t="shared" si="549"/>
        <v>1456</v>
      </c>
      <c r="GD401" s="387">
        <f t="shared" si="550"/>
        <v>378</v>
      </c>
      <c r="GE401" s="382">
        <f t="shared" si="551"/>
        <v>0.25961538461538464</v>
      </c>
      <c r="GG401" s="387">
        <f t="shared" si="552"/>
        <v>606</v>
      </c>
      <c r="GH401" s="387">
        <f t="shared" si="553"/>
        <v>204</v>
      </c>
      <c r="GI401" s="382">
        <f t="shared" si="554"/>
        <v>0.33663366336633666</v>
      </c>
      <c r="GK401" s="387">
        <f t="shared" si="458"/>
        <v>437</v>
      </c>
      <c r="GL401" s="387">
        <f t="shared" si="459"/>
        <v>54</v>
      </c>
      <c r="GM401" s="382">
        <f t="shared" si="460"/>
        <v>0.12356979405034325</v>
      </c>
    </row>
    <row r="402" spans="1:196" x14ac:dyDescent="0.25">
      <c r="A402" s="8">
        <f t="shared" si="570"/>
        <v>44435</v>
      </c>
      <c r="B402" s="10">
        <v>11041</v>
      </c>
      <c r="C402" s="98">
        <f t="shared" si="571"/>
        <v>4</v>
      </c>
      <c r="D402" s="10">
        <v>5274</v>
      </c>
      <c r="E402" s="10">
        <v>62837</v>
      </c>
      <c r="F402" s="98">
        <f t="shared" si="471"/>
        <v>4</v>
      </c>
      <c r="G402" s="363">
        <f t="shared" si="472"/>
        <v>1</v>
      </c>
      <c r="H402" s="10">
        <v>55514</v>
      </c>
      <c r="I402" s="98">
        <f t="shared" si="453"/>
        <v>4</v>
      </c>
      <c r="J402" s="45">
        <v>3249</v>
      </c>
      <c r="K402" s="103">
        <f t="shared" si="555"/>
        <v>488</v>
      </c>
      <c r="L402" s="14">
        <v>1970</v>
      </c>
      <c r="M402" s="14">
        <v>72228</v>
      </c>
      <c r="N402" s="103">
        <f t="shared" si="473"/>
        <v>181</v>
      </c>
      <c r="O402" s="362">
        <f t="shared" si="474"/>
        <v>0.37090163934426229</v>
      </c>
      <c r="P402" s="12">
        <v>59946</v>
      </c>
      <c r="Q402" s="103">
        <f t="shared" si="455"/>
        <v>181</v>
      </c>
      <c r="R402" s="148">
        <v>956</v>
      </c>
      <c r="S402" s="134">
        <f t="shared" si="556"/>
        <v>0</v>
      </c>
      <c r="T402" s="148">
        <v>505</v>
      </c>
      <c r="U402" s="148">
        <v>4649</v>
      </c>
      <c r="V402" s="134">
        <f t="shared" si="475"/>
        <v>0</v>
      </c>
      <c r="W402" s="358" t="e">
        <f t="shared" si="476"/>
        <v>#DIV/0!</v>
      </c>
      <c r="X402" s="148">
        <v>4656</v>
      </c>
      <c r="Y402" s="134">
        <f t="shared" si="581"/>
        <v>0</v>
      </c>
      <c r="Z402" s="152">
        <v>17284</v>
      </c>
      <c r="AA402" s="139">
        <f t="shared" si="557"/>
        <v>89</v>
      </c>
      <c r="AB402" s="152">
        <v>3547</v>
      </c>
      <c r="AC402" s="152">
        <v>6457</v>
      </c>
      <c r="AD402" s="139">
        <f t="shared" si="477"/>
        <v>45</v>
      </c>
      <c r="AE402" s="353">
        <f t="shared" si="478"/>
        <v>0.5056179775280899</v>
      </c>
      <c r="AF402" s="152">
        <v>6455</v>
      </c>
      <c r="AG402" s="139">
        <f t="shared" si="451"/>
        <v>45</v>
      </c>
      <c r="AH402" s="33">
        <v>40960</v>
      </c>
      <c r="AI402" s="72">
        <f t="shared" si="558"/>
        <v>166</v>
      </c>
      <c r="AJ402" s="33">
        <v>1</v>
      </c>
      <c r="AK402" s="33">
        <v>6684</v>
      </c>
      <c r="AL402" s="72">
        <f t="shared" si="479"/>
        <v>22</v>
      </c>
      <c r="AM402" s="348">
        <f t="shared" si="480"/>
        <v>0.13253012048192772</v>
      </c>
      <c r="AN402" s="33">
        <v>6682</v>
      </c>
      <c r="AO402" s="72">
        <f t="shared" si="457"/>
        <v>22</v>
      </c>
      <c r="AP402" s="66">
        <v>9861</v>
      </c>
      <c r="AQ402" s="78">
        <f t="shared" si="559"/>
        <v>52</v>
      </c>
      <c r="AR402" s="66">
        <v>1</v>
      </c>
      <c r="AS402" s="66">
        <v>3184</v>
      </c>
      <c r="AT402" s="78">
        <f t="shared" si="481"/>
        <v>18</v>
      </c>
      <c r="AU402" s="344">
        <f t="shared" si="482"/>
        <v>0.34615384615384615</v>
      </c>
      <c r="AV402" s="66">
        <v>3184</v>
      </c>
      <c r="AW402" s="78">
        <f t="shared" si="572"/>
        <v>18</v>
      </c>
      <c r="AX402" s="120">
        <v>5587</v>
      </c>
      <c r="AY402" s="114">
        <f t="shared" si="560"/>
        <v>29</v>
      </c>
      <c r="AZ402" s="120">
        <v>9</v>
      </c>
      <c r="BA402" s="120">
        <v>1790</v>
      </c>
      <c r="BB402" s="114">
        <f t="shared" si="483"/>
        <v>9</v>
      </c>
      <c r="BC402" s="338">
        <f t="shared" si="484"/>
        <v>0.31034482758620691</v>
      </c>
      <c r="BD402" s="120">
        <v>1782</v>
      </c>
      <c r="BE402" s="114">
        <f t="shared" si="573"/>
        <v>9</v>
      </c>
      <c r="BF402" s="129">
        <v>8244</v>
      </c>
      <c r="BG402" s="126">
        <f t="shared" si="561"/>
        <v>33</v>
      </c>
      <c r="BH402" s="129">
        <v>569</v>
      </c>
      <c r="BI402" s="129">
        <v>7339</v>
      </c>
      <c r="BJ402" s="126">
        <f t="shared" si="485"/>
        <v>8</v>
      </c>
      <c r="BK402" s="332">
        <f t="shared" si="486"/>
        <v>0.24242424242424243</v>
      </c>
      <c r="BL402" s="126">
        <v>7340</v>
      </c>
      <c r="BM402" s="126">
        <f t="shared" si="574"/>
        <v>8</v>
      </c>
      <c r="BN402" s="227">
        <v>2708</v>
      </c>
      <c r="BO402" s="212">
        <f t="shared" si="562"/>
        <v>24</v>
      </c>
      <c r="BP402" s="227">
        <v>173</v>
      </c>
      <c r="BQ402" s="227">
        <v>1134</v>
      </c>
      <c r="BR402" s="212">
        <f t="shared" si="487"/>
        <v>4</v>
      </c>
      <c r="BS402" s="326">
        <f t="shared" si="488"/>
        <v>0.16666666666666666</v>
      </c>
      <c r="BT402" s="227">
        <v>1134</v>
      </c>
      <c r="BU402" s="212">
        <f t="shared" si="575"/>
        <v>4</v>
      </c>
      <c r="BV402" s="228">
        <v>3379</v>
      </c>
      <c r="BW402" s="219">
        <f t="shared" si="563"/>
        <v>27</v>
      </c>
      <c r="BX402" s="228">
        <v>277</v>
      </c>
      <c r="BY402" s="228">
        <v>1544</v>
      </c>
      <c r="BZ402" s="219">
        <f t="shared" si="489"/>
        <v>3</v>
      </c>
      <c r="CA402" s="315">
        <f t="shared" si="490"/>
        <v>0.1111111111111111</v>
      </c>
      <c r="CB402" s="228">
        <v>1544</v>
      </c>
      <c r="CC402" s="219">
        <f t="shared" si="576"/>
        <v>3</v>
      </c>
      <c r="CD402" s="28">
        <v>27276</v>
      </c>
      <c r="CE402" s="84">
        <f t="shared" si="564"/>
        <v>320</v>
      </c>
      <c r="CF402" s="34">
        <v>505</v>
      </c>
      <c r="CG402" s="34">
        <v>8308</v>
      </c>
      <c r="CH402" s="84">
        <f t="shared" si="491"/>
        <v>38</v>
      </c>
      <c r="CI402" s="365">
        <f t="shared" si="492"/>
        <v>0.11874999999999999</v>
      </c>
      <c r="CJ402" s="34">
        <v>8308</v>
      </c>
      <c r="CK402" s="84">
        <f t="shared" si="577"/>
        <v>38</v>
      </c>
      <c r="CL402" s="59">
        <v>25841</v>
      </c>
      <c r="CM402" s="89">
        <f t="shared" si="565"/>
        <v>316</v>
      </c>
      <c r="CN402" s="59">
        <v>142</v>
      </c>
      <c r="CO402" s="59">
        <v>20910</v>
      </c>
      <c r="CP402" s="89">
        <f t="shared" si="493"/>
        <v>87</v>
      </c>
      <c r="CQ402" s="367">
        <f t="shared" si="494"/>
        <v>0.27531645569620256</v>
      </c>
      <c r="CR402" s="59">
        <v>20919</v>
      </c>
      <c r="CS402" s="89">
        <f t="shared" si="578"/>
        <v>87</v>
      </c>
      <c r="CT402" s="203">
        <v>39705</v>
      </c>
      <c r="CU402" s="203">
        <f t="shared" si="566"/>
        <v>316</v>
      </c>
      <c r="CV402" s="203">
        <v>0</v>
      </c>
      <c r="CW402" s="284">
        <v>10578</v>
      </c>
      <c r="CX402" s="203">
        <f t="shared" si="495"/>
        <v>73</v>
      </c>
      <c r="CY402" s="369">
        <f t="shared" si="496"/>
        <v>0.23101265822784811</v>
      </c>
      <c r="CZ402" s="203">
        <v>10578</v>
      </c>
      <c r="DA402" s="203">
        <f t="shared" si="579"/>
        <v>73</v>
      </c>
      <c r="DB402" s="40">
        <v>6</v>
      </c>
      <c r="DC402" s="95">
        <f t="shared" si="567"/>
        <v>-361</v>
      </c>
      <c r="DD402" s="40">
        <v>2</v>
      </c>
      <c r="DE402" s="40">
        <v>13056</v>
      </c>
      <c r="DF402" s="95">
        <f t="shared" si="497"/>
        <v>49</v>
      </c>
      <c r="DG402" s="371">
        <f t="shared" si="498"/>
        <v>-0.13573407202216067</v>
      </c>
      <c r="DH402" s="40">
        <v>12453</v>
      </c>
      <c r="DI402" s="95">
        <f t="shared" si="580"/>
        <v>49</v>
      </c>
      <c r="DJ402" s="158">
        <v>4896</v>
      </c>
      <c r="DK402" s="158">
        <f t="shared" si="568"/>
        <v>24</v>
      </c>
      <c r="DL402" s="163">
        <v>4</v>
      </c>
      <c r="DM402" s="163">
        <v>1462</v>
      </c>
      <c r="DN402" s="158">
        <f t="shared" si="499"/>
        <v>5</v>
      </c>
      <c r="DO402" s="373">
        <f t="shared" si="500"/>
        <v>0.20833333333333334</v>
      </c>
      <c r="DP402" s="158">
        <v>1459</v>
      </c>
      <c r="DQ402" s="158">
        <f t="shared" si="462"/>
        <v>5</v>
      </c>
      <c r="DR402" s="290">
        <v>1536</v>
      </c>
      <c r="DS402" s="172">
        <v>0</v>
      </c>
      <c r="DT402" s="290">
        <v>1</v>
      </c>
      <c r="DU402" s="290">
        <v>424</v>
      </c>
      <c r="DV402" s="172">
        <f t="shared" si="501"/>
        <v>0</v>
      </c>
      <c r="DW402" s="374" t="e">
        <f t="shared" si="502"/>
        <v>#DIV/0!</v>
      </c>
      <c r="DX402" s="290">
        <v>426</v>
      </c>
      <c r="DY402" s="172">
        <f t="shared" si="464"/>
        <v>0</v>
      </c>
      <c r="DZ402" s="295">
        <v>2623</v>
      </c>
      <c r="EA402" s="255">
        <f t="shared" si="569"/>
        <v>25</v>
      </c>
      <c r="EB402" s="295">
        <v>158</v>
      </c>
      <c r="EC402" s="295">
        <v>1047</v>
      </c>
      <c r="ED402" s="255">
        <f t="shared" si="503"/>
        <v>7</v>
      </c>
      <c r="EE402" s="376">
        <f t="shared" si="504"/>
        <v>0.28000000000000003</v>
      </c>
      <c r="EF402" s="295">
        <v>1047</v>
      </c>
      <c r="EG402" s="255">
        <f t="shared" si="466"/>
        <v>7</v>
      </c>
      <c r="EH402" s="261">
        <v>2619</v>
      </c>
      <c r="EI402" s="256">
        <f t="shared" si="525"/>
        <v>25</v>
      </c>
      <c r="EJ402" s="261">
        <v>217</v>
      </c>
      <c r="EK402" s="261">
        <v>1453</v>
      </c>
      <c r="EL402" s="256">
        <f t="shared" si="526"/>
        <v>8</v>
      </c>
      <c r="EM402" s="362">
        <f t="shared" si="527"/>
        <v>0.32</v>
      </c>
      <c r="EN402" s="261">
        <v>1453</v>
      </c>
      <c r="EO402" s="256">
        <f t="shared" si="528"/>
        <v>8</v>
      </c>
      <c r="EP402" s="265">
        <v>2597</v>
      </c>
      <c r="EQ402" s="257">
        <f t="shared" si="529"/>
        <v>25</v>
      </c>
      <c r="ER402" s="265">
        <v>78</v>
      </c>
      <c r="ES402" s="265">
        <v>705</v>
      </c>
      <c r="ET402" s="257">
        <f t="shared" si="530"/>
        <v>3</v>
      </c>
      <c r="EU402" s="378">
        <f t="shared" si="531"/>
        <v>0.12</v>
      </c>
      <c r="EV402" s="265">
        <v>705</v>
      </c>
      <c r="EW402" s="257">
        <f t="shared" si="532"/>
        <v>3</v>
      </c>
      <c r="EX402" s="270">
        <v>2641</v>
      </c>
      <c r="EY402" s="258">
        <f t="shared" si="533"/>
        <v>34</v>
      </c>
      <c r="EZ402" s="270">
        <v>102</v>
      </c>
      <c r="FA402" s="270">
        <v>749</v>
      </c>
      <c r="FB402" s="258">
        <f t="shared" si="534"/>
        <v>5</v>
      </c>
      <c r="FC402" s="367">
        <f t="shared" si="535"/>
        <v>0.14705882352941177</v>
      </c>
      <c r="FD402" s="270">
        <v>749</v>
      </c>
      <c r="FE402" s="258">
        <f t="shared" si="536"/>
        <v>5</v>
      </c>
      <c r="FF402" s="192">
        <v>1311</v>
      </c>
      <c r="FG402" s="185">
        <f t="shared" si="537"/>
        <v>31</v>
      </c>
      <c r="FH402" s="192">
        <v>0</v>
      </c>
      <c r="FI402" s="192">
        <v>6499</v>
      </c>
      <c r="FJ402" s="185">
        <f t="shared" si="538"/>
        <v>31</v>
      </c>
      <c r="FK402" s="379">
        <f t="shared" si="539"/>
        <v>1</v>
      </c>
      <c r="FL402" s="192">
        <v>6499</v>
      </c>
      <c r="FM402" s="185">
        <f t="shared" si="540"/>
        <v>31</v>
      </c>
      <c r="FN402" s="301">
        <v>4899</v>
      </c>
      <c r="FO402" s="84">
        <f t="shared" si="541"/>
        <v>79</v>
      </c>
      <c r="FP402" s="301">
        <v>0</v>
      </c>
      <c r="FQ402" s="301">
        <v>4588</v>
      </c>
      <c r="FR402" s="84">
        <f t="shared" si="542"/>
        <v>77</v>
      </c>
      <c r="FS402" s="365">
        <f t="shared" si="543"/>
        <v>0.97468354430379744</v>
      </c>
      <c r="FT402" s="301">
        <v>4588</v>
      </c>
      <c r="FU402" s="84">
        <f t="shared" si="544"/>
        <v>77</v>
      </c>
      <c r="FX402" s="61">
        <f t="shared" si="545"/>
        <v>677</v>
      </c>
      <c r="FY402" s="61">
        <f t="shared" si="546"/>
        <v>1746</v>
      </c>
      <c r="FZ402" s="61">
        <f t="shared" si="547"/>
        <v>674</v>
      </c>
      <c r="GA402" s="382">
        <f t="shared" si="548"/>
        <v>0.38602520045819017</v>
      </c>
      <c r="GC402" s="387">
        <f t="shared" si="549"/>
        <v>1165</v>
      </c>
      <c r="GD402" s="387">
        <f t="shared" si="550"/>
        <v>444</v>
      </c>
      <c r="GE402" s="382">
        <f t="shared" si="551"/>
        <v>0.38111587982832618</v>
      </c>
      <c r="GG402" s="387">
        <f t="shared" si="552"/>
        <v>213</v>
      </c>
      <c r="GH402" s="387">
        <f t="shared" si="553"/>
        <v>246</v>
      </c>
      <c r="GI402" s="382">
        <f t="shared" si="554"/>
        <v>1.1549295774647887</v>
      </c>
      <c r="GK402" s="387">
        <f t="shared" si="458"/>
        <v>480</v>
      </c>
      <c r="GL402" s="387">
        <f t="shared" si="459"/>
        <v>68</v>
      </c>
      <c r="GM402" s="382">
        <f t="shared" si="460"/>
        <v>0.14166666666666666</v>
      </c>
    </row>
    <row r="403" spans="1:196" x14ac:dyDescent="0.25">
      <c r="A403" s="8">
        <f t="shared" si="570"/>
        <v>44436</v>
      </c>
      <c r="B403" s="10">
        <v>11501</v>
      </c>
      <c r="C403" s="98">
        <f t="shared" si="571"/>
        <v>460</v>
      </c>
      <c r="D403" s="10">
        <v>5482</v>
      </c>
      <c r="E403" s="10">
        <v>63045</v>
      </c>
      <c r="F403" s="98">
        <f t="shared" si="471"/>
        <v>208</v>
      </c>
      <c r="G403" s="363">
        <f t="shared" si="472"/>
        <v>0.45217391304347826</v>
      </c>
      <c r="H403" s="10">
        <v>55722</v>
      </c>
      <c r="I403" s="98">
        <f t="shared" si="453"/>
        <v>208</v>
      </c>
      <c r="J403" s="45">
        <v>4375</v>
      </c>
      <c r="K403" s="103">
        <f t="shared" si="555"/>
        <v>1126</v>
      </c>
      <c r="L403" s="14">
        <v>2312</v>
      </c>
      <c r="M403" s="14">
        <v>72570</v>
      </c>
      <c r="N403" s="103">
        <f t="shared" si="473"/>
        <v>342</v>
      </c>
      <c r="O403" s="362">
        <f t="shared" si="474"/>
        <v>0.30373001776198932</v>
      </c>
      <c r="P403" s="12">
        <v>60288</v>
      </c>
      <c r="Q403" s="103">
        <f t="shared" si="455"/>
        <v>342</v>
      </c>
      <c r="R403" s="148">
        <v>956</v>
      </c>
      <c r="S403" s="134">
        <f t="shared" si="556"/>
        <v>0</v>
      </c>
      <c r="T403" s="148">
        <v>505</v>
      </c>
      <c r="U403" s="148">
        <v>4649</v>
      </c>
      <c r="V403" s="134">
        <f t="shared" si="475"/>
        <v>0</v>
      </c>
      <c r="W403" s="358" t="e">
        <f t="shared" si="476"/>
        <v>#DIV/0!</v>
      </c>
      <c r="X403" s="148">
        <v>4656</v>
      </c>
      <c r="Y403" s="134">
        <f t="shared" si="581"/>
        <v>0</v>
      </c>
      <c r="Z403" s="152">
        <v>17288</v>
      </c>
      <c r="AA403" s="139">
        <f t="shared" si="557"/>
        <v>4</v>
      </c>
      <c r="AB403" s="152">
        <v>3551</v>
      </c>
      <c r="AC403" s="152">
        <v>6461</v>
      </c>
      <c r="AD403" s="139">
        <f t="shared" si="477"/>
        <v>4</v>
      </c>
      <c r="AE403" s="353">
        <f t="shared" si="478"/>
        <v>1</v>
      </c>
      <c r="AF403" s="152">
        <v>6459</v>
      </c>
      <c r="AG403" s="139">
        <f t="shared" si="451"/>
        <v>4</v>
      </c>
      <c r="AH403" s="33">
        <v>41152</v>
      </c>
      <c r="AI403" s="72">
        <f t="shared" si="558"/>
        <v>192</v>
      </c>
      <c r="AJ403" s="33">
        <v>1</v>
      </c>
      <c r="AK403" s="33">
        <v>6706</v>
      </c>
      <c r="AL403" s="72">
        <f t="shared" si="479"/>
        <v>22</v>
      </c>
      <c r="AM403" s="348">
        <f t="shared" si="480"/>
        <v>0.11458333333333333</v>
      </c>
      <c r="AN403" s="33">
        <v>6704</v>
      </c>
      <c r="AO403" s="72">
        <f t="shared" si="457"/>
        <v>22</v>
      </c>
      <c r="AP403" s="66">
        <v>9918</v>
      </c>
      <c r="AQ403" s="78">
        <f t="shared" si="559"/>
        <v>57</v>
      </c>
      <c r="AR403" s="66">
        <v>1</v>
      </c>
      <c r="AS403" s="66">
        <v>3200</v>
      </c>
      <c r="AT403" s="78">
        <f t="shared" si="481"/>
        <v>16</v>
      </c>
      <c r="AU403" s="344">
        <f t="shared" si="482"/>
        <v>0.2807017543859649</v>
      </c>
      <c r="AV403" s="66">
        <v>3200</v>
      </c>
      <c r="AW403" s="78">
        <f t="shared" si="572"/>
        <v>16</v>
      </c>
      <c r="AX403" s="120">
        <v>5609</v>
      </c>
      <c r="AY403" s="114">
        <f t="shared" si="560"/>
        <v>22</v>
      </c>
      <c r="AZ403" s="120">
        <v>9</v>
      </c>
      <c r="BA403" s="120">
        <v>1796</v>
      </c>
      <c r="BB403" s="114">
        <f t="shared" si="483"/>
        <v>6</v>
      </c>
      <c r="BC403" s="338">
        <f t="shared" si="484"/>
        <v>0.27272727272727271</v>
      </c>
      <c r="BD403" s="120">
        <v>1788</v>
      </c>
      <c r="BE403" s="114">
        <f t="shared" si="573"/>
        <v>6</v>
      </c>
      <c r="BF403" s="129">
        <v>8267</v>
      </c>
      <c r="BG403" s="126">
        <f t="shared" si="561"/>
        <v>23</v>
      </c>
      <c r="BH403" s="129">
        <v>569</v>
      </c>
      <c r="BI403" s="129">
        <v>7348</v>
      </c>
      <c r="BJ403" s="126">
        <f t="shared" si="485"/>
        <v>9</v>
      </c>
      <c r="BK403" s="332">
        <f t="shared" si="486"/>
        <v>0.39130434782608697</v>
      </c>
      <c r="BL403" s="126">
        <v>7349</v>
      </c>
      <c r="BM403" s="126">
        <f t="shared" si="574"/>
        <v>9</v>
      </c>
      <c r="BN403" s="227">
        <v>2734</v>
      </c>
      <c r="BO403" s="212">
        <f t="shared" si="562"/>
        <v>26</v>
      </c>
      <c r="BP403" s="227">
        <v>173</v>
      </c>
      <c r="BQ403" s="227">
        <v>1136</v>
      </c>
      <c r="BR403" s="212">
        <f t="shared" si="487"/>
        <v>2</v>
      </c>
      <c r="BS403" s="326">
        <f t="shared" si="488"/>
        <v>7.6923076923076927E-2</v>
      </c>
      <c r="BT403" s="227">
        <v>1136</v>
      </c>
      <c r="BU403" s="212">
        <f t="shared" si="575"/>
        <v>2</v>
      </c>
      <c r="BV403" s="228">
        <v>3404</v>
      </c>
      <c r="BW403" s="219">
        <f t="shared" si="563"/>
        <v>25</v>
      </c>
      <c r="BX403" s="228">
        <v>277</v>
      </c>
      <c r="BY403" s="228">
        <v>1546</v>
      </c>
      <c r="BZ403" s="219">
        <f t="shared" si="489"/>
        <v>2</v>
      </c>
      <c r="CA403" s="315">
        <f t="shared" si="490"/>
        <v>0.08</v>
      </c>
      <c r="CB403" s="228">
        <v>1546</v>
      </c>
      <c r="CC403" s="219">
        <f t="shared" si="576"/>
        <v>2</v>
      </c>
      <c r="CD403" s="28">
        <v>27572</v>
      </c>
      <c r="CE403" s="84">
        <f t="shared" si="564"/>
        <v>296</v>
      </c>
      <c r="CF403" s="34">
        <v>505</v>
      </c>
      <c r="CG403" s="34">
        <v>8343</v>
      </c>
      <c r="CH403" s="84">
        <f t="shared" si="491"/>
        <v>35</v>
      </c>
      <c r="CI403" s="365">
        <f t="shared" si="492"/>
        <v>0.11824324324324324</v>
      </c>
      <c r="CJ403" s="34">
        <v>8343</v>
      </c>
      <c r="CK403" s="84">
        <f t="shared" si="577"/>
        <v>35</v>
      </c>
      <c r="CL403" s="59">
        <v>26143</v>
      </c>
      <c r="CM403" s="89">
        <f t="shared" si="565"/>
        <v>302</v>
      </c>
      <c r="CN403" s="59">
        <v>142</v>
      </c>
      <c r="CO403" s="59">
        <v>20989</v>
      </c>
      <c r="CP403" s="89">
        <f t="shared" si="493"/>
        <v>79</v>
      </c>
      <c r="CQ403" s="367">
        <f t="shared" si="494"/>
        <v>0.26158940397350994</v>
      </c>
      <c r="CR403" s="59">
        <v>20989</v>
      </c>
      <c r="CS403" s="89">
        <f t="shared" si="578"/>
        <v>70</v>
      </c>
      <c r="CT403" s="203">
        <v>40000</v>
      </c>
      <c r="CU403" s="203">
        <f t="shared" si="566"/>
        <v>295</v>
      </c>
      <c r="CV403" s="203">
        <v>0</v>
      </c>
      <c r="CW403" s="284">
        <v>10649</v>
      </c>
      <c r="CX403" s="203">
        <f t="shared" si="495"/>
        <v>71</v>
      </c>
      <c r="CY403" s="369">
        <f t="shared" si="496"/>
        <v>0.24067796610169492</v>
      </c>
      <c r="CZ403" s="203">
        <v>10649</v>
      </c>
      <c r="DA403" s="203">
        <f t="shared" si="579"/>
        <v>71</v>
      </c>
      <c r="DB403" s="40">
        <v>34</v>
      </c>
      <c r="DC403" s="95">
        <f t="shared" si="567"/>
        <v>28</v>
      </c>
      <c r="DD403" s="40">
        <v>4</v>
      </c>
      <c r="DE403" s="40">
        <v>13082</v>
      </c>
      <c r="DF403" s="95">
        <f t="shared" si="497"/>
        <v>26</v>
      </c>
      <c r="DG403" s="371">
        <f t="shared" si="498"/>
        <v>0.9285714285714286</v>
      </c>
      <c r="DH403" s="40">
        <v>12479</v>
      </c>
      <c r="DI403" s="95">
        <f t="shared" si="580"/>
        <v>26</v>
      </c>
      <c r="DJ403" s="158">
        <v>4923</v>
      </c>
      <c r="DK403" s="158">
        <f t="shared" si="568"/>
        <v>27</v>
      </c>
      <c r="DL403" s="163">
        <v>4</v>
      </c>
      <c r="DM403" s="163">
        <v>1471</v>
      </c>
      <c r="DN403" s="158">
        <f t="shared" si="499"/>
        <v>9</v>
      </c>
      <c r="DO403" s="373">
        <f t="shared" si="500"/>
        <v>0.33333333333333331</v>
      </c>
      <c r="DP403" s="158">
        <v>1468</v>
      </c>
      <c r="DQ403" s="158">
        <f t="shared" si="462"/>
        <v>9</v>
      </c>
      <c r="DR403" s="290">
        <v>1536</v>
      </c>
      <c r="DS403" s="172">
        <v>0</v>
      </c>
      <c r="DT403" s="290">
        <v>1</v>
      </c>
      <c r="DU403" s="290">
        <v>424</v>
      </c>
      <c r="DV403" s="172">
        <f t="shared" si="501"/>
        <v>0</v>
      </c>
      <c r="DW403" s="374" t="e">
        <f t="shared" si="502"/>
        <v>#DIV/0!</v>
      </c>
      <c r="DX403" s="290">
        <v>426</v>
      </c>
      <c r="DY403" s="172">
        <f t="shared" si="464"/>
        <v>0</v>
      </c>
      <c r="DZ403" s="295">
        <v>2648</v>
      </c>
      <c r="EA403" s="255">
        <f t="shared" si="569"/>
        <v>25</v>
      </c>
      <c r="EB403" s="295">
        <v>158</v>
      </c>
      <c r="EC403" s="295">
        <v>1051</v>
      </c>
      <c r="ED403" s="255">
        <f t="shared" si="503"/>
        <v>4</v>
      </c>
      <c r="EE403" s="376">
        <f t="shared" si="504"/>
        <v>0.16</v>
      </c>
      <c r="EF403" s="295">
        <v>1051</v>
      </c>
      <c r="EG403" s="255">
        <f t="shared" si="466"/>
        <v>4</v>
      </c>
      <c r="EH403" s="261">
        <v>2648</v>
      </c>
      <c r="EI403" s="256">
        <f t="shared" si="525"/>
        <v>29</v>
      </c>
      <c r="EJ403" s="261">
        <v>217</v>
      </c>
      <c r="EK403" s="261">
        <v>1460</v>
      </c>
      <c r="EL403" s="256">
        <f t="shared" si="526"/>
        <v>7</v>
      </c>
      <c r="EM403" s="362">
        <f t="shared" si="527"/>
        <v>0.2413793103448276</v>
      </c>
      <c r="EN403" s="261">
        <v>1460</v>
      </c>
      <c r="EO403" s="256">
        <f t="shared" si="528"/>
        <v>7</v>
      </c>
      <c r="EP403" s="265">
        <v>2619</v>
      </c>
      <c r="EQ403" s="257">
        <f t="shared" si="529"/>
        <v>22</v>
      </c>
      <c r="ER403" s="265">
        <v>78</v>
      </c>
      <c r="ES403" s="265">
        <v>708</v>
      </c>
      <c r="ET403" s="257">
        <f t="shared" si="530"/>
        <v>3</v>
      </c>
      <c r="EU403" s="378">
        <f t="shared" si="531"/>
        <v>0.13636363636363635</v>
      </c>
      <c r="EV403" s="265">
        <v>708</v>
      </c>
      <c r="EW403" s="257">
        <f t="shared" si="532"/>
        <v>3</v>
      </c>
      <c r="EX403" s="270">
        <v>2659</v>
      </c>
      <c r="EY403" s="258">
        <f t="shared" si="533"/>
        <v>18</v>
      </c>
      <c r="EZ403" s="270">
        <v>102</v>
      </c>
      <c r="FA403" s="270">
        <v>750</v>
      </c>
      <c r="FB403" s="258">
        <f t="shared" si="534"/>
        <v>1</v>
      </c>
      <c r="FC403" s="367">
        <f t="shared" si="535"/>
        <v>5.5555555555555552E-2</v>
      </c>
      <c r="FD403" s="270">
        <v>750</v>
      </c>
      <c r="FE403" s="258">
        <f t="shared" si="536"/>
        <v>1</v>
      </c>
      <c r="FF403" s="192">
        <v>1346</v>
      </c>
      <c r="FG403" s="185">
        <f t="shared" si="537"/>
        <v>35</v>
      </c>
      <c r="FH403" s="192">
        <v>0</v>
      </c>
      <c r="FI403" s="192">
        <v>6530</v>
      </c>
      <c r="FJ403" s="185">
        <f t="shared" si="538"/>
        <v>31</v>
      </c>
      <c r="FK403" s="379">
        <f t="shared" si="539"/>
        <v>0.88571428571428568</v>
      </c>
      <c r="FL403" s="192">
        <v>6530</v>
      </c>
      <c r="FM403" s="185">
        <f t="shared" si="540"/>
        <v>31</v>
      </c>
      <c r="FN403" s="301">
        <v>4974</v>
      </c>
      <c r="FO403" s="84">
        <f t="shared" si="541"/>
        <v>75</v>
      </c>
      <c r="FP403" s="301">
        <v>0</v>
      </c>
      <c r="FQ403" s="301">
        <v>4659</v>
      </c>
      <c r="FR403" s="84">
        <f t="shared" si="542"/>
        <v>71</v>
      </c>
      <c r="FS403" s="365">
        <f t="shared" si="543"/>
        <v>0.94666666666666666</v>
      </c>
      <c r="FT403" s="301">
        <v>4659</v>
      </c>
      <c r="FU403" s="84">
        <f t="shared" si="544"/>
        <v>71</v>
      </c>
      <c r="FX403" s="61">
        <f t="shared" si="545"/>
        <v>939</v>
      </c>
      <c r="FY403" s="61">
        <f t="shared" si="546"/>
        <v>3087</v>
      </c>
      <c r="FZ403" s="61">
        <f t="shared" si="547"/>
        <v>945</v>
      </c>
      <c r="GA403" s="382">
        <f t="shared" si="548"/>
        <v>0.30612244897959184</v>
      </c>
      <c r="GC403" s="387">
        <f t="shared" si="549"/>
        <v>1497</v>
      </c>
      <c r="GD403" s="387">
        <f t="shared" si="550"/>
        <v>391</v>
      </c>
      <c r="GE403" s="382">
        <f t="shared" si="551"/>
        <v>0.26118904475617905</v>
      </c>
      <c r="GG403" s="387">
        <f t="shared" si="552"/>
        <v>604</v>
      </c>
      <c r="GH403" s="387">
        <f t="shared" si="553"/>
        <v>206</v>
      </c>
      <c r="GI403" s="382">
        <f t="shared" si="554"/>
        <v>0.34105960264900664</v>
      </c>
      <c r="GK403" s="387">
        <f t="shared" si="458"/>
        <v>441</v>
      </c>
      <c r="GL403" s="387">
        <f t="shared" si="459"/>
        <v>54</v>
      </c>
      <c r="GM403" s="382">
        <f t="shared" si="460"/>
        <v>0.12244897959183673</v>
      </c>
    </row>
    <row r="404" spans="1:196" x14ac:dyDescent="0.25">
      <c r="A404" s="8">
        <f t="shared" si="570"/>
        <v>44437</v>
      </c>
      <c r="B404" s="10">
        <v>13820</v>
      </c>
      <c r="C404" s="98">
        <f t="shared" si="571"/>
        <v>2319</v>
      </c>
      <c r="D404" s="10">
        <v>6652</v>
      </c>
      <c r="E404" s="10">
        <v>64215</v>
      </c>
      <c r="F404" s="98">
        <f t="shared" si="471"/>
        <v>1170</v>
      </c>
      <c r="G404" s="363">
        <f t="shared" si="472"/>
        <v>0.50452781371280719</v>
      </c>
      <c r="H404" s="10">
        <v>56892</v>
      </c>
      <c r="I404" s="98">
        <f t="shared" si="453"/>
        <v>1170</v>
      </c>
      <c r="J404" s="45">
        <v>4378</v>
      </c>
      <c r="K404" s="103">
        <f t="shared" si="555"/>
        <v>3</v>
      </c>
      <c r="L404" s="14">
        <v>2315</v>
      </c>
      <c r="M404" s="14">
        <v>72573</v>
      </c>
      <c r="N404" s="103">
        <f t="shared" si="473"/>
        <v>3</v>
      </c>
      <c r="O404" s="362">
        <f t="shared" si="474"/>
        <v>1</v>
      </c>
      <c r="P404" s="12">
        <v>60291</v>
      </c>
      <c r="Q404" s="103">
        <f t="shared" si="455"/>
        <v>3</v>
      </c>
      <c r="R404" s="148">
        <v>956</v>
      </c>
      <c r="S404" s="134">
        <f t="shared" si="556"/>
        <v>0</v>
      </c>
      <c r="T404" s="148">
        <v>505</v>
      </c>
      <c r="U404" s="148">
        <v>4649</v>
      </c>
      <c r="V404" s="134">
        <f t="shared" si="475"/>
        <v>0</v>
      </c>
      <c r="W404" s="358" t="e">
        <f t="shared" si="476"/>
        <v>#DIV/0!</v>
      </c>
      <c r="X404" s="148">
        <v>4656</v>
      </c>
      <c r="Y404" s="134">
        <f t="shared" si="581"/>
        <v>0</v>
      </c>
      <c r="Z404" s="152">
        <v>17292</v>
      </c>
      <c r="AA404" s="139">
        <f t="shared" si="557"/>
        <v>4</v>
      </c>
      <c r="AB404" s="152">
        <v>3555</v>
      </c>
      <c r="AC404" s="152">
        <v>6465</v>
      </c>
      <c r="AD404" s="139">
        <f t="shared" si="477"/>
        <v>4</v>
      </c>
      <c r="AE404" s="353">
        <f t="shared" si="478"/>
        <v>1</v>
      </c>
      <c r="AF404" s="152">
        <v>6463</v>
      </c>
      <c r="AG404" s="139">
        <f t="shared" si="451"/>
        <v>4</v>
      </c>
      <c r="AH404" s="33">
        <v>41310</v>
      </c>
      <c r="AI404" s="72">
        <f t="shared" si="558"/>
        <v>158</v>
      </c>
      <c r="AJ404" s="33">
        <v>1</v>
      </c>
      <c r="AK404" s="33">
        <v>6725</v>
      </c>
      <c r="AL404" s="72">
        <f t="shared" si="479"/>
        <v>19</v>
      </c>
      <c r="AM404" s="348">
        <f t="shared" si="480"/>
        <v>0.12025316455696203</v>
      </c>
      <c r="AN404" s="33">
        <v>6723</v>
      </c>
      <c r="AO404" s="72">
        <f t="shared" si="457"/>
        <v>19</v>
      </c>
      <c r="AP404" s="66">
        <v>9972</v>
      </c>
      <c r="AQ404" s="78">
        <f t="shared" si="559"/>
        <v>54</v>
      </c>
      <c r="AR404" s="66">
        <v>1</v>
      </c>
      <c r="AS404" s="66">
        <v>3219</v>
      </c>
      <c r="AT404" s="78">
        <f t="shared" si="481"/>
        <v>19</v>
      </c>
      <c r="AU404" s="344">
        <f t="shared" si="482"/>
        <v>0.35185185185185186</v>
      </c>
      <c r="AV404" s="66">
        <v>3219</v>
      </c>
      <c r="AW404" s="78">
        <f t="shared" si="572"/>
        <v>19</v>
      </c>
      <c r="AX404" s="120">
        <v>5634</v>
      </c>
      <c r="AY404" s="114">
        <f t="shared" si="560"/>
        <v>25</v>
      </c>
      <c r="AZ404" s="120">
        <v>9</v>
      </c>
      <c r="BA404" s="120">
        <v>1803</v>
      </c>
      <c r="BB404" s="114">
        <f t="shared" si="483"/>
        <v>7</v>
      </c>
      <c r="BC404" s="338">
        <f t="shared" si="484"/>
        <v>0.28000000000000003</v>
      </c>
      <c r="BD404" s="120">
        <v>1795</v>
      </c>
      <c r="BE404" s="114">
        <f t="shared" si="573"/>
        <v>7</v>
      </c>
      <c r="BF404" s="129">
        <v>8290</v>
      </c>
      <c r="BG404" s="126">
        <f t="shared" si="561"/>
        <v>23</v>
      </c>
      <c r="BH404" s="129">
        <v>569</v>
      </c>
      <c r="BI404" s="129">
        <v>7355</v>
      </c>
      <c r="BJ404" s="126">
        <f t="shared" si="485"/>
        <v>7</v>
      </c>
      <c r="BK404" s="332">
        <f t="shared" si="486"/>
        <v>0.30434782608695654</v>
      </c>
      <c r="BL404" s="126">
        <v>7356</v>
      </c>
      <c r="BM404" s="126">
        <f t="shared" si="574"/>
        <v>7</v>
      </c>
      <c r="BN404" s="227">
        <v>2765</v>
      </c>
      <c r="BO404" s="212">
        <f t="shared" si="562"/>
        <v>31</v>
      </c>
      <c r="BP404" s="227">
        <v>173</v>
      </c>
      <c r="BQ404" s="227">
        <v>1139</v>
      </c>
      <c r="BR404" s="212">
        <f t="shared" si="487"/>
        <v>3</v>
      </c>
      <c r="BS404" s="326">
        <f t="shared" si="488"/>
        <v>9.6774193548387094E-2</v>
      </c>
      <c r="BT404" s="227">
        <v>1139</v>
      </c>
      <c r="BU404" s="212">
        <f t="shared" si="575"/>
        <v>3</v>
      </c>
      <c r="BV404" s="228">
        <v>3426</v>
      </c>
      <c r="BW404" s="219">
        <f t="shared" si="563"/>
        <v>22</v>
      </c>
      <c r="BX404" s="228">
        <v>277</v>
      </c>
      <c r="BY404" s="228">
        <v>1549</v>
      </c>
      <c r="BZ404" s="219">
        <f t="shared" si="489"/>
        <v>3</v>
      </c>
      <c r="CA404" s="315">
        <f t="shared" si="490"/>
        <v>0.13636363636363635</v>
      </c>
      <c r="CB404" s="228">
        <v>1549</v>
      </c>
      <c r="CC404" s="219">
        <f t="shared" si="576"/>
        <v>3</v>
      </c>
      <c r="CD404" s="28">
        <v>27845</v>
      </c>
      <c r="CE404" s="84">
        <f t="shared" si="564"/>
        <v>273</v>
      </c>
      <c r="CF404" s="34">
        <v>505</v>
      </c>
      <c r="CG404" s="34">
        <v>8376</v>
      </c>
      <c r="CH404" s="84">
        <f t="shared" si="491"/>
        <v>33</v>
      </c>
      <c r="CI404" s="365">
        <f t="shared" si="492"/>
        <v>0.12087912087912088</v>
      </c>
      <c r="CJ404" s="34">
        <v>8376</v>
      </c>
      <c r="CK404" s="84">
        <f t="shared" si="577"/>
        <v>33</v>
      </c>
      <c r="CL404" s="59">
        <v>26400</v>
      </c>
      <c r="CM404" s="89">
        <f t="shared" si="565"/>
        <v>257</v>
      </c>
      <c r="CN404" s="59">
        <v>142</v>
      </c>
      <c r="CO404" s="59">
        <v>21059</v>
      </c>
      <c r="CP404" s="89">
        <f t="shared" si="493"/>
        <v>70</v>
      </c>
      <c r="CQ404" s="367">
        <f t="shared" si="494"/>
        <v>0.2723735408560311</v>
      </c>
      <c r="CR404" s="59">
        <v>21068</v>
      </c>
      <c r="CS404" s="89">
        <f t="shared" si="578"/>
        <v>79</v>
      </c>
      <c r="CT404" s="203">
        <v>40268</v>
      </c>
      <c r="CU404" s="203">
        <f t="shared" si="566"/>
        <v>268</v>
      </c>
      <c r="CV404" s="203">
        <v>0</v>
      </c>
      <c r="CW404" s="284">
        <v>10718</v>
      </c>
      <c r="CX404" s="203">
        <f t="shared" si="495"/>
        <v>69</v>
      </c>
      <c r="CY404" s="369">
        <f t="shared" si="496"/>
        <v>0.2574626865671642</v>
      </c>
      <c r="CZ404" s="203">
        <v>10718</v>
      </c>
      <c r="DA404" s="203">
        <f t="shared" si="579"/>
        <v>69</v>
      </c>
      <c r="DB404" s="40">
        <v>16</v>
      </c>
      <c r="DC404" s="95">
        <f t="shared" si="567"/>
        <v>-18</v>
      </c>
      <c r="DD404" s="40">
        <v>3</v>
      </c>
      <c r="DE404" s="40">
        <v>13118</v>
      </c>
      <c r="DF404" s="95">
        <f t="shared" si="497"/>
        <v>36</v>
      </c>
      <c r="DG404" s="371">
        <f t="shared" si="498"/>
        <v>-2</v>
      </c>
      <c r="DH404" s="40">
        <v>12515</v>
      </c>
      <c r="DI404" s="95">
        <f t="shared" si="580"/>
        <v>36</v>
      </c>
      <c r="DJ404" s="158">
        <v>4941</v>
      </c>
      <c r="DK404" s="158">
        <f t="shared" si="568"/>
        <v>18</v>
      </c>
      <c r="DL404" s="163">
        <v>4</v>
      </c>
      <c r="DM404" s="163">
        <v>1477</v>
      </c>
      <c r="DN404" s="158">
        <f t="shared" si="499"/>
        <v>6</v>
      </c>
      <c r="DO404" s="373">
        <f t="shared" si="500"/>
        <v>0.33333333333333331</v>
      </c>
      <c r="DP404" s="158">
        <v>1474</v>
      </c>
      <c r="DQ404" s="158">
        <f t="shared" si="462"/>
        <v>6</v>
      </c>
      <c r="DR404" s="290">
        <v>1536</v>
      </c>
      <c r="DS404" s="172">
        <v>0</v>
      </c>
      <c r="DT404" s="290">
        <v>1</v>
      </c>
      <c r="DU404" s="290">
        <v>424</v>
      </c>
      <c r="DV404" s="172">
        <f t="shared" si="501"/>
        <v>0</v>
      </c>
      <c r="DW404" s="374" t="e">
        <f t="shared" si="502"/>
        <v>#DIV/0!</v>
      </c>
      <c r="DX404" s="290">
        <v>426</v>
      </c>
      <c r="DY404" s="172">
        <f t="shared" si="464"/>
        <v>0</v>
      </c>
      <c r="DZ404" s="295">
        <v>2662</v>
      </c>
      <c r="EA404" s="255">
        <f t="shared" si="569"/>
        <v>14</v>
      </c>
      <c r="EB404" s="295">
        <v>158</v>
      </c>
      <c r="EC404" s="295">
        <v>1055</v>
      </c>
      <c r="ED404" s="255">
        <f t="shared" si="503"/>
        <v>4</v>
      </c>
      <c r="EE404" s="376">
        <f t="shared" si="504"/>
        <v>0.2857142857142857</v>
      </c>
      <c r="EF404" s="295">
        <v>1055</v>
      </c>
      <c r="EG404" s="255">
        <f t="shared" si="466"/>
        <v>4</v>
      </c>
      <c r="EH404" s="261">
        <v>2663</v>
      </c>
      <c r="EI404" s="256">
        <f t="shared" si="525"/>
        <v>15</v>
      </c>
      <c r="EJ404" s="261">
        <v>217</v>
      </c>
      <c r="EK404" s="261">
        <v>1463</v>
      </c>
      <c r="EL404" s="256">
        <f t="shared" si="526"/>
        <v>3</v>
      </c>
      <c r="EM404" s="362">
        <f t="shared" si="527"/>
        <v>0.2</v>
      </c>
      <c r="EN404" s="261">
        <v>1463</v>
      </c>
      <c r="EO404" s="256">
        <f t="shared" si="528"/>
        <v>3</v>
      </c>
      <c r="EP404" s="265">
        <v>2643</v>
      </c>
      <c r="EQ404" s="257">
        <f t="shared" si="529"/>
        <v>24</v>
      </c>
      <c r="ER404" s="265">
        <v>78</v>
      </c>
      <c r="ES404" s="265">
        <v>712</v>
      </c>
      <c r="ET404" s="257">
        <f t="shared" si="530"/>
        <v>4</v>
      </c>
      <c r="EU404" s="378">
        <f t="shared" si="531"/>
        <v>0.16666666666666666</v>
      </c>
      <c r="EV404" s="265">
        <v>712</v>
      </c>
      <c r="EW404" s="257">
        <f t="shared" si="532"/>
        <v>4</v>
      </c>
      <c r="EX404" s="270">
        <v>2681</v>
      </c>
      <c r="EY404" s="258">
        <f t="shared" si="533"/>
        <v>22</v>
      </c>
      <c r="EZ404" s="270">
        <v>102</v>
      </c>
      <c r="FA404" s="270">
        <v>753</v>
      </c>
      <c r="FB404" s="258">
        <f t="shared" si="534"/>
        <v>3</v>
      </c>
      <c r="FC404" s="367">
        <f t="shared" si="535"/>
        <v>0.13636363636363635</v>
      </c>
      <c r="FD404" s="270">
        <v>753</v>
      </c>
      <c r="FE404" s="258">
        <f t="shared" si="536"/>
        <v>3</v>
      </c>
      <c r="FF404" s="192">
        <v>1377</v>
      </c>
      <c r="FG404" s="185">
        <f t="shared" si="537"/>
        <v>31</v>
      </c>
      <c r="FH404" s="192">
        <v>0</v>
      </c>
      <c r="FI404" s="192">
        <v>6556</v>
      </c>
      <c r="FJ404" s="185">
        <f t="shared" si="538"/>
        <v>26</v>
      </c>
      <c r="FK404" s="379">
        <f t="shared" si="539"/>
        <v>0.83870967741935487</v>
      </c>
      <c r="FL404" s="192">
        <v>6556</v>
      </c>
      <c r="FM404" s="185">
        <f t="shared" si="540"/>
        <v>26</v>
      </c>
      <c r="FN404" s="301">
        <v>5040</v>
      </c>
      <c r="FO404" s="84">
        <f t="shared" si="541"/>
        <v>66</v>
      </c>
      <c r="FP404" s="301">
        <v>0</v>
      </c>
      <c r="FQ404" s="301">
        <v>4724</v>
      </c>
      <c r="FR404" s="84">
        <f t="shared" si="542"/>
        <v>65</v>
      </c>
      <c r="FS404" s="365">
        <f t="shared" si="543"/>
        <v>0.98484848484848486</v>
      </c>
      <c r="FT404" s="301">
        <v>4724</v>
      </c>
      <c r="FU404" s="84">
        <f t="shared" si="544"/>
        <v>65</v>
      </c>
      <c r="FX404" s="61">
        <f t="shared" si="545"/>
        <v>1563</v>
      </c>
      <c r="FY404" s="61">
        <f t="shared" si="546"/>
        <v>3609</v>
      </c>
      <c r="FZ404" s="61">
        <f t="shared" si="547"/>
        <v>1550</v>
      </c>
      <c r="GA404" s="382">
        <f t="shared" si="548"/>
        <v>0.42948185092823499</v>
      </c>
      <c r="GC404" s="387">
        <f t="shared" si="549"/>
        <v>1283</v>
      </c>
      <c r="GD404" s="387">
        <f t="shared" si="550"/>
        <v>373</v>
      </c>
      <c r="GE404" s="382">
        <f t="shared" si="551"/>
        <v>0.2907248636009353</v>
      </c>
      <c r="GG404" s="387">
        <f t="shared" si="552"/>
        <v>485</v>
      </c>
      <c r="GH404" s="387">
        <f t="shared" si="553"/>
        <v>201</v>
      </c>
      <c r="GI404" s="382">
        <f t="shared" si="554"/>
        <v>0.41443298969072168</v>
      </c>
      <c r="GK404" s="387">
        <f t="shared" si="458"/>
        <v>401</v>
      </c>
      <c r="GL404" s="387">
        <f t="shared" si="459"/>
        <v>53</v>
      </c>
      <c r="GM404" s="382">
        <f t="shared" si="460"/>
        <v>0.13216957605985039</v>
      </c>
    </row>
    <row r="405" spans="1:196" x14ac:dyDescent="0.25">
      <c r="A405" s="8">
        <f t="shared" si="570"/>
        <v>44438</v>
      </c>
      <c r="B405" s="10">
        <v>16505</v>
      </c>
      <c r="C405" s="98">
        <f t="shared" si="571"/>
        <v>2685</v>
      </c>
      <c r="D405" s="10">
        <v>7698</v>
      </c>
      <c r="E405" s="10">
        <v>65261</v>
      </c>
      <c r="F405" s="98">
        <f t="shared" si="471"/>
        <v>1046</v>
      </c>
      <c r="G405" s="363">
        <f t="shared" si="472"/>
        <v>0.38957169459962754</v>
      </c>
      <c r="H405" s="10">
        <v>57938</v>
      </c>
      <c r="I405" s="98">
        <f t="shared" si="453"/>
        <v>1046</v>
      </c>
      <c r="J405" s="45">
        <v>4765</v>
      </c>
      <c r="K405" s="103">
        <f t="shared" si="555"/>
        <v>387</v>
      </c>
      <c r="L405" s="14">
        <v>2437</v>
      </c>
      <c r="M405" s="14">
        <v>72695</v>
      </c>
      <c r="N405" s="103">
        <f t="shared" si="473"/>
        <v>122</v>
      </c>
      <c r="O405" s="362">
        <f t="shared" si="474"/>
        <v>0.3152454780361757</v>
      </c>
      <c r="P405" s="12">
        <v>60413</v>
      </c>
      <c r="Q405" s="103">
        <f t="shared" si="455"/>
        <v>122</v>
      </c>
      <c r="R405" s="148">
        <v>956</v>
      </c>
      <c r="S405" s="134">
        <f t="shared" si="556"/>
        <v>0</v>
      </c>
      <c r="T405" s="148">
        <v>505</v>
      </c>
      <c r="U405" s="148">
        <v>4649</v>
      </c>
      <c r="V405" s="134">
        <f t="shared" si="475"/>
        <v>0</v>
      </c>
      <c r="W405" s="358" t="e">
        <f t="shared" si="476"/>
        <v>#DIV/0!</v>
      </c>
      <c r="X405" s="148">
        <v>4656</v>
      </c>
      <c r="Y405" s="134">
        <f t="shared" si="581"/>
        <v>0</v>
      </c>
      <c r="Z405" s="152">
        <v>17296</v>
      </c>
      <c r="AA405" s="139">
        <f t="shared" si="557"/>
        <v>4</v>
      </c>
      <c r="AB405" s="152">
        <v>3559</v>
      </c>
      <c r="AC405" s="152">
        <v>6469</v>
      </c>
      <c r="AD405" s="139">
        <f t="shared" si="477"/>
        <v>4</v>
      </c>
      <c r="AE405" s="353">
        <f t="shared" si="478"/>
        <v>1</v>
      </c>
      <c r="AF405" s="152">
        <v>6467</v>
      </c>
      <c r="AG405" s="139">
        <f t="shared" si="451"/>
        <v>4</v>
      </c>
      <c r="AH405" s="33">
        <v>41472</v>
      </c>
      <c r="AI405" s="72">
        <f t="shared" si="558"/>
        <v>162</v>
      </c>
      <c r="AJ405" s="33">
        <v>1</v>
      </c>
      <c r="AK405" s="33">
        <v>6746</v>
      </c>
      <c r="AL405" s="72">
        <f t="shared" si="479"/>
        <v>21</v>
      </c>
      <c r="AM405" s="348">
        <f t="shared" si="480"/>
        <v>0.12962962962962962</v>
      </c>
      <c r="AN405" s="33">
        <v>6744</v>
      </c>
      <c r="AO405" s="72">
        <f t="shared" si="457"/>
        <v>21</v>
      </c>
      <c r="AP405" s="66">
        <v>10026</v>
      </c>
      <c r="AQ405" s="78">
        <f t="shared" si="559"/>
        <v>54</v>
      </c>
      <c r="AR405" s="66">
        <v>1</v>
      </c>
      <c r="AS405" s="66">
        <v>3236</v>
      </c>
      <c r="AT405" s="78">
        <f t="shared" si="481"/>
        <v>17</v>
      </c>
      <c r="AU405" s="344">
        <f t="shared" si="482"/>
        <v>0.31481481481481483</v>
      </c>
      <c r="AV405" s="66">
        <v>3236</v>
      </c>
      <c r="AW405" s="78">
        <f t="shared" si="572"/>
        <v>17</v>
      </c>
      <c r="AX405" s="120">
        <v>5653</v>
      </c>
      <c r="AY405" s="114">
        <f t="shared" si="560"/>
        <v>19</v>
      </c>
      <c r="AZ405" s="120">
        <v>9</v>
      </c>
      <c r="BA405" s="120">
        <v>1810</v>
      </c>
      <c r="BB405" s="114">
        <f t="shared" si="483"/>
        <v>7</v>
      </c>
      <c r="BC405" s="338">
        <f t="shared" si="484"/>
        <v>0.36842105263157893</v>
      </c>
      <c r="BD405" s="120">
        <v>1802</v>
      </c>
      <c r="BE405" s="114">
        <f t="shared" si="573"/>
        <v>7</v>
      </c>
      <c r="BF405" s="129">
        <v>8314</v>
      </c>
      <c r="BG405" s="126">
        <f t="shared" si="561"/>
        <v>24</v>
      </c>
      <c r="BH405" s="129">
        <v>569</v>
      </c>
      <c r="BI405" s="129">
        <v>7363</v>
      </c>
      <c r="BJ405" s="126">
        <f t="shared" si="485"/>
        <v>8</v>
      </c>
      <c r="BK405" s="332">
        <f t="shared" si="486"/>
        <v>0.33333333333333331</v>
      </c>
      <c r="BL405" s="126">
        <v>7364</v>
      </c>
      <c r="BM405" s="126">
        <f t="shared" si="574"/>
        <v>8</v>
      </c>
      <c r="BN405" s="227">
        <v>2772</v>
      </c>
      <c r="BO405" s="212">
        <f t="shared" si="562"/>
        <v>7</v>
      </c>
      <c r="BP405" s="227">
        <v>173</v>
      </c>
      <c r="BQ405" s="227">
        <v>1141</v>
      </c>
      <c r="BR405" s="212">
        <f t="shared" si="487"/>
        <v>2</v>
      </c>
      <c r="BS405" s="326">
        <f t="shared" si="488"/>
        <v>0.2857142857142857</v>
      </c>
      <c r="BT405" s="227">
        <v>1141</v>
      </c>
      <c r="BU405" s="212">
        <f t="shared" si="575"/>
        <v>2</v>
      </c>
      <c r="BV405" s="228">
        <v>3450</v>
      </c>
      <c r="BW405" s="219">
        <f t="shared" si="563"/>
        <v>24</v>
      </c>
      <c r="BX405" s="228">
        <v>277</v>
      </c>
      <c r="BY405" s="228">
        <v>1553</v>
      </c>
      <c r="BZ405" s="219">
        <f t="shared" si="489"/>
        <v>4</v>
      </c>
      <c r="CA405" s="315">
        <f t="shared" si="490"/>
        <v>0.16666666666666666</v>
      </c>
      <c r="CB405" s="228">
        <v>1553</v>
      </c>
      <c r="CC405" s="219">
        <f t="shared" si="576"/>
        <v>4</v>
      </c>
      <c r="CD405" s="28">
        <v>28126</v>
      </c>
      <c r="CE405" s="84">
        <f t="shared" si="564"/>
        <v>281</v>
      </c>
      <c r="CF405" s="34">
        <v>505</v>
      </c>
      <c r="CG405" s="34">
        <v>8408</v>
      </c>
      <c r="CH405" s="84">
        <f t="shared" si="491"/>
        <v>32</v>
      </c>
      <c r="CI405" s="365">
        <f t="shared" si="492"/>
        <v>0.11387900355871886</v>
      </c>
      <c r="CJ405" s="34">
        <v>8408</v>
      </c>
      <c r="CK405" s="84">
        <f t="shared" si="577"/>
        <v>32</v>
      </c>
      <c r="CL405" s="59">
        <v>26685</v>
      </c>
      <c r="CM405" s="89">
        <f t="shared" si="565"/>
        <v>285</v>
      </c>
      <c r="CN405" s="59">
        <v>142</v>
      </c>
      <c r="CO405" s="59">
        <v>21132</v>
      </c>
      <c r="CP405" s="89">
        <f t="shared" si="493"/>
        <v>73</v>
      </c>
      <c r="CQ405" s="367">
        <f t="shared" si="494"/>
        <v>0.256140350877193</v>
      </c>
      <c r="CR405" s="59">
        <v>21141</v>
      </c>
      <c r="CS405" s="89">
        <f t="shared" si="578"/>
        <v>73</v>
      </c>
      <c r="CT405" s="203">
        <v>40549</v>
      </c>
      <c r="CU405" s="203">
        <f t="shared" si="566"/>
        <v>281</v>
      </c>
      <c r="CV405" s="203">
        <v>0</v>
      </c>
      <c r="CW405" s="284">
        <v>10794</v>
      </c>
      <c r="CX405" s="203">
        <f t="shared" si="495"/>
        <v>76</v>
      </c>
      <c r="CY405" s="369">
        <f t="shared" si="496"/>
        <v>0.27046263345195731</v>
      </c>
      <c r="CZ405" s="203">
        <v>10794</v>
      </c>
      <c r="DA405" s="203">
        <f t="shared" si="579"/>
        <v>76</v>
      </c>
      <c r="DB405" s="40">
        <v>44</v>
      </c>
      <c r="DC405" s="95">
        <f t="shared" si="567"/>
        <v>28</v>
      </c>
      <c r="DD405" s="40">
        <v>7</v>
      </c>
      <c r="DE405" s="40">
        <v>13147</v>
      </c>
      <c r="DF405" s="95">
        <f t="shared" si="497"/>
        <v>29</v>
      </c>
      <c r="DG405" s="371">
        <f t="shared" si="498"/>
        <v>1.0357142857142858</v>
      </c>
      <c r="DH405" s="40">
        <v>12544</v>
      </c>
      <c r="DI405" s="95">
        <f t="shared" si="580"/>
        <v>29</v>
      </c>
      <c r="DJ405" s="158">
        <v>4968</v>
      </c>
      <c r="DK405" s="158">
        <f t="shared" si="568"/>
        <v>27</v>
      </c>
      <c r="DL405" s="163">
        <v>4</v>
      </c>
      <c r="DM405" s="163">
        <v>1482</v>
      </c>
      <c r="DN405" s="158">
        <f t="shared" si="499"/>
        <v>5</v>
      </c>
      <c r="DO405" s="373">
        <f t="shared" si="500"/>
        <v>0.18518518518518517</v>
      </c>
      <c r="DP405" s="158">
        <v>1479</v>
      </c>
      <c r="DQ405" s="158">
        <f t="shared" si="462"/>
        <v>5</v>
      </c>
      <c r="DR405" s="290">
        <v>1536</v>
      </c>
      <c r="DS405" s="172">
        <v>0</v>
      </c>
      <c r="DT405" s="290">
        <v>1</v>
      </c>
      <c r="DU405" s="290">
        <v>424</v>
      </c>
      <c r="DV405" s="172">
        <f t="shared" si="501"/>
        <v>0</v>
      </c>
      <c r="DW405" s="374" t="e">
        <f t="shared" si="502"/>
        <v>#DIV/0!</v>
      </c>
      <c r="DX405" s="290">
        <v>426</v>
      </c>
      <c r="DY405" s="172">
        <f t="shared" si="464"/>
        <v>0</v>
      </c>
      <c r="DZ405" s="295">
        <v>2686</v>
      </c>
      <c r="EA405" s="255">
        <f t="shared" si="569"/>
        <v>24</v>
      </c>
      <c r="EB405" s="295">
        <v>158</v>
      </c>
      <c r="EC405" s="295">
        <v>1061</v>
      </c>
      <c r="ED405" s="255">
        <f t="shared" si="503"/>
        <v>6</v>
      </c>
      <c r="EE405" s="376">
        <f t="shared" si="504"/>
        <v>0.25</v>
      </c>
      <c r="EF405" s="295">
        <v>1061</v>
      </c>
      <c r="EG405" s="255">
        <f t="shared" si="466"/>
        <v>6</v>
      </c>
      <c r="EH405" s="261">
        <v>2695</v>
      </c>
      <c r="EI405" s="256">
        <f t="shared" si="525"/>
        <v>32</v>
      </c>
      <c r="EJ405" s="261">
        <v>217</v>
      </c>
      <c r="EK405" s="261">
        <v>1472</v>
      </c>
      <c r="EL405" s="256">
        <f t="shared" si="526"/>
        <v>9</v>
      </c>
      <c r="EM405" s="362">
        <f t="shared" si="527"/>
        <v>0.28125</v>
      </c>
      <c r="EN405" s="261">
        <v>1472</v>
      </c>
      <c r="EO405" s="256">
        <f t="shared" si="528"/>
        <v>9</v>
      </c>
      <c r="EP405" s="265">
        <v>2669</v>
      </c>
      <c r="EQ405" s="257">
        <f t="shared" si="529"/>
        <v>26</v>
      </c>
      <c r="ER405" s="265">
        <v>78</v>
      </c>
      <c r="ES405" s="265">
        <v>714</v>
      </c>
      <c r="ET405" s="257">
        <f t="shared" si="530"/>
        <v>2</v>
      </c>
      <c r="EU405" s="378">
        <f t="shared" si="531"/>
        <v>7.6923076923076927E-2</v>
      </c>
      <c r="EV405" s="265">
        <v>714</v>
      </c>
      <c r="EW405" s="257">
        <f t="shared" si="532"/>
        <v>2</v>
      </c>
      <c r="EX405" s="270">
        <v>2705</v>
      </c>
      <c r="EY405" s="258">
        <f t="shared" si="533"/>
        <v>24</v>
      </c>
      <c r="EZ405" s="270">
        <v>102</v>
      </c>
      <c r="FA405" s="270">
        <v>757</v>
      </c>
      <c r="FB405" s="258">
        <f t="shared" si="534"/>
        <v>4</v>
      </c>
      <c r="FC405" s="367">
        <f t="shared" si="535"/>
        <v>0.16666666666666666</v>
      </c>
      <c r="FD405" s="270">
        <v>757</v>
      </c>
      <c r="FE405" s="258">
        <f t="shared" si="536"/>
        <v>4</v>
      </c>
      <c r="FF405" s="192">
        <v>1416</v>
      </c>
      <c r="FG405" s="185">
        <f t="shared" si="537"/>
        <v>39</v>
      </c>
      <c r="FH405" s="192">
        <v>0</v>
      </c>
      <c r="FI405" s="192">
        <v>6593</v>
      </c>
      <c r="FJ405" s="185">
        <f t="shared" si="538"/>
        <v>37</v>
      </c>
      <c r="FK405" s="379">
        <f t="shared" si="539"/>
        <v>0.94871794871794868</v>
      </c>
      <c r="FL405" s="192">
        <v>6593</v>
      </c>
      <c r="FM405" s="185">
        <f t="shared" si="540"/>
        <v>37</v>
      </c>
      <c r="FN405" s="301">
        <v>5112</v>
      </c>
      <c r="FO405" s="84">
        <f t="shared" si="541"/>
        <v>72</v>
      </c>
      <c r="FP405" s="301">
        <v>0</v>
      </c>
      <c r="FQ405" s="301">
        <v>4795</v>
      </c>
      <c r="FR405" s="84">
        <f t="shared" si="542"/>
        <v>71</v>
      </c>
      <c r="FS405" s="365">
        <f t="shared" si="543"/>
        <v>0.98611111111111116</v>
      </c>
      <c r="FT405" s="301">
        <v>4795</v>
      </c>
      <c r="FU405" s="84">
        <f t="shared" si="544"/>
        <v>71</v>
      </c>
      <c r="FX405" s="61">
        <f t="shared" si="545"/>
        <v>1575</v>
      </c>
      <c r="FY405" s="61">
        <f t="shared" si="546"/>
        <v>4485</v>
      </c>
      <c r="FZ405" s="61">
        <f t="shared" si="547"/>
        <v>1573</v>
      </c>
      <c r="GA405" s="382">
        <f t="shared" si="548"/>
        <v>0.35072463768115941</v>
      </c>
      <c r="GC405" s="387">
        <f t="shared" si="549"/>
        <v>1409</v>
      </c>
      <c r="GD405" s="387">
        <f t="shared" si="550"/>
        <v>401</v>
      </c>
      <c r="GE405" s="382">
        <f t="shared" si="551"/>
        <v>0.28459900638750885</v>
      </c>
      <c r="GG405" s="387">
        <f t="shared" si="552"/>
        <v>562</v>
      </c>
      <c r="GH405" s="387">
        <f t="shared" si="553"/>
        <v>220</v>
      </c>
      <c r="GI405" s="382">
        <f t="shared" si="554"/>
        <v>0.3914590747330961</v>
      </c>
      <c r="GK405" s="387">
        <f t="shared" si="458"/>
        <v>418</v>
      </c>
      <c r="GL405" s="387">
        <f t="shared" si="459"/>
        <v>59</v>
      </c>
      <c r="GM405" s="382">
        <f t="shared" si="460"/>
        <v>0.14114832535885166</v>
      </c>
    </row>
    <row r="406" spans="1:196" x14ac:dyDescent="0.25">
      <c r="A406" s="8">
        <f t="shared" si="570"/>
        <v>44439</v>
      </c>
      <c r="B406" s="10">
        <v>0</v>
      </c>
      <c r="C406" s="98">
        <f t="shared" si="571"/>
        <v>-16505</v>
      </c>
      <c r="D406" s="10">
        <v>7702</v>
      </c>
      <c r="E406" s="10">
        <v>65265</v>
      </c>
      <c r="F406" s="98">
        <f t="shared" si="471"/>
        <v>4</v>
      </c>
      <c r="G406" s="363">
        <f t="shared" si="472"/>
        <v>-2.4235080278703423E-4</v>
      </c>
      <c r="H406" s="10">
        <v>57942</v>
      </c>
      <c r="I406" s="98">
        <f t="shared" si="453"/>
        <v>4</v>
      </c>
      <c r="J406" s="45">
        <v>5053</v>
      </c>
      <c r="K406" s="103">
        <f t="shared" si="555"/>
        <v>288</v>
      </c>
      <c r="L406" s="14">
        <v>2491</v>
      </c>
      <c r="M406" s="14">
        <v>72749</v>
      </c>
      <c r="N406" s="103">
        <f t="shared" si="473"/>
        <v>54</v>
      </c>
      <c r="O406" s="362">
        <f t="shared" si="474"/>
        <v>0.1875</v>
      </c>
      <c r="P406" s="12">
        <v>60467</v>
      </c>
      <c r="Q406" s="103">
        <f t="shared" si="455"/>
        <v>54</v>
      </c>
      <c r="R406" s="148">
        <v>956</v>
      </c>
      <c r="S406" s="134">
        <f t="shared" si="556"/>
        <v>0</v>
      </c>
      <c r="T406" s="148">
        <v>505</v>
      </c>
      <c r="U406" s="148">
        <v>4649</v>
      </c>
      <c r="V406" s="134">
        <f t="shared" si="475"/>
        <v>0</v>
      </c>
      <c r="W406" s="358" t="e">
        <f t="shared" si="476"/>
        <v>#DIV/0!</v>
      </c>
      <c r="X406" s="148">
        <v>4656</v>
      </c>
      <c r="Y406" s="134">
        <f t="shared" si="581"/>
        <v>0</v>
      </c>
      <c r="Z406" s="152">
        <v>17300</v>
      </c>
      <c r="AA406" s="139">
        <f t="shared" si="557"/>
        <v>4</v>
      </c>
      <c r="AB406" s="152">
        <v>3563</v>
      </c>
      <c r="AC406" s="152">
        <v>6473</v>
      </c>
      <c r="AD406" s="139">
        <f t="shared" si="477"/>
        <v>4</v>
      </c>
      <c r="AE406" s="353">
        <f t="shared" si="478"/>
        <v>1</v>
      </c>
      <c r="AF406" s="152">
        <v>6471</v>
      </c>
      <c r="AG406" s="139">
        <f t="shared" si="451"/>
        <v>4</v>
      </c>
      <c r="AH406" s="33">
        <v>41664</v>
      </c>
      <c r="AI406" s="72">
        <f t="shared" si="558"/>
        <v>192</v>
      </c>
      <c r="AJ406" s="33">
        <v>1</v>
      </c>
      <c r="AK406" s="33">
        <v>6769</v>
      </c>
      <c r="AL406" s="72">
        <f t="shared" si="479"/>
        <v>23</v>
      </c>
      <c r="AM406" s="348">
        <f t="shared" si="480"/>
        <v>0.11979166666666667</v>
      </c>
      <c r="AN406" s="33">
        <v>6767</v>
      </c>
      <c r="AO406" s="72">
        <f t="shared" si="457"/>
        <v>23</v>
      </c>
      <c r="AP406" s="66">
        <v>10075</v>
      </c>
      <c r="AQ406" s="78">
        <f t="shared" si="559"/>
        <v>49</v>
      </c>
      <c r="AR406" s="66">
        <v>1</v>
      </c>
      <c r="AS406" s="66">
        <v>3251</v>
      </c>
      <c r="AT406" s="78">
        <f t="shared" si="481"/>
        <v>15</v>
      </c>
      <c r="AU406" s="344">
        <f t="shared" si="482"/>
        <v>0.30612244897959184</v>
      </c>
      <c r="AV406" s="66">
        <v>3251</v>
      </c>
      <c r="AW406" s="78">
        <f t="shared" si="572"/>
        <v>15</v>
      </c>
      <c r="AX406" s="120">
        <v>5682</v>
      </c>
      <c r="AY406" s="114">
        <f t="shared" si="560"/>
        <v>29</v>
      </c>
      <c r="AZ406" s="120">
        <v>9</v>
      </c>
      <c r="BA406" s="120">
        <v>1817</v>
      </c>
      <c r="BB406" s="114">
        <f t="shared" si="483"/>
        <v>7</v>
      </c>
      <c r="BC406" s="338">
        <f t="shared" si="484"/>
        <v>0.2413793103448276</v>
      </c>
      <c r="BD406" s="120">
        <v>1809</v>
      </c>
      <c r="BE406" s="114">
        <f t="shared" si="573"/>
        <v>7</v>
      </c>
      <c r="BF406" s="129">
        <v>8339</v>
      </c>
      <c r="BG406" s="126">
        <f t="shared" si="561"/>
        <v>25</v>
      </c>
      <c r="BH406" s="129">
        <v>569</v>
      </c>
      <c r="BI406" s="129">
        <v>7370</v>
      </c>
      <c r="BJ406" s="126">
        <f t="shared" si="485"/>
        <v>7</v>
      </c>
      <c r="BK406" s="332">
        <f t="shared" si="486"/>
        <v>0.28000000000000003</v>
      </c>
      <c r="BL406" s="126">
        <v>7371</v>
      </c>
      <c r="BM406" s="126">
        <f t="shared" si="574"/>
        <v>7</v>
      </c>
      <c r="BN406" s="227">
        <v>2802</v>
      </c>
      <c r="BO406" s="212">
        <f t="shared" si="562"/>
        <v>30</v>
      </c>
      <c r="BP406" s="227">
        <v>173</v>
      </c>
      <c r="BQ406" s="227">
        <v>1144</v>
      </c>
      <c r="BR406" s="212">
        <f t="shared" si="487"/>
        <v>3</v>
      </c>
      <c r="BS406" s="326">
        <f t="shared" si="488"/>
        <v>0.1</v>
      </c>
      <c r="BT406" s="227">
        <v>1144</v>
      </c>
      <c r="BU406" s="212">
        <f t="shared" si="575"/>
        <v>3</v>
      </c>
      <c r="BV406" s="228">
        <v>3480</v>
      </c>
      <c r="BW406" s="219">
        <f t="shared" si="563"/>
        <v>30</v>
      </c>
      <c r="BX406" s="228">
        <v>277</v>
      </c>
      <c r="BY406" s="228">
        <v>1556</v>
      </c>
      <c r="BZ406" s="219">
        <f t="shared" si="489"/>
        <v>3</v>
      </c>
      <c r="CA406" s="315">
        <f t="shared" si="490"/>
        <v>0.1</v>
      </c>
      <c r="CB406" s="228">
        <v>1556</v>
      </c>
      <c r="CC406" s="219">
        <f t="shared" si="576"/>
        <v>3</v>
      </c>
      <c r="CD406" s="28">
        <v>28421</v>
      </c>
      <c r="CE406" s="84">
        <f t="shared" si="564"/>
        <v>295</v>
      </c>
      <c r="CF406" s="34">
        <v>505</v>
      </c>
      <c r="CG406" s="34">
        <v>8445</v>
      </c>
      <c r="CH406" s="84">
        <f t="shared" si="491"/>
        <v>37</v>
      </c>
      <c r="CI406" s="365">
        <f t="shared" si="492"/>
        <v>0.12542372881355932</v>
      </c>
      <c r="CJ406" s="34">
        <v>8445</v>
      </c>
      <c r="CK406" s="84">
        <f t="shared" si="577"/>
        <v>37</v>
      </c>
      <c r="CL406" s="59">
        <v>26976</v>
      </c>
      <c r="CM406" s="89">
        <f t="shared" si="565"/>
        <v>291</v>
      </c>
      <c r="CN406" s="59">
        <v>142</v>
      </c>
      <c r="CO406" s="59">
        <v>21215</v>
      </c>
      <c r="CP406" s="89">
        <f t="shared" si="493"/>
        <v>83</v>
      </c>
      <c r="CQ406" s="367">
        <f t="shared" si="494"/>
        <v>0.28522336769759449</v>
      </c>
      <c r="CR406" s="59">
        <v>21224</v>
      </c>
      <c r="CS406" s="89">
        <f t="shared" si="578"/>
        <v>83</v>
      </c>
      <c r="CT406" s="203">
        <v>40844</v>
      </c>
      <c r="CU406" s="203">
        <f t="shared" si="566"/>
        <v>295</v>
      </c>
      <c r="CV406" s="203">
        <v>0</v>
      </c>
      <c r="CW406" s="284">
        <v>10875</v>
      </c>
      <c r="CX406" s="203">
        <f t="shared" si="495"/>
        <v>81</v>
      </c>
      <c r="CY406" s="369">
        <f t="shared" si="496"/>
        <v>0.27457627118644068</v>
      </c>
      <c r="CZ406" s="203">
        <v>10875</v>
      </c>
      <c r="DA406" s="203">
        <f t="shared" si="579"/>
        <v>81</v>
      </c>
      <c r="DB406" s="40">
        <v>71</v>
      </c>
      <c r="DC406" s="95">
        <f t="shared" si="567"/>
        <v>27</v>
      </c>
      <c r="DD406" s="40">
        <v>8</v>
      </c>
      <c r="DE406" s="40">
        <v>13174</v>
      </c>
      <c r="DF406" s="95">
        <f t="shared" si="497"/>
        <v>27</v>
      </c>
      <c r="DG406" s="371">
        <f t="shared" si="498"/>
        <v>1</v>
      </c>
      <c r="DH406" s="40">
        <v>12571</v>
      </c>
      <c r="DI406" s="95">
        <f t="shared" si="580"/>
        <v>27</v>
      </c>
      <c r="DJ406" s="158">
        <v>4988</v>
      </c>
      <c r="DK406" s="158">
        <f t="shared" si="568"/>
        <v>20</v>
      </c>
      <c r="DL406" s="163">
        <v>4</v>
      </c>
      <c r="DM406" s="163">
        <v>1488</v>
      </c>
      <c r="DN406" s="158">
        <f t="shared" si="499"/>
        <v>6</v>
      </c>
      <c r="DO406" s="373">
        <f t="shared" si="500"/>
        <v>0.3</v>
      </c>
      <c r="DP406" s="158">
        <v>1485</v>
      </c>
      <c r="DQ406" s="158">
        <f t="shared" si="462"/>
        <v>6</v>
      </c>
      <c r="DR406" s="290">
        <v>1536</v>
      </c>
      <c r="DS406" s="172">
        <v>0</v>
      </c>
      <c r="DT406" s="290">
        <v>1</v>
      </c>
      <c r="DU406" s="290">
        <v>424</v>
      </c>
      <c r="DV406" s="172">
        <f t="shared" si="501"/>
        <v>0</v>
      </c>
      <c r="DW406" s="374" t="e">
        <f t="shared" si="502"/>
        <v>#DIV/0!</v>
      </c>
      <c r="DX406" s="290">
        <v>426</v>
      </c>
      <c r="DY406" s="172">
        <f t="shared" si="464"/>
        <v>0</v>
      </c>
      <c r="DZ406" s="295">
        <v>2716</v>
      </c>
      <c r="EA406" s="255">
        <f t="shared" si="569"/>
        <v>30</v>
      </c>
      <c r="EB406" s="295">
        <v>158</v>
      </c>
      <c r="EC406" s="295">
        <v>1067</v>
      </c>
      <c r="ED406" s="255">
        <f t="shared" si="503"/>
        <v>6</v>
      </c>
      <c r="EE406" s="376">
        <f t="shared" si="504"/>
        <v>0.2</v>
      </c>
      <c r="EF406" s="295">
        <v>1067</v>
      </c>
      <c r="EG406" s="255">
        <f t="shared" si="466"/>
        <v>6</v>
      </c>
      <c r="EH406" s="261">
        <v>2719</v>
      </c>
      <c r="EI406" s="256">
        <f t="shared" si="525"/>
        <v>24</v>
      </c>
      <c r="EJ406" s="261">
        <v>217</v>
      </c>
      <c r="EK406" s="261">
        <v>1476</v>
      </c>
      <c r="EL406" s="256">
        <f t="shared" si="526"/>
        <v>4</v>
      </c>
      <c r="EM406" s="362">
        <f t="shared" si="527"/>
        <v>0.16666666666666666</v>
      </c>
      <c r="EN406" s="261">
        <v>1476</v>
      </c>
      <c r="EO406" s="256">
        <f t="shared" si="528"/>
        <v>4</v>
      </c>
      <c r="EP406" s="265">
        <v>2683</v>
      </c>
      <c r="EQ406" s="257">
        <f t="shared" si="529"/>
        <v>14</v>
      </c>
      <c r="ER406" s="265">
        <v>78</v>
      </c>
      <c r="ES406" s="265">
        <v>716</v>
      </c>
      <c r="ET406" s="257">
        <f t="shared" si="530"/>
        <v>2</v>
      </c>
      <c r="EU406" s="378">
        <f t="shared" si="531"/>
        <v>0.14285714285714285</v>
      </c>
      <c r="EV406" s="265">
        <v>716</v>
      </c>
      <c r="EW406" s="257">
        <f t="shared" si="532"/>
        <v>2</v>
      </c>
      <c r="EX406" s="270">
        <v>2735</v>
      </c>
      <c r="EY406" s="258">
        <f t="shared" si="533"/>
        <v>30</v>
      </c>
      <c r="EZ406" s="270">
        <v>102</v>
      </c>
      <c r="FA406" s="270">
        <v>760</v>
      </c>
      <c r="FB406" s="258">
        <f t="shared" si="534"/>
        <v>3</v>
      </c>
      <c r="FC406" s="367">
        <f t="shared" si="535"/>
        <v>0.1</v>
      </c>
      <c r="FD406" s="270">
        <v>760</v>
      </c>
      <c r="FE406" s="258">
        <f t="shared" si="536"/>
        <v>3</v>
      </c>
      <c r="FF406" s="192">
        <v>1451</v>
      </c>
      <c r="FG406" s="185">
        <f t="shared" si="537"/>
        <v>35</v>
      </c>
      <c r="FH406" s="192">
        <v>0</v>
      </c>
      <c r="FI406" s="192">
        <v>6628</v>
      </c>
      <c r="FJ406" s="185">
        <f t="shared" si="538"/>
        <v>35</v>
      </c>
      <c r="FK406" s="379">
        <f t="shared" si="539"/>
        <v>1</v>
      </c>
      <c r="FL406" s="192">
        <v>6628</v>
      </c>
      <c r="FM406" s="185">
        <f t="shared" si="540"/>
        <v>35</v>
      </c>
      <c r="FN406" s="301">
        <v>5185</v>
      </c>
      <c r="FO406" s="84">
        <f t="shared" si="541"/>
        <v>73</v>
      </c>
      <c r="FP406" s="301">
        <v>0</v>
      </c>
      <c r="FQ406" s="301">
        <v>4868</v>
      </c>
      <c r="FR406" s="84">
        <f t="shared" si="542"/>
        <v>73</v>
      </c>
      <c r="FS406" s="365">
        <f t="shared" si="543"/>
        <v>1</v>
      </c>
      <c r="FT406" s="301">
        <v>4868</v>
      </c>
      <c r="FU406" s="84">
        <f t="shared" si="544"/>
        <v>73</v>
      </c>
      <c r="FX406" s="61">
        <f t="shared" si="545"/>
        <v>477</v>
      </c>
      <c r="FY406" s="61">
        <f t="shared" si="546"/>
        <v>-14724</v>
      </c>
      <c r="FZ406" s="61">
        <f t="shared" si="547"/>
        <v>475</v>
      </c>
      <c r="GA406" s="382">
        <f t="shared" si="548"/>
        <v>-3.2260255365389838E-2</v>
      </c>
      <c r="GC406" s="387">
        <f t="shared" si="549"/>
        <v>1489</v>
      </c>
      <c r="GD406" s="387">
        <f t="shared" si="550"/>
        <v>413</v>
      </c>
      <c r="GE406" s="382">
        <f t="shared" si="551"/>
        <v>0.277367360644728</v>
      </c>
      <c r="GG406" s="387">
        <f t="shared" si="552"/>
        <v>608</v>
      </c>
      <c r="GH406" s="387">
        <f t="shared" si="553"/>
        <v>212</v>
      </c>
      <c r="GI406" s="382">
        <f t="shared" si="554"/>
        <v>0.34868421052631576</v>
      </c>
      <c r="GK406" s="387">
        <f t="shared" si="458"/>
        <v>453</v>
      </c>
      <c r="GL406" s="387">
        <f t="shared" si="459"/>
        <v>58</v>
      </c>
      <c r="GM406" s="382">
        <f t="shared" si="460"/>
        <v>0.12803532008830021</v>
      </c>
    </row>
    <row r="407" spans="1:196" x14ac:dyDescent="0.25">
      <c r="A407" s="8">
        <f t="shared" si="570"/>
        <v>44440</v>
      </c>
      <c r="B407" s="10">
        <v>0</v>
      </c>
      <c r="C407" s="98">
        <f t="shared" si="571"/>
        <v>0</v>
      </c>
      <c r="D407" s="10">
        <v>7702</v>
      </c>
      <c r="E407" s="10">
        <v>65265</v>
      </c>
      <c r="F407" s="98">
        <f t="shared" si="471"/>
        <v>0</v>
      </c>
      <c r="G407" s="363" t="e">
        <f t="shared" si="472"/>
        <v>#DIV/0!</v>
      </c>
      <c r="H407" s="10">
        <v>57942</v>
      </c>
      <c r="I407" s="98">
        <f t="shared" si="453"/>
        <v>0</v>
      </c>
      <c r="J407" s="45">
        <v>5053</v>
      </c>
      <c r="K407" s="103">
        <f t="shared" si="555"/>
        <v>0</v>
      </c>
      <c r="L407" s="14">
        <v>2491</v>
      </c>
      <c r="M407" s="14">
        <v>72749</v>
      </c>
      <c r="N407" s="103">
        <f t="shared" si="473"/>
        <v>0</v>
      </c>
      <c r="O407" s="362" t="e">
        <f t="shared" si="474"/>
        <v>#DIV/0!</v>
      </c>
      <c r="P407" s="12">
        <v>60467</v>
      </c>
      <c r="Q407" s="103">
        <f t="shared" si="455"/>
        <v>0</v>
      </c>
      <c r="R407" s="148">
        <v>956</v>
      </c>
      <c r="S407" s="134">
        <f t="shared" si="556"/>
        <v>0</v>
      </c>
      <c r="T407" s="148">
        <v>505</v>
      </c>
      <c r="U407" s="148">
        <v>4649</v>
      </c>
      <c r="V407" s="134">
        <f t="shared" si="475"/>
        <v>0</v>
      </c>
      <c r="W407" s="358" t="e">
        <f t="shared" si="476"/>
        <v>#DIV/0!</v>
      </c>
      <c r="X407" s="148">
        <v>4656</v>
      </c>
      <c r="Y407" s="134">
        <f t="shared" si="581"/>
        <v>0</v>
      </c>
      <c r="Z407" s="152">
        <v>17305</v>
      </c>
      <c r="AA407" s="139">
        <f t="shared" si="557"/>
        <v>5</v>
      </c>
      <c r="AB407" s="152">
        <v>3568</v>
      </c>
      <c r="AC407" s="152">
        <v>6478</v>
      </c>
      <c r="AD407" s="139">
        <f t="shared" si="477"/>
        <v>5</v>
      </c>
      <c r="AE407" s="353">
        <f t="shared" si="478"/>
        <v>1</v>
      </c>
      <c r="AF407" s="152">
        <v>6476</v>
      </c>
      <c r="AG407" s="139">
        <f t="shared" si="451"/>
        <v>5</v>
      </c>
      <c r="AH407" s="33">
        <v>41849</v>
      </c>
      <c r="AI407" s="72">
        <f t="shared" si="558"/>
        <v>185</v>
      </c>
      <c r="AJ407" s="33">
        <v>1</v>
      </c>
      <c r="AK407" s="33">
        <v>6791</v>
      </c>
      <c r="AL407" s="72">
        <f t="shared" si="479"/>
        <v>22</v>
      </c>
      <c r="AM407" s="348">
        <f t="shared" si="480"/>
        <v>0.11891891891891893</v>
      </c>
      <c r="AN407" s="33">
        <v>6789</v>
      </c>
      <c r="AO407" s="72">
        <f t="shared" si="457"/>
        <v>22</v>
      </c>
      <c r="AP407" s="66">
        <v>10100</v>
      </c>
      <c r="AQ407" s="78">
        <f t="shared" si="559"/>
        <v>25</v>
      </c>
      <c r="AR407" s="66">
        <v>1</v>
      </c>
      <c r="AS407" s="66">
        <v>3261</v>
      </c>
      <c r="AT407" s="78">
        <f t="shared" si="481"/>
        <v>10</v>
      </c>
      <c r="AU407" s="344">
        <f t="shared" si="482"/>
        <v>0.4</v>
      </c>
      <c r="AV407" s="66">
        <v>3261</v>
      </c>
      <c r="AW407" s="78">
        <f t="shared" si="572"/>
        <v>10</v>
      </c>
      <c r="AX407" s="120">
        <v>5705</v>
      </c>
      <c r="AY407" s="114">
        <f t="shared" si="560"/>
        <v>23</v>
      </c>
      <c r="AZ407" s="120">
        <v>9</v>
      </c>
      <c r="BA407" s="120">
        <v>1824</v>
      </c>
      <c r="BB407" s="114">
        <f t="shared" si="483"/>
        <v>7</v>
      </c>
      <c r="BC407" s="338">
        <f t="shared" si="484"/>
        <v>0.30434782608695654</v>
      </c>
      <c r="BD407" s="120">
        <v>1816</v>
      </c>
      <c r="BE407" s="114">
        <f t="shared" si="573"/>
        <v>7</v>
      </c>
      <c r="BF407" s="129">
        <v>8363</v>
      </c>
      <c r="BG407" s="126">
        <f t="shared" si="561"/>
        <v>24</v>
      </c>
      <c r="BH407" s="129">
        <v>569</v>
      </c>
      <c r="BI407" s="129">
        <v>7377</v>
      </c>
      <c r="BJ407" s="126">
        <f t="shared" si="485"/>
        <v>7</v>
      </c>
      <c r="BK407" s="332">
        <f t="shared" si="486"/>
        <v>0.29166666666666669</v>
      </c>
      <c r="BL407" s="126">
        <v>7378</v>
      </c>
      <c r="BM407" s="126">
        <f t="shared" si="574"/>
        <v>7</v>
      </c>
      <c r="BN407" s="227">
        <v>2836</v>
      </c>
      <c r="BO407" s="212">
        <f t="shared" si="562"/>
        <v>34</v>
      </c>
      <c r="BP407" s="227">
        <v>173</v>
      </c>
      <c r="BQ407" s="227">
        <v>1148</v>
      </c>
      <c r="BR407" s="212">
        <f t="shared" si="487"/>
        <v>4</v>
      </c>
      <c r="BS407" s="326">
        <f t="shared" si="488"/>
        <v>0.11764705882352941</v>
      </c>
      <c r="BT407" s="227">
        <v>1148</v>
      </c>
      <c r="BU407" s="212">
        <f t="shared" si="575"/>
        <v>4</v>
      </c>
      <c r="BV407" s="228">
        <v>3507</v>
      </c>
      <c r="BW407" s="219">
        <f t="shared" si="563"/>
        <v>27</v>
      </c>
      <c r="BX407" s="228">
        <v>277</v>
      </c>
      <c r="BY407" s="228">
        <v>1559</v>
      </c>
      <c r="BZ407" s="219">
        <f t="shared" si="489"/>
        <v>3</v>
      </c>
      <c r="CA407" s="315">
        <f t="shared" si="490"/>
        <v>0.1111111111111111</v>
      </c>
      <c r="CB407" s="228">
        <v>1559</v>
      </c>
      <c r="CC407" s="219">
        <f t="shared" si="576"/>
        <v>3</v>
      </c>
      <c r="CD407" s="28">
        <v>28710</v>
      </c>
      <c r="CE407" s="84">
        <f t="shared" si="564"/>
        <v>289</v>
      </c>
      <c r="CF407" s="34">
        <v>505</v>
      </c>
      <c r="CG407" s="34">
        <v>8481</v>
      </c>
      <c r="CH407" s="84">
        <f t="shared" si="491"/>
        <v>36</v>
      </c>
      <c r="CI407" s="365">
        <f t="shared" si="492"/>
        <v>0.1245674740484429</v>
      </c>
      <c r="CJ407" s="34">
        <v>8481</v>
      </c>
      <c r="CK407" s="84">
        <f t="shared" si="577"/>
        <v>36</v>
      </c>
      <c r="CL407" s="59">
        <v>27271</v>
      </c>
      <c r="CM407" s="89">
        <f t="shared" si="565"/>
        <v>295</v>
      </c>
      <c r="CN407" s="59">
        <v>142</v>
      </c>
      <c r="CO407" s="59">
        <v>21294</v>
      </c>
      <c r="CP407" s="89">
        <f t="shared" si="493"/>
        <v>79</v>
      </c>
      <c r="CQ407" s="367">
        <f t="shared" si="494"/>
        <v>0.26779661016949152</v>
      </c>
      <c r="CR407" s="59">
        <v>21303</v>
      </c>
      <c r="CS407" s="89">
        <f t="shared" si="578"/>
        <v>79</v>
      </c>
      <c r="CT407" s="203">
        <v>41132</v>
      </c>
      <c r="CU407" s="203">
        <f t="shared" si="566"/>
        <v>288</v>
      </c>
      <c r="CV407" s="203">
        <v>0</v>
      </c>
      <c r="CW407" s="284">
        <v>10952</v>
      </c>
      <c r="CX407" s="203">
        <f t="shared" si="495"/>
        <v>77</v>
      </c>
      <c r="CY407" s="369">
        <f t="shared" si="496"/>
        <v>0.2673611111111111</v>
      </c>
      <c r="CZ407" s="203">
        <v>10952</v>
      </c>
      <c r="DA407" s="203">
        <f t="shared" si="579"/>
        <v>77</v>
      </c>
      <c r="DB407" s="40">
        <v>96</v>
      </c>
      <c r="DC407" s="95">
        <f t="shared" si="567"/>
        <v>25</v>
      </c>
      <c r="DD407" s="40">
        <v>9</v>
      </c>
      <c r="DE407" s="40">
        <v>13199</v>
      </c>
      <c r="DF407" s="95">
        <f t="shared" si="497"/>
        <v>25</v>
      </c>
      <c r="DG407" s="371">
        <f t="shared" si="498"/>
        <v>1</v>
      </c>
      <c r="DH407" s="40">
        <v>12596</v>
      </c>
      <c r="DI407" s="95">
        <f t="shared" si="580"/>
        <v>25</v>
      </c>
      <c r="DJ407" s="158">
        <v>5017</v>
      </c>
      <c r="DK407" s="158">
        <f t="shared" si="568"/>
        <v>29</v>
      </c>
      <c r="DL407" s="163">
        <v>4</v>
      </c>
      <c r="DM407" s="163">
        <v>1495</v>
      </c>
      <c r="DN407" s="158">
        <f t="shared" si="499"/>
        <v>7</v>
      </c>
      <c r="DO407" s="373">
        <f t="shared" si="500"/>
        <v>0.2413793103448276</v>
      </c>
      <c r="DP407" s="158">
        <v>1492</v>
      </c>
      <c r="DQ407" s="158">
        <f t="shared" si="462"/>
        <v>7</v>
      </c>
      <c r="DR407" s="290">
        <v>1536</v>
      </c>
      <c r="DS407" s="172">
        <v>0</v>
      </c>
      <c r="DT407" s="290">
        <v>1</v>
      </c>
      <c r="DU407" s="290">
        <v>424</v>
      </c>
      <c r="DV407" s="172">
        <f t="shared" si="501"/>
        <v>0</v>
      </c>
      <c r="DW407" s="374" t="e">
        <f t="shared" si="502"/>
        <v>#DIV/0!</v>
      </c>
      <c r="DX407" s="290">
        <v>426</v>
      </c>
      <c r="DY407" s="172">
        <f t="shared" si="464"/>
        <v>0</v>
      </c>
      <c r="DZ407" s="295">
        <v>2743</v>
      </c>
      <c r="EA407" s="255">
        <f t="shared" si="569"/>
        <v>27</v>
      </c>
      <c r="EB407" s="295">
        <v>158</v>
      </c>
      <c r="EC407" s="295">
        <v>1074</v>
      </c>
      <c r="ED407" s="255">
        <f t="shared" si="503"/>
        <v>7</v>
      </c>
      <c r="EE407" s="376">
        <f t="shared" si="504"/>
        <v>0.25925925925925924</v>
      </c>
      <c r="EF407" s="295">
        <v>1074</v>
      </c>
      <c r="EG407" s="255">
        <f t="shared" si="466"/>
        <v>7</v>
      </c>
      <c r="EH407" s="261">
        <v>2739</v>
      </c>
      <c r="EI407" s="256">
        <f t="shared" si="525"/>
        <v>20</v>
      </c>
      <c r="EJ407" s="261">
        <v>217</v>
      </c>
      <c r="EK407" s="261">
        <v>1481</v>
      </c>
      <c r="EL407" s="256">
        <f t="shared" si="526"/>
        <v>5</v>
      </c>
      <c r="EM407" s="362">
        <f t="shared" si="527"/>
        <v>0.25</v>
      </c>
      <c r="EN407" s="261">
        <v>1481</v>
      </c>
      <c r="EO407" s="256">
        <f t="shared" si="528"/>
        <v>5</v>
      </c>
      <c r="EP407" s="265">
        <v>2707</v>
      </c>
      <c r="EQ407" s="257">
        <f t="shared" si="529"/>
        <v>24</v>
      </c>
      <c r="ER407" s="265">
        <v>78</v>
      </c>
      <c r="ES407" s="265">
        <v>719</v>
      </c>
      <c r="ET407" s="257">
        <f t="shared" si="530"/>
        <v>3</v>
      </c>
      <c r="EU407" s="378">
        <f t="shared" si="531"/>
        <v>0.125</v>
      </c>
      <c r="EV407" s="265">
        <v>719</v>
      </c>
      <c r="EW407" s="257">
        <f t="shared" si="532"/>
        <v>3</v>
      </c>
      <c r="EX407" s="270">
        <v>2760</v>
      </c>
      <c r="EY407" s="258">
        <f t="shared" si="533"/>
        <v>25</v>
      </c>
      <c r="EZ407" s="270">
        <v>102</v>
      </c>
      <c r="FA407" s="270">
        <v>762</v>
      </c>
      <c r="FB407" s="258">
        <f t="shared" si="534"/>
        <v>2</v>
      </c>
      <c r="FC407" s="367">
        <f t="shared" si="535"/>
        <v>0.08</v>
      </c>
      <c r="FD407" s="270">
        <v>762</v>
      </c>
      <c r="FE407" s="258">
        <f t="shared" si="536"/>
        <v>2</v>
      </c>
      <c r="FF407" s="192">
        <v>1496</v>
      </c>
      <c r="FG407" s="185">
        <f t="shared" si="537"/>
        <v>45</v>
      </c>
      <c r="FH407" s="192">
        <v>0</v>
      </c>
      <c r="FI407" s="192">
        <v>6673</v>
      </c>
      <c r="FJ407" s="185">
        <f t="shared" si="538"/>
        <v>45</v>
      </c>
      <c r="FK407" s="379">
        <f t="shared" si="539"/>
        <v>1</v>
      </c>
      <c r="FL407" s="192">
        <v>6673</v>
      </c>
      <c r="FM407" s="185">
        <f t="shared" si="540"/>
        <v>45</v>
      </c>
      <c r="FN407" s="301">
        <v>5258</v>
      </c>
      <c r="FO407" s="84">
        <f t="shared" si="541"/>
        <v>73</v>
      </c>
      <c r="FP407" s="301">
        <v>0</v>
      </c>
      <c r="FQ407" s="301">
        <v>4938</v>
      </c>
      <c r="FR407" s="84">
        <f t="shared" si="542"/>
        <v>70</v>
      </c>
      <c r="FS407" s="365">
        <f t="shared" si="543"/>
        <v>0.95890410958904104</v>
      </c>
      <c r="FT407" s="301">
        <v>4938</v>
      </c>
      <c r="FU407" s="84">
        <f t="shared" si="544"/>
        <v>70</v>
      </c>
      <c r="FX407" s="61">
        <f t="shared" si="545"/>
        <v>414</v>
      </c>
      <c r="FY407" s="61">
        <f t="shared" si="546"/>
        <v>1463</v>
      </c>
      <c r="FZ407" s="61">
        <f t="shared" si="547"/>
        <v>411</v>
      </c>
      <c r="GA407" s="382">
        <f t="shared" si="548"/>
        <v>0.28092959671907042</v>
      </c>
      <c r="GC407" s="387">
        <f t="shared" si="549"/>
        <v>1458</v>
      </c>
      <c r="GD407" s="387">
        <f t="shared" si="550"/>
        <v>406</v>
      </c>
      <c r="GE407" s="382">
        <f t="shared" si="551"/>
        <v>0.2784636488340192</v>
      </c>
      <c r="GG407" s="387">
        <f t="shared" si="552"/>
        <v>586</v>
      </c>
      <c r="GH407" s="387">
        <f t="shared" si="553"/>
        <v>214</v>
      </c>
      <c r="GI407" s="382">
        <f t="shared" si="554"/>
        <v>0.3651877133105802</v>
      </c>
      <c r="GK407" s="387">
        <f t="shared" si="458"/>
        <v>446</v>
      </c>
      <c r="GL407" s="387">
        <f t="shared" si="459"/>
        <v>60</v>
      </c>
      <c r="GM407" s="382">
        <f t="shared" si="460"/>
        <v>0.13452914798206278</v>
      </c>
    </row>
    <row r="408" spans="1:196" x14ac:dyDescent="0.25">
      <c r="A408" s="8">
        <f t="shared" si="570"/>
        <v>44441</v>
      </c>
      <c r="B408" s="10">
        <v>0</v>
      </c>
      <c r="C408" s="98">
        <f t="shared" si="571"/>
        <v>0</v>
      </c>
      <c r="D408" s="10">
        <v>7702</v>
      </c>
      <c r="E408" s="10">
        <v>65265</v>
      </c>
      <c r="F408" s="98">
        <f t="shared" si="471"/>
        <v>0</v>
      </c>
      <c r="G408" s="363" t="e">
        <f t="shared" si="472"/>
        <v>#DIV/0!</v>
      </c>
      <c r="H408" s="10">
        <v>57942</v>
      </c>
      <c r="I408" s="98">
        <f t="shared" si="453"/>
        <v>0</v>
      </c>
      <c r="J408" s="45">
        <v>5053</v>
      </c>
      <c r="K408" s="103">
        <f t="shared" si="555"/>
        <v>0</v>
      </c>
      <c r="L408" s="14">
        <v>2491</v>
      </c>
      <c r="M408" s="14">
        <v>72749</v>
      </c>
      <c r="N408" s="103">
        <f t="shared" si="473"/>
        <v>0</v>
      </c>
      <c r="O408" s="362" t="e">
        <f t="shared" si="474"/>
        <v>#DIV/0!</v>
      </c>
      <c r="P408" s="12">
        <v>60467</v>
      </c>
      <c r="Q408" s="103">
        <f t="shared" si="455"/>
        <v>0</v>
      </c>
      <c r="R408" s="148">
        <v>956</v>
      </c>
      <c r="S408" s="134">
        <f t="shared" si="556"/>
        <v>0</v>
      </c>
      <c r="T408" s="148">
        <v>505</v>
      </c>
      <c r="U408" s="148">
        <v>4649</v>
      </c>
      <c r="V408" s="134">
        <f t="shared" si="475"/>
        <v>0</v>
      </c>
      <c r="W408" s="358" t="e">
        <f t="shared" si="476"/>
        <v>#DIV/0!</v>
      </c>
      <c r="X408" s="148">
        <v>4656</v>
      </c>
      <c r="Y408" s="134">
        <f t="shared" si="581"/>
        <v>0</v>
      </c>
      <c r="Z408" s="152">
        <v>17309</v>
      </c>
      <c r="AA408" s="139">
        <f t="shared" si="557"/>
        <v>4</v>
      </c>
      <c r="AB408" s="152">
        <v>3572</v>
      </c>
      <c r="AC408" s="152">
        <v>6482</v>
      </c>
      <c r="AD408" s="139">
        <f t="shared" si="477"/>
        <v>4</v>
      </c>
      <c r="AE408" s="353">
        <f t="shared" si="478"/>
        <v>1</v>
      </c>
      <c r="AF408" s="152">
        <v>6480</v>
      </c>
      <c r="AG408" s="139">
        <f t="shared" si="451"/>
        <v>4</v>
      </c>
      <c r="AH408" s="33">
        <v>42024</v>
      </c>
      <c r="AI408" s="72">
        <f t="shared" si="558"/>
        <v>175</v>
      </c>
      <c r="AJ408" s="33">
        <v>1</v>
      </c>
      <c r="AK408" s="33">
        <v>6820</v>
      </c>
      <c r="AL408" s="72">
        <f t="shared" si="479"/>
        <v>29</v>
      </c>
      <c r="AM408" s="348">
        <f t="shared" si="480"/>
        <v>0.1657142857142857</v>
      </c>
      <c r="AN408" s="33">
        <v>6818</v>
      </c>
      <c r="AO408" s="72">
        <f t="shared" si="457"/>
        <v>29</v>
      </c>
      <c r="AP408" s="66">
        <v>10151</v>
      </c>
      <c r="AQ408" s="78">
        <f t="shared" si="559"/>
        <v>51</v>
      </c>
      <c r="AR408" s="66">
        <v>1</v>
      </c>
      <c r="AS408" s="66">
        <v>3275</v>
      </c>
      <c r="AT408" s="78">
        <f t="shared" si="481"/>
        <v>14</v>
      </c>
      <c r="AU408" s="344">
        <f t="shared" si="482"/>
        <v>0.27450980392156865</v>
      </c>
      <c r="AV408" s="66">
        <v>3275</v>
      </c>
      <c r="AW408" s="78">
        <f t="shared" si="572"/>
        <v>14</v>
      </c>
      <c r="AX408" s="120">
        <v>5729</v>
      </c>
      <c r="AY408" s="114">
        <f t="shared" si="560"/>
        <v>24</v>
      </c>
      <c r="AZ408" s="120">
        <v>9</v>
      </c>
      <c r="BA408" s="120">
        <v>1832</v>
      </c>
      <c r="BB408" s="114">
        <f t="shared" si="483"/>
        <v>8</v>
      </c>
      <c r="BC408" s="338">
        <f t="shared" si="484"/>
        <v>0.33333333333333331</v>
      </c>
      <c r="BD408" s="120">
        <v>1824</v>
      </c>
      <c r="BE408" s="114">
        <f t="shared" si="573"/>
        <v>8</v>
      </c>
      <c r="BF408" s="129">
        <v>8386</v>
      </c>
      <c r="BG408" s="126">
        <f t="shared" si="561"/>
        <v>23</v>
      </c>
      <c r="BH408" s="129">
        <v>569</v>
      </c>
      <c r="BI408" s="129">
        <v>7385</v>
      </c>
      <c r="BJ408" s="126">
        <f t="shared" si="485"/>
        <v>8</v>
      </c>
      <c r="BK408" s="332">
        <f t="shared" si="486"/>
        <v>0.34782608695652173</v>
      </c>
      <c r="BL408" s="126">
        <v>7386</v>
      </c>
      <c r="BM408" s="126">
        <f t="shared" si="574"/>
        <v>8</v>
      </c>
      <c r="BN408" s="227">
        <v>2854</v>
      </c>
      <c r="BO408" s="212">
        <f t="shared" si="562"/>
        <v>18</v>
      </c>
      <c r="BP408" s="227">
        <v>173</v>
      </c>
      <c r="BQ408" s="227">
        <v>1149</v>
      </c>
      <c r="BR408" s="212">
        <f t="shared" si="487"/>
        <v>1</v>
      </c>
      <c r="BS408" s="326">
        <f t="shared" si="488"/>
        <v>5.5555555555555552E-2</v>
      </c>
      <c r="BT408" s="227">
        <v>1149</v>
      </c>
      <c r="BU408" s="212">
        <f t="shared" si="575"/>
        <v>1</v>
      </c>
      <c r="BV408" s="228">
        <v>3532</v>
      </c>
      <c r="BW408" s="219">
        <f t="shared" si="563"/>
        <v>25</v>
      </c>
      <c r="BX408" s="228">
        <v>277</v>
      </c>
      <c r="BY408" s="228">
        <v>1562</v>
      </c>
      <c r="BZ408" s="219">
        <f t="shared" si="489"/>
        <v>3</v>
      </c>
      <c r="CA408" s="315">
        <f t="shared" si="490"/>
        <v>0.12</v>
      </c>
      <c r="CB408" s="228">
        <v>1562</v>
      </c>
      <c r="CC408" s="219">
        <f t="shared" si="576"/>
        <v>3</v>
      </c>
      <c r="CD408" s="28">
        <v>28980</v>
      </c>
      <c r="CE408" s="84">
        <f t="shared" si="564"/>
        <v>270</v>
      </c>
      <c r="CF408" s="34">
        <v>505</v>
      </c>
      <c r="CG408" s="34">
        <v>8510</v>
      </c>
      <c r="CH408" s="84">
        <f t="shared" si="491"/>
        <v>29</v>
      </c>
      <c r="CI408" s="365">
        <f t="shared" si="492"/>
        <v>0.10740740740740741</v>
      </c>
      <c r="CJ408" s="34">
        <v>8510</v>
      </c>
      <c r="CK408" s="84">
        <f t="shared" si="577"/>
        <v>29</v>
      </c>
      <c r="CL408" s="59">
        <v>27552</v>
      </c>
      <c r="CM408" s="89">
        <f t="shared" si="565"/>
        <v>281</v>
      </c>
      <c r="CN408" s="59">
        <v>142</v>
      </c>
      <c r="CO408" s="59">
        <v>21380</v>
      </c>
      <c r="CP408" s="89">
        <f t="shared" si="493"/>
        <v>86</v>
      </c>
      <c r="CQ408" s="367">
        <f t="shared" si="494"/>
        <v>0.30604982206405695</v>
      </c>
      <c r="CR408" s="59">
        <v>21389</v>
      </c>
      <c r="CS408" s="89">
        <f t="shared" si="578"/>
        <v>86</v>
      </c>
      <c r="CT408" s="203">
        <v>41408</v>
      </c>
      <c r="CU408" s="203">
        <f t="shared" si="566"/>
        <v>276</v>
      </c>
      <c r="CV408" s="203">
        <v>0</v>
      </c>
      <c r="CW408" s="284">
        <v>11033</v>
      </c>
      <c r="CX408" s="203">
        <f t="shared" si="495"/>
        <v>81</v>
      </c>
      <c r="CY408" s="369">
        <f t="shared" si="496"/>
        <v>0.29347826086956524</v>
      </c>
      <c r="CZ408" s="203">
        <v>11033</v>
      </c>
      <c r="DA408" s="203">
        <f t="shared" si="579"/>
        <v>81</v>
      </c>
      <c r="DB408" s="40">
        <v>121</v>
      </c>
      <c r="DC408" s="95">
        <f t="shared" si="567"/>
        <v>25</v>
      </c>
      <c r="DD408" s="40">
        <v>10</v>
      </c>
      <c r="DE408" s="40">
        <v>13224</v>
      </c>
      <c r="DF408" s="95">
        <f t="shared" si="497"/>
        <v>25</v>
      </c>
      <c r="DG408" s="371">
        <f t="shared" si="498"/>
        <v>1</v>
      </c>
      <c r="DH408" s="40">
        <v>12621</v>
      </c>
      <c r="DI408" s="95">
        <f t="shared" si="580"/>
        <v>25</v>
      </c>
      <c r="DJ408" s="158">
        <v>5039</v>
      </c>
      <c r="DK408" s="158">
        <f t="shared" si="568"/>
        <v>22</v>
      </c>
      <c r="DL408" s="163">
        <v>4</v>
      </c>
      <c r="DM408" s="163">
        <v>1499</v>
      </c>
      <c r="DN408" s="158">
        <f t="shared" si="499"/>
        <v>4</v>
      </c>
      <c r="DO408" s="373">
        <f t="shared" si="500"/>
        <v>0.18181818181818182</v>
      </c>
      <c r="DP408" s="158">
        <v>1496</v>
      </c>
      <c r="DQ408" s="158">
        <f t="shared" si="462"/>
        <v>4</v>
      </c>
      <c r="DR408" s="290">
        <v>1536</v>
      </c>
      <c r="DS408" s="172">
        <v>0</v>
      </c>
      <c r="DT408" s="290">
        <v>1</v>
      </c>
      <c r="DU408" s="290">
        <v>424</v>
      </c>
      <c r="DV408" s="172">
        <f t="shared" si="501"/>
        <v>0</v>
      </c>
      <c r="DW408" s="374" t="e">
        <f t="shared" si="502"/>
        <v>#DIV/0!</v>
      </c>
      <c r="DX408" s="290">
        <v>426</v>
      </c>
      <c r="DY408" s="172">
        <f t="shared" si="464"/>
        <v>0</v>
      </c>
      <c r="DZ408" s="295">
        <v>2763</v>
      </c>
      <c r="EA408" s="255">
        <f t="shared" si="569"/>
        <v>20</v>
      </c>
      <c r="EB408" s="295">
        <v>158</v>
      </c>
      <c r="EC408" s="295">
        <v>1079</v>
      </c>
      <c r="ED408" s="255">
        <f t="shared" si="503"/>
        <v>5</v>
      </c>
      <c r="EE408" s="376">
        <f t="shared" si="504"/>
        <v>0.25</v>
      </c>
      <c r="EF408" s="295">
        <v>1079</v>
      </c>
      <c r="EG408" s="255">
        <f t="shared" si="466"/>
        <v>5</v>
      </c>
      <c r="EH408" s="261">
        <v>2764</v>
      </c>
      <c r="EI408" s="256">
        <f t="shared" si="525"/>
        <v>25</v>
      </c>
      <c r="EJ408" s="261">
        <v>217</v>
      </c>
      <c r="EK408" s="261">
        <v>1489</v>
      </c>
      <c r="EL408" s="256">
        <f t="shared" si="526"/>
        <v>8</v>
      </c>
      <c r="EM408" s="362">
        <f t="shared" si="527"/>
        <v>0.32</v>
      </c>
      <c r="EN408" s="261">
        <v>1489</v>
      </c>
      <c r="EO408" s="256">
        <f t="shared" si="528"/>
        <v>8</v>
      </c>
      <c r="EP408" s="265">
        <v>2737</v>
      </c>
      <c r="EQ408" s="257">
        <f t="shared" si="529"/>
        <v>30</v>
      </c>
      <c r="ER408" s="265">
        <v>78</v>
      </c>
      <c r="ES408" s="265">
        <v>721</v>
      </c>
      <c r="ET408" s="257">
        <f t="shared" si="530"/>
        <v>2</v>
      </c>
      <c r="EU408" s="378">
        <f t="shared" si="531"/>
        <v>6.6666666666666666E-2</v>
      </c>
      <c r="EV408" s="265">
        <v>721</v>
      </c>
      <c r="EW408" s="257">
        <f t="shared" si="532"/>
        <v>2</v>
      </c>
      <c r="EX408" s="270">
        <v>2769</v>
      </c>
      <c r="EY408" s="258">
        <f t="shared" si="533"/>
        <v>9</v>
      </c>
      <c r="EZ408" s="270">
        <v>102</v>
      </c>
      <c r="FA408" s="270">
        <v>765</v>
      </c>
      <c r="FB408" s="258">
        <f t="shared" si="534"/>
        <v>3</v>
      </c>
      <c r="FC408" s="367">
        <f t="shared" si="535"/>
        <v>0.33333333333333331</v>
      </c>
      <c r="FD408" s="270">
        <v>765</v>
      </c>
      <c r="FE408" s="258">
        <f t="shared" si="536"/>
        <v>3</v>
      </c>
      <c r="FF408" s="192">
        <v>1543</v>
      </c>
      <c r="FG408" s="185">
        <f t="shared" si="537"/>
        <v>47</v>
      </c>
      <c r="FH408" s="192">
        <v>0</v>
      </c>
      <c r="FI408" s="192">
        <v>6714</v>
      </c>
      <c r="FJ408" s="185">
        <f t="shared" si="538"/>
        <v>41</v>
      </c>
      <c r="FK408" s="379">
        <f t="shared" si="539"/>
        <v>0.87234042553191493</v>
      </c>
      <c r="FL408" s="192">
        <v>6714</v>
      </c>
      <c r="FM408" s="185">
        <f t="shared" si="540"/>
        <v>41</v>
      </c>
      <c r="FN408" s="301">
        <v>5328</v>
      </c>
      <c r="FO408" s="84">
        <f t="shared" si="541"/>
        <v>70</v>
      </c>
      <c r="FP408" s="301">
        <v>0</v>
      </c>
      <c r="FQ408" s="301">
        <v>5008</v>
      </c>
      <c r="FR408" s="84">
        <f t="shared" si="542"/>
        <v>70</v>
      </c>
      <c r="FS408" s="365">
        <f t="shared" si="543"/>
        <v>1</v>
      </c>
      <c r="FT408" s="301">
        <v>5008</v>
      </c>
      <c r="FU408" s="84">
        <f t="shared" si="544"/>
        <v>70</v>
      </c>
      <c r="FX408" s="61">
        <f t="shared" si="545"/>
        <v>421</v>
      </c>
      <c r="FY408" s="61">
        <f t="shared" si="546"/>
        <v>1395</v>
      </c>
      <c r="FZ408" s="61">
        <f t="shared" si="547"/>
        <v>419</v>
      </c>
      <c r="GA408" s="382">
        <f t="shared" si="548"/>
        <v>0.30035842293906811</v>
      </c>
      <c r="GC408" s="387">
        <f t="shared" si="549"/>
        <v>1391</v>
      </c>
      <c r="GD408" s="387">
        <f t="shared" si="550"/>
        <v>415</v>
      </c>
      <c r="GE408" s="382">
        <f t="shared" si="551"/>
        <v>0.29834651329978434</v>
      </c>
      <c r="GG408" s="387">
        <f t="shared" si="552"/>
        <v>564</v>
      </c>
      <c r="GH408" s="387">
        <f t="shared" si="553"/>
        <v>219</v>
      </c>
      <c r="GI408" s="382">
        <f t="shared" si="554"/>
        <v>0.38829787234042551</v>
      </c>
      <c r="GK408" s="387">
        <f t="shared" si="458"/>
        <v>397</v>
      </c>
      <c r="GL408" s="387">
        <f t="shared" si="459"/>
        <v>51</v>
      </c>
      <c r="GM408" s="382">
        <f t="shared" si="460"/>
        <v>0.12846347607052896</v>
      </c>
    </row>
    <row r="409" spans="1:196" x14ac:dyDescent="0.25">
      <c r="A409" s="8">
        <f t="shared" si="570"/>
        <v>44442</v>
      </c>
      <c r="B409" s="10">
        <v>0</v>
      </c>
      <c r="C409" s="98">
        <f t="shared" si="571"/>
        <v>0</v>
      </c>
      <c r="D409" s="10">
        <v>7702</v>
      </c>
      <c r="E409" s="10">
        <v>65265</v>
      </c>
      <c r="F409" s="98">
        <f t="shared" si="471"/>
        <v>0</v>
      </c>
      <c r="G409" s="363" t="e">
        <f t="shared" si="472"/>
        <v>#DIV/0!</v>
      </c>
      <c r="H409" s="10">
        <v>57942</v>
      </c>
      <c r="I409" s="98">
        <f t="shared" si="453"/>
        <v>0</v>
      </c>
      <c r="J409" s="45">
        <v>5053</v>
      </c>
      <c r="K409" s="103">
        <f t="shared" ref="K409:K457" si="582">J409-J408</f>
        <v>0</v>
      </c>
      <c r="L409" s="14">
        <v>2491</v>
      </c>
      <c r="M409" s="14">
        <v>72749</v>
      </c>
      <c r="N409" s="103">
        <f t="shared" ref="N409:N457" si="583">M409-M408</f>
        <v>0</v>
      </c>
      <c r="O409" s="362" t="e">
        <f t="shared" ref="O409:O457" si="584">N409/K409</f>
        <v>#DIV/0!</v>
      </c>
      <c r="P409" s="12">
        <v>60467</v>
      </c>
      <c r="Q409" s="103">
        <f t="shared" ref="Q409:Q457" si="585">P409-P408</f>
        <v>0</v>
      </c>
      <c r="R409" s="148">
        <v>956</v>
      </c>
      <c r="S409" s="134">
        <f t="shared" ref="S409:S457" si="586">R409-R408</f>
        <v>0</v>
      </c>
      <c r="T409" s="148">
        <v>505</v>
      </c>
      <c r="U409" s="148">
        <v>4649</v>
      </c>
      <c r="V409" s="134">
        <f t="shared" ref="V409:V457" si="587">U409-U408</f>
        <v>0</v>
      </c>
      <c r="W409" s="358" t="e">
        <f t="shared" ref="W409:W457" si="588">V409/S409</f>
        <v>#DIV/0!</v>
      </c>
      <c r="X409" s="148">
        <v>4656</v>
      </c>
      <c r="Y409" s="134">
        <f t="shared" ref="Y409:Y457" si="589">X409-X408</f>
        <v>0</v>
      </c>
      <c r="Z409" s="152">
        <v>17569</v>
      </c>
      <c r="AA409" s="139">
        <f t="shared" si="557"/>
        <v>260</v>
      </c>
      <c r="AB409" s="152">
        <v>3598</v>
      </c>
      <c r="AC409" s="152">
        <v>6508</v>
      </c>
      <c r="AD409" s="139">
        <f t="shared" si="477"/>
        <v>26</v>
      </c>
      <c r="AE409" s="353">
        <f t="shared" si="478"/>
        <v>0.1</v>
      </c>
      <c r="AF409" s="152">
        <v>6506</v>
      </c>
      <c r="AG409" s="139">
        <f t="shared" si="451"/>
        <v>26</v>
      </c>
      <c r="AH409" s="33">
        <v>42240</v>
      </c>
      <c r="AI409" s="72">
        <f t="shared" si="558"/>
        <v>216</v>
      </c>
      <c r="AJ409" s="33">
        <v>1</v>
      </c>
      <c r="AK409" s="33">
        <v>6862</v>
      </c>
      <c r="AL409" s="72">
        <f t="shared" si="479"/>
        <v>42</v>
      </c>
      <c r="AM409" s="348">
        <f t="shared" si="480"/>
        <v>0.19444444444444445</v>
      </c>
      <c r="AN409" s="33">
        <v>6860</v>
      </c>
      <c r="AO409" s="72">
        <f t="shared" si="457"/>
        <v>42</v>
      </c>
      <c r="AP409" s="66">
        <v>10203</v>
      </c>
      <c r="AQ409" s="78">
        <f t="shared" si="559"/>
        <v>52</v>
      </c>
      <c r="AR409" s="66">
        <v>1</v>
      </c>
      <c r="AS409" s="66">
        <v>3293</v>
      </c>
      <c r="AT409" s="78">
        <f t="shared" si="481"/>
        <v>18</v>
      </c>
      <c r="AU409" s="344">
        <f t="shared" si="482"/>
        <v>0.34615384615384615</v>
      </c>
      <c r="AV409" s="66">
        <v>3293</v>
      </c>
      <c r="AW409" s="78">
        <f t="shared" si="572"/>
        <v>18</v>
      </c>
      <c r="AX409" s="120">
        <v>5754</v>
      </c>
      <c r="AY409" s="114">
        <f t="shared" si="560"/>
        <v>25</v>
      </c>
      <c r="AZ409" s="120">
        <v>9</v>
      </c>
      <c r="BA409" s="120">
        <v>1840</v>
      </c>
      <c r="BB409" s="114">
        <f t="shared" si="483"/>
        <v>8</v>
      </c>
      <c r="BC409" s="338">
        <f t="shared" si="484"/>
        <v>0.32</v>
      </c>
      <c r="BD409" s="120">
        <v>1832</v>
      </c>
      <c r="BE409" s="114">
        <f t="shared" si="573"/>
        <v>8</v>
      </c>
      <c r="BF409" s="129">
        <v>8411</v>
      </c>
      <c r="BG409" s="126">
        <f t="shared" si="561"/>
        <v>25</v>
      </c>
      <c r="BH409" s="129">
        <v>569</v>
      </c>
      <c r="BI409" s="129">
        <v>7392</v>
      </c>
      <c r="BJ409" s="126">
        <f t="shared" si="485"/>
        <v>7</v>
      </c>
      <c r="BK409" s="332">
        <f t="shared" si="486"/>
        <v>0.28000000000000003</v>
      </c>
      <c r="BL409" s="126">
        <v>7393</v>
      </c>
      <c r="BM409" s="126">
        <f t="shared" si="574"/>
        <v>7</v>
      </c>
      <c r="BN409" s="227">
        <v>2876</v>
      </c>
      <c r="BO409" s="212">
        <f t="shared" si="562"/>
        <v>22</v>
      </c>
      <c r="BP409" s="227">
        <v>173</v>
      </c>
      <c r="BQ409" s="227">
        <v>1152</v>
      </c>
      <c r="BR409" s="212">
        <f t="shared" si="487"/>
        <v>3</v>
      </c>
      <c r="BS409" s="326">
        <f t="shared" si="488"/>
        <v>0.13636363636363635</v>
      </c>
      <c r="BT409" s="227">
        <v>1152</v>
      </c>
      <c r="BU409" s="212">
        <f t="shared" si="575"/>
        <v>3</v>
      </c>
      <c r="BV409" s="228">
        <v>3554</v>
      </c>
      <c r="BW409" s="219">
        <f t="shared" si="563"/>
        <v>22</v>
      </c>
      <c r="BX409" s="228">
        <v>277</v>
      </c>
      <c r="BY409" s="228">
        <v>1565</v>
      </c>
      <c r="BZ409" s="219">
        <f t="shared" si="489"/>
        <v>3</v>
      </c>
      <c r="CA409" s="315">
        <f t="shared" si="490"/>
        <v>0.13636363636363635</v>
      </c>
      <c r="CB409" s="228">
        <v>1565</v>
      </c>
      <c r="CC409" s="219">
        <f t="shared" si="576"/>
        <v>3</v>
      </c>
      <c r="CD409" s="28">
        <v>29300</v>
      </c>
      <c r="CE409" s="84">
        <f t="shared" si="564"/>
        <v>320</v>
      </c>
      <c r="CF409" s="34">
        <v>505</v>
      </c>
      <c r="CG409" s="34">
        <v>8549</v>
      </c>
      <c r="CH409" s="84">
        <f t="shared" si="491"/>
        <v>39</v>
      </c>
      <c r="CI409" s="365">
        <f t="shared" si="492"/>
        <v>0.121875</v>
      </c>
      <c r="CJ409" s="34">
        <v>8549</v>
      </c>
      <c r="CK409" s="84">
        <f t="shared" si="577"/>
        <v>39</v>
      </c>
      <c r="CL409" s="59">
        <v>27861</v>
      </c>
      <c r="CM409" s="89">
        <f t="shared" si="565"/>
        <v>309</v>
      </c>
      <c r="CN409" s="59">
        <v>142</v>
      </c>
      <c r="CO409" s="59">
        <v>21470</v>
      </c>
      <c r="CP409" s="89">
        <f t="shared" si="493"/>
        <v>90</v>
      </c>
      <c r="CQ409" s="367">
        <f t="shared" si="494"/>
        <v>0.29126213592233008</v>
      </c>
      <c r="CR409" s="59">
        <v>21479</v>
      </c>
      <c r="CS409" s="89">
        <f t="shared" si="578"/>
        <v>90</v>
      </c>
      <c r="CT409" s="203">
        <v>41720</v>
      </c>
      <c r="CU409" s="203">
        <f t="shared" si="566"/>
        <v>312</v>
      </c>
      <c r="CV409" s="203">
        <v>0</v>
      </c>
      <c r="CW409" s="284">
        <v>11120</v>
      </c>
      <c r="CX409" s="203">
        <f t="shared" si="495"/>
        <v>87</v>
      </c>
      <c r="CY409" s="369">
        <f t="shared" si="496"/>
        <v>0.27884615384615385</v>
      </c>
      <c r="CZ409" s="203">
        <v>11120</v>
      </c>
      <c r="DA409" s="203">
        <f t="shared" si="579"/>
        <v>87</v>
      </c>
      <c r="DB409" s="40">
        <v>7</v>
      </c>
      <c r="DC409" s="95">
        <f t="shared" si="567"/>
        <v>-114</v>
      </c>
      <c r="DD409" s="40">
        <v>0</v>
      </c>
      <c r="DE409" s="40">
        <v>13257</v>
      </c>
      <c r="DF409" s="95">
        <f t="shared" si="497"/>
        <v>33</v>
      </c>
      <c r="DG409" s="371">
        <f t="shared" si="498"/>
        <v>-0.28947368421052633</v>
      </c>
      <c r="DH409" s="40">
        <v>12654</v>
      </c>
      <c r="DI409" s="95">
        <f t="shared" si="580"/>
        <v>33</v>
      </c>
      <c r="DJ409" s="158">
        <v>5064</v>
      </c>
      <c r="DK409" s="158">
        <f t="shared" si="568"/>
        <v>25</v>
      </c>
      <c r="DL409" s="163">
        <v>4</v>
      </c>
      <c r="DM409" s="163">
        <v>1507</v>
      </c>
      <c r="DN409" s="158">
        <f t="shared" si="499"/>
        <v>8</v>
      </c>
      <c r="DO409" s="373">
        <f t="shared" si="500"/>
        <v>0.32</v>
      </c>
      <c r="DP409" s="158">
        <v>1504</v>
      </c>
      <c r="DQ409" s="158">
        <f t="shared" si="462"/>
        <v>8</v>
      </c>
      <c r="DR409" s="290">
        <v>1536</v>
      </c>
      <c r="DS409" s="172">
        <v>0</v>
      </c>
      <c r="DT409" s="290">
        <v>1</v>
      </c>
      <c r="DU409" s="290">
        <v>424</v>
      </c>
      <c r="DV409" s="172">
        <f t="shared" ref="DV409:DV457" si="590">DU409-DU408</f>
        <v>0</v>
      </c>
      <c r="DW409" s="374" t="e">
        <f t="shared" ref="DW409:DW457" si="591">DV409/DS409</f>
        <v>#DIV/0!</v>
      </c>
      <c r="DX409" s="290">
        <v>426</v>
      </c>
      <c r="DY409" s="172">
        <f t="shared" ref="DY409:DY457" si="592">DX409-DX408</f>
        <v>0</v>
      </c>
      <c r="DZ409" s="295">
        <v>2790</v>
      </c>
      <c r="EA409" s="255">
        <f t="shared" si="569"/>
        <v>27</v>
      </c>
      <c r="EB409" s="295">
        <v>158</v>
      </c>
      <c r="EC409" s="295">
        <v>1085</v>
      </c>
      <c r="ED409" s="255">
        <f t="shared" si="503"/>
        <v>6</v>
      </c>
      <c r="EE409" s="376">
        <f t="shared" si="504"/>
        <v>0.22222222222222221</v>
      </c>
      <c r="EF409" s="295">
        <v>1085</v>
      </c>
      <c r="EG409" s="255">
        <f t="shared" si="466"/>
        <v>6</v>
      </c>
      <c r="EH409" s="261">
        <v>2791</v>
      </c>
      <c r="EI409" s="256">
        <f t="shared" si="525"/>
        <v>27</v>
      </c>
      <c r="EJ409" s="261">
        <v>217</v>
      </c>
      <c r="EK409" s="261">
        <v>1495</v>
      </c>
      <c r="EL409" s="256">
        <f t="shared" si="526"/>
        <v>6</v>
      </c>
      <c r="EM409" s="362">
        <f t="shared" si="527"/>
        <v>0.22222222222222221</v>
      </c>
      <c r="EN409" s="261">
        <v>1495</v>
      </c>
      <c r="EO409" s="256">
        <f t="shared" si="528"/>
        <v>6</v>
      </c>
      <c r="EP409" s="265">
        <v>2770</v>
      </c>
      <c r="EQ409" s="257">
        <f t="shared" si="529"/>
        <v>33</v>
      </c>
      <c r="ER409" s="265">
        <v>78</v>
      </c>
      <c r="ES409" s="265">
        <v>725</v>
      </c>
      <c r="ET409" s="257">
        <f t="shared" si="530"/>
        <v>4</v>
      </c>
      <c r="EU409" s="378">
        <f t="shared" si="531"/>
        <v>0.12121212121212122</v>
      </c>
      <c r="EV409" s="265">
        <v>725</v>
      </c>
      <c r="EW409" s="257">
        <f t="shared" si="532"/>
        <v>4</v>
      </c>
      <c r="EX409" s="270">
        <v>2809</v>
      </c>
      <c r="EY409" s="258">
        <f t="shared" si="533"/>
        <v>40</v>
      </c>
      <c r="EZ409" s="270">
        <v>102</v>
      </c>
      <c r="FA409" s="270">
        <v>769</v>
      </c>
      <c r="FB409" s="258">
        <f t="shared" si="534"/>
        <v>4</v>
      </c>
      <c r="FC409" s="367">
        <f t="shared" si="535"/>
        <v>0.1</v>
      </c>
      <c r="FD409" s="270">
        <v>769</v>
      </c>
      <c r="FE409" s="258">
        <f t="shared" si="536"/>
        <v>4</v>
      </c>
      <c r="FF409" s="192">
        <v>1598</v>
      </c>
      <c r="FG409" s="185">
        <f t="shared" si="537"/>
        <v>55</v>
      </c>
      <c r="FH409" s="192">
        <v>0</v>
      </c>
      <c r="FI409" s="192">
        <v>6765</v>
      </c>
      <c r="FJ409" s="185">
        <f t="shared" si="538"/>
        <v>51</v>
      </c>
      <c r="FK409" s="379">
        <f t="shared" si="539"/>
        <v>0.92727272727272725</v>
      </c>
      <c r="FL409" s="192">
        <v>6765</v>
      </c>
      <c r="FM409" s="185">
        <f t="shared" si="540"/>
        <v>51</v>
      </c>
      <c r="FN409" s="301">
        <v>5405</v>
      </c>
      <c r="FO409" s="84">
        <f t="shared" si="541"/>
        <v>77</v>
      </c>
      <c r="FP409" s="301">
        <v>0</v>
      </c>
      <c r="FQ409" s="301">
        <v>5085</v>
      </c>
      <c r="FR409" s="84">
        <f t="shared" si="542"/>
        <v>77</v>
      </c>
      <c r="FS409" s="365">
        <f t="shared" si="543"/>
        <v>1</v>
      </c>
      <c r="FT409" s="301">
        <v>5085</v>
      </c>
      <c r="FU409" s="84">
        <f t="shared" si="544"/>
        <v>77</v>
      </c>
      <c r="FX409" s="61">
        <f t="shared" si="545"/>
        <v>512</v>
      </c>
      <c r="FY409" s="61">
        <f t="shared" si="546"/>
        <v>1733</v>
      </c>
      <c r="FZ409" s="61">
        <f t="shared" si="547"/>
        <v>508</v>
      </c>
      <c r="GA409" s="382">
        <f t="shared" si="548"/>
        <v>0.29313329486439699</v>
      </c>
      <c r="GC409" s="387">
        <f t="shared" si="549"/>
        <v>1473</v>
      </c>
      <c r="GD409" s="387">
        <f t="shared" si="550"/>
        <v>482</v>
      </c>
      <c r="GE409" s="382">
        <f t="shared" si="551"/>
        <v>0.32722335369993211</v>
      </c>
      <c r="GG409" s="387">
        <f t="shared" si="552"/>
        <v>532</v>
      </c>
      <c r="GH409" s="387">
        <f t="shared" si="553"/>
        <v>266</v>
      </c>
      <c r="GI409" s="382">
        <f t="shared" si="554"/>
        <v>0.5</v>
      </c>
      <c r="GK409" s="387">
        <f t="shared" si="458"/>
        <v>491</v>
      </c>
      <c r="GL409" s="387">
        <f t="shared" si="459"/>
        <v>65</v>
      </c>
      <c r="GM409" s="382">
        <f t="shared" si="460"/>
        <v>0.13238289205702647</v>
      </c>
    </row>
    <row r="410" spans="1:196" x14ac:dyDescent="0.25">
      <c r="A410" s="8">
        <f t="shared" si="570"/>
        <v>44443</v>
      </c>
      <c r="B410" s="10">
        <v>0</v>
      </c>
      <c r="C410" s="98">
        <f t="shared" ref="C410:C457" si="593">B410-B409</f>
        <v>0</v>
      </c>
      <c r="D410" s="10">
        <v>7702</v>
      </c>
      <c r="E410" s="10">
        <v>65265</v>
      </c>
      <c r="F410" s="98">
        <f t="shared" ref="F410:F457" si="594">E410-E409</f>
        <v>0</v>
      </c>
      <c r="G410" s="363" t="e">
        <f t="shared" ref="G410:G457" si="595">F410/C410</f>
        <v>#DIV/0!</v>
      </c>
      <c r="H410" s="10">
        <v>57942</v>
      </c>
      <c r="I410" s="98">
        <f t="shared" ref="I410:I457" si="596">H410-H409</f>
        <v>0</v>
      </c>
      <c r="J410" s="45">
        <v>5053</v>
      </c>
      <c r="K410" s="103">
        <f t="shared" si="582"/>
        <v>0</v>
      </c>
      <c r="L410" s="14">
        <v>2491</v>
      </c>
      <c r="M410" s="14">
        <v>72749</v>
      </c>
      <c r="N410" s="103">
        <f t="shared" si="583"/>
        <v>0</v>
      </c>
      <c r="O410" s="362" t="e">
        <f t="shared" si="584"/>
        <v>#DIV/0!</v>
      </c>
      <c r="P410" s="12">
        <v>60467</v>
      </c>
      <c r="Q410" s="103">
        <f t="shared" si="585"/>
        <v>0</v>
      </c>
      <c r="R410" s="148">
        <v>956</v>
      </c>
      <c r="S410" s="134">
        <f t="shared" si="586"/>
        <v>0</v>
      </c>
      <c r="T410" s="148">
        <v>505</v>
      </c>
      <c r="U410" s="148">
        <v>4649</v>
      </c>
      <c r="V410" s="134">
        <f t="shared" si="587"/>
        <v>0</v>
      </c>
      <c r="W410" s="358" t="e">
        <f t="shared" si="588"/>
        <v>#DIV/0!</v>
      </c>
      <c r="X410" s="148">
        <v>4656</v>
      </c>
      <c r="Y410" s="134">
        <f t="shared" si="589"/>
        <v>0</v>
      </c>
      <c r="Z410" s="152">
        <v>17697</v>
      </c>
      <c r="AA410" s="139">
        <f t="shared" si="557"/>
        <v>128</v>
      </c>
      <c r="AB410" s="152">
        <v>3645</v>
      </c>
      <c r="AC410" s="152">
        <v>6555</v>
      </c>
      <c r="AD410" s="139">
        <f t="shared" si="477"/>
        <v>47</v>
      </c>
      <c r="AE410" s="353">
        <f t="shared" si="478"/>
        <v>0.3671875</v>
      </c>
      <c r="AF410" s="152">
        <v>6553</v>
      </c>
      <c r="AG410" s="139">
        <f t="shared" si="451"/>
        <v>47</v>
      </c>
      <c r="AH410" s="33">
        <v>42367</v>
      </c>
      <c r="AI410" s="72">
        <f t="shared" si="558"/>
        <v>127</v>
      </c>
      <c r="AJ410" s="33">
        <v>1</v>
      </c>
      <c r="AK410" s="33">
        <v>6884</v>
      </c>
      <c r="AL410" s="72">
        <f t="shared" si="479"/>
        <v>22</v>
      </c>
      <c r="AM410" s="348">
        <f t="shared" si="480"/>
        <v>0.17322834645669291</v>
      </c>
      <c r="AN410" s="33">
        <v>6882</v>
      </c>
      <c r="AO410" s="72">
        <f t="shared" si="457"/>
        <v>22</v>
      </c>
      <c r="AP410" s="66">
        <v>10253</v>
      </c>
      <c r="AQ410" s="78">
        <f t="shared" si="559"/>
        <v>50</v>
      </c>
      <c r="AR410" s="66">
        <v>1</v>
      </c>
      <c r="AS410" s="66">
        <v>3311</v>
      </c>
      <c r="AT410" s="78">
        <f t="shared" si="481"/>
        <v>18</v>
      </c>
      <c r="AU410" s="344">
        <f t="shared" si="482"/>
        <v>0.36</v>
      </c>
      <c r="AV410" s="66">
        <v>3311</v>
      </c>
      <c r="AW410" s="78">
        <f t="shared" si="572"/>
        <v>18</v>
      </c>
      <c r="AX410" s="120">
        <v>5769</v>
      </c>
      <c r="AY410" s="114">
        <f t="shared" si="560"/>
        <v>15</v>
      </c>
      <c r="AZ410" s="120">
        <v>9</v>
      </c>
      <c r="BA410" s="120">
        <v>1844</v>
      </c>
      <c r="BB410" s="114">
        <f t="shared" si="483"/>
        <v>4</v>
      </c>
      <c r="BC410" s="338">
        <f t="shared" si="484"/>
        <v>0.26666666666666666</v>
      </c>
      <c r="BD410" s="120">
        <v>1836</v>
      </c>
      <c r="BE410" s="114">
        <f t="shared" si="573"/>
        <v>4</v>
      </c>
      <c r="BF410" s="129">
        <v>8430</v>
      </c>
      <c r="BG410" s="126">
        <f t="shared" si="561"/>
        <v>19</v>
      </c>
      <c r="BH410" s="129">
        <v>569</v>
      </c>
      <c r="BI410" s="129">
        <v>7399</v>
      </c>
      <c r="BJ410" s="126">
        <f t="shared" si="485"/>
        <v>7</v>
      </c>
      <c r="BK410" s="332">
        <f t="shared" si="486"/>
        <v>0.36842105263157893</v>
      </c>
      <c r="BL410" s="126">
        <v>7400</v>
      </c>
      <c r="BM410" s="126">
        <f t="shared" si="574"/>
        <v>7</v>
      </c>
      <c r="BN410" s="227">
        <v>2900</v>
      </c>
      <c r="BO410" s="212">
        <f t="shared" si="562"/>
        <v>24</v>
      </c>
      <c r="BP410" s="227">
        <v>173</v>
      </c>
      <c r="BQ410" s="227">
        <v>1156</v>
      </c>
      <c r="BR410" s="212">
        <f t="shared" si="487"/>
        <v>4</v>
      </c>
      <c r="BS410" s="326">
        <f t="shared" si="488"/>
        <v>0.16666666666666666</v>
      </c>
      <c r="BT410" s="227">
        <v>1156</v>
      </c>
      <c r="BU410" s="212">
        <f t="shared" si="575"/>
        <v>4</v>
      </c>
      <c r="BV410" s="228">
        <v>3578</v>
      </c>
      <c r="BW410" s="219">
        <f t="shared" si="563"/>
        <v>24</v>
      </c>
      <c r="BX410" s="228">
        <v>277</v>
      </c>
      <c r="BY410" s="228">
        <v>1569</v>
      </c>
      <c r="BZ410" s="219">
        <f t="shared" si="489"/>
        <v>4</v>
      </c>
      <c r="CA410" s="315">
        <f t="shared" si="490"/>
        <v>0.16666666666666666</v>
      </c>
      <c r="CB410" s="228">
        <v>1569</v>
      </c>
      <c r="CC410" s="219">
        <f t="shared" si="576"/>
        <v>4</v>
      </c>
      <c r="CD410" s="28">
        <v>29534</v>
      </c>
      <c r="CE410" s="84">
        <f t="shared" si="564"/>
        <v>234</v>
      </c>
      <c r="CF410" s="34">
        <v>505</v>
      </c>
      <c r="CG410" s="34">
        <v>8578</v>
      </c>
      <c r="CH410" s="84">
        <f t="shared" si="491"/>
        <v>29</v>
      </c>
      <c r="CI410" s="365">
        <f t="shared" si="492"/>
        <v>0.12393162393162394</v>
      </c>
      <c r="CJ410" s="34">
        <v>8578</v>
      </c>
      <c r="CK410" s="84">
        <f t="shared" si="577"/>
        <v>29</v>
      </c>
      <c r="CL410" s="59">
        <v>28093</v>
      </c>
      <c r="CM410" s="89">
        <f t="shared" si="565"/>
        <v>232</v>
      </c>
      <c r="CN410" s="59">
        <v>142</v>
      </c>
      <c r="CO410" s="59">
        <v>21541</v>
      </c>
      <c r="CP410" s="89">
        <f t="shared" si="493"/>
        <v>71</v>
      </c>
      <c r="CQ410" s="367">
        <f t="shared" si="494"/>
        <v>0.30603448275862066</v>
      </c>
      <c r="CR410" s="59">
        <v>21550</v>
      </c>
      <c r="CS410" s="89">
        <f t="shared" si="578"/>
        <v>71</v>
      </c>
      <c r="CT410" s="203">
        <v>41957</v>
      </c>
      <c r="CU410" s="203">
        <f t="shared" si="566"/>
        <v>237</v>
      </c>
      <c r="CV410" s="203">
        <v>0</v>
      </c>
      <c r="CW410" s="284">
        <v>11186</v>
      </c>
      <c r="CX410" s="203">
        <f t="shared" si="495"/>
        <v>66</v>
      </c>
      <c r="CY410" s="369">
        <f t="shared" si="496"/>
        <v>0.27848101265822783</v>
      </c>
      <c r="CZ410" s="203">
        <v>11186</v>
      </c>
      <c r="DA410" s="203">
        <f t="shared" si="579"/>
        <v>66</v>
      </c>
      <c r="DB410" s="40">
        <v>28</v>
      </c>
      <c r="DC410" s="95">
        <f t="shared" si="567"/>
        <v>21</v>
      </c>
      <c r="DD410" s="40">
        <v>2</v>
      </c>
      <c r="DE410" s="40">
        <v>13279</v>
      </c>
      <c r="DF410" s="95">
        <f t="shared" si="497"/>
        <v>22</v>
      </c>
      <c r="DG410" s="371">
        <f t="shared" si="498"/>
        <v>1.0476190476190477</v>
      </c>
      <c r="DH410" s="40">
        <v>12676</v>
      </c>
      <c r="DI410" s="95">
        <f t="shared" si="580"/>
        <v>22</v>
      </c>
      <c r="DJ410" s="158">
        <v>5081</v>
      </c>
      <c r="DK410" s="158">
        <f t="shared" si="568"/>
        <v>17</v>
      </c>
      <c r="DL410" s="163">
        <v>4</v>
      </c>
      <c r="DM410" s="163">
        <v>1511</v>
      </c>
      <c r="DN410" s="158">
        <f t="shared" si="499"/>
        <v>4</v>
      </c>
      <c r="DO410" s="373">
        <f t="shared" si="500"/>
        <v>0.23529411764705882</v>
      </c>
      <c r="DP410" s="158">
        <v>1508</v>
      </c>
      <c r="DQ410" s="158">
        <f t="shared" si="462"/>
        <v>4</v>
      </c>
      <c r="DR410" s="290">
        <v>1536</v>
      </c>
      <c r="DS410" s="172">
        <v>0</v>
      </c>
      <c r="DT410" s="290">
        <v>1</v>
      </c>
      <c r="DU410" s="290">
        <v>424</v>
      </c>
      <c r="DV410" s="172">
        <f t="shared" si="590"/>
        <v>0</v>
      </c>
      <c r="DW410" s="374" t="e">
        <f t="shared" si="591"/>
        <v>#DIV/0!</v>
      </c>
      <c r="DX410" s="290">
        <v>426</v>
      </c>
      <c r="DY410" s="172">
        <f t="shared" si="592"/>
        <v>0</v>
      </c>
      <c r="DZ410" s="295">
        <v>2807</v>
      </c>
      <c r="EA410" s="255">
        <f t="shared" si="569"/>
        <v>17</v>
      </c>
      <c r="EB410" s="295">
        <v>158</v>
      </c>
      <c r="EC410" s="295">
        <v>1089</v>
      </c>
      <c r="ED410" s="255">
        <f t="shared" si="503"/>
        <v>4</v>
      </c>
      <c r="EE410" s="376">
        <f t="shared" si="504"/>
        <v>0.23529411764705882</v>
      </c>
      <c r="EF410" s="295">
        <v>1089</v>
      </c>
      <c r="EG410" s="255">
        <f t="shared" si="466"/>
        <v>4</v>
      </c>
      <c r="EH410" s="261">
        <v>2811</v>
      </c>
      <c r="EI410" s="256">
        <f t="shared" si="525"/>
        <v>20</v>
      </c>
      <c r="EJ410" s="261">
        <v>217</v>
      </c>
      <c r="EK410" s="261">
        <v>1502</v>
      </c>
      <c r="EL410" s="256">
        <f t="shared" si="526"/>
        <v>7</v>
      </c>
      <c r="EM410" s="362">
        <f t="shared" si="527"/>
        <v>0.35</v>
      </c>
      <c r="EN410" s="261">
        <v>1502</v>
      </c>
      <c r="EO410" s="256">
        <f t="shared" si="528"/>
        <v>7</v>
      </c>
      <c r="EP410" s="265">
        <v>2789</v>
      </c>
      <c r="EQ410" s="257">
        <f t="shared" si="529"/>
        <v>19</v>
      </c>
      <c r="ER410" s="265">
        <v>78</v>
      </c>
      <c r="ES410" s="265">
        <v>727</v>
      </c>
      <c r="ET410" s="257">
        <f t="shared" si="530"/>
        <v>2</v>
      </c>
      <c r="EU410" s="378">
        <f t="shared" si="531"/>
        <v>0.10526315789473684</v>
      </c>
      <c r="EV410" s="265">
        <v>727</v>
      </c>
      <c r="EW410" s="257">
        <f t="shared" si="532"/>
        <v>2</v>
      </c>
      <c r="EX410" s="270">
        <v>2826</v>
      </c>
      <c r="EY410" s="258">
        <f t="shared" si="533"/>
        <v>17</v>
      </c>
      <c r="EZ410" s="270">
        <v>102</v>
      </c>
      <c r="FA410" s="270">
        <v>771</v>
      </c>
      <c r="FB410" s="258">
        <f t="shared" si="534"/>
        <v>2</v>
      </c>
      <c r="FC410" s="367">
        <f t="shared" si="535"/>
        <v>0.11764705882352941</v>
      </c>
      <c r="FD410" s="270">
        <v>771</v>
      </c>
      <c r="FE410" s="258">
        <f t="shared" si="536"/>
        <v>2</v>
      </c>
      <c r="FF410" s="192">
        <v>1617</v>
      </c>
      <c r="FG410" s="185">
        <f t="shared" si="537"/>
        <v>19</v>
      </c>
      <c r="FH410" s="192">
        <v>0</v>
      </c>
      <c r="FI410" s="192">
        <v>6784</v>
      </c>
      <c r="FJ410" s="185">
        <f t="shared" si="538"/>
        <v>19</v>
      </c>
      <c r="FK410" s="379">
        <f t="shared" si="539"/>
        <v>1</v>
      </c>
      <c r="FL410" s="192">
        <v>6784</v>
      </c>
      <c r="FM410" s="185">
        <f t="shared" si="540"/>
        <v>19</v>
      </c>
      <c r="FN410" s="301">
        <v>5464</v>
      </c>
      <c r="FO410" s="84">
        <f t="shared" si="541"/>
        <v>59</v>
      </c>
      <c r="FP410" s="301">
        <v>0</v>
      </c>
      <c r="FQ410" s="301">
        <v>5144</v>
      </c>
      <c r="FR410" s="84">
        <f t="shared" si="542"/>
        <v>59</v>
      </c>
      <c r="FS410" s="365">
        <f t="shared" si="543"/>
        <v>1</v>
      </c>
      <c r="FT410" s="301">
        <v>5144</v>
      </c>
      <c r="FU410" s="84">
        <f t="shared" si="544"/>
        <v>59</v>
      </c>
      <c r="FX410" s="61">
        <f t="shared" si="545"/>
        <v>391</v>
      </c>
      <c r="FY410" s="61">
        <f t="shared" si="546"/>
        <v>1279</v>
      </c>
      <c r="FZ410" s="61">
        <f t="shared" si="547"/>
        <v>389</v>
      </c>
      <c r="GA410" s="382">
        <f t="shared" si="548"/>
        <v>0.30414386239249414</v>
      </c>
      <c r="GC410" s="387">
        <f t="shared" si="549"/>
        <v>1151</v>
      </c>
      <c r="GD410" s="387">
        <f t="shared" si="550"/>
        <v>342</v>
      </c>
      <c r="GE410" s="382">
        <f t="shared" si="551"/>
        <v>0.29713292788879236</v>
      </c>
      <c r="GG410" s="387">
        <f t="shared" si="552"/>
        <v>448</v>
      </c>
      <c r="GH410" s="387">
        <f t="shared" si="553"/>
        <v>176</v>
      </c>
      <c r="GI410" s="382">
        <f t="shared" si="554"/>
        <v>0.39285714285714285</v>
      </c>
      <c r="GK410" s="387">
        <f t="shared" si="458"/>
        <v>355</v>
      </c>
      <c r="GL410" s="387">
        <f t="shared" si="459"/>
        <v>52</v>
      </c>
      <c r="GM410" s="382">
        <f t="shared" si="460"/>
        <v>0.14647887323943662</v>
      </c>
    </row>
    <row r="411" spans="1:196" x14ac:dyDescent="0.25">
      <c r="A411" s="8">
        <f t="shared" si="570"/>
        <v>44444</v>
      </c>
      <c r="B411" s="10">
        <v>0</v>
      </c>
      <c r="C411" s="98">
        <f t="shared" si="593"/>
        <v>0</v>
      </c>
      <c r="D411" s="10">
        <v>7702</v>
      </c>
      <c r="E411" s="10">
        <v>65265</v>
      </c>
      <c r="F411" s="98">
        <f t="shared" si="594"/>
        <v>0</v>
      </c>
      <c r="G411" s="363" t="e">
        <f t="shared" si="595"/>
        <v>#DIV/0!</v>
      </c>
      <c r="H411" s="10">
        <v>57942</v>
      </c>
      <c r="I411" s="98">
        <f t="shared" si="596"/>
        <v>0</v>
      </c>
      <c r="J411" s="45">
        <v>5053</v>
      </c>
      <c r="K411" s="103">
        <f t="shared" si="582"/>
        <v>0</v>
      </c>
      <c r="L411" s="14">
        <v>2491</v>
      </c>
      <c r="M411" s="14">
        <v>72749</v>
      </c>
      <c r="N411" s="103">
        <f t="shared" si="583"/>
        <v>0</v>
      </c>
      <c r="O411" s="362" t="e">
        <f t="shared" si="584"/>
        <v>#DIV/0!</v>
      </c>
      <c r="P411" s="12">
        <v>60467</v>
      </c>
      <c r="Q411" s="103">
        <f t="shared" si="585"/>
        <v>0</v>
      </c>
      <c r="R411" s="148">
        <v>956</v>
      </c>
      <c r="S411" s="134">
        <f t="shared" si="586"/>
        <v>0</v>
      </c>
      <c r="T411" s="148">
        <v>505</v>
      </c>
      <c r="U411" s="148">
        <v>4649</v>
      </c>
      <c r="V411" s="134">
        <f t="shared" si="587"/>
        <v>0</v>
      </c>
      <c r="W411" s="358" t="e">
        <f t="shared" si="588"/>
        <v>#DIV/0!</v>
      </c>
      <c r="X411" s="148">
        <v>4656</v>
      </c>
      <c r="Y411" s="134">
        <f t="shared" si="589"/>
        <v>0</v>
      </c>
      <c r="Z411" s="152">
        <v>17697</v>
      </c>
      <c r="AA411" s="139">
        <f t="shared" si="557"/>
        <v>0</v>
      </c>
      <c r="AB411" s="152">
        <v>3645</v>
      </c>
      <c r="AC411" s="152">
        <v>6555</v>
      </c>
      <c r="AD411" s="139">
        <f t="shared" si="477"/>
        <v>0</v>
      </c>
      <c r="AE411" s="353" t="e">
        <f t="shared" si="478"/>
        <v>#DIV/0!</v>
      </c>
      <c r="AF411" s="152">
        <v>6553</v>
      </c>
      <c r="AG411" s="139">
        <f t="shared" si="451"/>
        <v>0</v>
      </c>
      <c r="AH411" s="33">
        <v>42367</v>
      </c>
      <c r="AI411" s="72">
        <f t="shared" si="558"/>
        <v>0</v>
      </c>
      <c r="AJ411" s="33">
        <v>1</v>
      </c>
      <c r="AK411" s="33">
        <v>6884</v>
      </c>
      <c r="AL411" s="72">
        <f t="shared" si="479"/>
        <v>0</v>
      </c>
      <c r="AM411" s="348" t="e">
        <f t="shared" si="480"/>
        <v>#DIV/0!</v>
      </c>
      <c r="AN411" s="33">
        <v>6882</v>
      </c>
      <c r="AO411" s="72">
        <f t="shared" si="457"/>
        <v>0</v>
      </c>
      <c r="AP411" s="66">
        <v>10253</v>
      </c>
      <c r="AQ411" s="78">
        <f t="shared" si="559"/>
        <v>0</v>
      </c>
      <c r="AR411" s="66">
        <v>1</v>
      </c>
      <c r="AS411" s="66">
        <v>3311</v>
      </c>
      <c r="AT411" s="78">
        <f t="shared" si="481"/>
        <v>0</v>
      </c>
      <c r="AU411" s="344" t="e">
        <f t="shared" si="482"/>
        <v>#DIV/0!</v>
      </c>
      <c r="AV411" s="66">
        <v>3311</v>
      </c>
      <c r="AW411" s="78">
        <f t="shared" si="572"/>
        <v>0</v>
      </c>
      <c r="AX411" s="120">
        <v>5769</v>
      </c>
      <c r="AY411" s="114">
        <f t="shared" si="560"/>
        <v>0</v>
      </c>
      <c r="AZ411" s="120">
        <v>9</v>
      </c>
      <c r="BA411" s="120">
        <v>1844</v>
      </c>
      <c r="BB411" s="114">
        <f t="shared" si="483"/>
        <v>0</v>
      </c>
      <c r="BC411" s="338" t="e">
        <f t="shared" si="484"/>
        <v>#DIV/0!</v>
      </c>
      <c r="BD411" s="120">
        <v>1836</v>
      </c>
      <c r="BE411" s="114">
        <f t="shared" si="573"/>
        <v>0</v>
      </c>
      <c r="BF411" s="129">
        <v>8430</v>
      </c>
      <c r="BG411" s="126">
        <f t="shared" si="561"/>
        <v>0</v>
      </c>
      <c r="BH411" s="129">
        <v>569</v>
      </c>
      <c r="BI411" s="129">
        <v>7399</v>
      </c>
      <c r="BJ411" s="126">
        <f t="shared" si="485"/>
        <v>0</v>
      </c>
      <c r="BK411" s="332" t="e">
        <f t="shared" si="486"/>
        <v>#DIV/0!</v>
      </c>
      <c r="BL411" s="126">
        <v>7400</v>
      </c>
      <c r="BM411" s="126">
        <f t="shared" si="574"/>
        <v>0</v>
      </c>
      <c r="BN411" s="227">
        <v>2900</v>
      </c>
      <c r="BO411" s="212">
        <f t="shared" si="562"/>
        <v>0</v>
      </c>
      <c r="BP411" s="227">
        <v>173</v>
      </c>
      <c r="BQ411" s="227">
        <v>1156</v>
      </c>
      <c r="BR411" s="212">
        <f t="shared" si="487"/>
        <v>0</v>
      </c>
      <c r="BS411" s="326" t="e">
        <f t="shared" si="488"/>
        <v>#DIV/0!</v>
      </c>
      <c r="BT411" s="227">
        <v>1156</v>
      </c>
      <c r="BU411" s="212">
        <f t="shared" si="575"/>
        <v>0</v>
      </c>
      <c r="BV411" s="228">
        <v>3578</v>
      </c>
      <c r="BW411" s="219">
        <f t="shared" si="563"/>
        <v>0</v>
      </c>
      <c r="BX411" s="228">
        <v>277</v>
      </c>
      <c r="BY411" s="228">
        <v>1569</v>
      </c>
      <c r="BZ411" s="219">
        <f t="shared" si="489"/>
        <v>0</v>
      </c>
      <c r="CA411" s="315" t="e">
        <f t="shared" si="490"/>
        <v>#DIV/0!</v>
      </c>
      <c r="CB411" s="228">
        <v>1569</v>
      </c>
      <c r="CC411" s="219">
        <f t="shared" si="576"/>
        <v>0</v>
      </c>
      <c r="CD411" s="28">
        <v>29534</v>
      </c>
      <c r="CE411" s="84">
        <f t="shared" si="564"/>
        <v>0</v>
      </c>
      <c r="CF411" s="34">
        <v>505</v>
      </c>
      <c r="CG411" s="34">
        <v>8578</v>
      </c>
      <c r="CH411" s="84">
        <f t="shared" si="491"/>
        <v>0</v>
      </c>
      <c r="CI411" s="365" t="e">
        <f t="shared" si="492"/>
        <v>#DIV/0!</v>
      </c>
      <c r="CJ411" s="34">
        <v>8578</v>
      </c>
      <c r="CK411" s="84">
        <f t="shared" si="577"/>
        <v>0</v>
      </c>
      <c r="CL411" s="59">
        <v>28093</v>
      </c>
      <c r="CM411" s="89">
        <f t="shared" si="565"/>
        <v>0</v>
      </c>
      <c r="CN411" s="59">
        <v>142</v>
      </c>
      <c r="CO411" s="59">
        <v>21541</v>
      </c>
      <c r="CP411" s="89">
        <f t="shared" si="493"/>
        <v>0</v>
      </c>
      <c r="CQ411" s="367" t="e">
        <f t="shared" si="494"/>
        <v>#DIV/0!</v>
      </c>
      <c r="CR411" s="59">
        <v>21550</v>
      </c>
      <c r="CS411" s="89">
        <f t="shared" si="578"/>
        <v>0</v>
      </c>
      <c r="CT411" s="203">
        <v>41957</v>
      </c>
      <c r="CU411" s="203">
        <f t="shared" si="566"/>
        <v>0</v>
      </c>
      <c r="CV411" s="203">
        <v>0</v>
      </c>
      <c r="CW411" s="284">
        <v>11186</v>
      </c>
      <c r="CX411" s="203">
        <f t="shared" si="495"/>
        <v>0</v>
      </c>
      <c r="CY411" s="369" t="e">
        <f t="shared" si="496"/>
        <v>#DIV/0!</v>
      </c>
      <c r="CZ411" s="203">
        <v>11186</v>
      </c>
      <c r="DA411" s="203">
        <f t="shared" si="579"/>
        <v>0</v>
      </c>
      <c r="DB411" s="40">
        <v>28</v>
      </c>
      <c r="DC411" s="95">
        <f t="shared" si="567"/>
        <v>0</v>
      </c>
      <c r="DD411" s="40">
        <v>2</v>
      </c>
      <c r="DE411" s="40">
        <v>13279</v>
      </c>
      <c r="DF411" s="95">
        <f t="shared" si="497"/>
        <v>0</v>
      </c>
      <c r="DG411" s="371" t="e">
        <f t="shared" si="498"/>
        <v>#DIV/0!</v>
      </c>
      <c r="DH411" s="40">
        <v>12676</v>
      </c>
      <c r="DI411" s="95">
        <f t="shared" si="580"/>
        <v>0</v>
      </c>
      <c r="DJ411" s="158">
        <v>5081</v>
      </c>
      <c r="DK411" s="158">
        <f t="shared" si="568"/>
        <v>0</v>
      </c>
      <c r="DL411" s="163">
        <v>4</v>
      </c>
      <c r="DM411" s="163">
        <v>1511</v>
      </c>
      <c r="DN411" s="158">
        <f t="shared" si="499"/>
        <v>0</v>
      </c>
      <c r="DO411" s="373" t="e">
        <f t="shared" si="500"/>
        <v>#DIV/0!</v>
      </c>
      <c r="DP411" s="158">
        <v>1508</v>
      </c>
      <c r="DQ411" s="158">
        <f t="shared" si="462"/>
        <v>0</v>
      </c>
      <c r="DR411" s="290">
        <v>1536</v>
      </c>
      <c r="DS411" s="172">
        <v>0</v>
      </c>
      <c r="DT411" s="290">
        <v>1</v>
      </c>
      <c r="DU411" s="290">
        <v>424</v>
      </c>
      <c r="DV411" s="172">
        <f t="shared" si="590"/>
        <v>0</v>
      </c>
      <c r="DW411" s="374" t="e">
        <f t="shared" si="591"/>
        <v>#DIV/0!</v>
      </c>
      <c r="DX411" s="290">
        <v>426</v>
      </c>
      <c r="DY411" s="172">
        <f t="shared" si="592"/>
        <v>0</v>
      </c>
      <c r="DZ411" s="295">
        <v>2807</v>
      </c>
      <c r="EA411" s="255">
        <f t="shared" si="569"/>
        <v>0</v>
      </c>
      <c r="EB411" s="295">
        <v>158</v>
      </c>
      <c r="EC411" s="295">
        <v>1089</v>
      </c>
      <c r="ED411" s="255">
        <f t="shared" si="503"/>
        <v>0</v>
      </c>
      <c r="EE411" s="376" t="e">
        <f t="shared" si="504"/>
        <v>#DIV/0!</v>
      </c>
      <c r="EF411" s="295">
        <v>1089</v>
      </c>
      <c r="EG411" s="255">
        <f t="shared" si="466"/>
        <v>0</v>
      </c>
      <c r="EH411" s="261">
        <v>2811</v>
      </c>
      <c r="EI411" s="256">
        <f t="shared" si="525"/>
        <v>0</v>
      </c>
      <c r="EJ411" s="261">
        <v>217</v>
      </c>
      <c r="EK411" s="261">
        <v>1502</v>
      </c>
      <c r="EL411" s="256">
        <f t="shared" si="526"/>
        <v>0</v>
      </c>
      <c r="EM411" s="362" t="e">
        <f t="shared" si="527"/>
        <v>#DIV/0!</v>
      </c>
      <c r="EN411" s="261">
        <v>1502</v>
      </c>
      <c r="EO411" s="256">
        <f t="shared" si="528"/>
        <v>0</v>
      </c>
      <c r="EP411" s="265">
        <v>2789</v>
      </c>
      <c r="EQ411" s="257">
        <f t="shared" si="529"/>
        <v>0</v>
      </c>
      <c r="ER411" s="265">
        <v>78</v>
      </c>
      <c r="ES411" s="265">
        <v>727</v>
      </c>
      <c r="ET411" s="257">
        <f t="shared" si="530"/>
        <v>0</v>
      </c>
      <c r="EU411" s="378" t="e">
        <f t="shared" si="531"/>
        <v>#DIV/0!</v>
      </c>
      <c r="EV411" s="265">
        <v>727</v>
      </c>
      <c r="EW411" s="257">
        <f t="shared" si="532"/>
        <v>0</v>
      </c>
      <c r="EX411" s="270">
        <v>2826</v>
      </c>
      <c r="EY411" s="258">
        <f t="shared" si="533"/>
        <v>0</v>
      </c>
      <c r="EZ411" s="270">
        <v>102</v>
      </c>
      <c r="FA411" s="270">
        <v>771</v>
      </c>
      <c r="FB411" s="258">
        <f t="shared" si="534"/>
        <v>0</v>
      </c>
      <c r="FC411" s="367" t="e">
        <f t="shared" si="535"/>
        <v>#DIV/0!</v>
      </c>
      <c r="FD411" s="270">
        <v>771</v>
      </c>
      <c r="FE411" s="258">
        <f t="shared" si="536"/>
        <v>0</v>
      </c>
      <c r="FF411" s="192">
        <v>1617</v>
      </c>
      <c r="FG411" s="185">
        <f t="shared" si="537"/>
        <v>0</v>
      </c>
      <c r="FH411" s="192">
        <v>0</v>
      </c>
      <c r="FI411" s="192">
        <v>6784</v>
      </c>
      <c r="FJ411" s="185">
        <f t="shared" si="538"/>
        <v>0</v>
      </c>
      <c r="FK411" s="379" t="e">
        <f t="shared" si="539"/>
        <v>#DIV/0!</v>
      </c>
      <c r="FL411" s="192">
        <v>6784</v>
      </c>
      <c r="FM411" s="185">
        <f t="shared" si="540"/>
        <v>0</v>
      </c>
      <c r="FN411" s="301">
        <v>5464</v>
      </c>
      <c r="FO411" s="84">
        <f t="shared" si="541"/>
        <v>0</v>
      </c>
      <c r="FP411" s="301">
        <v>0</v>
      </c>
      <c r="FQ411" s="301">
        <v>5144</v>
      </c>
      <c r="FR411" s="84">
        <f t="shared" si="542"/>
        <v>0</v>
      </c>
      <c r="FS411" s="365" t="e">
        <f t="shared" si="543"/>
        <v>#DIV/0!</v>
      </c>
      <c r="FT411" s="301">
        <v>5144</v>
      </c>
      <c r="FU411" s="84">
        <f t="shared" si="544"/>
        <v>0</v>
      </c>
      <c r="FX411" s="61">
        <f t="shared" si="545"/>
        <v>0</v>
      </c>
      <c r="FY411" s="61">
        <f t="shared" si="546"/>
        <v>0</v>
      </c>
      <c r="FZ411" s="61">
        <f t="shared" si="547"/>
        <v>0</v>
      </c>
      <c r="GA411" s="382" t="e">
        <f t="shared" si="548"/>
        <v>#DIV/0!</v>
      </c>
      <c r="GC411" s="387">
        <f t="shared" si="549"/>
        <v>0</v>
      </c>
      <c r="GD411" s="387">
        <f t="shared" si="550"/>
        <v>0</v>
      </c>
      <c r="GE411" s="382" t="e">
        <f t="shared" si="551"/>
        <v>#DIV/0!</v>
      </c>
      <c r="GG411" s="387">
        <f t="shared" si="552"/>
        <v>0</v>
      </c>
      <c r="GH411" s="387">
        <f t="shared" si="553"/>
        <v>0</v>
      </c>
      <c r="GI411" s="382" t="e">
        <f t="shared" si="554"/>
        <v>#DIV/0!</v>
      </c>
      <c r="GK411" s="387">
        <f t="shared" si="458"/>
        <v>0</v>
      </c>
      <c r="GL411" s="387">
        <f t="shared" si="459"/>
        <v>0</v>
      </c>
      <c r="GM411" s="382" t="e">
        <f t="shared" si="460"/>
        <v>#DIV/0!</v>
      </c>
      <c r="GN411" s="3" t="s">
        <v>101</v>
      </c>
    </row>
    <row r="412" spans="1:196" x14ac:dyDescent="0.25">
      <c r="A412" s="8">
        <f t="shared" si="570"/>
        <v>44445</v>
      </c>
      <c r="B412" s="10">
        <v>0</v>
      </c>
      <c r="C412" s="98">
        <f t="shared" si="593"/>
        <v>0</v>
      </c>
      <c r="D412" s="10">
        <v>7702</v>
      </c>
      <c r="E412" s="10">
        <v>65265</v>
      </c>
      <c r="F412" s="98">
        <f t="shared" si="594"/>
        <v>0</v>
      </c>
      <c r="G412" s="363" t="e">
        <f t="shared" si="595"/>
        <v>#DIV/0!</v>
      </c>
      <c r="H412" s="10">
        <v>57942</v>
      </c>
      <c r="I412" s="98">
        <f t="shared" si="596"/>
        <v>0</v>
      </c>
      <c r="J412" s="45">
        <v>5053</v>
      </c>
      <c r="K412" s="103">
        <f t="shared" si="582"/>
        <v>0</v>
      </c>
      <c r="L412" s="14">
        <v>2491</v>
      </c>
      <c r="M412" s="14">
        <v>72749</v>
      </c>
      <c r="N412" s="103">
        <f t="shared" si="583"/>
        <v>0</v>
      </c>
      <c r="O412" s="362" t="e">
        <f t="shared" si="584"/>
        <v>#DIV/0!</v>
      </c>
      <c r="P412" s="12">
        <v>60467</v>
      </c>
      <c r="Q412" s="103">
        <f t="shared" si="585"/>
        <v>0</v>
      </c>
      <c r="R412" s="148">
        <v>956</v>
      </c>
      <c r="S412" s="134">
        <f t="shared" si="586"/>
        <v>0</v>
      </c>
      <c r="T412" s="148">
        <v>505</v>
      </c>
      <c r="U412" s="148">
        <v>4649</v>
      </c>
      <c r="V412" s="134">
        <f t="shared" si="587"/>
        <v>0</v>
      </c>
      <c r="W412" s="358" t="e">
        <f t="shared" si="588"/>
        <v>#DIV/0!</v>
      </c>
      <c r="X412" s="148">
        <v>4656</v>
      </c>
      <c r="Y412" s="134">
        <f t="shared" si="589"/>
        <v>0</v>
      </c>
      <c r="Z412" s="152">
        <v>17742</v>
      </c>
      <c r="AA412" s="139">
        <f t="shared" si="557"/>
        <v>45</v>
      </c>
      <c r="AB412" s="152">
        <v>3665</v>
      </c>
      <c r="AC412" s="152">
        <v>6575</v>
      </c>
      <c r="AD412" s="139">
        <f t="shared" si="477"/>
        <v>20</v>
      </c>
      <c r="AE412" s="353">
        <f t="shared" si="478"/>
        <v>0.44444444444444442</v>
      </c>
      <c r="AF412" s="152">
        <v>6573</v>
      </c>
      <c r="AG412" s="139">
        <f t="shared" si="451"/>
        <v>20</v>
      </c>
      <c r="AH412" s="33">
        <v>42782</v>
      </c>
      <c r="AI412" s="72">
        <f t="shared" si="558"/>
        <v>415</v>
      </c>
      <c r="AJ412" s="33">
        <v>1</v>
      </c>
      <c r="AK412" s="33">
        <v>6962</v>
      </c>
      <c r="AL412" s="72">
        <f t="shared" si="479"/>
        <v>78</v>
      </c>
      <c r="AM412" s="348">
        <f t="shared" si="480"/>
        <v>0.18795180722891566</v>
      </c>
      <c r="AN412" s="33">
        <v>6960</v>
      </c>
      <c r="AO412" s="72">
        <f t="shared" si="457"/>
        <v>78</v>
      </c>
      <c r="AP412" s="66">
        <v>10360</v>
      </c>
      <c r="AQ412" s="78">
        <f t="shared" si="559"/>
        <v>107</v>
      </c>
      <c r="AR412" s="66">
        <v>1</v>
      </c>
      <c r="AS412" s="66">
        <v>3348</v>
      </c>
      <c r="AT412" s="78">
        <f t="shared" si="481"/>
        <v>37</v>
      </c>
      <c r="AU412" s="344">
        <f t="shared" si="482"/>
        <v>0.34579439252336447</v>
      </c>
      <c r="AV412" s="66">
        <v>3348</v>
      </c>
      <c r="AW412" s="78">
        <f t="shared" si="572"/>
        <v>37</v>
      </c>
      <c r="AX412" s="120">
        <v>5828</v>
      </c>
      <c r="AY412" s="114">
        <f t="shared" si="560"/>
        <v>59</v>
      </c>
      <c r="AZ412" s="120">
        <v>9</v>
      </c>
      <c r="BA412" s="120">
        <v>1864</v>
      </c>
      <c r="BB412" s="114">
        <f t="shared" si="483"/>
        <v>20</v>
      </c>
      <c r="BC412" s="338">
        <f t="shared" si="484"/>
        <v>0.33898305084745761</v>
      </c>
      <c r="BD412" s="120">
        <v>1856</v>
      </c>
      <c r="BE412" s="114">
        <f t="shared" si="573"/>
        <v>20</v>
      </c>
      <c r="BF412" s="129">
        <v>8482</v>
      </c>
      <c r="BG412" s="126">
        <f t="shared" si="561"/>
        <v>52</v>
      </c>
      <c r="BH412" s="129">
        <v>569</v>
      </c>
      <c r="BI412" s="129">
        <v>7413</v>
      </c>
      <c r="BJ412" s="126">
        <f t="shared" si="485"/>
        <v>14</v>
      </c>
      <c r="BK412" s="332">
        <f t="shared" si="486"/>
        <v>0.26923076923076922</v>
      </c>
      <c r="BL412" s="126">
        <v>7414</v>
      </c>
      <c r="BM412" s="126">
        <f t="shared" si="574"/>
        <v>14</v>
      </c>
      <c r="BN412" s="227">
        <v>2957</v>
      </c>
      <c r="BO412" s="212">
        <f t="shared" si="562"/>
        <v>57</v>
      </c>
      <c r="BP412" s="227">
        <v>173</v>
      </c>
      <c r="BQ412" s="227">
        <v>1162</v>
      </c>
      <c r="BR412" s="212">
        <f t="shared" si="487"/>
        <v>6</v>
      </c>
      <c r="BS412" s="326">
        <f t="shared" si="488"/>
        <v>0.10526315789473684</v>
      </c>
      <c r="BT412" s="227">
        <v>1162</v>
      </c>
      <c r="BU412" s="212">
        <f t="shared" si="575"/>
        <v>6</v>
      </c>
      <c r="BV412" s="228">
        <v>3642</v>
      </c>
      <c r="BW412" s="219">
        <f t="shared" si="563"/>
        <v>64</v>
      </c>
      <c r="BX412" s="228">
        <v>277</v>
      </c>
      <c r="BY412" s="228">
        <v>1577</v>
      </c>
      <c r="BZ412" s="219">
        <f t="shared" si="489"/>
        <v>8</v>
      </c>
      <c r="CA412" s="315">
        <f t="shared" si="490"/>
        <v>0.125</v>
      </c>
      <c r="CB412" s="228">
        <v>1577</v>
      </c>
      <c r="CC412" s="219">
        <f t="shared" si="576"/>
        <v>8</v>
      </c>
      <c r="CD412" s="28">
        <v>30196</v>
      </c>
      <c r="CE412" s="84">
        <f t="shared" si="564"/>
        <v>662</v>
      </c>
      <c r="CF412" s="34">
        <v>505</v>
      </c>
      <c r="CG412" s="34">
        <v>8659</v>
      </c>
      <c r="CH412" s="84">
        <f t="shared" si="491"/>
        <v>81</v>
      </c>
      <c r="CI412" s="365">
        <f t="shared" si="492"/>
        <v>0.12235649546827794</v>
      </c>
      <c r="CJ412" s="34">
        <v>8659</v>
      </c>
      <c r="CK412" s="84">
        <f t="shared" si="577"/>
        <v>81</v>
      </c>
      <c r="CL412" s="59">
        <v>28760</v>
      </c>
      <c r="CM412" s="89">
        <f t="shared" si="565"/>
        <v>667</v>
      </c>
      <c r="CN412" s="59">
        <v>142</v>
      </c>
      <c r="CO412" s="59">
        <v>21741</v>
      </c>
      <c r="CP412" s="89">
        <f t="shared" si="493"/>
        <v>200</v>
      </c>
      <c r="CQ412" s="367">
        <f t="shared" si="494"/>
        <v>0.29985007496251875</v>
      </c>
      <c r="CR412" s="59">
        <v>21750</v>
      </c>
      <c r="CS412" s="89">
        <f t="shared" si="578"/>
        <v>200</v>
      </c>
      <c r="CT412" s="203">
        <v>42622</v>
      </c>
      <c r="CU412" s="203">
        <f t="shared" si="566"/>
        <v>665</v>
      </c>
      <c r="CV412" s="203">
        <v>0</v>
      </c>
      <c r="CW412" s="284">
        <v>11364</v>
      </c>
      <c r="CX412" s="203">
        <f t="shared" si="495"/>
        <v>178</v>
      </c>
      <c r="CY412" s="369">
        <f t="shared" si="496"/>
        <v>0.26766917293233083</v>
      </c>
      <c r="CZ412" s="203">
        <v>11364</v>
      </c>
      <c r="DA412" s="203">
        <f t="shared" si="579"/>
        <v>178</v>
      </c>
      <c r="DB412" s="40">
        <v>88</v>
      </c>
      <c r="DC412" s="95">
        <f t="shared" si="567"/>
        <v>60</v>
      </c>
      <c r="DD412" s="40">
        <v>8</v>
      </c>
      <c r="DE412" s="40">
        <v>13341</v>
      </c>
      <c r="DF412" s="95">
        <f t="shared" si="497"/>
        <v>62</v>
      </c>
      <c r="DG412" s="371">
        <f t="shared" si="498"/>
        <v>1.0333333333333334</v>
      </c>
      <c r="DH412" s="40">
        <v>12738</v>
      </c>
      <c r="DI412" s="95">
        <f t="shared" si="580"/>
        <v>62</v>
      </c>
      <c r="DJ412" s="158">
        <v>5141</v>
      </c>
      <c r="DK412" s="158">
        <f t="shared" si="568"/>
        <v>60</v>
      </c>
      <c r="DL412" s="163">
        <v>4</v>
      </c>
      <c r="DM412" s="163">
        <v>1528</v>
      </c>
      <c r="DN412" s="158">
        <f t="shared" si="499"/>
        <v>17</v>
      </c>
      <c r="DO412" s="373">
        <f t="shared" si="500"/>
        <v>0.28333333333333333</v>
      </c>
      <c r="DP412" s="158">
        <v>1525</v>
      </c>
      <c r="DQ412" s="158">
        <f t="shared" si="462"/>
        <v>17</v>
      </c>
      <c r="DR412" s="290">
        <v>1536</v>
      </c>
      <c r="DS412" s="172">
        <v>0</v>
      </c>
      <c r="DT412" s="290">
        <v>1</v>
      </c>
      <c r="DU412" s="290">
        <v>424</v>
      </c>
      <c r="DV412" s="172">
        <f t="shared" si="590"/>
        <v>0</v>
      </c>
      <c r="DW412" s="374" t="e">
        <f t="shared" si="591"/>
        <v>#DIV/0!</v>
      </c>
      <c r="DX412" s="290">
        <v>426</v>
      </c>
      <c r="DY412" s="172">
        <f t="shared" si="592"/>
        <v>0</v>
      </c>
      <c r="DZ412" s="295">
        <v>2867</v>
      </c>
      <c r="EA412" s="255">
        <f t="shared" si="569"/>
        <v>60</v>
      </c>
      <c r="EB412" s="295">
        <v>158</v>
      </c>
      <c r="EC412" s="295">
        <v>1102</v>
      </c>
      <c r="ED412" s="255">
        <f t="shared" si="503"/>
        <v>13</v>
      </c>
      <c r="EE412" s="376">
        <f t="shared" si="504"/>
        <v>0.21666666666666667</v>
      </c>
      <c r="EF412" s="295">
        <v>1102</v>
      </c>
      <c r="EG412" s="255">
        <f t="shared" si="466"/>
        <v>13</v>
      </c>
      <c r="EH412" s="261">
        <v>2867</v>
      </c>
      <c r="EI412" s="256">
        <f t="shared" si="525"/>
        <v>56</v>
      </c>
      <c r="EJ412" s="261">
        <v>217</v>
      </c>
      <c r="EK412" s="261">
        <v>1518</v>
      </c>
      <c r="EL412" s="256">
        <f t="shared" si="526"/>
        <v>16</v>
      </c>
      <c r="EM412" s="362">
        <f t="shared" si="527"/>
        <v>0.2857142857142857</v>
      </c>
      <c r="EN412" s="261">
        <v>1518</v>
      </c>
      <c r="EO412" s="256">
        <f t="shared" si="528"/>
        <v>16</v>
      </c>
      <c r="EP412" s="265">
        <v>2835</v>
      </c>
      <c r="EQ412" s="257">
        <f t="shared" si="529"/>
        <v>46</v>
      </c>
      <c r="ER412" s="265">
        <v>78</v>
      </c>
      <c r="ES412" s="265">
        <v>734</v>
      </c>
      <c r="ET412" s="257">
        <f t="shared" si="530"/>
        <v>7</v>
      </c>
      <c r="EU412" s="378">
        <f t="shared" si="531"/>
        <v>0.15217391304347827</v>
      </c>
      <c r="EV412" s="265">
        <v>734</v>
      </c>
      <c r="EW412" s="257">
        <f t="shared" si="532"/>
        <v>7</v>
      </c>
      <c r="EX412" s="270">
        <v>2873</v>
      </c>
      <c r="EY412" s="258">
        <f t="shared" si="533"/>
        <v>47</v>
      </c>
      <c r="EZ412" s="270">
        <v>102</v>
      </c>
      <c r="FA412" s="270">
        <v>777</v>
      </c>
      <c r="FB412" s="258">
        <f t="shared" si="534"/>
        <v>6</v>
      </c>
      <c r="FC412" s="367">
        <f t="shared" si="535"/>
        <v>0.1276595744680851</v>
      </c>
      <c r="FD412" s="270">
        <v>777</v>
      </c>
      <c r="FE412" s="258">
        <f t="shared" si="536"/>
        <v>6</v>
      </c>
      <c r="FF412" s="192">
        <v>1763</v>
      </c>
      <c r="FG412" s="185">
        <f t="shared" si="537"/>
        <v>146</v>
      </c>
      <c r="FH412" s="192">
        <v>0</v>
      </c>
      <c r="FI412" s="192">
        <v>6920</v>
      </c>
      <c r="FJ412" s="185">
        <f t="shared" si="538"/>
        <v>136</v>
      </c>
      <c r="FK412" s="379">
        <f t="shared" si="539"/>
        <v>0.93150684931506844</v>
      </c>
      <c r="FL412" s="192">
        <v>6920</v>
      </c>
      <c r="FM412" s="185">
        <f t="shared" si="540"/>
        <v>136</v>
      </c>
      <c r="FN412" s="301">
        <v>5630</v>
      </c>
      <c r="FO412" s="84">
        <f t="shared" si="541"/>
        <v>166</v>
      </c>
      <c r="FP412" s="301">
        <v>0</v>
      </c>
      <c r="FQ412" s="301">
        <v>5308</v>
      </c>
      <c r="FR412" s="84">
        <f t="shared" si="542"/>
        <v>164</v>
      </c>
      <c r="FS412" s="365">
        <f t="shared" si="543"/>
        <v>0.98795180722891562</v>
      </c>
      <c r="FT412" s="301">
        <v>5308</v>
      </c>
      <c r="FU412" s="84">
        <f t="shared" si="544"/>
        <v>164</v>
      </c>
      <c r="FX412" s="61">
        <f t="shared" si="545"/>
        <v>1063</v>
      </c>
      <c r="FY412" s="61">
        <f t="shared" si="546"/>
        <v>3434</v>
      </c>
      <c r="FZ412" s="61">
        <f t="shared" si="547"/>
        <v>1056</v>
      </c>
      <c r="GA412" s="382">
        <f t="shared" si="548"/>
        <v>0.30751310425160161</v>
      </c>
      <c r="GC412" s="387">
        <f t="shared" si="549"/>
        <v>3389</v>
      </c>
      <c r="GD412" s="387">
        <f t="shared" si="550"/>
        <v>1036</v>
      </c>
      <c r="GE412" s="382">
        <f t="shared" si="551"/>
        <v>0.30569489524933607</v>
      </c>
      <c r="GG412" s="387">
        <f t="shared" si="552"/>
        <v>1395</v>
      </c>
      <c r="GH412" s="387">
        <f t="shared" si="553"/>
        <v>577</v>
      </c>
      <c r="GI412" s="382">
        <f t="shared" si="554"/>
        <v>0.41362007168458781</v>
      </c>
      <c r="GK412" s="387">
        <f t="shared" si="458"/>
        <v>992</v>
      </c>
      <c r="GL412" s="387">
        <f t="shared" si="459"/>
        <v>137</v>
      </c>
      <c r="GM412" s="382">
        <f t="shared" si="460"/>
        <v>0.13810483870967741</v>
      </c>
    </row>
    <row r="413" spans="1:196" x14ac:dyDescent="0.25">
      <c r="A413" s="8">
        <f t="shared" si="570"/>
        <v>44446</v>
      </c>
      <c r="B413" s="10">
        <v>0</v>
      </c>
      <c r="C413" s="98">
        <f t="shared" si="593"/>
        <v>0</v>
      </c>
      <c r="D413" s="10">
        <v>7702</v>
      </c>
      <c r="E413" s="10">
        <v>65265</v>
      </c>
      <c r="F413" s="98">
        <f t="shared" si="594"/>
        <v>0</v>
      </c>
      <c r="G413" s="363" t="e">
        <f t="shared" si="595"/>
        <v>#DIV/0!</v>
      </c>
      <c r="H413" s="10">
        <v>57942</v>
      </c>
      <c r="I413" s="98">
        <f t="shared" si="596"/>
        <v>0</v>
      </c>
      <c r="J413" s="45">
        <v>5053</v>
      </c>
      <c r="K413" s="103">
        <f t="shared" si="582"/>
        <v>0</v>
      </c>
      <c r="L413" s="14">
        <v>2491</v>
      </c>
      <c r="M413" s="14">
        <v>72749</v>
      </c>
      <c r="N413" s="103">
        <f t="shared" si="583"/>
        <v>0</v>
      </c>
      <c r="O413" s="362" t="e">
        <f t="shared" si="584"/>
        <v>#DIV/0!</v>
      </c>
      <c r="P413" s="12">
        <v>60467</v>
      </c>
      <c r="Q413" s="103">
        <f t="shared" si="585"/>
        <v>0</v>
      </c>
      <c r="R413" s="148">
        <v>956</v>
      </c>
      <c r="S413" s="134">
        <f t="shared" si="586"/>
        <v>0</v>
      </c>
      <c r="T413" s="148">
        <v>505</v>
      </c>
      <c r="U413" s="148">
        <v>4649</v>
      </c>
      <c r="V413" s="134">
        <f t="shared" si="587"/>
        <v>0</v>
      </c>
      <c r="W413" s="358" t="e">
        <f t="shared" si="588"/>
        <v>#DIV/0!</v>
      </c>
      <c r="X413" s="148">
        <v>4656</v>
      </c>
      <c r="Y413" s="134">
        <f t="shared" si="589"/>
        <v>0</v>
      </c>
      <c r="Z413" s="152">
        <v>17746</v>
      </c>
      <c r="AA413" s="139">
        <f t="shared" si="557"/>
        <v>4</v>
      </c>
      <c r="AB413" s="152">
        <v>3669</v>
      </c>
      <c r="AC413" s="152">
        <v>6579</v>
      </c>
      <c r="AD413" s="139">
        <f t="shared" si="477"/>
        <v>4</v>
      </c>
      <c r="AE413" s="353">
        <f t="shared" si="478"/>
        <v>1</v>
      </c>
      <c r="AF413" s="152">
        <v>6577</v>
      </c>
      <c r="AG413" s="139">
        <f t="shared" si="451"/>
        <v>4</v>
      </c>
      <c r="AH413" s="33">
        <v>42944</v>
      </c>
      <c r="AI413" s="72">
        <f t="shared" si="558"/>
        <v>162</v>
      </c>
      <c r="AJ413" s="33">
        <v>1</v>
      </c>
      <c r="AK413" s="33">
        <v>6986</v>
      </c>
      <c r="AL413" s="72">
        <f t="shared" si="479"/>
        <v>24</v>
      </c>
      <c r="AM413" s="348">
        <f t="shared" si="480"/>
        <v>0.14814814814814814</v>
      </c>
      <c r="AN413" s="33">
        <v>6984</v>
      </c>
      <c r="AO413" s="72">
        <f t="shared" si="457"/>
        <v>24</v>
      </c>
      <c r="AP413" s="66">
        <v>10400</v>
      </c>
      <c r="AQ413" s="78">
        <f t="shared" si="559"/>
        <v>40</v>
      </c>
      <c r="AR413" s="66">
        <v>1</v>
      </c>
      <c r="AS413" s="66">
        <v>3361</v>
      </c>
      <c r="AT413" s="78">
        <f t="shared" si="481"/>
        <v>13</v>
      </c>
      <c r="AU413" s="344">
        <f t="shared" si="482"/>
        <v>0.32500000000000001</v>
      </c>
      <c r="AV413" s="66">
        <v>3361</v>
      </c>
      <c r="AW413" s="78">
        <f t="shared" si="572"/>
        <v>13</v>
      </c>
      <c r="AX413" s="120">
        <v>5845</v>
      </c>
      <c r="AY413" s="114">
        <f t="shared" si="560"/>
        <v>17</v>
      </c>
      <c r="AZ413" s="120">
        <v>9</v>
      </c>
      <c r="BA413" s="120">
        <v>1870</v>
      </c>
      <c r="BB413" s="114">
        <f t="shared" si="483"/>
        <v>6</v>
      </c>
      <c r="BC413" s="338">
        <f t="shared" si="484"/>
        <v>0.35294117647058826</v>
      </c>
      <c r="BD413" s="120">
        <v>1862</v>
      </c>
      <c r="BE413" s="114">
        <f t="shared" si="573"/>
        <v>6</v>
      </c>
      <c r="BF413" s="129">
        <v>8506</v>
      </c>
      <c r="BG413" s="126">
        <f t="shared" si="561"/>
        <v>24</v>
      </c>
      <c r="BH413" s="129">
        <v>569</v>
      </c>
      <c r="BI413" s="129">
        <v>7422</v>
      </c>
      <c r="BJ413" s="126">
        <f t="shared" si="485"/>
        <v>9</v>
      </c>
      <c r="BK413" s="332">
        <f t="shared" si="486"/>
        <v>0.375</v>
      </c>
      <c r="BL413" s="126">
        <v>7423</v>
      </c>
      <c r="BM413" s="126">
        <f t="shared" si="574"/>
        <v>9</v>
      </c>
      <c r="BN413" s="227">
        <v>2964</v>
      </c>
      <c r="BO413" s="212">
        <f t="shared" si="562"/>
        <v>7</v>
      </c>
      <c r="BP413" s="227">
        <v>173</v>
      </c>
      <c r="BQ413" s="227">
        <v>1164</v>
      </c>
      <c r="BR413" s="212">
        <f t="shared" si="487"/>
        <v>2</v>
      </c>
      <c r="BS413" s="326">
        <f t="shared" si="488"/>
        <v>0.2857142857142857</v>
      </c>
      <c r="BT413" s="227">
        <v>1164</v>
      </c>
      <c r="BU413" s="212">
        <f t="shared" si="575"/>
        <v>2</v>
      </c>
      <c r="BV413" s="228">
        <v>3660</v>
      </c>
      <c r="BW413" s="219">
        <f t="shared" si="563"/>
        <v>18</v>
      </c>
      <c r="BX413" s="228">
        <v>277</v>
      </c>
      <c r="BY413" s="228">
        <v>1578</v>
      </c>
      <c r="BZ413" s="219">
        <f t="shared" si="489"/>
        <v>1</v>
      </c>
      <c r="CA413" s="315">
        <f t="shared" si="490"/>
        <v>5.5555555555555552E-2</v>
      </c>
      <c r="CB413" s="228">
        <v>1578</v>
      </c>
      <c r="CC413" s="219">
        <f t="shared" si="576"/>
        <v>1</v>
      </c>
      <c r="CD413" s="28">
        <v>30430</v>
      </c>
      <c r="CE413" s="84">
        <f t="shared" si="564"/>
        <v>234</v>
      </c>
      <c r="CF413" s="34">
        <v>505</v>
      </c>
      <c r="CG413" s="34">
        <v>8688</v>
      </c>
      <c r="CH413" s="84">
        <f t="shared" si="491"/>
        <v>29</v>
      </c>
      <c r="CI413" s="365">
        <f t="shared" si="492"/>
        <v>0.12393162393162394</v>
      </c>
      <c r="CJ413" s="34">
        <v>8688</v>
      </c>
      <c r="CK413" s="84">
        <f t="shared" si="577"/>
        <v>29</v>
      </c>
      <c r="CL413" s="59">
        <v>28989</v>
      </c>
      <c r="CM413" s="89">
        <f t="shared" si="565"/>
        <v>229</v>
      </c>
      <c r="CN413" s="59">
        <v>142</v>
      </c>
      <c r="CO413" s="59">
        <v>21809</v>
      </c>
      <c r="CP413" s="89">
        <f t="shared" si="493"/>
        <v>68</v>
      </c>
      <c r="CQ413" s="367">
        <f t="shared" si="494"/>
        <v>0.29694323144104806</v>
      </c>
      <c r="CR413" s="59">
        <v>21818</v>
      </c>
      <c r="CS413" s="89">
        <f t="shared" si="578"/>
        <v>68</v>
      </c>
      <c r="CT413" s="203">
        <v>42855</v>
      </c>
      <c r="CU413" s="203">
        <f t="shared" si="566"/>
        <v>233</v>
      </c>
      <c r="CV413" s="203">
        <v>0</v>
      </c>
      <c r="CW413" s="284">
        <v>11422</v>
      </c>
      <c r="CX413" s="203">
        <f t="shared" si="495"/>
        <v>58</v>
      </c>
      <c r="CY413" s="369">
        <f t="shared" si="496"/>
        <v>0.24892703862660945</v>
      </c>
      <c r="CZ413" s="203">
        <v>11422</v>
      </c>
      <c r="DA413" s="203">
        <f t="shared" si="579"/>
        <v>58</v>
      </c>
      <c r="DB413" s="40">
        <v>109</v>
      </c>
      <c r="DC413" s="95">
        <f t="shared" si="567"/>
        <v>21</v>
      </c>
      <c r="DD413" s="40">
        <v>9</v>
      </c>
      <c r="DE413" s="40">
        <v>13362</v>
      </c>
      <c r="DF413" s="95">
        <f t="shared" si="497"/>
        <v>21</v>
      </c>
      <c r="DG413" s="371">
        <f t="shared" si="498"/>
        <v>1</v>
      </c>
      <c r="DH413" s="40">
        <v>12759</v>
      </c>
      <c r="DI413" s="95">
        <f t="shared" si="580"/>
        <v>21</v>
      </c>
      <c r="DJ413" s="158">
        <v>5155</v>
      </c>
      <c r="DK413" s="158">
        <f t="shared" si="568"/>
        <v>14</v>
      </c>
      <c r="DL413" s="163">
        <v>4</v>
      </c>
      <c r="DM413" s="163">
        <v>1530</v>
      </c>
      <c r="DN413" s="158">
        <f t="shared" si="499"/>
        <v>2</v>
      </c>
      <c r="DO413" s="373">
        <f t="shared" si="500"/>
        <v>0.14285714285714285</v>
      </c>
      <c r="DP413" s="158">
        <v>1527</v>
      </c>
      <c r="DQ413" s="158">
        <f t="shared" si="462"/>
        <v>2</v>
      </c>
      <c r="DR413" s="290">
        <v>1536</v>
      </c>
      <c r="DS413" s="172">
        <v>0</v>
      </c>
      <c r="DT413" s="290">
        <v>1</v>
      </c>
      <c r="DU413" s="290">
        <v>424</v>
      </c>
      <c r="DV413" s="172">
        <f t="shared" si="590"/>
        <v>0</v>
      </c>
      <c r="DW413" s="374" t="e">
        <f t="shared" si="591"/>
        <v>#DIV/0!</v>
      </c>
      <c r="DX413" s="290">
        <v>426</v>
      </c>
      <c r="DY413" s="172">
        <f t="shared" si="592"/>
        <v>0</v>
      </c>
      <c r="DZ413" s="295">
        <v>2879</v>
      </c>
      <c r="EA413" s="255">
        <f t="shared" si="569"/>
        <v>12</v>
      </c>
      <c r="EB413" s="295">
        <v>158</v>
      </c>
      <c r="EC413" s="295">
        <v>1107</v>
      </c>
      <c r="ED413" s="255">
        <f t="shared" si="503"/>
        <v>5</v>
      </c>
      <c r="EE413" s="376">
        <f t="shared" si="504"/>
        <v>0.41666666666666669</v>
      </c>
      <c r="EF413" s="295">
        <v>1107</v>
      </c>
      <c r="EG413" s="255">
        <f t="shared" si="466"/>
        <v>5</v>
      </c>
      <c r="EH413" s="261">
        <v>2887</v>
      </c>
      <c r="EI413" s="256">
        <f t="shared" si="525"/>
        <v>20</v>
      </c>
      <c r="EJ413" s="261">
        <v>217</v>
      </c>
      <c r="EK413" s="261">
        <v>1525</v>
      </c>
      <c r="EL413" s="256">
        <f t="shared" si="526"/>
        <v>7</v>
      </c>
      <c r="EM413" s="362">
        <f t="shared" si="527"/>
        <v>0.35</v>
      </c>
      <c r="EN413" s="261">
        <v>1525</v>
      </c>
      <c r="EO413" s="256">
        <f t="shared" si="528"/>
        <v>7</v>
      </c>
      <c r="EP413" s="265">
        <v>2861</v>
      </c>
      <c r="EQ413" s="257">
        <f t="shared" si="529"/>
        <v>26</v>
      </c>
      <c r="ER413" s="265">
        <v>78</v>
      </c>
      <c r="ES413" s="265">
        <v>736</v>
      </c>
      <c r="ET413" s="257">
        <f t="shared" si="530"/>
        <v>2</v>
      </c>
      <c r="EU413" s="378">
        <f t="shared" si="531"/>
        <v>7.6923076923076927E-2</v>
      </c>
      <c r="EV413" s="265">
        <v>736</v>
      </c>
      <c r="EW413" s="257">
        <f t="shared" si="532"/>
        <v>2</v>
      </c>
      <c r="EX413" s="270">
        <v>2897</v>
      </c>
      <c r="EY413" s="258">
        <f t="shared" si="533"/>
        <v>24</v>
      </c>
      <c r="EZ413" s="270">
        <v>102</v>
      </c>
      <c r="FA413" s="270">
        <v>781</v>
      </c>
      <c r="FB413" s="258">
        <f t="shared" si="534"/>
        <v>4</v>
      </c>
      <c r="FC413" s="367">
        <f t="shared" si="535"/>
        <v>0.16666666666666666</v>
      </c>
      <c r="FD413" s="270">
        <v>781</v>
      </c>
      <c r="FE413" s="258">
        <f t="shared" si="536"/>
        <v>4</v>
      </c>
      <c r="FF413" s="192">
        <v>1810</v>
      </c>
      <c r="FG413" s="185">
        <f t="shared" si="537"/>
        <v>47</v>
      </c>
      <c r="FH413" s="192">
        <v>0</v>
      </c>
      <c r="FI413" s="192">
        <v>6967</v>
      </c>
      <c r="FJ413" s="185">
        <f t="shared" si="538"/>
        <v>47</v>
      </c>
      <c r="FK413" s="379">
        <f t="shared" si="539"/>
        <v>1</v>
      </c>
      <c r="FL413" s="192">
        <v>6967</v>
      </c>
      <c r="FM413" s="185">
        <f t="shared" si="540"/>
        <v>47</v>
      </c>
      <c r="FN413" s="301">
        <v>5689</v>
      </c>
      <c r="FO413" s="84">
        <f t="shared" si="541"/>
        <v>59</v>
      </c>
      <c r="FP413" s="301">
        <v>0</v>
      </c>
      <c r="FQ413" s="301">
        <v>5366</v>
      </c>
      <c r="FR413" s="84">
        <f t="shared" si="542"/>
        <v>58</v>
      </c>
      <c r="FS413" s="365">
        <f t="shared" si="543"/>
        <v>0.98305084745762716</v>
      </c>
      <c r="FT413" s="301">
        <v>5366</v>
      </c>
      <c r="FU413" s="84">
        <f t="shared" si="544"/>
        <v>58</v>
      </c>
      <c r="FX413" s="61">
        <f t="shared" si="545"/>
        <v>360</v>
      </c>
      <c r="FY413" s="61">
        <f t="shared" si="546"/>
        <v>1191</v>
      </c>
      <c r="FZ413" s="61">
        <f t="shared" si="547"/>
        <v>358</v>
      </c>
      <c r="GA413" s="382">
        <f t="shared" si="548"/>
        <v>0.30058774139378674</v>
      </c>
      <c r="GC413" s="387">
        <f t="shared" si="549"/>
        <v>1187</v>
      </c>
      <c r="GD413" s="387">
        <f t="shared" si="550"/>
        <v>354</v>
      </c>
      <c r="GE413" s="382">
        <f t="shared" si="551"/>
        <v>0.29823083403538331</v>
      </c>
      <c r="GG413" s="387">
        <f t="shared" si="552"/>
        <v>491</v>
      </c>
      <c r="GH413" s="387">
        <f t="shared" si="553"/>
        <v>199</v>
      </c>
      <c r="GI413" s="382">
        <f t="shared" si="554"/>
        <v>0.40529531568228105</v>
      </c>
      <c r="GK413" s="387">
        <f t="shared" si="458"/>
        <v>341</v>
      </c>
      <c r="GL413" s="387">
        <f t="shared" si="459"/>
        <v>50</v>
      </c>
      <c r="GM413" s="382">
        <f t="shared" si="460"/>
        <v>0.1466275659824047</v>
      </c>
    </row>
    <row r="414" spans="1:196" x14ac:dyDescent="0.25">
      <c r="A414" s="8">
        <f t="shared" si="570"/>
        <v>44447</v>
      </c>
      <c r="B414" s="10">
        <v>0</v>
      </c>
      <c r="C414" s="98">
        <f t="shared" si="593"/>
        <v>0</v>
      </c>
      <c r="D414" s="10">
        <v>7702</v>
      </c>
      <c r="E414" s="10">
        <v>65265</v>
      </c>
      <c r="F414" s="98">
        <f t="shared" si="594"/>
        <v>0</v>
      </c>
      <c r="G414" s="363" t="e">
        <f t="shared" si="595"/>
        <v>#DIV/0!</v>
      </c>
      <c r="H414" s="10">
        <v>57942</v>
      </c>
      <c r="I414" s="98">
        <f t="shared" si="596"/>
        <v>0</v>
      </c>
      <c r="J414" s="45">
        <v>5053</v>
      </c>
      <c r="K414" s="103">
        <f t="shared" si="582"/>
        <v>0</v>
      </c>
      <c r="L414" s="14">
        <v>2491</v>
      </c>
      <c r="M414" s="14">
        <v>72749</v>
      </c>
      <c r="N414" s="103">
        <f t="shared" si="583"/>
        <v>0</v>
      </c>
      <c r="O414" s="362" t="e">
        <f t="shared" si="584"/>
        <v>#DIV/0!</v>
      </c>
      <c r="P414" s="12">
        <v>60467</v>
      </c>
      <c r="Q414" s="103">
        <f t="shared" si="585"/>
        <v>0</v>
      </c>
      <c r="R414" s="148">
        <v>956</v>
      </c>
      <c r="S414" s="134">
        <f t="shared" si="586"/>
        <v>0</v>
      </c>
      <c r="T414" s="148">
        <v>505</v>
      </c>
      <c r="U414" s="148">
        <v>4649</v>
      </c>
      <c r="V414" s="134">
        <f t="shared" si="587"/>
        <v>0</v>
      </c>
      <c r="W414" s="358" t="e">
        <f t="shared" si="588"/>
        <v>#DIV/0!</v>
      </c>
      <c r="X414" s="148">
        <v>4656</v>
      </c>
      <c r="Y414" s="134">
        <f t="shared" si="589"/>
        <v>0</v>
      </c>
      <c r="Z414" s="152">
        <v>17942</v>
      </c>
      <c r="AA414" s="139">
        <f t="shared" si="557"/>
        <v>196</v>
      </c>
      <c r="AB414" s="152">
        <v>3713</v>
      </c>
      <c r="AC414" s="152">
        <v>6623</v>
      </c>
      <c r="AD414" s="139">
        <f t="shared" si="477"/>
        <v>44</v>
      </c>
      <c r="AE414" s="353">
        <f t="shared" si="478"/>
        <v>0.22448979591836735</v>
      </c>
      <c r="AF414" s="152">
        <v>6621</v>
      </c>
      <c r="AG414" s="139">
        <f t="shared" ref="AG414:AG457" si="597">AF414-AF413</f>
        <v>44</v>
      </c>
      <c r="AH414" s="33">
        <v>43102</v>
      </c>
      <c r="AI414" s="72">
        <f t="shared" si="558"/>
        <v>158</v>
      </c>
      <c r="AJ414" s="33">
        <v>1</v>
      </c>
      <c r="AK414" s="33">
        <v>7007</v>
      </c>
      <c r="AL414" s="72">
        <f t="shared" si="479"/>
        <v>21</v>
      </c>
      <c r="AM414" s="348">
        <f t="shared" si="480"/>
        <v>0.13291139240506328</v>
      </c>
      <c r="AN414" s="33">
        <v>7005</v>
      </c>
      <c r="AO414" s="72">
        <f t="shared" si="457"/>
        <v>21</v>
      </c>
      <c r="AP414" s="66">
        <v>10437</v>
      </c>
      <c r="AQ414" s="78">
        <f t="shared" si="559"/>
        <v>37</v>
      </c>
      <c r="AR414" s="66">
        <v>1</v>
      </c>
      <c r="AS414" s="66">
        <v>3372</v>
      </c>
      <c r="AT414" s="78">
        <f t="shared" si="481"/>
        <v>11</v>
      </c>
      <c r="AU414" s="344">
        <f t="shared" si="482"/>
        <v>0.29729729729729731</v>
      </c>
      <c r="AV414" s="66">
        <v>3372</v>
      </c>
      <c r="AW414" s="78">
        <f t="shared" si="572"/>
        <v>11</v>
      </c>
      <c r="AX414" s="120">
        <v>5870</v>
      </c>
      <c r="AY414" s="114">
        <f t="shared" si="560"/>
        <v>25</v>
      </c>
      <c r="AZ414" s="120">
        <v>9</v>
      </c>
      <c r="BA414" s="120">
        <v>1878</v>
      </c>
      <c r="BB414" s="114">
        <f t="shared" si="483"/>
        <v>8</v>
      </c>
      <c r="BC414" s="338">
        <f t="shared" si="484"/>
        <v>0.32</v>
      </c>
      <c r="BD414" s="120">
        <v>1870</v>
      </c>
      <c r="BE414" s="114">
        <f t="shared" si="573"/>
        <v>8</v>
      </c>
      <c r="BF414" s="129">
        <v>8527</v>
      </c>
      <c r="BG414" s="126">
        <f t="shared" si="561"/>
        <v>21</v>
      </c>
      <c r="BH414" s="129">
        <v>569</v>
      </c>
      <c r="BI414" s="129">
        <v>7427</v>
      </c>
      <c r="BJ414" s="126">
        <f t="shared" si="485"/>
        <v>5</v>
      </c>
      <c r="BK414" s="332">
        <f t="shared" si="486"/>
        <v>0.23809523809523808</v>
      </c>
      <c r="BL414" s="126">
        <v>7428</v>
      </c>
      <c r="BM414" s="126">
        <f t="shared" si="574"/>
        <v>5</v>
      </c>
      <c r="BN414" s="227">
        <v>2994</v>
      </c>
      <c r="BO414" s="212">
        <f t="shared" si="562"/>
        <v>30</v>
      </c>
      <c r="BP414" s="227">
        <v>173</v>
      </c>
      <c r="BQ414" s="227">
        <v>1167</v>
      </c>
      <c r="BR414" s="212">
        <f t="shared" si="487"/>
        <v>3</v>
      </c>
      <c r="BS414" s="326">
        <f t="shared" si="488"/>
        <v>0.1</v>
      </c>
      <c r="BT414" s="227">
        <v>1167</v>
      </c>
      <c r="BU414" s="212">
        <f t="shared" si="575"/>
        <v>3</v>
      </c>
      <c r="BV414" s="228">
        <v>3682</v>
      </c>
      <c r="BW414" s="219">
        <f t="shared" si="563"/>
        <v>22</v>
      </c>
      <c r="BX414" s="228">
        <v>277</v>
      </c>
      <c r="BY414" s="228">
        <v>1581</v>
      </c>
      <c r="BZ414" s="219">
        <f t="shared" si="489"/>
        <v>3</v>
      </c>
      <c r="CA414" s="315">
        <f t="shared" si="490"/>
        <v>0.13636363636363635</v>
      </c>
      <c r="CB414" s="228">
        <v>1581</v>
      </c>
      <c r="CC414" s="219">
        <f t="shared" si="576"/>
        <v>3</v>
      </c>
      <c r="CD414" s="28">
        <v>30694</v>
      </c>
      <c r="CE414" s="84">
        <f t="shared" si="564"/>
        <v>264</v>
      </c>
      <c r="CF414" s="34">
        <v>505</v>
      </c>
      <c r="CG414" s="34">
        <v>8721</v>
      </c>
      <c r="CH414" s="84">
        <f t="shared" si="491"/>
        <v>33</v>
      </c>
      <c r="CI414" s="365">
        <f t="shared" si="492"/>
        <v>0.125</v>
      </c>
      <c r="CJ414" s="34">
        <v>8721</v>
      </c>
      <c r="CK414" s="84">
        <f t="shared" si="577"/>
        <v>33</v>
      </c>
      <c r="CL414" s="59">
        <v>29258</v>
      </c>
      <c r="CM414" s="89">
        <f t="shared" si="565"/>
        <v>269</v>
      </c>
      <c r="CN414" s="59">
        <v>142</v>
      </c>
      <c r="CO414" s="59">
        <v>21880</v>
      </c>
      <c r="CP414" s="89">
        <f t="shared" si="493"/>
        <v>71</v>
      </c>
      <c r="CQ414" s="367">
        <f t="shared" si="494"/>
        <v>0.26394052044609667</v>
      </c>
      <c r="CR414" s="59">
        <v>21889</v>
      </c>
      <c r="CS414" s="89">
        <f t="shared" si="578"/>
        <v>71</v>
      </c>
      <c r="CT414" s="203">
        <v>43116</v>
      </c>
      <c r="CU414" s="203">
        <f t="shared" si="566"/>
        <v>261</v>
      </c>
      <c r="CV414" s="203">
        <v>0</v>
      </c>
      <c r="CW414" s="284">
        <v>11493</v>
      </c>
      <c r="CX414" s="203">
        <f t="shared" si="495"/>
        <v>71</v>
      </c>
      <c r="CY414" s="369">
        <f t="shared" si="496"/>
        <v>0.27203065134099619</v>
      </c>
      <c r="CZ414" s="203">
        <v>11493</v>
      </c>
      <c r="DA414" s="203">
        <f t="shared" si="579"/>
        <v>71</v>
      </c>
      <c r="DB414" s="40">
        <v>11</v>
      </c>
      <c r="DC414" s="95">
        <f t="shared" si="567"/>
        <v>-98</v>
      </c>
      <c r="DD414" s="40">
        <v>9</v>
      </c>
      <c r="DE414" s="40">
        <v>13393</v>
      </c>
      <c r="DF414" s="95">
        <f t="shared" si="497"/>
        <v>31</v>
      </c>
      <c r="DG414" s="371">
        <f t="shared" si="498"/>
        <v>-0.31632653061224492</v>
      </c>
      <c r="DH414" s="40">
        <v>12790</v>
      </c>
      <c r="DI414" s="95">
        <f t="shared" si="580"/>
        <v>31</v>
      </c>
      <c r="DJ414" s="158">
        <v>5180</v>
      </c>
      <c r="DK414" s="158">
        <f t="shared" si="568"/>
        <v>25</v>
      </c>
      <c r="DL414" s="163">
        <v>4</v>
      </c>
      <c r="DM414" s="163">
        <v>1536</v>
      </c>
      <c r="DN414" s="158">
        <f t="shared" si="499"/>
        <v>6</v>
      </c>
      <c r="DO414" s="373">
        <f t="shared" si="500"/>
        <v>0.24</v>
      </c>
      <c r="DP414" s="158">
        <v>1533</v>
      </c>
      <c r="DQ414" s="158">
        <f t="shared" si="462"/>
        <v>6</v>
      </c>
      <c r="DR414" s="290">
        <v>1536</v>
      </c>
      <c r="DS414" s="172">
        <v>0</v>
      </c>
      <c r="DT414" s="290">
        <v>1</v>
      </c>
      <c r="DU414" s="290">
        <v>424</v>
      </c>
      <c r="DV414" s="172">
        <f t="shared" si="590"/>
        <v>0</v>
      </c>
      <c r="DW414" s="374" t="e">
        <f t="shared" si="591"/>
        <v>#DIV/0!</v>
      </c>
      <c r="DX414" s="290">
        <v>426</v>
      </c>
      <c r="DY414" s="172">
        <f t="shared" si="592"/>
        <v>0</v>
      </c>
      <c r="DZ414" s="295">
        <v>2908</v>
      </c>
      <c r="EA414" s="255">
        <f t="shared" si="569"/>
        <v>29</v>
      </c>
      <c r="EB414" s="295">
        <v>158</v>
      </c>
      <c r="EC414" s="295">
        <v>1113</v>
      </c>
      <c r="ED414" s="255">
        <f t="shared" si="503"/>
        <v>6</v>
      </c>
      <c r="EE414" s="376">
        <f t="shared" si="504"/>
        <v>0.20689655172413793</v>
      </c>
      <c r="EF414" s="295">
        <v>1113</v>
      </c>
      <c r="EG414" s="255">
        <f t="shared" si="466"/>
        <v>6</v>
      </c>
      <c r="EH414" s="261">
        <v>2904</v>
      </c>
      <c r="EI414" s="256">
        <f t="shared" si="525"/>
        <v>17</v>
      </c>
      <c r="EJ414" s="261">
        <v>217</v>
      </c>
      <c r="EK414" s="261">
        <v>1530</v>
      </c>
      <c r="EL414" s="256">
        <f t="shared" si="526"/>
        <v>5</v>
      </c>
      <c r="EM414" s="362">
        <f t="shared" si="527"/>
        <v>0.29411764705882354</v>
      </c>
      <c r="EN414" s="261">
        <v>1530</v>
      </c>
      <c r="EO414" s="256">
        <f t="shared" si="528"/>
        <v>5</v>
      </c>
      <c r="EP414" s="265">
        <v>2875</v>
      </c>
      <c r="EQ414" s="257">
        <f t="shared" si="529"/>
        <v>14</v>
      </c>
      <c r="ER414" s="265">
        <v>78</v>
      </c>
      <c r="ES414" s="265">
        <v>738</v>
      </c>
      <c r="ET414" s="257">
        <f t="shared" si="530"/>
        <v>2</v>
      </c>
      <c r="EU414" s="378">
        <f t="shared" si="531"/>
        <v>0.14285714285714285</v>
      </c>
      <c r="EV414" s="265">
        <v>738</v>
      </c>
      <c r="EW414" s="257">
        <f t="shared" si="532"/>
        <v>2</v>
      </c>
      <c r="EX414" s="270">
        <v>2923</v>
      </c>
      <c r="EY414" s="258">
        <f t="shared" si="533"/>
        <v>26</v>
      </c>
      <c r="EZ414" s="270">
        <v>102</v>
      </c>
      <c r="FA414" s="270">
        <v>783</v>
      </c>
      <c r="FB414" s="258">
        <f t="shared" si="534"/>
        <v>2</v>
      </c>
      <c r="FC414" s="367">
        <f t="shared" si="535"/>
        <v>7.6923076923076927E-2</v>
      </c>
      <c r="FD414" s="270">
        <v>783</v>
      </c>
      <c r="FE414" s="258">
        <f t="shared" si="536"/>
        <v>2</v>
      </c>
      <c r="FF414" s="192">
        <v>1851</v>
      </c>
      <c r="FG414" s="185">
        <f t="shared" si="537"/>
        <v>41</v>
      </c>
      <c r="FH414" s="192">
        <v>0</v>
      </c>
      <c r="FI414" s="192">
        <v>7008</v>
      </c>
      <c r="FJ414" s="185">
        <f t="shared" si="538"/>
        <v>41</v>
      </c>
      <c r="FK414" s="379">
        <f t="shared" si="539"/>
        <v>1</v>
      </c>
      <c r="FL414" s="192">
        <v>7008</v>
      </c>
      <c r="FM414" s="185">
        <f t="shared" si="540"/>
        <v>41</v>
      </c>
      <c r="FN414" s="301">
        <v>5754</v>
      </c>
      <c r="FO414" s="84">
        <f t="shared" si="541"/>
        <v>65</v>
      </c>
      <c r="FP414" s="301">
        <v>0</v>
      </c>
      <c r="FQ414" s="301">
        <v>5431</v>
      </c>
      <c r="FR414" s="84">
        <f t="shared" si="542"/>
        <v>65</v>
      </c>
      <c r="FS414" s="365">
        <f t="shared" si="543"/>
        <v>1</v>
      </c>
      <c r="FT414" s="301">
        <v>5431</v>
      </c>
      <c r="FU414" s="84">
        <f t="shared" si="544"/>
        <v>65</v>
      </c>
      <c r="FX414" s="61">
        <f t="shared" si="545"/>
        <v>428</v>
      </c>
      <c r="FY414" s="61">
        <f t="shared" si="546"/>
        <v>1402</v>
      </c>
      <c r="FZ414" s="61">
        <f t="shared" si="547"/>
        <v>426</v>
      </c>
      <c r="GA414" s="382">
        <f t="shared" si="548"/>
        <v>0.30385164051355207</v>
      </c>
      <c r="GC414" s="387">
        <f t="shared" si="549"/>
        <v>1206</v>
      </c>
      <c r="GD414" s="387">
        <f t="shared" si="550"/>
        <v>382</v>
      </c>
      <c r="GE414" s="382">
        <f t="shared" si="551"/>
        <v>0.31674958540630183</v>
      </c>
      <c r="GG414" s="387">
        <f t="shared" si="552"/>
        <v>412</v>
      </c>
      <c r="GH414" s="387">
        <f t="shared" si="553"/>
        <v>207</v>
      </c>
      <c r="GI414" s="382">
        <f t="shared" si="554"/>
        <v>0.50242718446601942</v>
      </c>
      <c r="GK414" s="387">
        <f t="shared" si="458"/>
        <v>402</v>
      </c>
      <c r="GL414" s="387">
        <f t="shared" si="459"/>
        <v>54</v>
      </c>
      <c r="GM414" s="382">
        <f t="shared" si="460"/>
        <v>0.13432835820895522</v>
      </c>
    </row>
    <row r="415" spans="1:196" x14ac:dyDescent="0.25">
      <c r="A415" s="8">
        <f t="shared" si="570"/>
        <v>44448</v>
      </c>
      <c r="B415" s="10">
        <v>0</v>
      </c>
      <c r="C415" s="98">
        <f t="shared" si="593"/>
        <v>0</v>
      </c>
      <c r="D415" s="10">
        <v>7702</v>
      </c>
      <c r="E415" s="10">
        <v>65265</v>
      </c>
      <c r="F415" s="98">
        <f t="shared" si="594"/>
        <v>0</v>
      </c>
      <c r="G415" s="363" t="e">
        <f t="shared" si="595"/>
        <v>#DIV/0!</v>
      </c>
      <c r="H415" s="10">
        <v>57942</v>
      </c>
      <c r="I415" s="98">
        <f t="shared" si="596"/>
        <v>0</v>
      </c>
      <c r="J415" s="45">
        <v>5053</v>
      </c>
      <c r="K415" s="103">
        <f t="shared" si="582"/>
        <v>0</v>
      </c>
      <c r="L415" s="14">
        <v>2491</v>
      </c>
      <c r="M415" s="14">
        <v>72749</v>
      </c>
      <c r="N415" s="103">
        <f t="shared" si="583"/>
        <v>0</v>
      </c>
      <c r="O415" s="362" t="e">
        <f t="shared" si="584"/>
        <v>#DIV/0!</v>
      </c>
      <c r="P415" s="12">
        <v>60467</v>
      </c>
      <c r="Q415" s="103">
        <f t="shared" si="585"/>
        <v>0</v>
      </c>
      <c r="R415" s="148">
        <v>956</v>
      </c>
      <c r="S415" s="134">
        <f t="shared" si="586"/>
        <v>0</v>
      </c>
      <c r="T415" s="148">
        <v>505</v>
      </c>
      <c r="U415" s="148">
        <v>4649</v>
      </c>
      <c r="V415" s="134">
        <f t="shared" si="587"/>
        <v>0</v>
      </c>
      <c r="W415" s="358" t="e">
        <f t="shared" si="588"/>
        <v>#DIV/0!</v>
      </c>
      <c r="X415" s="148">
        <v>4656</v>
      </c>
      <c r="Y415" s="134">
        <f t="shared" si="589"/>
        <v>0</v>
      </c>
      <c r="Z415" s="152">
        <v>17947</v>
      </c>
      <c r="AA415" s="139">
        <f t="shared" si="557"/>
        <v>5</v>
      </c>
      <c r="AB415" s="152">
        <v>3717</v>
      </c>
      <c r="AC415" s="152">
        <v>6627</v>
      </c>
      <c r="AD415" s="139">
        <f t="shared" si="477"/>
        <v>4</v>
      </c>
      <c r="AE415" s="353">
        <f t="shared" si="478"/>
        <v>0.8</v>
      </c>
      <c r="AF415" s="152">
        <v>6625</v>
      </c>
      <c r="AG415" s="139">
        <f t="shared" si="597"/>
        <v>4</v>
      </c>
      <c r="AH415" s="33">
        <v>43264</v>
      </c>
      <c r="AI415" s="72">
        <f t="shared" si="558"/>
        <v>162</v>
      </c>
      <c r="AJ415" s="33">
        <v>1</v>
      </c>
      <c r="AK415" s="33">
        <v>7028</v>
      </c>
      <c r="AL415" s="72">
        <f t="shared" si="479"/>
        <v>21</v>
      </c>
      <c r="AM415" s="348">
        <f t="shared" si="480"/>
        <v>0.12962962962962962</v>
      </c>
      <c r="AN415" s="33">
        <v>7026</v>
      </c>
      <c r="AO415" s="72">
        <f t="shared" si="457"/>
        <v>21</v>
      </c>
      <c r="AP415" s="66">
        <v>10474</v>
      </c>
      <c r="AQ415" s="78">
        <f t="shared" si="559"/>
        <v>37</v>
      </c>
      <c r="AR415" s="66">
        <v>1</v>
      </c>
      <c r="AS415" s="66">
        <v>3383</v>
      </c>
      <c r="AT415" s="78">
        <f t="shared" si="481"/>
        <v>11</v>
      </c>
      <c r="AU415" s="344">
        <f t="shared" si="482"/>
        <v>0.29729729729729731</v>
      </c>
      <c r="AV415" s="66">
        <v>3383</v>
      </c>
      <c r="AW415" s="78">
        <f t="shared" si="572"/>
        <v>11</v>
      </c>
      <c r="AX415" s="120">
        <v>5895</v>
      </c>
      <c r="AY415" s="114">
        <f t="shared" si="560"/>
        <v>25</v>
      </c>
      <c r="AZ415" s="120">
        <v>9</v>
      </c>
      <c r="BA415" s="120">
        <v>1885</v>
      </c>
      <c r="BB415" s="114">
        <f t="shared" si="483"/>
        <v>7</v>
      </c>
      <c r="BC415" s="338">
        <f t="shared" si="484"/>
        <v>0.28000000000000003</v>
      </c>
      <c r="BD415" s="120">
        <v>1877</v>
      </c>
      <c r="BE415" s="114">
        <f t="shared" si="573"/>
        <v>7</v>
      </c>
      <c r="BF415" s="129">
        <v>8546</v>
      </c>
      <c r="BG415" s="126">
        <f t="shared" si="561"/>
        <v>19</v>
      </c>
      <c r="BH415" s="129">
        <v>569</v>
      </c>
      <c r="BI415" s="129">
        <v>7432</v>
      </c>
      <c r="BJ415" s="126">
        <f t="shared" si="485"/>
        <v>5</v>
      </c>
      <c r="BK415" s="332">
        <f t="shared" si="486"/>
        <v>0.26315789473684209</v>
      </c>
      <c r="BL415" s="126">
        <v>7433</v>
      </c>
      <c r="BM415" s="126">
        <f t="shared" si="574"/>
        <v>5</v>
      </c>
      <c r="BN415" s="227">
        <v>3021</v>
      </c>
      <c r="BO415" s="212">
        <f t="shared" si="562"/>
        <v>27</v>
      </c>
      <c r="BP415" s="227">
        <v>173</v>
      </c>
      <c r="BQ415" s="227">
        <v>1169</v>
      </c>
      <c r="BR415" s="212">
        <f t="shared" si="487"/>
        <v>2</v>
      </c>
      <c r="BS415" s="326">
        <f t="shared" si="488"/>
        <v>7.407407407407407E-2</v>
      </c>
      <c r="BT415" s="227">
        <v>1169</v>
      </c>
      <c r="BU415" s="212">
        <f t="shared" si="575"/>
        <v>2</v>
      </c>
      <c r="BV415" s="228">
        <v>3706</v>
      </c>
      <c r="BW415" s="219">
        <f t="shared" si="563"/>
        <v>24</v>
      </c>
      <c r="BX415" s="228">
        <v>277</v>
      </c>
      <c r="BY415" s="228">
        <v>1585</v>
      </c>
      <c r="BZ415" s="219">
        <f t="shared" si="489"/>
        <v>4</v>
      </c>
      <c r="CA415" s="315">
        <f t="shared" si="490"/>
        <v>0.16666666666666666</v>
      </c>
      <c r="CB415" s="228">
        <v>1585</v>
      </c>
      <c r="CC415" s="219">
        <f t="shared" si="576"/>
        <v>4</v>
      </c>
      <c r="CD415" s="28">
        <v>30987</v>
      </c>
      <c r="CE415" s="84">
        <f t="shared" si="564"/>
        <v>293</v>
      </c>
      <c r="CF415" s="34">
        <v>505</v>
      </c>
      <c r="CG415" s="34">
        <v>8757</v>
      </c>
      <c r="CH415" s="84">
        <f t="shared" si="491"/>
        <v>36</v>
      </c>
      <c r="CI415" s="365">
        <f t="shared" si="492"/>
        <v>0.12286689419795221</v>
      </c>
      <c r="CJ415" s="34">
        <v>8757</v>
      </c>
      <c r="CK415" s="84">
        <f t="shared" si="577"/>
        <v>36</v>
      </c>
      <c r="CL415" s="59">
        <v>29548</v>
      </c>
      <c r="CM415" s="89">
        <f t="shared" si="565"/>
        <v>290</v>
      </c>
      <c r="CN415" s="59">
        <v>142</v>
      </c>
      <c r="CO415" s="59">
        <v>21962</v>
      </c>
      <c r="CP415" s="89">
        <f t="shared" si="493"/>
        <v>82</v>
      </c>
      <c r="CQ415" s="367">
        <f t="shared" si="494"/>
        <v>0.28275862068965518</v>
      </c>
      <c r="CR415" s="59">
        <v>21971</v>
      </c>
      <c r="CS415" s="89">
        <f t="shared" si="578"/>
        <v>82</v>
      </c>
      <c r="CT415" s="203">
        <v>43409</v>
      </c>
      <c r="CU415" s="203">
        <f t="shared" si="566"/>
        <v>293</v>
      </c>
      <c r="CV415" s="203">
        <v>0</v>
      </c>
      <c r="CW415" s="284">
        <v>11560</v>
      </c>
      <c r="CX415" s="203">
        <f t="shared" si="495"/>
        <v>67</v>
      </c>
      <c r="CY415" s="369">
        <f t="shared" si="496"/>
        <v>0.22866894197952217</v>
      </c>
      <c r="CZ415" s="203">
        <v>11560</v>
      </c>
      <c r="DA415" s="203">
        <f t="shared" si="579"/>
        <v>67</v>
      </c>
      <c r="DB415" s="40">
        <v>16</v>
      </c>
      <c r="DC415" s="95">
        <f t="shared" si="567"/>
        <v>5</v>
      </c>
      <c r="DD415" s="40">
        <v>0</v>
      </c>
      <c r="DE415" s="40">
        <v>13433</v>
      </c>
      <c r="DF415" s="95">
        <f t="shared" si="497"/>
        <v>40</v>
      </c>
      <c r="DG415" s="371">
        <f t="shared" si="498"/>
        <v>8</v>
      </c>
      <c r="DH415" s="40">
        <v>12830</v>
      </c>
      <c r="DI415" s="95">
        <f t="shared" si="580"/>
        <v>40</v>
      </c>
      <c r="DJ415" s="158">
        <v>5205</v>
      </c>
      <c r="DK415" s="158">
        <f t="shared" si="568"/>
        <v>25</v>
      </c>
      <c r="DL415" s="163">
        <v>4</v>
      </c>
      <c r="DM415" s="163">
        <v>1543</v>
      </c>
      <c r="DN415" s="158">
        <f t="shared" si="499"/>
        <v>7</v>
      </c>
      <c r="DO415" s="373">
        <f t="shared" si="500"/>
        <v>0.28000000000000003</v>
      </c>
      <c r="DP415" s="158">
        <v>1540</v>
      </c>
      <c r="DQ415" s="158">
        <f t="shared" si="462"/>
        <v>7</v>
      </c>
      <c r="DR415" s="290">
        <v>1536</v>
      </c>
      <c r="DS415" s="172">
        <v>0</v>
      </c>
      <c r="DT415" s="290">
        <v>1</v>
      </c>
      <c r="DU415" s="290">
        <v>424</v>
      </c>
      <c r="DV415" s="172">
        <f t="shared" si="590"/>
        <v>0</v>
      </c>
      <c r="DW415" s="374" t="e">
        <f t="shared" si="591"/>
        <v>#DIV/0!</v>
      </c>
      <c r="DX415" s="290">
        <v>426</v>
      </c>
      <c r="DY415" s="172">
        <f t="shared" si="592"/>
        <v>0</v>
      </c>
      <c r="DZ415" s="295">
        <v>2933</v>
      </c>
      <c r="EA415" s="255">
        <f t="shared" si="569"/>
        <v>25</v>
      </c>
      <c r="EB415" s="295">
        <v>158</v>
      </c>
      <c r="EC415" s="295">
        <v>1120</v>
      </c>
      <c r="ED415" s="255">
        <f t="shared" si="503"/>
        <v>7</v>
      </c>
      <c r="EE415" s="376">
        <f t="shared" si="504"/>
        <v>0.28000000000000003</v>
      </c>
      <c r="EF415" s="295">
        <v>1120</v>
      </c>
      <c r="EG415" s="255">
        <f t="shared" si="466"/>
        <v>7</v>
      </c>
      <c r="EH415" s="261">
        <v>2931</v>
      </c>
      <c r="EI415" s="256">
        <f t="shared" si="525"/>
        <v>27</v>
      </c>
      <c r="EJ415" s="261">
        <v>217</v>
      </c>
      <c r="EK415" s="261">
        <v>1537</v>
      </c>
      <c r="EL415" s="256">
        <f t="shared" si="526"/>
        <v>7</v>
      </c>
      <c r="EM415" s="362">
        <f t="shared" si="527"/>
        <v>0.25925925925925924</v>
      </c>
      <c r="EN415" s="261">
        <v>1537</v>
      </c>
      <c r="EO415" s="256">
        <f t="shared" si="528"/>
        <v>7</v>
      </c>
      <c r="EP415" s="265">
        <v>2899</v>
      </c>
      <c r="EQ415" s="257">
        <f t="shared" si="529"/>
        <v>24</v>
      </c>
      <c r="ER415" s="265">
        <v>78</v>
      </c>
      <c r="ES415" s="265">
        <v>742</v>
      </c>
      <c r="ET415" s="257">
        <f t="shared" si="530"/>
        <v>4</v>
      </c>
      <c r="EU415" s="378">
        <f t="shared" si="531"/>
        <v>0.16666666666666666</v>
      </c>
      <c r="EV415" s="265">
        <v>742</v>
      </c>
      <c r="EW415" s="257">
        <f t="shared" si="532"/>
        <v>4</v>
      </c>
      <c r="EX415" s="270">
        <v>2937</v>
      </c>
      <c r="EY415" s="258">
        <f t="shared" si="533"/>
        <v>14</v>
      </c>
      <c r="EZ415" s="270">
        <v>102</v>
      </c>
      <c r="FA415" s="270">
        <v>785</v>
      </c>
      <c r="FB415" s="258">
        <f t="shared" si="534"/>
        <v>2</v>
      </c>
      <c r="FC415" s="367">
        <f t="shared" si="535"/>
        <v>0.14285714285714285</v>
      </c>
      <c r="FD415" s="270">
        <v>785</v>
      </c>
      <c r="FE415" s="258">
        <f t="shared" si="536"/>
        <v>2</v>
      </c>
      <c r="FF415" s="192">
        <v>1886</v>
      </c>
      <c r="FG415" s="185">
        <f t="shared" si="537"/>
        <v>35</v>
      </c>
      <c r="FH415" s="192">
        <v>0</v>
      </c>
      <c r="FI415" s="192">
        <v>7043</v>
      </c>
      <c r="FJ415" s="185">
        <f t="shared" si="538"/>
        <v>35</v>
      </c>
      <c r="FK415" s="379">
        <f t="shared" si="539"/>
        <v>1</v>
      </c>
      <c r="FL415" s="192">
        <v>7043</v>
      </c>
      <c r="FM415" s="185">
        <f t="shared" si="540"/>
        <v>35</v>
      </c>
      <c r="FN415" s="301">
        <v>5828</v>
      </c>
      <c r="FO415" s="84">
        <f t="shared" si="541"/>
        <v>74</v>
      </c>
      <c r="FP415" s="301">
        <v>0</v>
      </c>
      <c r="FQ415" s="301">
        <v>5502</v>
      </c>
      <c r="FR415" s="84">
        <f t="shared" si="542"/>
        <v>71</v>
      </c>
      <c r="FS415" s="365">
        <f t="shared" si="543"/>
        <v>0.95945945945945943</v>
      </c>
      <c r="FT415" s="301">
        <v>5502</v>
      </c>
      <c r="FU415" s="84">
        <f t="shared" si="544"/>
        <v>71</v>
      </c>
      <c r="FX415" s="61">
        <f t="shared" si="545"/>
        <v>412</v>
      </c>
      <c r="FY415" s="61">
        <f t="shared" si="546"/>
        <v>1404</v>
      </c>
      <c r="FZ415" s="61">
        <f t="shared" si="547"/>
        <v>408</v>
      </c>
      <c r="GA415" s="382">
        <f t="shared" si="548"/>
        <v>0.29059829059829062</v>
      </c>
      <c r="GC415" s="387">
        <f t="shared" si="549"/>
        <v>1399</v>
      </c>
      <c r="GD415" s="387">
        <f t="shared" si="550"/>
        <v>404</v>
      </c>
      <c r="GE415" s="382">
        <f t="shared" si="551"/>
        <v>0.28877769835596856</v>
      </c>
      <c r="GG415" s="387">
        <f t="shared" si="552"/>
        <v>523</v>
      </c>
      <c r="GH415" s="387">
        <f t="shared" si="553"/>
        <v>219</v>
      </c>
      <c r="GI415" s="382">
        <f t="shared" si="554"/>
        <v>0.41873804971319312</v>
      </c>
      <c r="GK415" s="387">
        <f t="shared" si="458"/>
        <v>434</v>
      </c>
      <c r="GL415" s="387">
        <f t="shared" si="459"/>
        <v>62</v>
      </c>
      <c r="GM415" s="382">
        <f t="shared" si="460"/>
        <v>0.14285714285714285</v>
      </c>
    </row>
    <row r="416" spans="1:196" x14ac:dyDescent="0.25">
      <c r="A416" s="8">
        <f t="shared" si="570"/>
        <v>44449</v>
      </c>
      <c r="B416" s="10">
        <v>0</v>
      </c>
      <c r="C416" s="98">
        <f t="shared" si="593"/>
        <v>0</v>
      </c>
      <c r="D416" s="10">
        <v>7702</v>
      </c>
      <c r="E416" s="10">
        <v>65265</v>
      </c>
      <c r="F416" s="98">
        <f t="shared" si="594"/>
        <v>0</v>
      </c>
      <c r="G416" s="363" t="e">
        <f t="shared" si="595"/>
        <v>#DIV/0!</v>
      </c>
      <c r="H416" s="10">
        <v>57942</v>
      </c>
      <c r="I416" s="98">
        <f t="shared" si="596"/>
        <v>0</v>
      </c>
      <c r="J416" s="45">
        <v>5053</v>
      </c>
      <c r="K416" s="103">
        <f t="shared" si="582"/>
        <v>0</v>
      </c>
      <c r="L416" s="14">
        <v>2491</v>
      </c>
      <c r="M416" s="14">
        <v>72749</v>
      </c>
      <c r="N416" s="103">
        <f t="shared" si="583"/>
        <v>0</v>
      </c>
      <c r="O416" s="362" t="e">
        <f t="shared" si="584"/>
        <v>#DIV/0!</v>
      </c>
      <c r="P416" s="12">
        <v>60467</v>
      </c>
      <c r="Q416" s="103">
        <f t="shared" si="585"/>
        <v>0</v>
      </c>
      <c r="R416" s="148">
        <v>956</v>
      </c>
      <c r="S416" s="134">
        <f t="shared" si="586"/>
        <v>0</v>
      </c>
      <c r="T416" s="148">
        <v>505</v>
      </c>
      <c r="U416" s="148">
        <v>4649</v>
      </c>
      <c r="V416" s="134">
        <f t="shared" si="587"/>
        <v>0</v>
      </c>
      <c r="W416" s="358" t="e">
        <f t="shared" si="588"/>
        <v>#DIV/0!</v>
      </c>
      <c r="X416" s="148">
        <v>4656</v>
      </c>
      <c r="Y416" s="134">
        <f t="shared" si="589"/>
        <v>0</v>
      </c>
      <c r="Z416" s="152">
        <v>17950</v>
      </c>
      <c r="AA416" s="139">
        <f t="shared" si="557"/>
        <v>3</v>
      </c>
      <c r="AB416" s="152">
        <v>3720</v>
      </c>
      <c r="AC416" s="152">
        <v>6630</v>
      </c>
      <c r="AD416" s="139">
        <f t="shared" si="477"/>
        <v>3</v>
      </c>
      <c r="AE416" s="353">
        <f t="shared" si="478"/>
        <v>1</v>
      </c>
      <c r="AF416" s="152">
        <v>6628</v>
      </c>
      <c r="AG416" s="139">
        <f t="shared" si="597"/>
        <v>3</v>
      </c>
      <c r="AH416" s="33">
        <v>43422</v>
      </c>
      <c r="AI416" s="72">
        <f t="shared" si="558"/>
        <v>158</v>
      </c>
      <c r="AJ416" s="33">
        <v>1</v>
      </c>
      <c r="AK416" s="33">
        <v>7045</v>
      </c>
      <c r="AL416" s="72">
        <f t="shared" si="479"/>
        <v>17</v>
      </c>
      <c r="AM416" s="348">
        <f t="shared" si="480"/>
        <v>0.10759493670886076</v>
      </c>
      <c r="AN416" s="33">
        <v>7043</v>
      </c>
      <c r="AO416" s="72">
        <f t="shared" si="457"/>
        <v>17</v>
      </c>
      <c r="AP416" s="66">
        <v>10526</v>
      </c>
      <c r="AQ416" s="78">
        <f t="shared" si="559"/>
        <v>52</v>
      </c>
      <c r="AR416" s="66">
        <v>1</v>
      </c>
      <c r="AS416" s="66">
        <v>3401</v>
      </c>
      <c r="AT416" s="78">
        <f t="shared" si="481"/>
        <v>18</v>
      </c>
      <c r="AU416" s="344">
        <f t="shared" si="482"/>
        <v>0.34615384615384615</v>
      </c>
      <c r="AV416" s="66">
        <v>3401</v>
      </c>
      <c r="AW416" s="78">
        <f t="shared" si="572"/>
        <v>18</v>
      </c>
      <c r="AX416" s="120">
        <v>5917</v>
      </c>
      <c r="AY416" s="114">
        <f t="shared" si="560"/>
        <v>22</v>
      </c>
      <c r="AZ416" s="120">
        <v>9</v>
      </c>
      <c r="BA416" s="120">
        <v>1894</v>
      </c>
      <c r="BB416" s="114">
        <f t="shared" si="483"/>
        <v>9</v>
      </c>
      <c r="BC416" s="338">
        <f t="shared" si="484"/>
        <v>0.40909090909090912</v>
      </c>
      <c r="BD416" s="120">
        <v>1886</v>
      </c>
      <c r="BE416" s="114">
        <f t="shared" si="573"/>
        <v>9</v>
      </c>
      <c r="BF416" s="129">
        <v>8575</v>
      </c>
      <c r="BG416" s="126">
        <f t="shared" si="561"/>
        <v>29</v>
      </c>
      <c r="BH416" s="129">
        <v>569</v>
      </c>
      <c r="BI416" s="129">
        <v>7441</v>
      </c>
      <c r="BJ416" s="126">
        <f t="shared" si="485"/>
        <v>9</v>
      </c>
      <c r="BK416" s="332">
        <f t="shared" si="486"/>
        <v>0.31034482758620691</v>
      </c>
      <c r="BL416" s="126">
        <v>7442</v>
      </c>
      <c r="BM416" s="126">
        <f t="shared" si="574"/>
        <v>9</v>
      </c>
      <c r="BN416" s="227">
        <v>3028</v>
      </c>
      <c r="BO416" s="212">
        <f t="shared" si="562"/>
        <v>7</v>
      </c>
      <c r="BP416" s="227">
        <v>173</v>
      </c>
      <c r="BQ416" s="227">
        <v>1171</v>
      </c>
      <c r="BR416" s="212">
        <f t="shared" si="487"/>
        <v>2</v>
      </c>
      <c r="BS416" s="326">
        <f t="shared" si="488"/>
        <v>0.2857142857142857</v>
      </c>
      <c r="BT416" s="227">
        <v>1171</v>
      </c>
      <c r="BU416" s="212">
        <f t="shared" si="575"/>
        <v>2</v>
      </c>
      <c r="BV416" s="228">
        <v>3732</v>
      </c>
      <c r="BW416" s="219">
        <f t="shared" si="563"/>
        <v>26</v>
      </c>
      <c r="BX416" s="228">
        <v>277</v>
      </c>
      <c r="BY416" s="228">
        <v>1587</v>
      </c>
      <c r="BZ416" s="219">
        <f t="shared" si="489"/>
        <v>2</v>
      </c>
      <c r="CA416" s="315">
        <f t="shared" si="490"/>
        <v>7.6923076923076927E-2</v>
      </c>
      <c r="CB416" s="228">
        <v>1587</v>
      </c>
      <c r="CC416" s="219">
        <f t="shared" si="576"/>
        <v>2</v>
      </c>
      <c r="CD416" s="28">
        <v>31270</v>
      </c>
      <c r="CE416" s="84">
        <f t="shared" si="564"/>
        <v>283</v>
      </c>
      <c r="CF416" s="34">
        <v>505</v>
      </c>
      <c r="CG416" s="34">
        <v>8786</v>
      </c>
      <c r="CH416" s="84">
        <f t="shared" si="491"/>
        <v>29</v>
      </c>
      <c r="CI416" s="365">
        <f t="shared" si="492"/>
        <v>0.10247349823321555</v>
      </c>
      <c r="CJ416" s="34">
        <v>8786</v>
      </c>
      <c r="CK416" s="84">
        <f t="shared" si="577"/>
        <v>29</v>
      </c>
      <c r="CL416" s="59">
        <v>29831</v>
      </c>
      <c r="CM416" s="89">
        <f t="shared" si="565"/>
        <v>283</v>
      </c>
      <c r="CN416" s="59">
        <v>142</v>
      </c>
      <c r="CO416" s="59">
        <v>22025</v>
      </c>
      <c r="CP416" s="89">
        <f t="shared" si="493"/>
        <v>63</v>
      </c>
      <c r="CQ416" s="367">
        <f t="shared" si="494"/>
        <v>0.22261484098939929</v>
      </c>
      <c r="CR416" s="59">
        <v>22034</v>
      </c>
      <c r="CS416" s="89">
        <f t="shared" si="578"/>
        <v>63</v>
      </c>
      <c r="CT416" s="203">
        <v>43692</v>
      </c>
      <c r="CU416" s="203">
        <f t="shared" si="566"/>
        <v>283</v>
      </c>
      <c r="CV416" s="203">
        <v>0</v>
      </c>
      <c r="CW416" s="284">
        <v>11611</v>
      </c>
      <c r="CX416" s="203">
        <f t="shared" si="495"/>
        <v>51</v>
      </c>
      <c r="CY416" s="369">
        <f t="shared" si="496"/>
        <v>0.18021201413427562</v>
      </c>
      <c r="CZ416" s="203">
        <v>11611</v>
      </c>
      <c r="DA416" s="203">
        <f t="shared" si="579"/>
        <v>51</v>
      </c>
      <c r="DB416" s="40">
        <v>43</v>
      </c>
      <c r="DC416" s="95">
        <f t="shared" si="567"/>
        <v>27</v>
      </c>
      <c r="DD416" s="40">
        <v>2</v>
      </c>
      <c r="DE416" s="40">
        <v>13459</v>
      </c>
      <c r="DF416" s="95">
        <f t="shared" si="497"/>
        <v>26</v>
      </c>
      <c r="DG416" s="371">
        <f t="shared" si="498"/>
        <v>0.96296296296296291</v>
      </c>
      <c r="DH416" s="40">
        <v>12856</v>
      </c>
      <c r="DI416" s="95">
        <f t="shared" si="580"/>
        <v>26</v>
      </c>
      <c r="DJ416" s="158">
        <v>5231</v>
      </c>
      <c r="DK416" s="158">
        <f t="shared" si="568"/>
        <v>26</v>
      </c>
      <c r="DL416" s="163">
        <v>4</v>
      </c>
      <c r="DM416" s="163">
        <v>1548</v>
      </c>
      <c r="DN416" s="158">
        <f t="shared" si="499"/>
        <v>5</v>
      </c>
      <c r="DO416" s="373">
        <f t="shared" si="500"/>
        <v>0.19230769230769232</v>
      </c>
      <c r="DP416" s="158">
        <v>1545</v>
      </c>
      <c r="DQ416" s="158">
        <f t="shared" si="462"/>
        <v>5</v>
      </c>
      <c r="DR416" s="290">
        <v>1536</v>
      </c>
      <c r="DS416" s="172">
        <v>0</v>
      </c>
      <c r="DT416" s="290">
        <v>1</v>
      </c>
      <c r="DU416" s="290">
        <v>424</v>
      </c>
      <c r="DV416" s="172">
        <f t="shared" si="590"/>
        <v>0</v>
      </c>
      <c r="DW416" s="374" t="e">
        <f t="shared" si="591"/>
        <v>#DIV/0!</v>
      </c>
      <c r="DX416" s="290">
        <v>426</v>
      </c>
      <c r="DY416" s="172">
        <f t="shared" si="592"/>
        <v>0</v>
      </c>
      <c r="DZ416" s="295">
        <v>2952</v>
      </c>
      <c r="EA416" s="255">
        <f t="shared" si="569"/>
        <v>19</v>
      </c>
      <c r="EB416" s="295">
        <v>158</v>
      </c>
      <c r="EC416" s="295">
        <v>1126</v>
      </c>
      <c r="ED416" s="255">
        <f t="shared" si="503"/>
        <v>6</v>
      </c>
      <c r="EE416" s="376">
        <f t="shared" si="504"/>
        <v>0.31578947368421051</v>
      </c>
      <c r="EF416" s="295">
        <v>1126</v>
      </c>
      <c r="EG416" s="255">
        <f t="shared" si="466"/>
        <v>6</v>
      </c>
      <c r="EH416" s="261">
        <v>2951</v>
      </c>
      <c r="EI416" s="256">
        <f t="shared" si="525"/>
        <v>20</v>
      </c>
      <c r="EJ416" s="261">
        <v>217</v>
      </c>
      <c r="EK416" s="261">
        <v>1542</v>
      </c>
      <c r="EL416" s="256">
        <f t="shared" si="526"/>
        <v>5</v>
      </c>
      <c r="EM416" s="362">
        <f t="shared" si="527"/>
        <v>0.25</v>
      </c>
      <c r="EN416" s="261">
        <v>1542</v>
      </c>
      <c r="EO416" s="256">
        <f t="shared" si="528"/>
        <v>5</v>
      </c>
      <c r="EP416" s="265">
        <v>2929</v>
      </c>
      <c r="EQ416" s="257">
        <f t="shared" si="529"/>
        <v>30</v>
      </c>
      <c r="ER416" s="265">
        <v>78</v>
      </c>
      <c r="ES416" s="265">
        <v>745</v>
      </c>
      <c r="ET416" s="257">
        <f t="shared" si="530"/>
        <v>3</v>
      </c>
      <c r="EU416" s="378">
        <f t="shared" si="531"/>
        <v>0.1</v>
      </c>
      <c r="EV416" s="265">
        <v>745</v>
      </c>
      <c r="EW416" s="257">
        <f t="shared" si="532"/>
        <v>3</v>
      </c>
      <c r="EX416" s="270">
        <v>2961</v>
      </c>
      <c r="EY416" s="258">
        <f t="shared" si="533"/>
        <v>24</v>
      </c>
      <c r="EZ416" s="270">
        <v>102</v>
      </c>
      <c r="FA416" s="270">
        <v>789</v>
      </c>
      <c r="FB416" s="258">
        <f t="shared" si="534"/>
        <v>4</v>
      </c>
      <c r="FC416" s="367">
        <f t="shared" si="535"/>
        <v>0.16666666666666666</v>
      </c>
      <c r="FD416" s="270">
        <v>789</v>
      </c>
      <c r="FE416" s="258">
        <f t="shared" si="536"/>
        <v>4</v>
      </c>
      <c r="FF416" s="192">
        <v>1924</v>
      </c>
      <c r="FG416" s="185">
        <f t="shared" si="537"/>
        <v>38</v>
      </c>
      <c r="FH416" s="192">
        <v>0</v>
      </c>
      <c r="FI416" s="192">
        <v>7079</v>
      </c>
      <c r="FJ416" s="185">
        <f t="shared" si="538"/>
        <v>36</v>
      </c>
      <c r="FK416" s="379">
        <f t="shared" si="539"/>
        <v>0.94736842105263153</v>
      </c>
      <c r="FL416" s="192">
        <v>7079</v>
      </c>
      <c r="FM416" s="185">
        <f t="shared" si="540"/>
        <v>36</v>
      </c>
      <c r="FN416" s="301">
        <v>5897</v>
      </c>
      <c r="FO416" s="84">
        <f t="shared" si="541"/>
        <v>69</v>
      </c>
      <c r="FP416" s="301">
        <v>0</v>
      </c>
      <c r="FQ416" s="301">
        <v>5567</v>
      </c>
      <c r="FR416" s="84">
        <f t="shared" si="542"/>
        <v>65</v>
      </c>
      <c r="FS416" s="365">
        <f t="shared" si="543"/>
        <v>0.94202898550724634</v>
      </c>
      <c r="FT416" s="301">
        <v>5567</v>
      </c>
      <c r="FU416" s="84">
        <f t="shared" si="544"/>
        <v>65</v>
      </c>
      <c r="FX416" s="61">
        <f t="shared" si="545"/>
        <v>353</v>
      </c>
      <c r="FY416" s="61">
        <f t="shared" si="546"/>
        <v>1399</v>
      </c>
      <c r="FZ416" s="61">
        <f t="shared" si="547"/>
        <v>350</v>
      </c>
      <c r="GA416" s="382">
        <f t="shared" si="548"/>
        <v>0.25017869907076484</v>
      </c>
      <c r="GC416" s="387">
        <f t="shared" si="549"/>
        <v>1396</v>
      </c>
      <c r="GD416" s="387">
        <f t="shared" si="550"/>
        <v>347</v>
      </c>
      <c r="GE416" s="382">
        <f t="shared" si="551"/>
        <v>0.24856733524355301</v>
      </c>
      <c r="GG416" s="387">
        <f t="shared" si="552"/>
        <v>547</v>
      </c>
      <c r="GH416" s="387">
        <f t="shared" si="553"/>
        <v>204</v>
      </c>
      <c r="GI416" s="382">
        <f t="shared" si="554"/>
        <v>0.37294332723948814</v>
      </c>
      <c r="GK416" s="387">
        <f t="shared" si="458"/>
        <v>409</v>
      </c>
      <c r="GL416" s="387">
        <f t="shared" si="459"/>
        <v>51</v>
      </c>
      <c r="GM416" s="382">
        <f t="shared" si="460"/>
        <v>0.12469437652811736</v>
      </c>
    </row>
    <row r="417" spans="1:195" x14ac:dyDescent="0.25">
      <c r="A417" s="8">
        <f t="shared" si="570"/>
        <v>44450</v>
      </c>
      <c r="B417" s="10">
        <v>0</v>
      </c>
      <c r="C417" s="98">
        <f t="shared" si="593"/>
        <v>0</v>
      </c>
      <c r="D417" s="10">
        <v>7702</v>
      </c>
      <c r="E417" s="10">
        <v>65265</v>
      </c>
      <c r="F417" s="98">
        <f t="shared" si="594"/>
        <v>0</v>
      </c>
      <c r="G417" s="363" t="e">
        <f t="shared" si="595"/>
        <v>#DIV/0!</v>
      </c>
      <c r="H417" s="10">
        <v>57942</v>
      </c>
      <c r="I417" s="98">
        <f t="shared" si="596"/>
        <v>0</v>
      </c>
      <c r="J417" s="45">
        <v>5053</v>
      </c>
      <c r="K417" s="103">
        <f t="shared" si="582"/>
        <v>0</v>
      </c>
      <c r="L417" s="14">
        <v>2491</v>
      </c>
      <c r="M417" s="14">
        <v>72749</v>
      </c>
      <c r="N417" s="103">
        <f t="shared" si="583"/>
        <v>0</v>
      </c>
      <c r="O417" s="362" t="e">
        <f t="shared" si="584"/>
        <v>#DIV/0!</v>
      </c>
      <c r="P417" s="12">
        <v>60467</v>
      </c>
      <c r="Q417" s="103">
        <f t="shared" si="585"/>
        <v>0</v>
      </c>
      <c r="R417" s="148">
        <v>956</v>
      </c>
      <c r="S417" s="134">
        <f t="shared" si="586"/>
        <v>0</v>
      </c>
      <c r="T417" s="148">
        <v>505</v>
      </c>
      <c r="U417" s="148">
        <v>4649</v>
      </c>
      <c r="V417" s="134">
        <f t="shared" si="587"/>
        <v>0</v>
      </c>
      <c r="W417" s="358" t="e">
        <f t="shared" si="588"/>
        <v>#DIV/0!</v>
      </c>
      <c r="X417" s="148">
        <v>4656</v>
      </c>
      <c r="Y417" s="134">
        <f t="shared" si="589"/>
        <v>0</v>
      </c>
      <c r="Z417" s="152">
        <v>17960</v>
      </c>
      <c r="AA417" s="139">
        <f t="shared" si="557"/>
        <v>10</v>
      </c>
      <c r="AB417" s="152">
        <v>3721</v>
      </c>
      <c r="AC417" s="152">
        <v>6631</v>
      </c>
      <c r="AD417" s="139">
        <f t="shared" si="477"/>
        <v>1</v>
      </c>
      <c r="AE417" s="353">
        <f t="shared" si="478"/>
        <v>0.1</v>
      </c>
      <c r="AF417" s="152">
        <v>6629</v>
      </c>
      <c r="AG417" s="139">
        <f t="shared" si="597"/>
        <v>1</v>
      </c>
      <c r="AH417" s="33">
        <v>43624</v>
      </c>
      <c r="AI417" s="72">
        <f t="shared" si="558"/>
        <v>202</v>
      </c>
      <c r="AJ417" s="33">
        <v>1</v>
      </c>
      <c r="AK417" s="33">
        <v>7062</v>
      </c>
      <c r="AL417" s="72">
        <f t="shared" si="479"/>
        <v>17</v>
      </c>
      <c r="AM417" s="348">
        <f t="shared" si="480"/>
        <v>8.4158415841584164E-2</v>
      </c>
      <c r="AN417" s="33">
        <v>7060</v>
      </c>
      <c r="AO417" s="72">
        <f t="shared" si="457"/>
        <v>17</v>
      </c>
      <c r="AP417" s="66">
        <v>10569</v>
      </c>
      <c r="AQ417" s="78">
        <f t="shared" si="559"/>
        <v>43</v>
      </c>
      <c r="AR417" s="66">
        <v>1</v>
      </c>
      <c r="AS417" s="66">
        <v>3407</v>
      </c>
      <c r="AT417" s="78">
        <f t="shared" si="481"/>
        <v>6</v>
      </c>
      <c r="AU417" s="344">
        <f t="shared" si="482"/>
        <v>0.13953488372093023</v>
      </c>
      <c r="AV417" s="66">
        <v>3407</v>
      </c>
      <c r="AW417" s="78">
        <f t="shared" si="572"/>
        <v>6</v>
      </c>
      <c r="AX417" s="120">
        <v>5946</v>
      </c>
      <c r="AY417" s="114">
        <f t="shared" si="560"/>
        <v>29</v>
      </c>
      <c r="AZ417" s="120">
        <v>9</v>
      </c>
      <c r="BA417" s="120">
        <v>1902</v>
      </c>
      <c r="BB417" s="114">
        <f t="shared" si="483"/>
        <v>8</v>
      </c>
      <c r="BC417" s="338">
        <f t="shared" si="484"/>
        <v>0.27586206896551724</v>
      </c>
      <c r="BD417" s="120">
        <v>1894</v>
      </c>
      <c r="BE417" s="114">
        <f t="shared" si="573"/>
        <v>8</v>
      </c>
      <c r="BF417" s="129">
        <v>8603</v>
      </c>
      <c r="BG417" s="126">
        <f t="shared" si="561"/>
        <v>28</v>
      </c>
      <c r="BH417" s="129">
        <v>569</v>
      </c>
      <c r="BI417" s="129">
        <v>7445</v>
      </c>
      <c r="BJ417" s="126">
        <f t="shared" si="485"/>
        <v>4</v>
      </c>
      <c r="BK417" s="332">
        <f t="shared" si="486"/>
        <v>0.14285714285714285</v>
      </c>
      <c r="BL417" s="126">
        <v>7446</v>
      </c>
      <c r="BM417" s="126">
        <f t="shared" si="574"/>
        <v>4</v>
      </c>
      <c r="BN417" s="227">
        <v>3068</v>
      </c>
      <c r="BO417" s="212">
        <f t="shared" si="562"/>
        <v>40</v>
      </c>
      <c r="BP417" s="227">
        <v>173</v>
      </c>
      <c r="BQ417" s="227">
        <v>1174</v>
      </c>
      <c r="BR417" s="212">
        <f t="shared" si="487"/>
        <v>3</v>
      </c>
      <c r="BS417" s="326">
        <f t="shared" si="488"/>
        <v>7.4999999999999997E-2</v>
      </c>
      <c r="BT417" s="227">
        <v>1174</v>
      </c>
      <c r="BU417" s="212">
        <f t="shared" si="575"/>
        <v>3</v>
      </c>
      <c r="BV417" s="228">
        <v>3746</v>
      </c>
      <c r="BW417" s="219">
        <f t="shared" si="563"/>
        <v>14</v>
      </c>
      <c r="BX417" s="228">
        <v>277</v>
      </c>
      <c r="BY417" s="228">
        <v>1589</v>
      </c>
      <c r="BZ417" s="219">
        <f t="shared" si="489"/>
        <v>2</v>
      </c>
      <c r="CA417" s="315">
        <f t="shared" si="490"/>
        <v>0.14285714285714285</v>
      </c>
      <c r="CB417" s="228">
        <v>1589</v>
      </c>
      <c r="CC417" s="219">
        <f t="shared" si="576"/>
        <v>2</v>
      </c>
      <c r="CD417" s="28">
        <v>31590</v>
      </c>
      <c r="CE417" s="84">
        <f t="shared" si="564"/>
        <v>320</v>
      </c>
      <c r="CF417" s="34">
        <v>505</v>
      </c>
      <c r="CG417" s="34">
        <v>8822</v>
      </c>
      <c r="CH417" s="84">
        <f t="shared" si="491"/>
        <v>36</v>
      </c>
      <c r="CI417" s="365">
        <f t="shared" si="492"/>
        <v>0.1125</v>
      </c>
      <c r="CJ417" s="34">
        <v>8822</v>
      </c>
      <c r="CK417" s="84">
        <f t="shared" si="577"/>
        <v>36</v>
      </c>
      <c r="CL417" s="59">
        <v>30166</v>
      </c>
      <c r="CM417" s="89">
        <f t="shared" si="565"/>
        <v>335</v>
      </c>
      <c r="CN417" s="59">
        <v>142</v>
      </c>
      <c r="CO417" s="59">
        <v>22057</v>
      </c>
      <c r="CP417" s="89">
        <f t="shared" si="493"/>
        <v>32</v>
      </c>
      <c r="CQ417" s="367">
        <f t="shared" si="494"/>
        <v>9.5522388059701493E-2</v>
      </c>
      <c r="CR417" s="59">
        <v>22066</v>
      </c>
      <c r="CS417" s="89">
        <f t="shared" si="578"/>
        <v>32</v>
      </c>
      <c r="CT417" s="203">
        <v>44024</v>
      </c>
      <c r="CU417" s="203">
        <f t="shared" si="566"/>
        <v>332</v>
      </c>
      <c r="CV417" s="203">
        <v>0</v>
      </c>
      <c r="CW417" s="284">
        <v>11666</v>
      </c>
      <c r="CX417" s="203">
        <f t="shared" si="495"/>
        <v>55</v>
      </c>
      <c r="CY417" s="369">
        <f t="shared" si="496"/>
        <v>0.16566265060240964</v>
      </c>
      <c r="CZ417" s="203">
        <v>11666</v>
      </c>
      <c r="DA417" s="203">
        <f t="shared" si="579"/>
        <v>55</v>
      </c>
      <c r="DB417" s="40">
        <v>75</v>
      </c>
      <c r="DC417" s="95">
        <f t="shared" si="567"/>
        <v>32</v>
      </c>
      <c r="DD417" s="40">
        <v>5</v>
      </c>
      <c r="DE417" s="40">
        <v>13489</v>
      </c>
      <c r="DF417" s="95">
        <f t="shared" si="497"/>
        <v>30</v>
      </c>
      <c r="DG417" s="371">
        <f t="shared" si="498"/>
        <v>0.9375</v>
      </c>
      <c r="DH417" s="40">
        <v>12886</v>
      </c>
      <c r="DI417" s="95">
        <f t="shared" si="580"/>
        <v>30</v>
      </c>
      <c r="DJ417" s="158">
        <v>5256</v>
      </c>
      <c r="DK417" s="158">
        <f t="shared" si="568"/>
        <v>25</v>
      </c>
      <c r="DL417" s="163">
        <v>4</v>
      </c>
      <c r="DM417" s="163">
        <v>1554</v>
      </c>
      <c r="DN417" s="158">
        <f t="shared" si="499"/>
        <v>6</v>
      </c>
      <c r="DO417" s="373">
        <f t="shared" si="500"/>
        <v>0.24</v>
      </c>
      <c r="DP417" s="158">
        <v>1551</v>
      </c>
      <c r="DQ417" s="158">
        <f t="shared" si="462"/>
        <v>6</v>
      </c>
      <c r="DR417" s="290">
        <v>1536</v>
      </c>
      <c r="DS417" s="172">
        <v>0</v>
      </c>
      <c r="DT417" s="290">
        <v>1</v>
      </c>
      <c r="DU417" s="290">
        <v>424</v>
      </c>
      <c r="DV417" s="172">
        <f t="shared" si="590"/>
        <v>0</v>
      </c>
      <c r="DW417" s="374" t="e">
        <f t="shared" si="591"/>
        <v>#DIV/0!</v>
      </c>
      <c r="DX417" s="290">
        <v>426</v>
      </c>
      <c r="DY417" s="172">
        <f t="shared" si="592"/>
        <v>0</v>
      </c>
      <c r="DZ417" s="295">
        <v>2985</v>
      </c>
      <c r="EA417" s="255">
        <f t="shared" si="569"/>
        <v>33</v>
      </c>
      <c r="EB417" s="295">
        <v>158</v>
      </c>
      <c r="EC417" s="295">
        <v>1133</v>
      </c>
      <c r="ED417" s="255">
        <f t="shared" si="503"/>
        <v>7</v>
      </c>
      <c r="EE417" s="376">
        <f t="shared" si="504"/>
        <v>0.21212121212121213</v>
      </c>
      <c r="EF417" s="295">
        <v>1133</v>
      </c>
      <c r="EG417" s="255">
        <f t="shared" si="466"/>
        <v>7</v>
      </c>
      <c r="EH417" s="261">
        <v>2983</v>
      </c>
      <c r="EI417" s="256">
        <f t="shared" si="525"/>
        <v>32</v>
      </c>
      <c r="EJ417" s="261">
        <v>217</v>
      </c>
      <c r="EK417" s="261">
        <v>1548</v>
      </c>
      <c r="EL417" s="256">
        <f t="shared" si="526"/>
        <v>6</v>
      </c>
      <c r="EM417" s="362">
        <f t="shared" si="527"/>
        <v>0.1875</v>
      </c>
      <c r="EN417" s="261">
        <v>1548</v>
      </c>
      <c r="EO417" s="256">
        <f t="shared" si="528"/>
        <v>6</v>
      </c>
      <c r="EP417" s="265">
        <v>2954</v>
      </c>
      <c r="EQ417" s="257">
        <f t="shared" si="529"/>
        <v>25</v>
      </c>
      <c r="ER417" s="265">
        <v>78</v>
      </c>
      <c r="ES417" s="265">
        <v>747</v>
      </c>
      <c r="ET417" s="257">
        <f t="shared" si="530"/>
        <v>2</v>
      </c>
      <c r="EU417" s="378">
        <f t="shared" si="531"/>
        <v>0.08</v>
      </c>
      <c r="EV417" s="265">
        <v>747</v>
      </c>
      <c r="EW417" s="257">
        <f t="shared" si="532"/>
        <v>2</v>
      </c>
      <c r="EX417" s="270">
        <v>3001</v>
      </c>
      <c r="EY417" s="258">
        <f t="shared" si="533"/>
        <v>40</v>
      </c>
      <c r="EZ417" s="270">
        <v>102</v>
      </c>
      <c r="FA417" s="270">
        <v>793</v>
      </c>
      <c r="FB417" s="258">
        <f t="shared" si="534"/>
        <v>4</v>
      </c>
      <c r="FC417" s="367">
        <f t="shared" si="535"/>
        <v>0.1</v>
      </c>
      <c r="FD417" s="270">
        <v>793</v>
      </c>
      <c r="FE417" s="258">
        <f t="shared" si="536"/>
        <v>4</v>
      </c>
      <c r="FF417" s="192">
        <v>1977</v>
      </c>
      <c r="FG417" s="185">
        <f t="shared" si="537"/>
        <v>53</v>
      </c>
      <c r="FH417" s="192">
        <v>0</v>
      </c>
      <c r="FI417" s="192">
        <v>7118</v>
      </c>
      <c r="FJ417" s="185">
        <f t="shared" si="538"/>
        <v>39</v>
      </c>
      <c r="FK417" s="379">
        <f t="shared" si="539"/>
        <v>0.73584905660377353</v>
      </c>
      <c r="FL417" s="192">
        <v>7118</v>
      </c>
      <c r="FM417" s="185">
        <f t="shared" si="540"/>
        <v>39</v>
      </c>
      <c r="FN417" s="301">
        <v>5982</v>
      </c>
      <c r="FO417" s="84">
        <f t="shared" si="541"/>
        <v>85</v>
      </c>
      <c r="FP417" s="301">
        <v>0</v>
      </c>
      <c r="FQ417" s="301">
        <v>5637</v>
      </c>
      <c r="FR417" s="84">
        <f t="shared" si="542"/>
        <v>70</v>
      </c>
      <c r="FS417" s="365">
        <f t="shared" si="543"/>
        <v>0.82352941176470584</v>
      </c>
      <c r="FT417" s="301">
        <v>5637</v>
      </c>
      <c r="FU417" s="84">
        <f t="shared" si="544"/>
        <v>70</v>
      </c>
      <c r="FX417" s="61">
        <f t="shared" si="545"/>
        <v>328</v>
      </c>
      <c r="FY417" s="61">
        <f t="shared" si="546"/>
        <v>1678</v>
      </c>
      <c r="FZ417" s="61">
        <f t="shared" si="547"/>
        <v>326</v>
      </c>
      <c r="GA417" s="382">
        <f t="shared" si="548"/>
        <v>0.19427890345649582</v>
      </c>
      <c r="GC417" s="387">
        <f t="shared" si="549"/>
        <v>1668</v>
      </c>
      <c r="GD417" s="387">
        <f t="shared" si="550"/>
        <v>325</v>
      </c>
      <c r="GE417" s="382">
        <f t="shared" si="551"/>
        <v>0.19484412470023982</v>
      </c>
      <c r="GG417" s="387">
        <f t="shared" si="552"/>
        <v>681</v>
      </c>
      <c r="GH417" s="387">
        <f t="shared" si="553"/>
        <v>202</v>
      </c>
      <c r="GI417" s="382">
        <f t="shared" si="554"/>
        <v>0.29662261380323052</v>
      </c>
      <c r="GK417" s="387">
        <f t="shared" si="458"/>
        <v>504</v>
      </c>
      <c r="GL417" s="387">
        <f t="shared" si="459"/>
        <v>60</v>
      </c>
      <c r="GM417" s="382">
        <f t="shared" si="460"/>
        <v>0.11904761904761904</v>
      </c>
    </row>
    <row r="418" spans="1:195" x14ac:dyDescent="0.25">
      <c r="A418" s="8">
        <f t="shared" si="570"/>
        <v>44451</v>
      </c>
      <c r="B418" s="10">
        <v>0</v>
      </c>
      <c r="C418" s="98">
        <f t="shared" si="593"/>
        <v>0</v>
      </c>
      <c r="D418" s="10">
        <v>7702</v>
      </c>
      <c r="E418" s="10">
        <v>65265</v>
      </c>
      <c r="F418" s="98">
        <f t="shared" si="594"/>
        <v>0</v>
      </c>
      <c r="G418" s="363" t="e">
        <f t="shared" si="595"/>
        <v>#DIV/0!</v>
      </c>
      <c r="H418" s="10">
        <v>57942</v>
      </c>
      <c r="I418" s="98">
        <f t="shared" si="596"/>
        <v>0</v>
      </c>
      <c r="J418" s="45">
        <v>5053</v>
      </c>
      <c r="K418" s="103">
        <f t="shared" si="582"/>
        <v>0</v>
      </c>
      <c r="L418" s="14">
        <v>2491</v>
      </c>
      <c r="M418" s="14">
        <v>72749</v>
      </c>
      <c r="N418" s="103">
        <f t="shared" si="583"/>
        <v>0</v>
      </c>
      <c r="O418" s="362" t="e">
        <f t="shared" si="584"/>
        <v>#DIV/0!</v>
      </c>
      <c r="P418" s="12">
        <v>60467</v>
      </c>
      <c r="Q418" s="103">
        <f t="shared" si="585"/>
        <v>0</v>
      </c>
      <c r="R418" s="148">
        <v>956</v>
      </c>
      <c r="S418" s="134">
        <f t="shared" si="586"/>
        <v>0</v>
      </c>
      <c r="T418" s="148">
        <v>505</v>
      </c>
      <c r="U418" s="148">
        <v>4649</v>
      </c>
      <c r="V418" s="134">
        <f t="shared" si="587"/>
        <v>0</v>
      </c>
      <c r="W418" s="358" t="e">
        <f t="shared" si="588"/>
        <v>#DIV/0!</v>
      </c>
      <c r="X418" s="148">
        <v>4656</v>
      </c>
      <c r="Y418" s="134">
        <f t="shared" si="589"/>
        <v>0</v>
      </c>
      <c r="AA418" s="139">
        <f t="shared" si="557"/>
        <v>-17960</v>
      </c>
      <c r="AD418" s="139">
        <f t="shared" si="477"/>
        <v>-6631</v>
      </c>
      <c r="AE418" s="353">
        <f t="shared" si="478"/>
        <v>0.36920935412026729</v>
      </c>
      <c r="AG418" s="139">
        <f t="shared" si="597"/>
        <v>-6629</v>
      </c>
      <c r="AI418" s="72">
        <f t="shared" si="558"/>
        <v>-43624</v>
      </c>
      <c r="AL418" s="72">
        <f t="shared" si="479"/>
        <v>-7062</v>
      </c>
      <c r="AM418" s="348">
        <f t="shared" si="480"/>
        <v>0.16188336695397029</v>
      </c>
      <c r="AO418" s="72">
        <f t="shared" si="457"/>
        <v>-7060</v>
      </c>
      <c r="AQ418" s="78">
        <f t="shared" si="559"/>
        <v>-10569</v>
      </c>
      <c r="AT418" s="78">
        <f t="shared" si="481"/>
        <v>-3407</v>
      </c>
      <c r="AU418" s="344">
        <f t="shared" si="482"/>
        <v>0.32235783896300502</v>
      </c>
      <c r="AW418" s="78">
        <f t="shared" si="572"/>
        <v>-3407</v>
      </c>
      <c r="AY418" s="114">
        <f t="shared" si="560"/>
        <v>-5946</v>
      </c>
      <c r="BB418" s="114">
        <f t="shared" si="483"/>
        <v>-1902</v>
      </c>
      <c r="BC418" s="338">
        <f t="shared" si="484"/>
        <v>0.31987891019172554</v>
      </c>
      <c r="BE418" s="114">
        <f t="shared" si="573"/>
        <v>-1894</v>
      </c>
      <c r="BG418" s="126">
        <f t="shared" si="561"/>
        <v>-8603</v>
      </c>
      <c r="BJ418" s="126">
        <f t="shared" si="485"/>
        <v>-7445</v>
      </c>
      <c r="BK418" s="332">
        <f t="shared" si="486"/>
        <v>0.86539579216552365</v>
      </c>
      <c r="BM418" s="126">
        <f t="shared" si="574"/>
        <v>-7446</v>
      </c>
      <c r="BO418" s="212">
        <f t="shared" si="562"/>
        <v>-3068</v>
      </c>
      <c r="BR418" s="212">
        <f t="shared" si="487"/>
        <v>-1174</v>
      </c>
      <c r="BS418" s="326">
        <f t="shared" si="488"/>
        <v>0.38265971316818775</v>
      </c>
      <c r="BU418" s="212">
        <f t="shared" si="575"/>
        <v>-1174</v>
      </c>
      <c r="BW418" s="219">
        <f t="shared" si="563"/>
        <v>-3746</v>
      </c>
      <c r="BZ418" s="219">
        <f t="shared" si="489"/>
        <v>-1589</v>
      </c>
      <c r="CA418" s="315">
        <f t="shared" si="490"/>
        <v>0.4241857981847304</v>
      </c>
      <c r="CC418" s="219">
        <f t="shared" si="576"/>
        <v>-1589</v>
      </c>
      <c r="CE418" s="84">
        <f t="shared" si="564"/>
        <v>-31590</v>
      </c>
      <c r="CH418" s="84">
        <f t="shared" si="491"/>
        <v>-8822</v>
      </c>
      <c r="CI418" s="365">
        <f t="shared" si="492"/>
        <v>0.27926559037670151</v>
      </c>
      <c r="CK418" s="84">
        <f t="shared" si="577"/>
        <v>-8822</v>
      </c>
      <c r="CM418" s="89">
        <f t="shared" si="565"/>
        <v>-30166</v>
      </c>
      <c r="CP418" s="89">
        <f t="shared" si="493"/>
        <v>-22057</v>
      </c>
      <c r="CQ418" s="367">
        <f t="shared" si="494"/>
        <v>0.73118742955645433</v>
      </c>
      <c r="CS418" s="89">
        <f t="shared" si="578"/>
        <v>-22066</v>
      </c>
      <c r="CU418" s="203">
        <f t="shared" si="566"/>
        <v>-44024</v>
      </c>
      <c r="CX418" s="203">
        <f t="shared" si="495"/>
        <v>-11666</v>
      </c>
      <c r="CY418" s="369">
        <f t="shared" si="496"/>
        <v>0.26499182264219517</v>
      </c>
      <c r="DA418" s="203">
        <f t="shared" si="579"/>
        <v>-11666</v>
      </c>
      <c r="DC418" s="95">
        <f t="shared" si="567"/>
        <v>-75</v>
      </c>
      <c r="DF418" s="95">
        <f t="shared" si="497"/>
        <v>-13489</v>
      </c>
      <c r="DG418" s="371">
        <f t="shared" si="498"/>
        <v>179.85333333333332</v>
      </c>
      <c r="DI418" s="95">
        <f t="shared" si="580"/>
        <v>-12886</v>
      </c>
      <c r="DK418" s="158">
        <f t="shared" si="568"/>
        <v>-5256</v>
      </c>
      <c r="DN418" s="158">
        <f t="shared" si="499"/>
        <v>-1554</v>
      </c>
      <c r="DO418" s="373">
        <f t="shared" si="500"/>
        <v>0.295662100456621</v>
      </c>
      <c r="DQ418" s="158">
        <f t="shared" si="462"/>
        <v>-1551</v>
      </c>
      <c r="DR418" s="290">
        <v>1536</v>
      </c>
      <c r="DS418" s="172">
        <v>0</v>
      </c>
      <c r="DT418" s="290">
        <v>1</v>
      </c>
      <c r="DU418" s="290">
        <v>424</v>
      </c>
      <c r="DV418" s="172">
        <f t="shared" si="590"/>
        <v>0</v>
      </c>
      <c r="DW418" s="374" t="e">
        <f t="shared" si="591"/>
        <v>#DIV/0!</v>
      </c>
      <c r="DX418" s="290">
        <v>426</v>
      </c>
      <c r="DY418" s="172">
        <f t="shared" si="592"/>
        <v>0</v>
      </c>
      <c r="EA418" s="255">
        <f t="shared" si="569"/>
        <v>-2985</v>
      </c>
      <c r="ED418" s="255">
        <f t="shared" si="503"/>
        <v>-1133</v>
      </c>
      <c r="EE418" s="376">
        <f t="shared" si="504"/>
        <v>0.37956448911222779</v>
      </c>
      <c r="EG418" s="255">
        <f t="shared" si="466"/>
        <v>-1133</v>
      </c>
      <c r="EI418" s="256">
        <f t="shared" si="525"/>
        <v>-2983</v>
      </c>
      <c r="EL418" s="256">
        <f t="shared" si="526"/>
        <v>-1548</v>
      </c>
      <c r="EM418" s="362">
        <f t="shared" si="527"/>
        <v>0.51894066376131409</v>
      </c>
      <c r="EO418" s="256">
        <f t="shared" si="528"/>
        <v>-1548</v>
      </c>
      <c r="EQ418" s="257">
        <f t="shared" si="529"/>
        <v>-2954</v>
      </c>
      <c r="ET418" s="257">
        <f t="shared" si="530"/>
        <v>-747</v>
      </c>
      <c r="EU418" s="378">
        <f t="shared" si="531"/>
        <v>0.25287745429925523</v>
      </c>
      <c r="EW418" s="257">
        <f t="shared" si="532"/>
        <v>-747</v>
      </c>
      <c r="EY418" s="258">
        <f t="shared" si="533"/>
        <v>-3001</v>
      </c>
      <c r="FB418" s="258">
        <f t="shared" si="534"/>
        <v>-793</v>
      </c>
      <c r="FC418" s="367">
        <f t="shared" si="535"/>
        <v>0.26424525158280571</v>
      </c>
      <c r="FE418" s="258">
        <f t="shared" si="536"/>
        <v>-793</v>
      </c>
      <c r="FG418" s="185">
        <f t="shared" si="537"/>
        <v>-1977</v>
      </c>
      <c r="FJ418" s="185">
        <f t="shared" si="538"/>
        <v>-7118</v>
      </c>
      <c r="FK418" s="379">
        <f t="shared" si="539"/>
        <v>3.6004046535154273</v>
      </c>
      <c r="FM418" s="185">
        <f t="shared" si="540"/>
        <v>-7118</v>
      </c>
      <c r="FO418" s="84">
        <f t="shared" si="541"/>
        <v>-5982</v>
      </c>
      <c r="FR418" s="84">
        <f t="shared" si="542"/>
        <v>-5637</v>
      </c>
      <c r="FS418" s="365">
        <f t="shared" si="543"/>
        <v>0.94232698094282852</v>
      </c>
      <c r="FU418" s="84">
        <f t="shared" si="544"/>
        <v>-5637</v>
      </c>
      <c r="FX418" s="61">
        <f t="shared" si="545"/>
        <v>-103166</v>
      </c>
      <c r="FY418" s="61">
        <f t="shared" si="546"/>
        <v>-224509</v>
      </c>
      <c r="FZ418" s="61">
        <f t="shared" si="547"/>
        <v>-103027</v>
      </c>
      <c r="GA418" s="382">
        <f t="shared" si="548"/>
        <v>0.45889919780498778</v>
      </c>
      <c r="GC418" s="387">
        <f t="shared" si="549"/>
        <v>-206549</v>
      </c>
      <c r="GD418" s="387">
        <f t="shared" si="550"/>
        <v>-96396</v>
      </c>
      <c r="GE418" s="382">
        <f t="shared" si="551"/>
        <v>0.46669797481469288</v>
      </c>
      <c r="GG418" s="387">
        <f t="shared" si="552"/>
        <v>-100769</v>
      </c>
      <c r="GH418" s="387">
        <f t="shared" si="553"/>
        <v>-53851</v>
      </c>
      <c r="GI418" s="382">
        <f t="shared" si="554"/>
        <v>0.53440046045906975</v>
      </c>
      <c r="GK418" s="387">
        <f t="shared" si="458"/>
        <v>-50327</v>
      </c>
      <c r="GL418" s="387">
        <f t="shared" si="459"/>
        <v>-15806</v>
      </c>
      <c r="GM418" s="382">
        <f t="shared" si="460"/>
        <v>0.31406600830568082</v>
      </c>
    </row>
    <row r="419" spans="1:195" x14ac:dyDescent="0.25">
      <c r="A419" s="8">
        <f t="shared" si="570"/>
        <v>44452</v>
      </c>
      <c r="B419" s="10">
        <v>0</v>
      </c>
      <c r="C419" s="98">
        <f t="shared" si="593"/>
        <v>0</v>
      </c>
      <c r="D419" s="10">
        <v>7702</v>
      </c>
      <c r="E419" s="10">
        <v>65265</v>
      </c>
      <c r="F419" s="98">
        <f t="shared" si="594"/>
        <v>0</v>
      </c>
      <c r="G419" s="363" t="e">
        <f t="shared" si="595"/>
        <v>#DIV/0!</v>
      </c>
      <c r="H419" s="10">
        <v>57942</v>
      </c>
      <c r="I419" s="98">
        <f t="shared" si="596"/>
        <v>0</v>
      </c>
      <c r="J419" s="45">
        <v>5053</v>
      </c>
      <c r="K419" s="103">
        <f t="shared" si="582"/>
        <v>0</v>
      </c>
      <c r="L419" s="14">
        <v>2491</v>
      </c>
      <c r="M419" s="14">
        <v>72749</v>
      </c>
      <c r="N419" s="103">
        <f t="shared" si="583"/>
        <v>0</v>
      </c>
      <c r="O419" s="362" t="e">
        <f t="shared" si="584"/>
        <v>#DIV/0!</v>
      </c>
      <c r="P419" s="12">
        <v>60467</v>
      </c>
      <c r="Q419" s="103">
        <f t="shared" si="585"/>
        <v>0</v>
      </c>
      <c r="R419" s="148">
        <v>956</v>
      </c>
      <c r="S419" s="134">
        <f t="shared" si="586"/>
        <v>0</v>
      </c>
      <c r="T419" s="148">
        <v>505</v>
      </c>
      <c r="U419" s="148">
        <v>4649</v>
      </c>
      <c r="V419" s="134">
        <f t="shared" si="587"/>
        <v>0</v>
      </c>
      <c r="W419" s="358" t="e">
        <f t="shared" si="588"/>
        <v>#DIV/0!</v>
      </c>
      <c r="X419" s="148">
        <v>4656</v>
      </c>
      <c r="Y419" s="134">
        <f t="shared" si="589"/>
        <v>0</v>
      </c>
      <c r="AA419" s="139">
        <f t="shared" si="557"/>
        <v>0</v>
      </c>
      <c r="AD419" s="139">
        <f t="shared" si="477"/>
        <v>0</v>
      </c>
      <c r="AE419" s="353" t="e">
        <f t="shared" si="478"/>
        <v>#DIV/0!</v>
      </c>
      <c r="AG419" s="139">
        <f t="shared" si="597"/>
        <v>0</v>
      </c>
      <c r="AI419" s="72">
        <f t="shared" si="558"/>
        <v>0</v>
      </c>
      <c r="AL419" s="72">
        <f t="shared" si="479"/>
        <v>0</v>
      </c>
      <c r="AM419" s="348" t="e">
        <f t="shared" si="480"/>
        <v>#DIV/0!</v>
      </c>
      <c r="AO419" s="72">
        <f t="shared" si="457"/>
        <v>0</v>
      </c>
      <c r="AQ419" s="78">
        <f t="shared" si="559"/>
        <v>0</v>
      </c>
      <c r="AT419" s="78">
        <f t="shared" si="481"/>
        <v>0</v>
      </c>
      <c r="AU419" s="344" t="e">
        <f t="shared" si="482"/>
        <v>#DIV/0!</v>
      </c>
      <c r="AW419" s="78">
        <f t="shared" si="572"/>
        <v>0</v>
      </c>
      <c r="AY419" s="114">
        <f t="shared" si="560"/>
        <v>0</v>
      </c>
      <c r="BB419" s="114">
        <f t="shared" si="483"/>
        <v>0</v>
      </c>
      <c r="BC419" s="338" t="e">
        <f t="shared" si="484"/>
        <v>#DIV/0!</v>
      </c>
      <c r="BE419" s="114">
        <f t="shared" si="573"/>
        <v>0</v>
      </c>
      <c r="BG419" s="126">
        <f t="shared" si="561"/>
        <v>0</v>
      </c>
      <c r="BJ419" s="126">
        <f t="shared" si="485"/>
        <v>0</v>
      </c>
      <c r="BK419" s="332" t="e">
        <f t="shared" si="486"/>
        <v>#DIV/0!</v>
      </c>
      <c r="BM419" s="126">
        <f t="shared" si="574"/>
        <v>0</v>
      </c>
      <c r="BO419" s="212">
        <f t="shared" si="562"/>
        <v>0</v>
      </c>
      <c r="BR419" s="212">
        <f t="shared" si="487"/>
        <v>0</v>
      </c>
      <c r="BS419" s="326" t="e">
        <f t="shared" si="488"/>
        <v>#DIV/0!</v>
      </c>
      <c r="BU419" s="212">
        <f t="shared" si="575"/>
        <v>0</v>
      </c>
      <c r="BW419" s="219">
        <f t="shared" si="563"/>
        <v>0</v>
      </c>
      <c r="BZ419" s="219">
        <f t="shared" si="489"/>
        <v>0</v>
      </c>
      <c r="CA419" s="315" t="e">
        <f t="shared" si="490"/>
        <v>#DIV/0!</v>
      </c>
      <c r="CC419" s="219">
        <f t="shared" si="576"/>
        <v>0</v>
      </c>
      <c r="CE419" s="84">
        <f t="shared" si="564"/>
        <v>0</v>
      </c>
      <c r="CH419" s="84">
        <f t="shared" si="491"/>
        <v>0</v>
      </c>
      <c r="CI419" s="365" t="e">
        <f t="shared" si="492"/>
        <v>#DIV/0!</v>
      </c>
      <c r="CK419" s="84">
        <f t="shared" si="577"/>
        <v>0</v>
      </c>
      <c r="CM419" s="89">
        <f t="shared" si="565"/>
        <v>0</v>
      </c>
      <c r="CP419" s="89">
        <f t="shared" si="493"/>
        <v>0</v>
      </c>
      <c r="CQ419" s="367" t="e">
        <f t="shared" si="494"/>
        <v>#DIV/0!</v>
      </c>
      <c r="CS419" s="89">
        <f t="shared" si="578"/>
        <v>0</v>
      </c>
      <c r="CU419" s="203">
        <f t="shared" si="566"/>
        <v>0</v>
      </c>
      <c r="CX419" s="203">
        <f t="shared" si="495"/>
        <v>0</v>
      </c>
      <c r="CY419" s="369" t="e">
        <f t="shared" si="496"/>
        <v>#DIV/0!</v>
      </c>
      <c r="DA419" s="203">
        <f t="shared" si="579"/>
        <v>0</v>
      </c>
      <c r="DC419" s="95">
        <f t="shared" si="567"/>
        <v>0</v>
      </c>
      <c r="DF419" s="95">
        <f t="shared" si="497"/>
        <v>0</v>
      </c>
      <c r="DG419" s="371" t="e">
        <f t="shared" si="498"/>
        <v>#DIV/0!</v>
      </c>
      <c r="DI419" s="95">
        <f t="shared" si="580"/>
        <v>0</v>
      </c>
      <c r="DK419" s="158">
        <f t="shared" si="568"/>
        <v>0</v>
      </c>
      <c r="DN419" s="158">
        <f t="shared" si="499"/>
        <v>0</v>
      </c>
      <c r="DO419" s="373" t="e">
        <f t="shared" si="500"/>
        <v>#DIV/0!</v>
      </c>
      <c r="DQ419" s="158">
        <f t="shared" si="462"/>
        <v>0</v>
      </c>
      <c r="DR419" s="290">
        <v>1536</v>
      </c>
      <c r="DS419" s="172">
        <v>0</v>
      </c>
      <c r="DT419" s="290">
        <v>1</v>
      </c>
      <c r="DU419" s="290">
        <v>424</v>
      </c>
      <c r="DV419" s="172">
        <f t="shared" si="590"/>
        <v>0</v>
      </c>
      <c r="DW419" s="374" t="e">
        <f t="shared" si="591"/>
        <v>#DIV/0!</v>
      </c>
      <c r="DX419" s="290">
        <v>426</v>
      </c>
      <c r="DY419" s="172">
        <f t="shared" si="592"/>
        <v>0</v>
      </c>
      <c r="EA419" s="255">
        <f t="shared" si="569"/>
        <v>0</v>
      </c>
      <c r="ED419" s="255">
        <f t="shared" si="503"/>
        <v>0</v>
      </c>
      <c r="EE419" s="376" t="e">
        <f t="shared" si="504"/>
        <v>#DIV/0!</v>
      </c>
      <c r="EG419" s="255">
        <f t="shared" si="466"/>
        <v>0</v>
      </c>
      <c r="EI419" s="256">
        <f t="shared" si="525"/>
        <v>0</v>
      </c>
      <c r="EL419" s="256">
        <f t="shared" si="526"/>
        <v>0</v>
      </c>
      <c r="EM419" s="362" t="e">
        <f t="shared" si="527"/>
        <v>#DIV/0!</v>
      </c>
      <c r="EO419" s="256">
        <f t="shared" si="528"/>
        <v>0</v>
      </c>
      <c r="EQ419" s="257">
        <f t="shared" si="529"/>
        <v>0</v>
      </c>
      <c r="ET419" s="257">
        <f t="shared" si="530"/>
        <v>0</v>
      </c>
      <c r="EU419" s="378" t="e">
        <f t="shared" si="531"/>
        <v>#DIV/0!</v>
      </c>
      <c r="EW419" s="257">
        <f t="shared" si="532"/>
        <v>0</v>
      </c>
      <c r="EY419" s="258">
        <f t="shared" si="533"/>
        <v>0</v>
      </c>
      <c r="FB419" s="258">
        <f t="shared" si="534"/>
        <v>0</v>
      </c>
      <c r="FC419" s="367" t="e">
        <f t="shared" si="535"/>
        <v>#DIV/0!</v>
      </c>
      <c r="FE419" s="258">
        <f t="shared" si="536"/>
        <v>0</v>
      </c>
      <c r="FG419" s="185">
        <f t="shared" si="537"/>
        <v>0</v>
      </c>
      <c r="FJ419" s="185">
        <f t="shared" si="538"/>
        <v>0</v>
      </c>
      <c r="FK419" s="379" t="e">
        <f t="shared" si="539"/>
        <v>#DIV/0!</v>
      </c>
      <c r="FM419" s="185">
        <f t="shared" si="540"/>
        <v>0</v>
      </c>
      <c r="FO419" s="84">
        <f t="shared" si="541"/>
        <v>0</v>
      </c>
      <c r="FR419" s="84">
        <f t="shared" si="542"/>
        <v>0</v>
      </c>
      <c r="FS419" s="365" t="e">
        <f t="shared" si="543"/>
        <v>#DIV/0!</v>
      </c>
      <c r="FU419" s="84">
        <f t="shared" si="544"/>
        <v>0</v>
      </c>
      <c r="FX419" s="61">
        <f t="shared" si="545"/>
        <v>0</v>
      </c>
      <c r="FY419" s="61">
        <f t="shared" si="546"/>
        <v>0</v>
      </c>
      <c r="FZ419" s="61">
        <f t="shared" si="547"/>
        <v>0</v>
      </c>
      <c r="GA419" s="382" t="e">
        <f t="shared" si="548"/>
        <v>#DIV/0!</v>
      </c>
      <c r="GC419" s="387">
        <f t="shared" si="549"/>
        <v>0</v>
      </c>
      <c r="GD419" s="387">
        <f t="shared" si="550"/>
        <v>0</v>
      </c>
      <c r="GE419" s="382" t="e">
        <f t="shared" si="551"/>
        <v>#DIV/0!</v>
      </c>
      <c r="GG419" s="387">
        <f t="shared" si="552"/>
        <v>0</v>
      </c>
      <c r="GH419" s="387">
        <f t="shared" si="553"/>
        <v>0</v>
      </c>
      <c r="GI419" s="382" t="e">
        <f t="shared" si="554"/>
        <v>#DIV/0!</v>
      </c>
      <c r="GK419" s="387">
        <f t="shared" si="458"/>
        <v>0</v>
      </c>
      <c r="GL419" s="387">
        <f t="shared" si="459"/>
        <v>0</v>
      </c>
      <c r="GM419" s="382" t="e">
        <f t="shared" si="460"/>
        <v>#DIV/0!</v>
      </c>
    </row>
    <row r="420" spans="1:195" x14ac:dyDescent="0.25">
      <c r="A420" s="8">
        <f t="shared" si="570"/>
        <v>44453</v>
      </c>
      <c r="B420" s="10">
        <v>0</v>
      </c>
      <c r="C420" s="98">
        <f t="shared" si="593"/>
        <v>0</v>
      </c>
      <c r="D420" s="10">
        <v>7702</v>
      </c>
      <c r="E420" s="10">
        <v>65265</v>
      </c>
      <c r="F420" s="98">
        <f t="shared" si="594"/>
        <v>0</v>
      </c>
      <c r="G420" s="363" t="e">
        <f t="shared" si="595"/>
        <v>#DIV/0!</v>
      </c>
      <c r="H420" s="10">
        <v>57942</v>
      </c>
      <c r="I420" s="98">
        <f t="shared" si="596"/>
        <v>0</v>
      </c>
      <c r="J420" s="45">
        <v>5053</v>
      </c>
      <c r="K420" s="103">
        <f t="shared" si="582"/>
        <v>0</v>
      </c>
      <c r="L420" s="14">
        <v>2491</v>
      </c>
      <c r="M420" s="14">
        <v>72749</v>
      </c>
      <c r="N420" s="103">
        <f t="shared" si="583"/>
        <v>0</v>
      </c>
      <c r="O420" s="362" t="e">
        <f t="shared" si="584"/>
        <v>#DIV/0!</v>
      </c>
      <c r="P420" s="12">
        <v>60467</v>
      </c>
      <c r="Q420" s="103">
        <f t="shared" si="585"/>
        <v>0</v>
      </c>
      <c r="R420" s="148">
        <v>956</v>
      </c>
      <c r="S420" s="134">
        <f t="shared" si="586"/>
        <v>0</v>
      </c>
      <c r="T420" s="148">
        <v>505</v>
      </c>
      <c r="U420" s="148">
        <v>4649</v>
      </c>
      <c r="V420" s="134">
        <f t="shared" si="587"/>
        <v>0</v>
      </c>
      <c r="W420" s="358" t="e">
        <f t="shared" si="588"/>
        <v>#DIV/0!</v>
      </c>
      <c r="X420" s="148">
        <v>4656</v>
      </c>
      <c r="Y420" s="134">
        <f t="shared" si="589"/>
        <v>0</v>
      </c>
      <c r="AA420" s="139">
        <f t="shared" si="557"/>
        <v>0</v>
      </c>
      <c r="AD420" s="139">
        <f t="shared" si="477"/>
        <v>0</v>
      </c>
      <c r="AE420" s="353" t="e">
        <f t="shared" si="478"/>
        <v>#DIV/0!</v>
      </c>
      <c r="AG420" s="139">
        <f t="shared" si="597"/>
        <v>0</v>
      </c>
      <c r="AI420" s="72">
        <f t="shared" si="558"/>
        <v>0</v>
      </c>
      <c r="AL420" s="72">
        <f t="shared" si="479"/>
        <v>0</v>
      </c>
      <c r="AM420" s="348" t="e">
        <f t="shared" si="480"/>
        <v>#DIV/0!</v>
      </c>
      <c r="AO420" s="72">
        <f t="shared" si="457"/>
        <v>0</v>
      </c>
      <c r="AQ420" s="78">
        <f t="shared" si="559"/>
        <v>0</v>
      </c>
      <c r="AT420" s="78">
        <f t="shared" si="481"/>
        <v>0</v>
      </c>
      <c r="AU420" s="344" t="e">
        <f t="shared" si="482"/>
        <v>#DIV/0!</v>
      </c>
      <c r="AW420" s="78">
        <f t="shared" si="572"/>
        <v>0</v>
      </c>
      <c r="AY420" s="114">
        <f t="shared" si="560"/>
        <v>0</v>
      </c>
      <c r="BB420" s="114">
        <f t="shared" si="483"/>
        <v>0</v>
      </c>
      <c r="BC420" s="338" t="e">
        <f t="shared" si="484"/>
        <v>#DIV/0!</v>
      </c>
      <c r="BE420" s="114">
        <f t="shared" si="573"/>
        <v>0</v>
      </c>
      <c r="BG420" s="126">
        <f t="shared" si="561"/>
        <v>0</v>
      </c>
      <c r="BJ420" s="126">
        <f t="shared" si="485"/>
        <v>0</v>
      </c>
      <c r="BK420" s="332" t="e">
        <f t="shared" si="486"/>
        <v>#DIV/0!</v>
      </c>
      <c r="BM420" s="126">
        <f t="shared" si="574"/>
        <v>0</v>
      </c>
      <c r="BO420" s="212">
        <f t="shared" si="562"/>
        <v>0</v>
      </c>
      <c r="BR420" s="212">
        <f t="shared" si="487"/>
        <v>0</v>
      </c>
      <c r="BS420" s="326" t="e">
        <f t="shared" si="488"/>
        <v>#DIV/0!</v>
      </c>
      <c r="BU420" s="212">
        <f t="shared" si="575"/>
        <v>0</v>
      </c>
      <c r="BW420" s="219">
        <f t="shared" si="563"/>
        <v>0</v>
      </c>
      <c r="BZ420" s="219">
        <f t="shared" si="489"/>
        <v>0</v>
      </c>
      <c r="CA420" s="315" t="e">
        <f t="shared" si="490"/>
        <v>#DIV/0!</v>
      </c>
      <c r="CC420" s="219">
        <f t="shared" si="576"/>
        <v>0</v>
      </c>
      <c r="CE420" s="84">
        <f t="shared" si="564"/>
        <v>0</v>
      </c>
      <c r="CH420" s="84">
        <f t="shared" si="491"/>
        <v>0</v>
      </c>
      <c r="CI420" s="365" t="e">
        <f t="shared" si="492"/>
        <v>#DIV/0!</v>
      </c>
      <c r="CK420" s="84">
        <f t="shared" si="577"/>
        <v>0</v>
      </c>
      <c r="CM420" s="89">
        <f t="shared" si="565"/>
        <v>0</v>
      </c>
      <c r="CP420" s="89">
        <f t="shared" si="493"/>
        <v>0</v>
      </c>
      <c r="CQ420" s="367" t="e">
        <f t="shared" si="494"/>
        <v>#DIV/0!</v>
      </c>
      <c r="CS420" s="89">
        <f t="shared" si="578"/>
        <v>0</v>
      </c>
      <c r="CU420" s="203">
        <f t="shared" si="566"/>
        <v>0</v>
      </c>
      <c r="CX420" s="203">
        <f t="shared" si="495"/>
        <v>0</v>
      </c>
      <c r="CY420" s="369" t="e">
        <f t="shared" si="496"/>
        <v>#DIV/0!</v>
      </c>
      <c r="DA420" s="203">
        <f t="shared" si="579"/>
        <v>0</v>
      </c>
      <c r="DC420" s="95">
        <f t="shared" si="567"/>
        <v>0</v>
      </c>
      <c r="DF420" s="95">
        <f t="shared" si="497"/>
        <v>0</v>
      </c>
      <c r="DG420" s="371" t="e">
        <f t="shared" si="498"/>
        <v>#DIV/0!</v>
      </c>
      <c r="DI420" s="95">
        <f t="shared" si="580"/>
        <v>0</v>
      </c>
      <c r="DK420" s="158">
        <f t="shared" si="568"/>
        <v>0</v>
      </c>
      <c r="DN420" s="158">
        <f t="shared" si="499"/>
        <v>0</v>
      </c>
      <c r="DO420" s="373" t="e">
        <f t="shared" si="500"/>
        <v>#DIV/0!</v>
      </c>
      <c r="DQ420" s="158">
        <f t="shared" si="462"/>
        <v>0</v>
      </c>
      <c r="DR420" s="290">
        <v>1536</v>
      </c>
      <c r="DS420" s="172">
        <v>0</v>
      </c>
      <c r="DT420" s="290">
        <v>1</v>
      </c>
      <c r="DU420" s="290">
        <v>424</v>
      </c>
      <c r="DV420" s="172">
        <f t="shared" si="590"/>
        <v>0</v>
      </c>
      <c r="DW420" s="374" t="e">
        <f t="shared" si="591"/>
        <v>#DIV/0!</v>
      </c>
      <c r="DX420" s="290">
        <v>426</v>
      </c>
      <c r="DY420" s="172">
        <f t="shared" si="592"/>
        <v>0</v>
      </c>
      <c r="EA420" s="255">
        <f t="shared" si="569"/>
        <v>0</v>
      </c>
      <c r="ED420" s="255">
        <f t="shared" si="503"/>
        <v>0</v>
      </c>
      <c r="EE420" s="376" t="e">
        <f t="shared" si="504"/>
        <v>#DIV/0!</v>
      </c>
      <c r="EG420" s="255">
        <f t="shared" si="466"/>
        <v>0</v>
      </c>
      <c r="EI420" s="256">
        <f t="shared" si="525"/>
        <v>0</v>
      </c>
      <c r="EL420" s="256">
        <f t="shared" si="526"/>
        <v>0</v>
      </c>
      <c r="EM420" s="362" t="e">
        <f t="shared" si="527"/>
        <v>#DIV/0!</v>
      </c>
      <c r="EO420" s="256">
        <f t="shared" si="528"/>
        <v>0</v>
      </c>
      <c r="EQ420" s="257">
        <f t="shared" si="529"/>
        <v>0</v>
      </c>
      <c r="ET420" s="257">
        <f t="shared" si="530"/>
        <v>0</v>
      </c>
      <c r="EU420" s="378" t="e">
        <f t="shared" si="531"/>
        <v>#DIV/0!</v>
      </c>
      <c r="EW420" s="257">
        <f t="shared" si="532"/>
        <v>0</v>
      </c>
      <c r="EY420" s="258">
        <f t="shared" si="533"/>
        <v>0</v>
      </c>
      <c r="FB420" s="258">
        <f t="shared" si="534"/>
        <v>0</v>
      </c>
      <c r="FC420" s="367" t="e">
        <f t="shared" si="535"/>
        <v>#DIV/0!</v>
      </c>
      <c r="FE420" s="258">
        <f t="shared" si="536"/>
        <v>0</v>
      </c>
      <c r="FG420" s="185">
        <f t="shared" si="537"/>
        <v>0</v>
      </c>
      <c r="FJ420" s="185">
        <f t="shared" si="538"/>
        <v>0</v>
      </c>
      <c r="FK420" s="379" t="e">
        <f t="shared" si="539"/>
        <v>#DIV/0!</v>
      </c>
      <c r="FM420" s="185">
        <f t="shared" si="540"/>
        <v>0</v>
      </c>
      <c r="FO420" s="84">
        <f t="shared" si="541"/>
        <v>0</v>
      </c>
      <c r="FR420" s="84">
        <f t="shared" si="542"/>
        <v>0</v>
      </c>
      <c r="FS420" s="365" t="e">
        <f t="shared" si="543"/>
        <v>#DIV/0!</v>
      </c>
      <c r="FU420" s="84">
        <f t="shared" si="544"/>
        <v>0</v>
      </c>
      <c r="FX420" s="61">
        <f t="shared" si="545"/>
        <v>0</v>
      </c>
      <c r="FY420" s="61">
        <f t="shared" si="546"/>
        <v>0</v>
      </c>
      <c r="FZ420" s="61">
        <f t="shared" si="547"/>
        <v>0</v>
      </c>
      <c r="GA420" s="382" t="e">
        <f t="shared" si="548"/>
        <v>#DIV/0!</v>
      </c>
      <c r="GC420" s="387">
        <f t="shared" si="549"/>
        <v>0</v>
      </c>
      <c r="GD420" s="387">
        <f t="shared" si="550"/>
        <v>0</v>
      </c>
      <c r="GE420" s="382" t="e">
        <f t="shared" si="551"/>
        <v>#DIV/0!</v>
      </c>
      <c r="GG420" s="387">
        <f t="shared" si="552"/>
        <v>0</v>
      </c>
      <c r="GH420" s="387">
        <f t="shared" si="553"/>
        <v>0</v>
      </c>
      <c r="GI420" s="382" t="e">
        <f t="shared" si="554"/>
        <v>#DIV/0!</v>
      </c>
      <c r="GK420" s="387">
        <f t="shared" si="458"/>
        <v>0</v>
      </c>
      <c r="GL420" s="387">
        <f t="shared" si="459"/>
        <v>0</v>
      </c>
      <c r="GM420" s="382" t="e">
        <f t="shared" si="460"/>
        <v>#DIV/0!</v>
      </c>
    </row>
    <row r="421" spans="1:195" x14ac:dyDescent="0.25">
      <c r="A421" s="8">
        <f t="shared" si="570"/>
        <v>44454</v>
      </c>
      <c r="B421" s="10">
        <v>0</v>
      </c>
      <c r="C421" s="98">
        <f t="shared" si="593"/>
        <v>0</v>
      </c>
      <c r="D421" s="10">
        <v>7702</v>
      </c>
      <c r="E421" s="10">
        <v>65265</v>
      </c>
      <c r="F421" s="98">
        <f t="shared" si="594"/>
        <v>0</v>
      </c>
      <c r="G421" s="363" t="e">
        <f t="shared" si="595"/>
        <v>#DIV/0!</v>
      </c>
      <c r="H421" s="10">
        <v>57942</v>
      </c>
      <c r="I421" s="98">
        <f t="shared" si="596"/>
        <v>0</v>
      </c>
      <c r="J421" s="45">
        <v>5053</v>
      </c>
      <c r="K421" s="103">
        <f t="shared" si="582"/>
        <v>0</v>
      </c>
      <c r="L421" s="14">
        <v>2491</v>
      </c>
      <c r="M421" s="14">
        <v>72749</v>
      </c>
      <c r="N421" s="103">
        <f t="shared" si="583"/>
        <v>0</v>
      </c>
      <c r="O421" s="362" t="e">
        <f t="shared" si="584"/>
        <v>#DIV/0!</v>
      </c>
      <c r="P421" s="12">
        <v>60467</v>
      </c>
      <c r="Q421" s="103">
        <f t="shared" si="585"/>
        <v>0</v>
      </c>
      <c r="R421" s="148">
        <v>956</v>
      </c>
      <c r="S421" s="134">
        <f t="shared" si="586"/>
        <v>0</v>
      </c>
      <c r="T421" s="148">
        <v>505</v>
      </c>
      <c r="U421" s="148">
        <v>4649</v>
      </c>
      <c r="V421" s="134">
        <f t="shared" si="587"/>
        <v>0</v>
      </c>
      <c r="W421" s="358" t="e">
        <f t="shared" si="588"/>
        <v>#DIV/0!</v>
      </c>
      <c r="X421" s="148">
        <v>4656</v>
      </c>
      <c r="Y421" s="134">
        <f t="shared" si="589"/>
        <v>0</v>
      </c>
      <c r="AA421" s="139">
        <f t="shared" si="557"/>
        <v>0</v>
      </c>
      <c r="AD421" s="139">
        <f t="shared" si="477"/>
        <v>0</v>
      </c>
      <c r="AE421" s="353" t="e">
        <f t="shared" si="478"/>
        <v>#DIV/0!</v>
      </c>
      <c r="AG421" s="139">
        <f t="shared" si="597"/>
        <v>0</v>
      </c>
      <c r="AI421" s="72">
        <f t="shared" si="558"/>
        <v>0</v>
      </c>
      <c r="AL421" s="72">
        <f t="shared" si="479"/>
        <v>0</v>
      </c>
      <c r="AM421" s="348" t="e">
        <f t="shared" si="480"/>
        <v>#DIV/0!</v>
      </c>
      <c r="AO421" s="72">
        <f t="shared" si="457"/>
        <v>0</v>
      </c>
      <c r="AQ421" s="78">
        <f t="shared" si="559"/>
        <v>0</v>
      </c>
      <c r="AT421" s="78">
        <f t="shared" si="481"/>
        <v>0</v>
      </c>
      <c r="AU421" s="344" t="e">
        <f t="shared" si="482"/>
        <v>#DIV/0!</v>
      </c>
      <c r="AW421" s="78">
        <f t="shared" si="572"/>
        <v>0</v>
      </c>
      <c r="AY421" s="114">
        <f t="shared" si="560"/>
        <v>0</v>
      </c>
      <c r="BB421" s="114">
        <f t="shared" si="483"/>
        <v>0</v>
      </c>
      <c r="BC421" s="338" t="e">
        <f t="shared" si="484"/>
        <v>#DIV/0!</v>
      </c>
      <c r="BE421" s="114">
        <f t="shared" si="573"/>
        <v>0</v>
      </c>
      <c r="BG421" s="126">
        <f t="shared" si="561"/>
        <v>0</v>
      </c>
      <c r="BJ421" s="126">
        <f t="shared" si="485"/>
        <v>0</v>
      </c>
      <c r="BK421" s="332" t="e">
        <f t="shared" si="486"/>
        <v>#DIV/0!</v>
      </c>
      <c r="BM421" s="126">
        <f t="shared" si="574"/>
        <v>0</v>
      </c>
      <c r="BO421" s="212">
        <f t="shared" si="562"/>
        <v>0</v>
      </c>
      <c r="BR421" s="212">
        <f t="shared" si="487"/>
        <v>0</v>
      </c>
      <c r="BS421" s="326" t="e">
        <f t="shared" si="488"/>
        <v>#DIV/0!</v>
      </c>
      <c r="BU421" s="212">
        <f t="shared" si="575"/>
        <v>0</v>
      </c>
      <c r="BW421" s="219">
        <f t="shared" si="563"/>
        <v>0</v>
      </c>
      <c r="BZ421" s="219">
        <f t="shared" si="489"/>
        <v>0</v>
      </c>
      <c r="CA421" s="315" t="e">
        <f t="shared" si="490"/>
        <v>#DIV/0!</v>
      </c>
      <c r="CC421" s="219">
        <f t="shared" si="576"/>
        <v>0</v>
      </c>
      <c r="CE421" s="84">
        <f t="shared" si="564"/>
        <v>0</v>
      </c>
      <c r="CH421" s="84">
        <f t="shared" si="491"/>
        <v>0</v>
      </c>
      <c r="CI421" s="365" t="e">
        <f t="shared" si="492"/>
        <v>#DIV/0!</v>
      </c>
      <c r="CK421" s="84">
        <f t="shared" si="577"/>
        <v>0</v>
      </c>
      <c r="CM421" s="89">
        <f t="shared" si="565"/>
        <v>0</v>
      </c>
      <c r="CP421" s="89">
        <f t="shared" si="493"/>
        <v>0</v>
      </c>
      <c r="CQ421" s="367" t="e">
        <f t="shared" si="494"/>
        <v>#DIV/0!</v>
      </c>
      <c r="CS421" s="89">
        <f t="shared" si="578"/>
        <v>0</v>
      </c>
      <c r="CU421" s="203">
        <f t="shared" si="566"/>
        <v>0</v>
      </c>
      <c r="CX421" s="203">
        <f t="shared" si="495"/>
        <v>0</v>
      </c>
      <c r="CY421" s="369" t="e">
        <f t="shared" si="496"/>
        <v>#DIV/0!</v>
      </c>
      <c r="DA421" s="203">
        <f t="shared" si="579"/>
        <v>0</v>
      </c>
      <c r="DC421" s="95">
        <f t="shared" si="567"/>
        <v>0</v>
      </c>
      <c r="DF421" s="95">
        <f t="shared" si="497"/>
        <v>0</v>
      </c>
      <c r="DG421" s="371" t="e">
        <f t="shared" si="498"/>
        <v>#DIV/0!</v>
      </c>
      <c r="DI421" s="95">
        <f t="shared" si="580"/>
        <v>0</v>
      </c>
      <c r="DK421" s="158">
        <f t="shared" si="568"/>
        <v>0</v>
      </c>
      <c r="DN421" s="158">
        <f t="shared" si="499"/>
        <v>0</v>
      </c>
      <c r="DO421" s="373" t="e">
        <f t="shared" si="500"/>
        <v>#DIV/0!</v>
      </c>
      <c r="DQ421" s="158">
        <f t="shared" si="462"/>
        <v>0</v>
      </c>
      <c r="DR421" s="290">
        <v>1536</v>
      </c>
      <c r="DS421" s="172">
        <v>0</v>
      </c>
      <c r="DT421" s="290">
        <v>1</v>
      </c>
      <c r="DU421" s="290">
        <v>424</v>
      </c>
      <c r="DV421" s="172">
        <f t="shared" si="590"/>
        <v>0</v>
      </c>
      <c r="DW421" s="374" t="e">
        <f t="shared" si="591"/>
        <v>#DIV/0!</v>
      </c>
      <c r="DX421" s="290">
        <v>426</v>
      </c>
      <c r="DY421" s="172">
        <f t="shared" si="592"/>
        <v>0</v>
      </c>
      <c r="EA421" s="255">
        <f t="shared" si="569"/>
        <v>0</v>
      </c>
      <c r="ED421" s="255">
        <f t="shared" si="503"/>
        <v>0</v>
      </c>
      <c r="EE421" s="376" t="e">
        <f t="shared" si="504"/>
        <v>#DIV/0!</v>
      </c>
      <c r="EG421" s="255">
        <f t="shared" si="466"/>
        <v>0</v>
      </c>
      <c r="EI421" s="256">
        <f t="shared" si="525"/>
        <v>0</v>
      </c>
      <c r="EL421" s="256">
        <f t="shared" si="526"/>
        <v>0</v>
      </c>
      <c r="EM421" s="362" t="e">
        <f t="shared" si="527"/>
        <v>#DIV/0!</v>
      </c>
      <c r="EO421" s="256">
        <f t="shared" si="528"/>
        <v>0</v>
      </c>
      <c r="EQ421" s="257">
        <f t="shared" si="529"/>
        <v>0</v>
      </c>
      <c r="ET421" s="257">
        <f t="shared" si="530"/>
        <v>0</v>
      </c>
      <c r="EU421" s="378" t="e">
        <f t="shared" si="531"/>
        <v>#DIV/0!</v>
      </c>
      <c r="EW421" s="257">
        <f t="shared" si="532"/>
        <v>0</v>
      </c>
      <c r="EY421" s="258">
        <f t="shared" si="533"/>
        <v>0</v>
      </c>
      <c r="FB421" s="258">
        <f t="shared" si="534"/>
        <v>0</v>
      </c>
      <c r="FC421" s="367" t="e">
        <f t="shared" si="535"/>
        <v>#DIV/0!</v>
      </c>
      <c r="FE421" s="258">
        <f t="shared" si="536"/>
        <v>0</v>
      </c>
      <c r="FG421" s="185">
        <f t="shared" si="537"/>
        <v>0</v>
      </c>
      <c r="FJ421" s="185">
        <f t="shared" si="538"/>
        <v>0</v>
      </c>
      <c r="FK421" s="379" t="e">
        <f t="shared" si="539"/>
        <v>#DIV/0!</v>
      </c>
      <c r="FM421" s="185">
        <f t="shared" si="540"/>
        <v>0</v>
      </c>
      <c r="FO421" s="84">
        <f t="shared" si="541"/>
        <v>0</v>
      </c>
      <c r="FR421" s="84">
        <f t="shared" si="542"/>
        <v>0</v>
      </c>
      <c r="FS421" s="365" t="e">
        <f t="shared" si="543"/>
        <v>#DIV/0!</v>
      </c>
      <c r="FU421" s="84">
        <f t="shared" si="544"/>
        <v>0</v>
      </c>
      <c r="FX421" s="61">
        <f t="shared" si="545"/>
        <v>0</v>
      </c>
      <c r="FY421" s="61">
        <f t="shared" si="546"/>
        <v>0</v>
      </c>
      <c r="FZ421" s="61">
        <f t="shared" si="547"/>
        <v>0</v>
      </c>
      <c r="GA421" s="382" t="e">
        <f t="shared" si="548"/>
        <v>#DIV/0!</v>
      </c>
      <c r="GC421" s="387">
        <f t="shared" si="549"/>
        <v>0</v>
      </c>
      <c r="GD421" s="387">
        <f t="shared" si="550"/>
        <v>0</v>
      </c>
      <c r="GE421" s="382" t="e">
        <f t="shared" si="551"/>
        <v>#DIV/0!</v>
      </c>
      <c r="GG421" s="387">
        <f t="shared" si="552"/>
        <v>0</v>
      </c>
      <c r="GH421" s="387">
        <f t="shared" si="553"/>
        <v>0</v>
      </c>
      <c r="GI421" s="382" t="e">
        <f t="shared" si="554"/>
        <v>#DIV/0!</v>
      </c>
      <c r="GK421" s="387">
        <f t="shared" si="458"/>
        <v>0</v>
      </c>
      <c r="GL421" s="387">
        <f t="shared" si="459"/>
        <v>0</v>
      </c>
      <c r="GM421" s="382" t="e">
        <f t="shared" si="460"/>
        <v>#DIV/0!</v>
      </c>
    </row>
    <row r="422" spans="1:195" x14ac:dyDescent="0.25">
      <c r="A422" s="8">
        <f t="shared" si="570"/>
        <v>44455</v>
      </c>
      <c r="B422" s="10">
        <v>0</v>
      </c>
      <c r="C422" s="98">
        <f t="shared" si="593"/>
        <v>0</v>
      </c>
      <c r="D422" s="10">
        <v>7702</v>
      </c>
      <c r="E422" s="10">
        <v>65265</v>
      </c>
      <c r="F422" s="98">
        <f t="shared" si="594"/>
        <v>0</v>
      </c>
      <c r="G422" s="363" t="e">
        <f t="shared" si="595"/>
        <v>#DIV/0!</v>
      </c>
      <c r="H422" s="10">
        <v>57942</v>
      </c>
      <c r="I422" s="98">
        <f t="shared" si="596"/>
        <v>0</v>
      </c>
      <c r="J422" s="45">
        <v>5053</v>
      </c>
      <c r="K422" s="103">
        <f t="shared" si="582"/>
        <v>0</v>
      </c>
      <c r="L422" s="14">
        <v>2491</v>
      </c>
      <c r="M422" s="14">
        <v>72749</v>
      </c>
      <c r="N422" s="103">
        <f t="shared" si="583"/>
        <v>0</v>
      </c>
      <c r="O422" s="362" t="e">
        <f t="shared" si="584"/>
        <v>#DIV/0!</v>
      </c>
      <c r="P422" s="12">
        <v>60467</v>
      </c>
      <c r="Q422" s="103">
        <f t="shared" si="585"/>
        <v>0</v>
      </c>
      <c r="R422" s="148">
        <v>956</v>
      </c>
      <c r="S422" s="134">
        <f t="shared" si="586"/>
        <v>0</v>
      </c>
      <c r="T422" s="148">
        <v>505</v>
      </c>
      <c r="U422" s="148">
        <v>4649</v>
      </c>
      <c r="V422" s="134">
        <f t="shared" si="587"/>
        <v>0</v>
      </c>
      <c r="W422" s="358" t="e">
        <f t="shared" si="588"/>
        <v>#DIV/0!</v>
      </c>
      <c r="X422" s="148">
        <v>4656</v>
      </c>
      <c r="Y422" s="134">
        <f t="shared" si="589"/>
        <v>0</v>
      </c>
      <c r="AA422" s="139">
        <f t="shared" si="557"/>
        <v>0</v>
      </c>
      <c r="AD422" s="139">
        <f t="shared" si="477"/>
        <v>0</v>
      </c>
      <c r="AE422" s="353" t="e">
        <f t="shared" si="478"/>
        <v>#DIV/0!</v>
      </c>
      <c r="AG422" s="139">
        <f t="shared" si="597"/>
        <v>0</v>
      </c>
      <c r="AI422" s="72">
        <f t="shared" si="558"/>
        <v>0</v>
      </c>
      <c r="AL422" s="72">
        <f t="shared" si="479"/>
        <v>0</v>
      </c>
      <c r="AM422" s="348" t="e">
        <f t="shared" si="480"/>
        <v>#DIV/0!</v>
      </c>
      <c r="AO422" s="72">
        <f t="shared" si="457"/>
        <v>0</v>
      </c>
      <c r="AQ422" s="78">
        <f t="shared" si="559"/>
        <v>0</v>
      </c>
      <c r="AT422" s="78">
        <f t="shared" si="481"/>
        <v>0</v>
      </c>
      <c r="AU422" s="344" t="e">
        <f t="shared" si="482"/>
        <v>#DIV/0!</v>
      </c>
      <c r="AW422" s="78">
        <f t="shared" si="572"/>
        <v>0</v>
      </c>
      <c r="AY422" s="114">
        <f t="shared" si="560"/>
        <v>0</v>
      </c>
      <c r="BB422" s="114">
        <f t="shared" si="483"/>
        <v>0</v>
      </c>
      <c r="BC422" s="338" t="e">
        <f t="shared" si="484"/>
        <v>#DIV/0!</v>
      </c>
      <c r="BE422" s="114">
        <f t="shared" si="573"/>
        <v>0</v>
      </c>
      <c r="BG422" s="126">
        <f t="shared" si="561"/>
        <v>0</v>
      </c>
      <c r="BJ422" s="126">
        <f t="shared" si="485"/>
        <v>0</v>
      </c>
      <c r="BK422" s="332" t="e">
        <f t="shared" si="486"/>
        <v>#DIV/0!</v>
      </c>
      <c r="BM422" s="126">
        <f t="shared" si="574"/>
        <v>0</v>
      </c>
      <c r="BO422" s="212">
        <f t="shared" si="562"/>
        <v>0</v>
      </c>
      <c r="BR422" s="212">
        <f t="shared" si="487"/>
        <v>0</v>
      </c>
      <c r="BS422" s="326" t="e">
        <f t="shared" si="488"/>
        <v>#DIV/0!</v>
      </c>
      <c r="BU422" s="212">
        <f t="shared" si="575"/>
        <v>0</v>
      </c>
      <c r="BW422" s="219">
        <f t="shared" si="563"/>
        <v>0</v>
      </c>
      <c r="BZ422" s="219">
        <f t="shared" si="489"/>
        <v>0</v>
      </c>
      <c r="CA422" s="315" t="e">
        <f t="shared" si="490"/>
        <v>#DIV/0!</v>
      </c>
      <c r="CC422" s="219">
        <f t="shared" si="576"/>
        <v>0</v>
      </c>
      <c r="CE422" s="84">
        <f t="shared" si="564"/>
        <v>0</v>
      </c>
      <c r="CH422" s="84">
        <f t="shared" si="491"/>
        <v>0</v>
      </c>
      <c r="CI422" s="365" t="e">
        <f t="shared" si="492"/>
        <v>#DIV/0!</v>
      </c>
      <c r="CK422" s="84">
        <f t="shared" si="577"/>
        <v>0</v>
      </c>
      <c r="CM422" s="89">
        <f t="shared" si="565"/>
        <v>0</v>
      </c>
      <c r="CP422" s="89">
        <f t="shared" si="493"/>
        <v>0</v>
      </c>
      <c r="CQ422" s="367" t="e">
        <f t="shared" si="494"/>
        <v>#DIV/0!</v>
      </c>
      <c r="CS422" s="89">
        <f t="shared" si="578"/>
        <v>0</v>
      </c>
      <c r="CU422" s="203">
        <f t="shared" si="566"/>
        <v>0</v>
      </c>
      <c r="CX422" s="203">
        <f t="shared" si="495"/>
        <v>0</v>
      </c>
      <c r="CY422" s="369" t="e">
        <f t="shared" si="496"/>
        <v>#DIV/0!</v>
      </c>
      <c r="DA422" s="203">
        <f t="shared" si="579"/>
        <v>0</v>
      </c>
      <c r="DC422" s="95">
        <f t="shared" si="567"/>
        <v>0</v>
      </c>
      <c r="DF422" s="95">
        <f t="shared" si="497"/>
        <v>0</v>
      </c>
      <c r="DG422" s="371" t="e">
        <f t="shared" si="498"/>
        <v>#DIV/0!</v>
      </c>
      <c r="DI422" s="95">
        <f t="shared" si="580"/>
        <v>0</v>
      </c>
      <c r="DK422" s="158">
        <f t="shared" si="568"/>
        <v>0</v>
      </c>
      <c r="DN422" s="158">
        <f t="shared" si="499"/>
        <v>0</v>
      </c>
      <c r="DO422" s="373" t="e">
        <f t="shared" si="500"/>
        <v>#DIV/0!</v>
      </c>
      <c r="DQ422" s="158">
        <f t="shared" si="462"/>
        <v>0</v>
      </c>
      <c r="DR422" s="290">
        <v>1536</v>
      </c>
      <c r="DS422" s="172">
        <v>0</v>
      </c>
      <c r="DT422" s="290">
        <v>1</v>
      </c>
      <c r="DU422" s="290">
        <v>424</v>
      </c>
      <c r="DV422" s="172">
        <f t="shared" si="590"/>
        <v>0</v>
      </c>
      <c r="DW422" s="374" t="e">
        <f t="shared" si="591"/>
        <v>#DIV/0!</v>
      </c>
      <c r="DX422" s="290">
        <v>426</v>
      </c>
      <c r="DY422" s="172">
        <f t="shared" si="592"/>
        <v>0</v>
      </c>
      <c r="EA422" s="255">
        <f t="shared" si="569"/>
        <v>0</v>
      </c>
      <c r="ED422" s="255">
        <f t="shared" si="503"/>
        <v>0</v>
      </c>
      <c r="EE422" s="376" t="e">
        <f t="shared" si="504"/>
        <v>#DIV/0!</v>
      </c>
      <c r="EG422" s="255">
        <f t="shared" si="466"/>
        <v>0</v>
      </c>
      <c r="EI422" s="256">
        <f t="shared" si="525"/>
        <v>0</v>
      </c>
      <c r="EL422" s="256">
        <f t="shared" si="526"/>
        <v>0</v>
      </c>
      <c r="EM422" s="362" t="e">
        <f t="shared" si="527"/>
        <v>#DIV/0!</v>
      </c>
      <c r="EO422" s="256">
        <f t="shared" si="528"/>
        <v>0</v>
      </c>
      <c r="EQ422" s="257">
        <f t="shared" si="529"/>
        <v>0</v>
      </c>
      <c r="ET422" s="257">
        <f t="shared" si="530"/>
        <v>0</v>
      </c>
      <c r="EU422" s="378" t="e">
        <f t="shared" si="531"/>
        <v>#DIV/0!</v>
      </c>
      <c r="EW422" s="257">
        <f t="shared" si="532"/>
        <v>0</v>
      </c>
      <c r="EY422" s="258">
        <f t="shared" si="533"/>
        <v>0</v>
      </c>
      <c r="FB422" s="258">
        <f t="shared" si="534"/>
        <v>0</v>
      </c>
      <c r="FC422" s="367" t="e">
        <f t="shared" si="535"/>
        <v>#DIV/0!</v>
      </c>
      <c r="FE422" s="258">
        <f t="shared" si="536"/>
        <v>0</v>
      </c>
      <c r="FG422" s="185">
        <f t="shared" si="537"/>
        <v>0</v>
      </c>
      <c r="FJ422" s="185">
        <f t="shared" si="538"/>
        <v>0</v>
      </c>
      <c r="FK422" s="379" t="e">
        <f t="shared" si="539"/>
        <v>#DIV/0!</v>
      </c>
      <c r="FM422" s="185">
        <f t="shared" si="540"/>
        <v>0</v>
      </c>
      <c r="FO422" s="84">
        <f t="shared" si="541"/>
        <v>0</v>
      </c>
      <c r="FR422" s="84">
        <f t="shared" si="542"/>
        <v>0</v>
      </c>
      <c r="FS422" s="365" t="e">
        <f t="shared" si="543"/>
        <v>#DIV/0!</v>
      </c>
      <c r="FU422" s="84">
        <f t="shared" si="544"/>
        <v>0</v>
      </c>
      <c r="FX422" s="61">
        <f t="shared" si="545"/>
        <v>0</v>
      </c>
      <c r="FY422" s="61">
        <f t="shared" si="546"/>
        <v>0</v>
      </c>
      <c r="FZ422" s="61">
        <f t="shared" si="547"/>
        <v>0</v>
      </c>
      <c r="GA422" s="382" t="e">
        <f t="shared" si="548"/>
        <v>#DIV/0!</v>
      </c>
      <c r="GC422" s="387">
        <f t="shared" si="549"/>
        <v>0</v>
      </c>
      <c r="GD422" s="387">
        <f t="shared" si="550"/>
        <v>0</v>
      </c>
      <c r="GE422" s="382" t="e">
        <f t="shared" si="551"/>
        <v>#DIV/0!</v>
      </c>
      <c r="GG422" s="387">
        <f t="shared" si="552"/>
        <v>0</v>
      </c>
      <c r="GH422" s="387">
        <f t="shared" si="553"/>
        <v>0</v>
      </c>
      <c r="GI422" s="382" t="e">
        <f t="shared" si="554"/>
        <v>#DIV/0!</v>
      </c>
      <c r="GK422" s="387">
        <f t="shared" si="458"/>
        <v>0</v>
      </c>
      <c r="GL422" s="387">
        <f t="shared" si="459"/>
        <v>0</v>
      </c>
      <c r="GM422" s="382" t="e">
        <f t="shared" si="460"/>
        <v>#DIV/0!</v>
      </c>
    </row>
    <row r="423" spans="1:195" x14ac:dyDescent="0.25">
      <c r="A423" s="8">
        <f t="shared" si="570"/>
        <v>44456</v>
      </c>
      <c r="B423" s="10">
        <v>0</v>
      </c>
      <c r="C423" s="98">
        <f t="shared" si="593"/>
        <v>0</v>
      </c>
      <c r="D423" s="10">
        <v>7702</v>
      </c>
      <c r="E423" s="10">
        <v>65265</v>
      </c>
      <c r="F423" s="98">
        <f t="shared" si="594"/>
        <v>0</v>
      </c>
      <c r="G423" s="363" t="e">
        <f t="shared" si="595"/>
        <v>#DIV/0!</v>
      </c>
      <c r="H423" s="10">
        <v>57942</v>
      </c>
      <c r="I423" s="98">
        <f t="shared" si="596"/>
        <v>0</v>
      </c>
      <c r="J423" s="45">
        <v>5053</v>
      </c>
      <c r="K423" s="103">
        <f t="shared" si="582"/>
        <v>0</v>
      </c>
      <c r="L423" s="14">
        <v>2491</v>
      </c>
      <c r="M423" s="14">
        <v>72749</v>
      </c>
      <c r="N423" s="103">
        <f t="shared" si="583"/>
        <v>0</v>
      </c>
      <c r="O423" s="362" t="e">
        <f t="shared" si="584"/>
        <v>#DIV/0!</v>
      </c>
      <c r="P423" s="12">
        <v>60467</v>
      </c>
      <c r="Q423" s="103">
        <f t="shared" si="585"/>
        <v>0</v>
      </c>
      <c r="R423" s="148">
        <v>956</v>
      </c>
      <c r="S423" s="134">
        <f t="shared" si="586"/>
        <v>0</v>
      </c>
      <c r="T423" s="148">
        <v>505</v>
      </c>
      <c r="U423" s="148">
        <v>4649</v>
      </c>
      <c r="V423" s="134">
        <f t="shared" si="587"/>
        <v>0</v>
      </c>
      <c r="W423" s="358" t="e">
        <f t="shared" si="588"/>
        <v>#DIV/0!</v>
      </c>
      <c r="X423" s="148">
        <v>4656</v>
      </c>
      <c r="Y423" s="134">
        <f t="shared" si="589"/>
        <v>0</v>
      </c>
      <c r="AA423" s="139">
        <f t="shared" si="557"/>
        <v>0</v>
      </c>
      <c r="AD423" s="139">
        <f t="shared" si="477"/>
        <v>0</v>
      </c>
      <c r="AE423" s="353" t="e">
        <f t="shared" si="478"/>
        <v>#DIV/0!</v>
      </c>
      <c r="AG423" s="139">
        <f t="shared" si="597"/>
        <v>0</v>
      </c>
      <c r="AI423" s="72">
        <f t="shared" si="558"/>
        <v>0</v>
      </c>
      <c r="AL423" s="72">
        <f t="shared" si="479"/>
        <v>0</v>
      </c>
      <c r="AM423" s="348" t="e">
        <f t="shared" si="480"/>
        <v>#DIV/0!</v>
      </c>
      <c r="AO423" s="72">
        <f t="shared" si="457"/>
        <v>0</v>
      </c>
      <c r="AQ423" s="78">
        <f t="shared" si="559"/>
        <v>0</v>
      </c>
      <c r="AT423" s="78">
        <f t="shared" si="481"/>
        <v>0</v>
      </c>
      <c r="AU423" s="344" t="e">
        <f t="shared" si="482"/>
        <v>#DIV/0!</v>
      </c>
      <c r="AW423" s="78">
        <f t="shared" si="572"/>
        <v>0</v>
      </c>
      <c r="AY423" s="114">
        <f t="shared" si="560"/>
        <v>0</v>
      </c>
      <c r="BB423" s="114">
        <f t="shared" si="483"/>
        <v>0</v>
      </c>
      <c r="BC423" s="338" t="e">
        <f t="shared" si="484"/>
        <v>#DIV/0!</v>
      </c>
      <c r="BE423" s="114">
        <f t="shared" si="573"/>
        <v>0</v>
      </c>
      <c r="BG423" s="126">
        <f t="shared" si="561"/>
        <v>0</v>
      </c>
      <c r="BJ423" s="126">
        <f t="shared" si="485"/>
        <v>0</v>
      </c>
      <c r="BK423" s="332" t="e">
        <f t="shared" si="486"/>
        <v>#DIV/0!</v>
      </c>
      <c r="BM423" s="126">
        <f t="shared" si="574"/>
        <v>0</v>
      </c>
      <c r="BO423" s="212">
        <f t="shared" si="562"/>
        <v>0</v>
      </c>
      <c r="BR423" s="212">
        <f t="shared" si="487"/>
        <v>0</v>
      </c>
      <c r="BS423" s="326" t="e">
        <f t="shared" si="488"/>
        <v>#DIV/0!</v>
      </c>
      <c r="BU423" s="212">
        <f t="shared" si="575"/>
        <v>0</v>
      </c>
      <c r="BW423" s="219">
        <f t="shared" si="563"/>
        <v>0</v>
      </c>
      <c r="BZ423" s="219">
        <f t="shared" si="489"/>
        <v>0</v>
      </c>
      <c r="CA423" s="315" t="e">
        <f t="shared" si="490"/>
        <v>#DIV/0!</v>
      </c>
      <c r="CC423" s="219">
        <f t="shared" si="576"/>
        <v>0</v>
      </c>
      <c r="CE423" s="84">
        <f t="shared" si="564"/>
        <v>0</v>
      </c>
      <c r="CH423" s="84">
        <f t="shared" si="491"/>
        <v>0</v>
      </c>
      <c r="CI423" s="365" t="e">
        <f t="shared" si="492"/>
        <v>#DIV/0!</v>
      </c>
      <c r="CK423" s="84">
        <f t="shared" si="577"/>
        <v>0</v>
      </c>
      <c r="CM423" s="89">
        <f t="shared" si="565"/>
        <v>0</v>
      </c>
      <c r="CP423" s="89">
        <f t="shared" si="493"/>
        <v>0</v>
      </c>
      <c r="CQ423" s="367" t="e">
        <f t="shared" si="494"/>
        <v>#DIV/0!</v>
      </c>
      <c r="CS423" s="89">
        <f t="shared" si="578"/>
        <v>0</v>
      </c>
      <c r="CU423" s="203">
        <f t="shared" si="566"/>
        <v>0</v>
      </c>
      <c r="CX423" s="203">
        <f t="shared" si="495"/>
        <v>0</v>
      </c>
      <c r="CY423" s="369" t="e">
        <f t="shared" si="496"/>
        <v>#DIV/0!</v>
      </c>
      <c r="DA423" s="203">
        <f t="shared" si="579"/>
        <v>0</v>
      </c>
      <c r="DC423" s="95">
        <f t="shared" si="567"/>
        <v>0</v>
      </c>
      <c r="DF423" s="95">
        <f t="shared" si="497"/>
        <v>0</v>
      </c>
      <c r="DG423" s="371" t="e">
        <f t="shared" si="498"/>
        <v>#DIV/0!</v>
      </c>
      <c r="DI423" s="95">
        <f t="shared" si="580"/>
        <v>0</v>
      </c>
      <c r="DK423" s="158">
        <f t="shared" si="568"/>
        <v>0</v>
      </c>
      <c r="DN423" s="158">
        <f t="shared" si="499"/>
        <v>0</v>
      </c>
      <c r="DO423" s="373" t="e">
        <f t="shared" si="500"/>
        <v>#DIV/0!</v>
      </c>
      <c r="DQ423" s="158">
        <f t="shared" si="462"/>
        <v>0</v>
      </c>
      <c r="DR423" s="290">
        <v>1536</v>
      </c>
      <c r="DS423" s="172">
        <v>0</v>
      </c>
      <c r="DT423" s="290">
        <v>1</v>
      </c>
      <c r="DU423" s="290">
        <v>424</v>
      </c>
      <c r="DV423" s="172">
        <f t="shared" si="590"/>
        <v>0</v>
      </c>
      <c r="DW423" s="374" t="e">
        <f t="shared" si="591"/>
        <v>#DIV/0!</v>
      </c>
      <c r="DX423" s="290">
        <v>426</v>
      </c>
      <c r="DY423" s="172">
        <f t="shared" si="592"/>
        <v>0</v>
      </c>
      <c r="EA423" s="255">
        <f t="shared" si="569"/>
        <v>0</v>
      </c>
      <c r="ED423" s="255">
        <f t="shared" si="503"/>
        <v>0</v>
      </c>
      <c r="EE423" s="376" t="e">
        <f t="shared" si="504"/>
        <v>#DIV/0!</v>
      </c>
      <c r="EG423" s="255">
        <f t="shared" si="466"/>
        <v>0</v>
      </c>
      <c r="EI423" s="256">
        <f t="shared" si="525"/>
        <v>0</v>
      </c>
      <c r="EL423" s="256">
        <f t="shared" si="526"/>
        <v>0</v>
      </c>
      <c r="EM423" s="362" t="e">
        <f t="shared" si="527"/>
        <v>#DIV/0!</v>
      </c>
      <c r="EO423" s="256">
        <f t="shared" si="528"/>
        <v>0</v>
      </c>
      <c r="EQ423" s="257">
        <f t="shared" si="529"/>
        <v>0</v>
      </c>
      <c r="ET423" s="257">
        <f t="shared" si="530"/>
        <v>0</v>
      </c>
      <c r="EU423" s="378" t="e">
        <f t="shared" si="531"/>
        <v>#DIV/0!</v>
      </c>
      <c r="EW423" s="257">
        <f t="shared" si="532"/>
        <v>0</v>
      </c>
      <c r="EY423" s="258">
        <f t="shared" si="533"/>
        <v>0</v>
      </c>
      <c r="FB423" s="258">
        <f t="shared" si="534"/>
        <v>0</v>
      </c>
      <c r="FC423" s="367" t="e">
        <f t="shared" si="535"/>
        <v>#DIV/0!</v>
      </c>
      <c r="FE423" s="258">
        <f t="shared" si="536"/>
        <v>0</v>
      </c>
      <c r="FG423" s="185">
        <f t="shared" si="537"/>
        <v>0</v>
      </c>
      <c r="FJ423" s="185">
        <f t="shared" si="538"/>
        <v>0</v>
      </c>
      <c r="FK423" s="379" t="e">
        <f t="shared" si="539"/>
        <v>#DIV/0!</v>
      </c>
      <c r="FM423" s="185">
        <f t="shared" si="540"/>
        <v>0</v>
      </c>
      <c r="FO423" s="84">
        <f t="shared" si="541"/>
        <v>0</v>
      </c>
      <c r="FR423" s="84">
        <f t="shared" si="542"/>
        <v>0</v>
      </c>
      <c r="FS423" s="365" t="e">
        <f t="shared" si="543"/>
        <v>#DIV/0!</v>
      </c>
      <c r="FU423" s="84">
        <f t="shared" si="544"/>
        <v>0</v>
      </c>
      <c r="FX423" s="61">
        <f t="shared" si="545"/>
        <v>0</v>
      </c>
      <c r="FY423" s="61">
        <f t="shared" si="546"/>
        <v>0</v>
      </c>
      <c r="FZ423" s="61">
        <f t="shared" si="547"/>
        <v>0</v>
      </c>
      <c r="GA423" s="382" t="e">
        <f t="shared" si="548"/>
        <v>#DIV/0!</v>
      </c>
      <c r="GC423" s="387">
        <f t="shared" si="549"/>
        <v>0</v>
      </c>
      <c r="GD423" s="387">
        <f t="shared" si="550"/>
        <v>0</v>
      </c>
      <c r="GE423" s="382" t="e">
        <f t="shared" si="551"/>
        <v>#DIV/0!</v>
      </c>
      <c r="GG423" s="387">
        <f t="shared" si="552"/>
        <v>0</v>
      </c>
      <c r="GH423" s="387">
        <f t="shared" si="553"/>
        <v>0</v>
      </c>
      <c r="GI423" s="382" t="e">
        <f t="shared" si="554"/>
        <v>#DIV/0!</v>
      </c>
      <c r="GK423" s="387">
        <f t="shared" si="458"/>
        <v>0</v>
      </c>
      <c r="GL423" s="387">
        <f t="shared" si="459"/>
        <v>0</v>
      </c>
      <c r="GM423" s="382" t="e">
        <f t="shared" si="460"/>
        <v>#DIV/0!</v>
      </c>
    </row>
    <row r="424" spans="1:195" x14ac:dyDescent="0.25">
      <c r="A424" s="8">
        <f t="shared" si="570"/>
        <v>44457</v>
      </c>
      <c r="B424" s="10">
        <v>0</v>
      </c>
      <c r="C424" s="98">
        <f t="shared" si="593"/>
        <v>0</v>
      </c>
      <c r="D424" s="10">
        <v>7702</v>
      </c>
      <c r="E424" s="10">
        <v>65265</v>
      </c>
      <c r="F424" s="98">
        <f t="shared" si="594"/>
        <v>0</v>
      </c>
      <c r="G424" s="363" t="e">
        <f t="shared" si="595"/>
        <v>#DIV/0!</v>
      </c>
      <c r="H424" s="10">
        <v>57942</v>
      </c>
      <c r="I424" s="98">
        <f t="shared" si="596"/>
        <v>0</v>
      </c>
      <c r="J424" s="45">
        <v>5053</v>
      </c>
      <c r="K424" s="103">
        <f t="shared" si="582"/>
        <v>0</v>
      </c>
      <c r="L424" s="14">
        <v>2491</v>
      </c>
      <c r="M424" s="14">
        <v>72749</v>
      </c>
      <c r="N424" s="103">
        <f t="shared" si="583"/>
        <v>0</v>
      </c>
      <c r="O424" s="362" t="e">
        <f t="shared" si="584"/>
        <v>#DIV/0!</v>
      </c>
      <c r="P424" s="12">
        <v>60467</v>
      </c>
      <c r="Q424" s="103">
        <f t="shared" si="585"/>
        <v>0</v>
      </c>
      <c r="R424" s="148">
        <v>956</v>
      </c>
      <c r="S424" s="134">
        <f t="shared" si="586"/>
        <v>0</v>
      </c>
      <c r="T424" s="148">
        <v>505</v>
      </c>
      <c r="U424" s="148">
        <v>4649</v>
      </c>
      <c r="V424" s="134">
        <f t="shared" si="587"/>
        <v>0</v>
      </c>
      <c r="W424" s="358" t="e">
        <f t="shared" si="588"/>
        <v>#DIV/0!</v>
      </c>
      <c r="X424" s="148">
        <v>4656</v>
      </c>
      <c r="Y424" s="134">
        <f t="shared" si="589"/>
        <v>0</v>
      </c>
      <c r="AA424" s="139">
        <f t="shared" si="557"/>
        <v>0</v>
      </c>
      <c r="AD424" s="139">
        <f t="shared" si="477"/>
        <v>0</v>
      </c>
      <c r="AE424" s="353" t="e">
        <f t="shared" si="478"/>
        <v>#DIV/0!</v>
      </c>
      <c r="AG424" s="139">
        <f t="shared" si="597"/>
        <v>0</v>
      </c>
      <c r="AI424" s="72">
        <f t="shared" si="558"/>
        <v>0</v>
      </c>
      <c r="AL424" s="72">
        <f t="shared" si="479"/>
        <v>0</v>
      </c>
      <c r="AM424" s="348" t="e">
        <f t="shared" si="480"/>
        <v>#DIV/0!</v>
      </c>
      <c r="AO424" s="72">
        <f t="shared" si="457"/>
        <v>0</v>
      </c>
      <c r="AQ424" s="78">
        <f t="shared" si="559"/>
        <v>0</v>
      </c>
      <c r="AT424" s="78">
        <f t="shared" si="481"/>
        <v>0</v>
      </c>
      <c r="AU424" s="344" t="e">
        <f t="shared" si="482"/>
        <v>#DIV/0!</v>
      </c>
      <c r="AW424" s="78">
        <f t="shared" si="572"/>
        <v>0</v>
      </c>
      <c r="AY424" s="114">
        <f t="shared" si="560"/>
        <v>0</v>
      </c>
      <c r="BB424" s="114">
        <f t="shared" si="483"/>
        <v>0</v>
      </c>
      <c r="BC424" s="338" t="e">
        <f t="shared" si="484"/>
        <v>#DIV/0!</v>
      </c>
      <c r="BE424" s="114">
        <f t="shared" si="573"/>
        <v>0</v>
      </c>
      <c r="BG424" s="126">
        <f t="shared" si="561"/>
        <v>0</v>
      </c>
      <c r="BJ424" s="126">
        <f t="shared" si="485"/>
        <v>0</v>
      </c>
      <c r="BK424" s="332" t="e">
        <f t="shared" si="486"/>
        <v>#DIV/0!</v>
      </c>
      <c r="BM424" s="126">
        <f t="shared" si="574"/>
        <v>0</v>
      </c>
      <c r="BO424" s="212">
        <f t="shared" si="562"/>
        <v>0</v>
      </c>
      <c r="BR424" s="212">
        <f t="shared" si="487"/>
        <v>0</v>
      </c>
      <c r="BS424" s="326" t="e">
        <f t="shared" si="488"/>
        <v>#DIV/0!</v>
      </c>
      <c r="BU424" s="212">
        <f t="shared" si="575"/>
        <v>0</v>
      </c>
      <c r="BW424" s="219">
        <f t="shared" si="563"/>
        <v>0</v>
      </c>
      <c r="BZ424" s="219">
        <f t="shared" si="489"/>
        <v>0</v>
      </c>
      <c r="CA424" s="315" t="e">
        <f t="shared" si="490"/>
        <v>#DIV/0!</v>
      </c>
      <c r="CC424" s="219">
        <f t="shared" si="576"/>
        <v>0</v>
      </c>
      <c r="CE424" s="84">
        <f t="shared" si="564"/>
        <v>0</v>
      </c>
      <c r="CH424" s="84">
        <f t="shared" si="491"/>
        <v>0</v>
      </c>
      <c r="CI424" s="365" t="e">
        <f t="shared" si="492"/>
        <v>#DIV/0!</v>
      </c>
      <c r="CK424" s="84">
        <f t="shared" si="577"/>
        <v>0</v>
      </c>
      <c r="CM424" s="89">
        <f t="shared" si="565"/>
        <v>0</v>
      </c>
      <c r="CP424" s="89">
        <f t="shared" si="493"/>
        <v>0</v>
      </c>
      <c r="CQ424" s="367" t="e">
        <f t="shared" si="494"/>
        <v>#DIV/0!</v>
      </c>
      <c r="CS424" s="89">
        <f t="shared" si="578"/>
        <v>0</v>
      </c>
      <c r="CU424" s="203">
        <f t="shared" si="566"/>
        <v>0</v>
      </c>
      <c r="CX424" s="203">
        <f t="shared" si="495"/>
        <v>0</v>
      </c>
      <c r="CY424" s="369" t="e">
        <f t="shared" si="496"/>
        <v>#DIV/0!</v>
      </c>
      <c r="DA424" s="203">
        <f t="shared" si="579"/>
        <v>0</v>
      </c>
      <c r="DC424" s="95">
        <f t="shared" si="567"/>
        <v>0</v>
      </c>
      <c r="DF424" s="95">
        <f t="shared" si="497"/>
        <v>0</v>
      </c>
      <c r="DG424" s="371" t="e">
        <f t="shared" si="498"/>
        <v>#DIV/0!</v>
      </c>
      <c r="DI424" s="95">
        <f t="shared" si="580"/>
        <v>0</v>
      </c>
      <c r="DK424" s="158">
        <f t="shared" si="568"/>
        <v>0</v>
      </c>
      <c r="DN424" s="158">
        <f t="shared" si="499"/>
        <v>0</v>
      </c>
      <c r="DO424" s="373" t="e">
        <f t="shared" si="500"/>
        <v>#DIV/0!</v>
      </c>
      <c r="DQ424" s="158">
        <f t="shared" si="462"/>
        <v>0</v>
      </c>
      <c r="DR424" s="290">
        <v>1536</v>
      </c>
      <c r="DS424" s="172">
        <v>0</v>
      </c>
      <c r="DT424" s="290">
        <v>1</v>
      </c>
      <c r="DU424" s="290">
        <v>424</v>
      </c>
      <c r="DV424" s="172">
        <f t="shared" si="590"/>
        <v>0</v>
      </c>
      <c r="DW424" s="374" t="e">
        <f t="shared" si="591"/>
        <v>#DIV/0!</v>
      </c>
      <c r="DX424" s="290">
        <v>426</v>
      </c>
      <c r="DY424" s="172">
        <f t="shared" si="592"/>
        <v>0</v>
      </c>
      <c r="EA424" s="255">
        <f t="shared" si="569"/>
        <v>0</v>
      </c>
      <c r="ED424" s="255">
        <f t="shared" si="503"/>
        <v>0</v>
      </c>
      <c r="EE424" s="376" t="e">
        <f t="shared" si="504"/>
        <v>#DIV/0!</v>
      </c>
      <c r="EG424" s="255">
        <f t="shared" si="466"/>
        <v>0</v>
      </c>
      <c r="EI424" s="256">
        <f t="shared" si="525"/>
        <v>0</v>
      </c>
      <c r="EL424" s="256">
        <f t="shared" si="526"/>
        <v>0</v>
      </c>
      <c r="EM424" s="362" t="e">
        <f t="shared" si="527"/>
        <v>#DIV/0!</v>
      </c>
      <c r="EO424" s="256">
        <f t="shared" si="528"/>
        <v>0</v>
      </c>
      <c r="EQ424" s="257">
        <f t="shared" si="529"/>
        <v>0</v>
      </c>
      <c r="ET424" s="257">
        <f t="shared" si="530"/>
        <v>0</v>
      </c>
      <c r="EU424" s="378" t="e">
        <f t="shared" si="531"/>
        <v>#DIV/0!</v>
      </c>
      <c r="EW424" s="257">
        <f t="shared" si="532"/>
        <v>0</v>
      </c>
      <c r="EY424" s="258">
        <f t="shared" si="533"/>
        <v>0</v>
      </c>
      <c r="FB424" s="258">
        <f t="shared" si="534"/>
        <v>0</v>
      </c>
      <c r="FC424" s="367" t="e">
        <f t="shared" si="535"/>
        <v>#DIV/0!</v>
      </c>
      <c r="FE424" s="258">
        <f t="shared" si="536"/>
        <v>0</v>
      </c>
      <c r="FG424" s="185">
        <f t="shared" si="537"/>
        <v>0</v>
      </c>
      <c r="FJ424" s="185">
        <f t="shared" si="538"/>
        <v>0</v>
      </c>
      <c r="FK424" s="379" t="e">
        <f t="shared" si="539"/>
        <v>#DIV/0!</v>
      </c>
      <c r="FM424" s="185">
        <f t="shared" si="540"/>
        <v>0</v>
      </c>
      <c r="FO424" s="84">
        <f t="shared" si="541"/>
        <v>0</v>
      </c>
      <c r="FR424" s="84">
        <f t="shared" si="542"/>
        <v>0</v>
      </c>
      <c r="FS424" s="365" t="e">
        <f t="shared" si="543"/>
        <v>#DIV/0!</v>
      </c>
      <c r="FU424" s="84">
        <f t="shared" si="544"/>
        <v>0</v>
      </c>
      <c r="FX424" s="61">
        <f t="shared" si="545"/>
        <v>0</v>
      </c>
      <c r="FY424" s="61">
        <f t="shared" si="546"/>
        <v>0</v>
      </c>
      <c r="FZ424" s="61">
        <f t="shared" si="547"/>
        <v>0</v>
      </c>
      <c r="GA424" s="382" t="e">
        <f t="shared" si="548"/>
        <v>#DIV/0!</v>
      </c>
      <c r="GC424" s="387">
        <f t="shared" si="549"/>
        <v>0</v>
      </c>
      <c r="GD424" s="387">
        <f t="shared" si="550"/>
        <v>0</v>
      </c>
      <c r="GE424" s="382" t="e">
        <f t="shared" si="551"/>
        <v>#DIV/0!</v>
      </c>
      <c r="GG424" s="387">
        <f t="shared" si="552"/>
        <v>0</v>
      </c>
      <c r="GH424" s="387">
        <f t="shared" si="553"/>
        <v>0</v>
      </c>
      <c r="GI424" s="382" t="e">
        <f t="shared" si="554"/>
        <v>#DIV/0!</v>
      </c>
      <c r="GK424" s="387">
        <f t="shared" si="458"/>
        <v>0</v>
      </c>
      <c r="GL424" s="387">
        <f t="shared" si="459"/>
        <v>0</v>
      </c>
      <c r="GM424" s="382" t="e">
        <f t="shared" si="460"/>
        <v>#DIV/0!</v>
      </c>
    </row>
    <row r="425" spans="1:195" x14ac:dyDescent="0.25">
      <c r="A425" s="8">
        <f t="shared" si="570"/>
        <v>44458</v>
      </c>
      <c r="B425" s="10">
        <v>0</v>
      </c>
      <c r="C425" s="98">
        <f t="shared" si="593"/>
        <v>0</v>
      </c>
      <c r="D425" s="10">
        <v>7702</v>
      </c>
      <c r="E425" s="10">
        <v>65265</v>
      </c>
      <c r="F425" s="98">
        <f t="shared" si="594"/>
        <v>0</v>
      </c>
      <c r="G425" s="363" t="e">
        <f t="shared" si="595"/>
        <v>#DIV/0!</v>
      </c>
      <c r="H425" s="10">
        <v>57942</v>
      </c>
      <c r="I425" s="98">
        <f t="shared" si="596"/>
        <v>0</v>
      </c>
      <c r="J425" s="45">
        <v>5053</v>
      </c>
      <c r="K425" s="103">
        <f t="shared" si="582"/>
        <v>0</v>
      </c>
      <c r="L425" s="14">
        <v>2491</v>
      </c>
      <c r="M425" s="14">
        <v>72749</v>
      </c>
      <c r="N425" s="103">
        <f t="shared" si="583"/>
        <v>0</v>
      </c>
      <c r="O425" s="362" t="e">
        <f t="shared" si="584"/>
        <v>#DIV/0!</v>
      </c>
      <c r="P425" s="12">
        <v>60467</v>
      </c>
      <c r="Q425" s="103">
        <f t="shared" si="585"/>
        <v>0</v>
      </c>
      <c r="R425" s="148">
        <v>956</v>
      </c>
      <c r="S425" s="134">
        <f t="shared" si="586"/>
        <v>0</v>
      </c>
      <c r="T425" s="148">
        <v>505</v>
      </c>
      <c r="U425" s="148">
        <v>4649</v>
      </c>
      <c r="V425" s="134">
        <f t="shared" si="587"/>
        <v>0</v>
      </c>
      <c r="W425" s="358" t="e">
        <f t="shared" si="588"/>
        <v>#DIV/0!</v>
      </c>
      <c r="X425" s="148">
        <v>4656</v>
      </c>
      <c r="Y425" s="134">
        <f t="shared" si="589"/>
        <v>0</v>
      </c>
      <c r="AA425" s="139">
        <f t="shared" si="557"/>
        <v>0</v>
      </c>
      <c r="AD425" s="139">
        <f t="shared" si="477"/>
        <v>0</v>
      </c>
      <c r="AE425" s="353" t="e">
        <f t="shared" si="478"/>
        <v>#DIV/0!</v>
      </c>
      <c r="AG425" s="139">
        <f t="shared" si="597"/>
        <v>0</v>
      </c>
      <c r="AI425" s="72">
        <f t="shared" si="558"/>
        <v>0</v>
      </c>
      <c r="AL425" s="72">
        <f t="shared" si="479"/>
        <v>0</v>
      </c>
      <c r="AM425" s="348" t="e">
        <f t="shared" si="480"/>
        <v>#DIV/0!</v>
      </c>
      <c r="AO425" s="72">
        <f t="shared" si="457"/>
        <v>0</v>
      </c>
      <c r="AQ425" s="78">
        <f t="shared" si="559"/>
        <v>0</v>
      </c>
      <c r="AT425" s="78">
        <f t="shared" si="481"/>
        <v>0</v>
      </c>
      <c r="AU425" s="344" t="e">
        <f t="shared" si="482"/>
        <v>#DIV/0!</v>
      </c>
      <c r="AW425" s="78">
        <f t="shared" si="572"/>
        <v>0</v>
      </c>
      <c r="AY425" s="114">
        <f t="shared" si="560"/>
        <v>0</v>
      </c>
      <c r="BB425" s="114">
        <f t="shared" si="483"/>
        <v>0</v>
      </c>
      <c r="BC425" s="338" t="e">
        <f t="shared" si="484"/>
        <v>#DIV/0!</v>
      </c>
      <c r="BE425" s="114">
        <f t="shared" si="573"/>
        <v>0</v>
      </c>
      <c r="BG425" s="126">
        <f t="shared" si="561"/>
        <v>0</v>
      </c>
      <c r="BJ425" s="126">
        <f t="shared" si="485"/>
        <v>0</v>
      </c>
      <c r="BK425" s="332" t="e">
        <f t="shared" si="486"/>
        <v>#DIV/0!</v>
      </c>
      <c r="BM425" s="126">
        <f t="shared" si="574"/>
        <v>0</v>
      </c>
      <c r="BO425" s="212">
        <f t="shared" si="562"/>
        <v>0</v>
      </c>
      <c r="BR425" s="212">
        <f t="shared" si="487"/>
        <v>0</v>
      </c>
      <c r="BS425" s="326" t="e">
        <f t="shared" si="488"/>
        <v>#DIV/0!</v>
      </c>
      <c r="BU425" s="212">
        <f t="shared" si="575"/>
        <v>0</v>
      </c>
      <c r="BW425" s="219">
        <f t="shared" si="563"/>
        <v>0</v>
      </c>
      <c r="BZ425" s="219">
        <f t="shared" si="489"/>
        <v>0</v>
      </c>
      <c r="CA425" s="315" t="e">
        <f t="shared" si="490"/>
        <v>#DIV/0!</v>
      </c>
      <c r="CC425" s="219">
        <f t="shared" si="576"/>
        <v>0</v>
      </c>
      <c r="CE425" s="84">
        <f t="shared" si="564"/>
        <v>0</v>
      </c>
      <c r="CH425" s="84">
        <f t="shared" si="491"/>
        <v>0</v>
      </c>
      <c r="CI425" s="365" t="e">
        <f t="shared" si="492"/>
        <v>#DIV/0!</v>
      </c>
      <c r="CK425" s="84">
        <f t="shared" si="577"/>
        <v>0</v>
      </c>
      <c r="CM425" s="89">
        <f t="shared" si="565"/>
        <v>0</v>
      </c>
      <c r="CP425" s="89">
        <f t="shared" si="493"/>
        <v>0</v>
      </c>
      <c r="CQ425" s="367" t="e">
        <f t="shared" si="494"/>
        <v>#DIV/0!</v>
      </c>
      <c r="CS425" s="89">
        <f t="shared" si="578"/>
        <v>0</v>
      </c>
      <c r="CU425" s="203">
        <f t="shared" si="566"/>
        <v>0</v>
      </c>
      <c r="CX425" s="203">
        <f t="shared" si="495"/>
        <v>0</v>
      </c>
      <c r="CY425" s="369" t="e">
        <f t="shared" si="496"/>
        <v>#DIV/0!</v>
      </c>
      <c r="DA425" s="203">
        <f t="shared" si="579"/>
        <v>0</v>
      </c>
      <c r="DC425" s="95">
        <f t="shared" si="567"/>
        <v>0</v>
      </c>
      <c r="DF425" s="95">
        <f t="shared" si="497"/>
        <v>0</v>
      </c>
      <c r="DG425" s="371" t="e">
        <f t="shared" si="498"/>
        <v>#DIV/0!</v>
      </c>
      <c r="DI425" s="95">
        <f t="shared" si="580"/>
        <v>0</v>
      </c>
      <c r="DK425" s="158">
        <f t="shared" si="568"/>
        <v>0</v>
      </c>
      <c r="DN425" s="158">
        <f t="shared" si="499"/>
        <v>0</v>
      </c>
      <c r="DO425" s="373" t="e">
        <f t="shared" si="500"/>
        <v>#DIV/0!</v>
      </c>
      <c r="DQ425" s="158">
        <f t="shared" si="462"/>
        <v>0</v>
      </c>
      <c r="DR425" s="290">
        <v>1536</v>
      </c>
      <c r="DS425" s="172">
        <v>0</v>
      </c>
      <c r="DT425" s="290">
        <v>1</v>
      </c>
      <c r="DU425" s="290">
        <v>424</v>
      </c>
      <c r="DV425" s="172">
        <f t="shared" si="590"/>
        <v>0</v>
      </c>
      <c r="DW425" s="374" t="e">
        <f t="shared" si="591"/>
        <v>#DIV/0!</v>
      </c>
      <c r="DX425" s="290">
        <v>426</v>
      </c>
      <c r="DY425" s="172">
        <f t="shared" si="592"/>
        <v>0</v>
      </c>
      <c r="EA425" s="255">
        <f t="shared" si="569"/>
        <v>0</v>
      </c>
      <c r="ED425" s="255">
        <f t="shared" si="503"/>
        <v>0</v>
      </c>
      <c r="EE425" s="376" t="e">
        <f t="shared" si="504"/>
        <v>#DIV/0!</v>
      </c>
      <c r="EG425" s="255">
        <f t="shared" si="466"/>
        <v>0</v>
      </c>
      <c r="EI425" s="256">
        <f t="shared" si="525"/>
        <v>0</v>
      </c>
      <c r="EL425" s="256">
        <f t="shared" si="526"/>
        <v>0</v>
      </c>
      <c r="EM425" s="362" t="e">
        <f t="shared" si="527"/>
        <v>#DIV/0!</v>
      </c>
      <c r="EO425" s="256">
        <f t="shared" si="528"/>
        <v>0</v>
      </c>
      <c r="EQ425" s="257">
        <f t="shared" si="529"/>
        <v>0</v>
      </c>
      <c r="ET425" s="257">
        <f t="shared" si="530"/>
        <v>0</v>
      </c>
      <c r="EU425" s="378" t="e">
        <f t="shared" si="531"/>
        <v>#DIV/0!</v>
      </c>
      <c r="EW425" s="257">
        <f t="shared" si="532"/>
        <v>0</v>
      </c>
      <c r="EY425" s="258">
        <f t="shared" si="533"/>
        <v>0</v>
      </c>
      <c r="FB425" s="258">
        <f t="shared" si="534"/>
        <v>0</v>
      </c>
      <c r="FC425" s="367" t="e">
        <f t="shared" si="535"/>
        <v>#DIV/0!</v>
      </c>
      <c r="FE425" s="258">
        <f t="shared" si="536"/>
        <v>0</v>
      </c>
      <c r="FG425" s="185">
        <f t="shared" si="537"/>
        <v>0</v>
      </c>
      <c r="FJ425" s="185">
        <f t="shared" si="538"/>
        <v>0</v>
      </c>
      <c r="FK425" s="379" t="e">
        <f t="shared" si="539"/>
        <v>#DIV/0!</v>
      </c>
      <c r="FM425" s="185">
        <f t="shared" si="540"/>
        <v>0</v>
      </c>
      <c r="FO425" s="84">
        <f t="shared" si="541"/>
        <v>0</v>
      </c>
      <c r="FR425" s="84">
        <f t="shared" si="542"/>
        <v>0</v>
      </c>
      <c r="FS425" s="365" t="e">
        <f t="shared" si="543"/>
        <v>#DIV/0!</v>
      </c>
      <c r="FU425" s="84">
        <f t="shared" si="544"/>
        <v>0</v>
      </c>
      <c r="FX425" s="61">
        <f t="shared" si="545"/>
        <v>0</v>
      </c>
      <c r="FY425" s="61">
        <f t="shared" si="546"/>
        <v>0</v>
      </c>
      <c r="FZ425" s="61">
        <f t="shared" si="547"/>
        <v>0</v>
      </c>
      <c r="GA425" s="382" t="e">
        <f t="shared" si="548"/>
        <v>#DIV/0!</v>
      </c>
      <c r="GC425" s="387">
        <f t="shared" si="549"/>
        <v>0</v>
      </c>
      <c r="GD425" s="387">
        <f t="shared" si="550"/>
        <v>0</v>
      </c>
      <c r="GE425" s="382" t="e">
        <f t="shared" si="551"/>
        <v>#DIV/0!</v>
      </c>
      <c r="GG425" s="387">
        <f t="shared" si="552"/>
        <v>0</v>
      </c>
      <c r="GH425" s="387">
        <f t="shared" si="553"/>
        <v>0</v>
      </c>
      <c r="GI425" s="382" t="e">
        <f t="shared" si="554"/>
        <v>#DIV/0!</v>
      </c>
      <c r="GK425" s="387">
        <f t="shared" si="458"/>
        <v>0</v>
      </c>
      <c r="GL425" s="387">
        <f t="shared" si="459"/>
        <v>0</v>
      </c>
      <c r="GM425" s="382" t="e">
        <f t="shared" si="460"/>
        <v>#DIV/0!</v>
      </c>
    </row>
    <row r="426" spans="1:195" x14ac:dyDescent="0.25">
      <c r="A426" s="8">
        <f t="shared" si="570"/>
        <v>44459</v>
      </c>
      <c r="B426" s="10">
        <v>0</v>
      </c>
      <c r="C426" s="98">
        <f t="shared" si="593"/>
        <v>0</v>
      </c>
      <c r="D426" s="10">
        <v>7702</v>
      </c>
      <c r="E426" s="10">
        <v>65265</v>
      </c>
      <c r="F426" s="98">
        <f t="shared" si="594"/>
        <v>0</v>
      </c>
      <c r="G426" s="363" t="e">
        <f t="shared" si="595"/>
        <v>#DIV/0!</v>
      </c>
      <c r="H426" s="10">
        <v>57942</v>
      </c>
      <c r="I426" s="98">
        <f t="shared" si="596"/>
        <v>0</v>
      </c>
      <c r="J426" s="45">
        <v>5053</v>
      </c>
      <c r="K426" s="103">
        <f t="shared" si="582"/>
        <v>0</v>
      </c>
      <c r="L426" s="14">
        <v>2491</v>
      </c>
      <c r="M426" s="14">
        <v>72749</v>
      </c>
      <c r="N426" s="103">
        <f t="shared" si="583"/>
        <v>0</v>
      </c>
      <c r="O426" s="362" t="e">
        <f t="shared" si="584"/>
        <v>#DIV/0!</v>
      </c>
      <c r="P426" s="12">
        <v>60467</v>
      </c>
      <c r="Q426" s="103">
        <f t="shared" si="585"/>
        <v>0</v>
      </c>
      <c r="R426" s="148">
        <v>956</v>
      </c>
      <c r="S426" s="134">
        <f t="shared" si="586"/>
        <v>0</v>
      </c>
      <c r="T426" s="148">
        <v>505</v>
      </c>
      <c r="U426" s="148">
        <v>4649</v>
      </c>
      <c r="V426" s="134">
        <f t="shared" si="587"/>
        <v>0</v>
      </c>
      <c r="W426" s="358" t="e">
        <f t="shared" si="588"/>
        <v>#DIV/0!</v>
      </c>
      <c r="X426" s="148">
        <v>4656</v>
      </c>
      <c r="Y426" s="134">
        <f t="shared" si="589"/>
        <v>0</v>
      </c>
      <c r="AA426" s="139">
        <f t="shared" si="557"/>
        <v>0</v>
      </c>
      <c r="AD426" s="139">
        <f t="shared" si="477"/>
        <v>0</v>
      </c>
      <c r="AE426" s="353" t="e">
        <f t="shared" si="478"/>
        <v>#DIV/0!</v>
      </c>
      <c r="AG426" s="139">
        <f t="shared" si="597"/>
        <v>0</v>
      </c>
      <c r="AI426" s="72">
        <f t="shared" si="558"/>
        <v>0</v>
      </c>
      <c r="AL426" s="72">
        <f t="shared" si="479"/>
        <v>0</v>
      </c>
      <c r="AM426" s="348" t="e">
        <f t="shared" si="480"/>
        <v>#DIV/0!</v>
      </c>
      <c r="AO426" s="72">
        <f t="shared" si="457"/>
        <v>0</v>
      </c>
      <c r="AQ426" s="78">
        <f t="shared" si="559"/>
        <v>0</v>
      </c>
      <c r="AT426" s="78">
        <f t="shared" si="481"/>
        <v>0</v>
      </c>
      <c r="AU426" s="344" t="e">
        <f t="shared" si="482"/>
        <v>#DIV/0!</v>
      </c>
      <c r="AW426" s="78">
        <f t="shared" si="572"/>
        <v>0</v>
      </c>
      <c r="AY426" s="114">
        <f t="shared" si="560"/>
        <v>0</v>
      </c>
      <c r="BB426" s="114">
        <f t="shared" si="483"/>
        <v>0</v>
      </c>
      <c r="BC426" s="338" t="e">
        <f t="shared" si="484"/>
        <v>#DIV/0!</v>
      </c>
      <c r="BE426" s="114">
        <f t="shared" si="573"/>
        <v>0</v>
      </c>
      <c r="BG426" s="126">
        <f t="shared" si="561"/>
        <v>0</v>
      </c>
      <c r="BJ426" s="126">
        <f t="shared" si="485"/>
        <v>0</v>
      </c>
      <c r="BK426" s="332" t="e">
        <f t="shared" si="486"/>
        <v>#DIV/0!</v>
      </c>
      <c r="BM426" s="126">
        <f t="shared" si="574"/>
        <v>0</v>
      </c>
      <c r="BO426" s="212">
        <f t="shared" si="562"/>
        <v>0</v>
      </c>
      <c r="BR426" s="212">
        <f t="shared" si="487"/>
        <v>0</v>
      </c>
      <c r="BS426" s="326" t="e">
        <f t="shared" si="488"/>
        <v>#DIV/0!</v>
      </c>
      <c r="BU426" s="212">
        <f t="shared" si="575"/>
        <v>0</v>
      </c>
      <c r="BW426" s="219">
        <f t="shared" si="563"/>
        <v>0</v>
      </c>
      <c r="BZ426" s="219">
        <f t="shared" si="489"/>
        <v>0</v>
      </c>
      <c r="CA426" s="315" t="e">
        <f t="shared" si="490"/>
        <v>#DIV/0!</v>
      </c>
      <c r="CC426" s="219">
        <f t="shared" si="576"/>
        <v>0</v>
      </c>
      <c r="CE426" s="84">
        <f t="shared" si="564"/>
        <v>0</v>
      </c>
      <c r="CH426" s="84">
        <f t="shared" si="491"/>
        <v>0</v>
      </c>
      <c r="CI426" s="365" t="e">
        <f t="shared" si="492"/>
        <v>#DIV/0!</v>
      </c>
      <c r="CK426" s="84">
        <f t="shared" si="577"/>
        <v>0</v>
      </c>
      <c r="CM426" s="89">
        <f t="shared" si="565"/>
        <v>0</v>
      </c>
      <c r="CP426" s="89">
        <f t="shared" si="493"/>
        <v>0</v>
      </c>
      <c r="CQ426" s="367" t="e">
        <f t="shared" si="494"/>
        <v>#DIV/0!</v>
      </c>
      <c r="CS426" s="89">
        <f t="shared" si="578"/>
        <v>0</v>
      </c>
      <c r="CU426" s="203">
        <f t="shared" si="566"/>
        <v>0</v>
      </c>
      <c r="CX426" s="203">
        <f t="shared" si="495"/>
        <v>0</v>
      </c>
      <c r="CY426" s="369" t="e">
        <f t="shared" si="496"/>
        <v>#DIV/0!</v>
      </c>
      <c r="DA426" s="203">
        <f t="shared" si="579"/>
        <v>0</v>
      </c>
      <c r="DC426" s="95">
        <f t="shared" si="567"/>
        <v>0</v>
      </c>
      <c r="DF426" s="95">
        <f t="shared" si="497"/>
        <v>0</v>
      </c>
      <c r="DG426" s="371" t="e">
        <f t="shared" si="498"/>
        <v>#DIV/0!</v>
      </c>
      <c r="DI426" s="95">
        <f t="shared" si="580"/>
        <v>0</v>
      </c>
      <c r="DK426" s="158">
        <f t="shared" si="568"/>
        <v>0</v>
      </c>
      <c r="DN426" s="158">
        <f t="shared" si="499"/>
        <v>0</v>
      </c>
      <c r="DO426" s="373" t="e">
        <f t="shared" si="500"/>
        <v>#DIV/0!</v>
      </c>
      <c r="DQ426" s="158">
        <f t="shared" si="462"/>
        <v>0</v>
      </c>
      <c r="DR426" s="290">
        <v>1536</v>
      </c>
      <c r="DS426" s="172">
        <v>0</v>
      </c>
      <c r="DT426" s="290">
        <v>1</v>
      </c>
      <c r="DU426" s="290">
        <v>424</v>
      </c>
      <c r="DV426" s="172">
        <f t="shared" si="590"/>
        <v>0</v>
      </c>
      <c r="DW426" s="374" t="e">
        <f t="shared" si="591"/>
        <v>#DIV/0!</v>
      </c>
      <c r="DX426" s="290">
        <v>426</v>
      </c>
      <c r="DY426" s="172">
        <f t="shared" si="592"/>
        <v>0</v>
      </c>
      <c r="EA426" s="255">
        <f t="shared" si="569"/>
        <v>0</v>
      </c>
      <c r="ED426" s="255">
        <f t="shared" si="503"/>
        <v>0</v>
      </c>
      <c r="EE426" s="376" t="e">
        <f t="shared" si="504"/>
        <v>#DIV/0!</v>
      </c>
      <c r="EG426" s="255">
        <f t="shared" si="466"/>
        <v>0</v>
      </c>
      <c r="EI426" s="256">
        <f t="shared" si="525"/>
        <v>0</v>
      </c>
      <c r="EL426" s="256">
        <f t="shared" si="526"/>
        <v>0</v>
      </c>
      <c r="EM426" s="362" t="e">
        <f t="shared" si="527"/>
        <v>#DIV/0!</v>
      </c>
      <c r="EO426" s="256">
        <f t="shared" si="528"/>
        <v>0</v>
      </c>
      <c r="EQ426" s="257">
        <f t="shared" si="529"/>
        <v>0</v>
      </c>
      <c r="ET426" s="257">
        <f t="shared" si="530"/>
        <v>0</v>
      </c>
      <c r="EU426" s="378" t="e">
        <f t="shared" si="531"/>
        <v>#DIV/0!</v>
      </c>
      <c r="EW426" s="257">
        <f t="shared" si="532"/>
        <v>0</v>
      </c>
      <c r="EY426" s="258">
        <f t="shared" si="533"/>
        <v>0</v>
      </c>
      <c r="FB426" s="258">
        <f t="shared" si="534"/>
        <v>0</v>
      </c>
      <c r="FC426" s="367" t="e">
        <f t="shared" si="535"/>
        <v>#DIV/0!</v>
      </c>
      <c r="FE426" s="258">
        <f t="shared" si="536"/>
        <v>0</v>
      </c>
      <c r="FG426" s="185">
        <f t="shared" si="537"/>
        <v>0</v>
      </c>
      <c r="FJ426" s="185">
        <f t="shared" si="538"/>
        <v>0</v>
      </c>
      <c r="FK426" s="379" t="e">
        <f t="shared" si="539"/>
        <v>#DIV/0!</v>
      </c>
      <c r="FM426" s="185">
        <f t="shared" si="540"/>
        <v>0</v>
      </c>
      <c r="FO426" s="84">
        <f t="shared" si="541"/>
        <v>0</v>
      </c>
      <c r="FR426" s="84">
        <f t="shared" si="542"/>
        <v>0</v>
      </c>
      <c r="FS426" s="365" t="e">
        <f t="shared" si="543"/>
        <v>#DIV/0!</v>
      </c>
      <c r="FU426" s="84">
        <f t="shared" si="544"/>
        <v>0</v>
      </c>
      <c r="FX426" s="61">
        <f t="shared" si="545"/>
        <v>0</v>
      </c>
      <c r="FY426" s="61">
        <f t="shared" si="546"/>
        <v>0</v>
      </c>
      <c r="FZ426" s="61">
        <f t="shared" si="547"/>
        <v>0</v>
      </c>
      <c r="GA426" s="382" t="e">
        <f t="shared" si="548"/>
        <v>#DIV/0!</v>
      </c>
      <c r="GC426" s="387">
        <f t="shared" si="549"/>
        <v>0</v>
      </c>
      <c r="GD426" s="387">
        <f t="shared" si="550"/>
        <v>0</v>
      </c>
      <c r="GE426" s="382" t="e">
        <f t="shared" si="551"/>
        <v>#DIV/0!</v>
      </c>
      <c r="GG426" s="387">
        <f t="shared" si="552"/>
        <v>0</v>
      </c>
      <c r="GH426" s="387">
        <f t="shared" si="553"/>
        <v>0</v>
      </c>
      <c r="GI426" s="382" t="e">
        <f t="shared" si="554"/>
        <v>#DIV/0!</v>
      </c>
      <c r="GK426" s="387">
        <f t="shared" si="458"/>
        <v>0</v>
      </c>
      <c r="GL426" s="387">
        <f t="shared" si="459"/>
        <v>0</v>
      </c>
      <c r="GM426" s="382" t="e">
        <f t="shared" si="460"/>
        <v>#DIV/0!</v>
      </c>
    </row>
    <row r="427" spans="1:195" x14ac:dyDescent="0.25">
      <c r="A427" s="8">
        <f t="shared" si="570"/>
        <v>44460</v>
      </c>
      <c r="B427" s="10">
        <v>0</v>
      </c>
      <c r="C427" s="98">
        <f t="shared" si="593"/>
        <v>0</v>
      </c>
      <c r="D427" s="10">
        <v>7702</v>
      </c>
      <c r="E427" s="10">
        <v>65265</v>
      </c>
      <c r="F427" s="98">
        <f t="shared" si="594"/>
        <v>0</v>
      </c>
      <c r="G427" s="363" t="e">
        <f t="shared" si="595"/>
        <v>#DIV/0!</v>
      </c>
      <c r="H427" s="10">
        <v>57942</v>
      </c>
      <c r="I427" s="98">
        <f t="shared" si="596"/>
        <v>0</v>
      </c>
      <c r="J427" s="45">
        <v>5053</v>
      </c>
      <c r="K427" s="103">
        <f t="shared" si="582"/>
        <v>0</v>
      </c>
      <c r="L427" s="14">
        <v>2491</v>
      </c>
      <c r="M427" s="14">
        <v>72749</v>
      </c>
      <c r="N427" s="103">
        <f t="shared" si="583"/>
        <v>0</v>
      </c>
      <c r="O427" s="362" t="e">
        <f t="shared" si="584"/>
        <v>#DIV/0!</v>
      </c>
      <c r="P427" s="12">
        <v>60467</v>
      </c>
      <c r="Q427" s="103">
        <f t="shared" si="585"/>
        <v>0</v>
      </c>
      <c r="R427" s="148">
        <v>956</v>
      </c>
      <c r="S427" s="134">
        <f t="shared" si="586"/>
        <v>0</v>
      </c>
      <c r="T427" s="148">
        <v>505</v>
      </c>
      <c r="U427" s="148">
        <v>4649</v>
      </c>
      <c r="V427" s="134">
        <f t="shared" si="587"/>
        <v>0</v>
      </c>
      <c r="W427" s="358" t="e">
        <f t="shared" si="588"/>
        <v>#DIV/0!</v>
      </c>
      <c r="X427" s="148">
        <v>4656</v>
      </c>
      <c r="Y427" s="134">
        <f t="shared" si="589"/>
        <v>0</v>
      </c>
      <c r="AA427" s="139">
        <f t="shared" si="557"/>
        <v>0</v>
      </c>
      <c r="AD427" s="139">
        <f t="shared" si="477"/>
        <v>0</v>
      </c>
      <c r="AE427" s="353" t="e">
        <f t="shared" si="478"/>
        <v>#DIV/0!</v>
      </c>
      <c r="AG427" s="139">
        <f t="shared" si="597"/>
        <v>0</v>
      </c>
      <c r="AI427" s="72">
        <f t="shared" si="558"/>
        <v>0</v>
      </c>
      <c r="AL427" s="72">
        <f t="shared" si="479"/>
        <v>0</v>
      </c>
      <c r="AM427" s="348" t="e">
        <f t="shared" si="480"/>
        <v>#DIV/0!</v>
      </c>
      <c r="AO427" s="72">
        <f t="shared" si="457"/>
        <v>0</v>
      </c>
      <c r="AQ427" s="78">
        <f t="shared" si="559"/>
        <v>0</v>
      </c>
      <c r="AT427" s="78">
        <f t="shared" si="481"/>
        <v>0</v>
      </c>
      <c r="AU427" s="344" t="e">
        <f t="shared" si="482"/>
        <v>#DIV/0!</v>
      </c>
      <c r="AW427" s="78">
        <f t="shared" si="572"/>
        <v>0</v>
      </c>
      <c r="AY427" s="114">
        <f t="shared" si="560"/>
        <v>0</v>
      </c>
      <c r="BB427" s="114">
        <f t="shared" si="483"/>
        <v>0</v>
      </c>
      <c r="BC427" s="338" t="e">
        <f t="shared" si="484"/>
        <v>#DIV/0!</v>
      </c>
      <c r="BE427" s="114">
        <f t="shared" si="573"/>
        <v>0</v>
      </c>
      <c r="BG427" s="126">
        <f t="shared" si="561"/>
        <v>0</v>
      </c>
      <c r="BJ427" s="126">
        <f t="shared" si="485"/>
        <v>0</v>
      </c>
      <c r="BK427" s="332" t="e">
        <f t="shared" si="486"/>
        <v>#DIV/0!</v>
      </c>
      <c r="BM427" s="126">
        <f t="shared" si="574"/>
        <v>0</v>
      </c>
      <c r="BO427" s="212">
        <f t="shared" si="562"/>
        <v>0</v>
      </c>
      <c r="BR427" s="212">
        <f t="shared" si="487"/>
        <v>0</v>
      </c>
      <c r="BS427" s="326" t="e">
        <f t="shared" si="488"/>
        <v>#DIV/0!</v>
      </c>
      <c r="BU427" s="212">
        <f t="shared" si="575"/>
        <v>0</v>
      </c>
      <c r="BW427" s="219">
        <f t="shared" si="563"/>
        <v>0</v>
      </c>
      <c r="BZ427" s="219">
        <f t="shared" si="489"/>
        <v>0</v>
      </c>
      <c r="CA427" s="315" t="e">
        <f t="shared" si="490"/>
        <v>#DIV/0!</v>
      </c>
      <c r="CC427" s="219">
        <f t="shared" si="576"/>
        <v>0</v>
      </c>
      <c r="CE427" s="84">
        <f t="shared" si="564"/>
        <v>0</v>
      </c>
      <c r="CH427" s="84">
        <f t="shared" si="491"/>
        <v>0</v>
      </c>
      <c r="CI427" s="365" t="e">
        <f t="shared" si="492"/>
        <v>#DIV/0!</v>
      </c>
      <c r="CK427" s="84">
        <f t="shared" si="577"/>
        <v>0</v>
      </c>
      <c r="CM427" s="89">
        <f t="shared" si="565"/>
        <v>0</v>
      </c>
      <c r="CP427" s="89">
        <f t="shared" si="493"/>
        <v>0</v>
      </c>
      <c r="CQ427" s="367" t="e">
        <f t="shared" si="494"/>
        <v>#DIV/0!</v>
      </c>
      <c r="CS427" s="89">
        <f t="shared" si="578"/>
        <v>0</v>
      </c>
      <c r="CU427" s="203">
        <f t="shared" si="566"/>
        <v>0</v>
      </c>
      <c r="CX427" s="203">
        <f t="shared" si="495"/>
        <v>0</v>
      </c>
      <c r="CY427" s="369" t="e">
        <f t="shared" si="496"/>
        <v>#DIV/0!</v>
      </c>
      <c r="DA427" s="203">
        <f t="shared" si="579"/>
        <v>0</v>
      </c>
      <c r="DC427" s="95">
        <f t="shared" si="567"/>
        <v>0</v>
      </c>
      <c r="DF427" s="95">
        <f t="shared" si="497"/>
        <v>0</v>
      </c>
      <c r="DG427" s="371" t="e">
        <f t="shared" si="498"/>
        <v>#DIV/0!</v>
      </c>
      <c r="DI427" s="95">
        <f t="shared" si="580"/>
        <v>0</v>
      </c>
      <c r="DK427" s="158">
        <f t="shared" si="568"/>
        <v>0</v>
      </c>
      <c r="DN427" s="158">
        <f t="shared" si="499"/>
        <v>0</v>
      </c>
      <c r="DO427" s="373" t="e">
        <f t="shared" si="500"/>
        <v>#DIV/0!</v>
      </c>
      <c r="DQ427" s="158">
        <f t="shared" si="462"/>
        <v>0</v>
      </c>
      <c r="DR427" s="290">
        <v>1536</v>
      </c>
      <c r="DS427" s="172">
        <v>0</v>
      </c>
      <c r="DT427" s="290">
        <v>1</v>
      </c>
      <c r="DU427" s="290">
        <v>424</v>
      </c>
      <c r="DV427" s="172">
        <f t="shared" si="590"/>
        <v>0</v>
      </c>
      <c r="DW427" s="374" t="e">
        <f t="shared" si="591"/>
        <v>#DIV/0!</v>
      </c>
      <c r="DX427" s="290">
        <v>426</v>
      </c>
      <c r="DY427" s="172">
        <f t="shared" si="592"/>
        <v>0</v>
      </c>
      <c r="EA427" s="255">
        <f t="shared" si="569"/>
        <v>0</v>
      </c>
      <c r="ED427" s="255">
        <f t="shared" si="503"/>
        <v>0</v>
      </c>
      <c r="EE427" s="376" t="e">
        <f t="shared" si="504"/>
        <v>#DIV/0!</v>
      </c>
      <c r="EG427" s="255">
        <f t="shared" si="466"/>
        <v>0</v>
      </c>
      <c r="EI427" s="256">
        <f t="shared" si="525"/>
        <v>0</v>
      </c>
      <c r="EL427" s="256">
        <f t="shared" si="526"/>
        <v>0</v>
      </c>
      <c r="EM427" s="362" t="e">
        <f t="shared" si="527"/>
        <v>#DIV/0!</v>
      </c>
      <c r="EO427" s="256">
        <f t="shared" si="528"/>
        <v>0</v>
      </c>
      <c r="EQ427" s="257">
        <f t="shared" si="529"/>
        <v>0</v>
      </c>
      <c r="ET427" s="257">
        <f t="shared" si="530"/>
        <v>0</v>
      </c>
      <c r="EU427" s="378" t="e">
        <f t="shared" si="531"/>
        <v>#DIV/0!</v>
      </c>
      <c r="EW427" s="257">
        <f t="shared" si="532"/>
        <v>0</v>
      </c>
      <c r="EY427" s="258">
        <f t="shared" si="533"/>
        <v>0</v>
      </c>
      <c r="FB427" s="258">
        <f t="shared" si="534"/>
        <v>0</v>
      </c>
      <c r="FC427" s="367" t="e">
        <f t="shared" si="535"/>
        <v>#DIV/0!</v>
      </c>
      <c r="FE427" s="258">
        <f t="shared" si="536"/>
        <v>0</v>
      </c>
      <c r="FG427" s="185">
        <f t="shared" si="537"/>
        <v>0</v>
      </c>
      <c r="FJ427" s="185">
        <f t="shared" si="538"/>
        <v>0</v>
      </c>
      <c r="FK427" s="379" t="e">
        <f t="shared" si="539"/>
        <v>#DIV/0!</v>
      </c>
      <c r="FM427" s="185">
        <f t="shared" si="540"/>
        <v>0</v>
      </c>
      <c r="FO427" s="84">
        <f t="shared" si="541"/>
        <v>0</v>
      </c>
      <c r="FR427" s="84">
        <f t="shared" si="542"/>
        <v>0</v>
      </c>
      <c r="FS427" s="365" t="e">
        <f t="shared" si="543"/>
        <v>#DIV/0!</v>
      </c>
      <c r="FU427" s="84">
        <f t="shared" si="544"/>
        <v>0</v>
      </c>
      <c r="FX427" s="61">
        <f t="shared" si="545"/>
        <v>0</v>
      </c>
      <c r="FY427" s="61">
        <f t="shared" si="546"/>
        <v>0</v>
      </c>
      <c r="FZ427" s="61">
        <f t="shared" si="547"/>
        <v>0</v>
      </c>
      <c r="GA427" s="382" t="e">
        <f t="shared" si="548"/>
        <v>#DIV/0!</v>
      </c>
      <c r="GC427" s="387">
        <f t="shared" si="549"/>
        <v>0</v>
      </c>
      <c r="GD427" s="387">
        <f t="shared" si="550"/>
        <v>0</v>
      </c>
      <c r="GE427" s="382" t="e">
        <f t="shared" si="551"/>
        <v>#DIV/0!</v>
      </c>
      <c r="GG427" s="387">
        <f t="shared" si="552"/>
        <v>0</v>
      </c>
      <c r="GH427" s="387">
        <f t="shared" si="553"/>
        <v>0</v>
      </c>
      <c r="GI427" s="382" t="e">
        <f t="shared" si="554"/>
        <v>#DIV/0!</v>
      </c>
      <c r="GK427" s="387">
        <f t="shared" si="458"/>
        <v>0</v>
      </c>
      <c r="GL427" s="387">
        <f t="shared" si="459"/>
        <v>0</v>
      </c>
      <c r="GM427" s="382" t="e">
        <f t="shared" si="460"/>
        <v>#DIV/0!</v>
      </c>
    </row>
    <row r="428" spans="1:195" x14ac:dyDescent="0.25">
      <c r="A428" s="8">
        <f t="shared" si="570"/>
        <v>44461</v>
      </c>
      <c r="B428" s="10">
        <v>0</v>
      </c>
      <c r="C428" s="98">
        <f t="shared" si="593"/>
        <v>0</v>
      </c>
      <c r="D428" s="10">
        <v>7702</v>
      </c>
      <c r="E428" s="10">
        <v>65265</v>
      </c>
      <c r="F428" s="98">
        <f t="shared" si="594"/>
        <v>0</v>
      </c>
      <c r="G428" s="363" t="e">
        <f t="shared" si="595"/>
        <v>#DIV/0!</v>
      </c>
      <c r="H428" s="10">
        <v>57942</v>
      </c>
      <c r="I428" s="98">
        <f t="shared" si="596"/>
        <v>0</v>
      </c>
      <c r="J428" s="45">
        <v>5053</v>
      </c>
      <c r="K428" s="103">
        <f t="shared" si="582"/>
        <v>0</v>
      </c>
      <c r="L428" s="14">
        <v>2491</v>
      </c>
      <c r="M428" s="14">
        <v>72749</v>
      </c>
      <c r="N428" s="103">
        <f t="shared" si="583"/>
        <v>0</v>
      </c>
      <c r="O428" s="362" t="e">
        <f t="shared" si="584"/>
        <v>#DIV/0!</v>
      </c>
      <c r="P428" s="12">
        <v>60467</v>
      </c>
      <c r="Q428" s="103">
        <f t="shared" si="585"/>
        <v>0</v>
      </c>
      <c r="R428" s="148">
        <v>956</v>
      </c>
      <c r="S428" s="134">
        <f t="shared" si="586"/>
        <v>0</v>
      </c>
      <c r="T428" s="148">
        <v>505</v>
      </c>
      <c r="U428" s="148">
        <v>4649</v>
      </c>
      <c r="V428" s="134">
        <f t="shared" si="587"/>
        <v>0</v>
      </c>
      <c r="W428" s="358" t="e">
        <f t="shared" si="588"/>
        <v>#DIV/0!</v>
      </c>
      <c r="X428" s="148">
        <v>4656</v>
      </c>
      <c r="Y428" s="134">
        <f t="shared" si="589"/>
        <v>0</v>
      </c>
      <c r="AA428" s="139">
        <f t="shared" si="557"/>
        <v>0</v>
      </c>
      <c r="AD428" s="139">
        <f t="shared" si="477"/>
        <v>0</v>
      </c>
      <c r="AE428" s="353" t="e">
        <f t="shared" si="478"/>
        <v>#DIV/0!</v>
      </c>
      <c r="AG428" s="139">
        <f t="shared" si="597"/>
        <v>0</v>
      </c>
      <c r="AI428" s="72">
        <f t="shared" si="558"/>
        <v>0</v>
      </c>
      <c r="AL428" s="72">
        <f t="shared" si="479"/>
        <v>0</v>
      </c>
      <c r="AM428" s="348" t="e">
        <f t="shared" si="480"/>
        <v>#DIV/0!</v>
      </c>
      <c r="AO428" s="72">
        <f t="shared" si="457"/>
        <v>0</v>
      </c>
      <c r="AQ428" s="78">
        <f t="shared" si="559"/>
        <v>0</v>
      </c>
      <c r="AT428" s="78">
        <f t="shared" si="481"/>
        <v>0</v>
      </c>
      <c r="AU428" s="344" t="e">
        <f t="shared" si="482"/>
        <v>#DIV/0!</v>
      </c>
      <c r="AW428" s="78">
        <f t="shared" si="572"/>
        <v>0</v>
      </c>
      <c r="AY428" s="114">
        <f t="shared" si="560"/>
        <v>0</v>
      </c>
      <c r="BB428" s="114">
        <f t="shared" si="483"/>
        <v>0</v>
      </c>
      <c r="BC428" s="338" t="e">
        <f t="shared" si="484"/>
        <v>#DIV/0!</v>
      </c>
      <c r="BE428" s="114">
        <f t="shared" si="573"/>
        <v>0</v>
      </c>
      <c r="BG428" s="126">
        <f t="shared" si="561"/>
        <v>0</v>
      </c>
      <c r="BJ428" s="126">
        <f t="shared" si="485"/>
        <v>0</v>
      </c>
      <c r="BK428" s="332" t="e">
        <f t="shared" si="486"/>
        <v>#DIV/0!</v>
      </c>
      <c r="BM428" s="126">
        <f t="shared" si="574"/>
        <v>0</v>
      </c>
      <c r="BO428" s="212">
        <f t="shared" si="562"/>
        <v>0</v>
      </c>
      <c r="BR428" s="212">
        <f t="shared" si="487"/>
        <v>0</v>
      </c>
      <c r="BS428" s="326" t="e">
        <f t="shared" si="488"/>
        <v>#DIV/0!</v>
      </c>
      <c r="BU428" s="212">
        <f t="shared" si="575"/>
        <v>0</v>
      </c>
      <c r="BW428" s="219">
        <f t="shared" si="563"/>
        <v>0</v>
      </c>
      <c r="BZ428" s="219">
        <f t="shared" si="489"/>
        <v>0</v>
      </c>
      <c r="CA428" s="315" t="e">
        <f t="shared" si="490"/>
        <v>#DIV/0!</v>
      </c>
      <c r="CC428" s="219">
        <f t="shared" si="576"/>
        <v>0</v>
      </c>
      <c r="CE428" s="84">
        <f t="shared" si="564"/>
        <v>0</v>
      </c>
      <c r="CH428" s="84">
        <f t="shared" si="491"/>
        <v>0</v>
      </c>
      <c r="CI428" s="365" t="e">
        <f t="shared" si="492"/>
        <v>#DIV/0!</v>
      </c>
      <c r="CK428" s="84">
        <f t="shared" si="577"/>
        <v>0</v>
      </c>
      <c r="CM428" s="89">
        <f t="shared" si="565"/>
        <v>0</v>
      </c>
      <c r="CP428" s="89">
        <f t="shared" si="493"/>
        <v>0</v>
      </c>
      <c r="CQ428" s="367" t="e">
        <f t="shared" si="494"/>
        <v>#DIV/0!</v>
      </c>
      <c r="CS428" s="89">
        <f t="shared" si="578"/>
        <v>0</v>
      </c>
      <c r="CU428" s="203">
        <f t="shared" si="566"/>
        <v>0</v>
      </c>
      <c r="CX428" s="203">
        <f t="shared" si="495"/>
        <v>0</v>
      </c>
      <c r="CY428" s="369" t="e">
        <f t="shared" si="496"/>
        <v>#DIV/0!</v>
      </c>
      <c r="DA428" s="203">
        <f t="shared" si="579"/>
        <v>0</v>
      </c>
      <c r="DC428" s="95">
        <f t="shared" si="567"/>
        <v>0</v>
      </c>
      <c r="DF428" s="95">
        <f t="shared" si="497"/>
        <v>0</v>
      </c>
      <c r="DG428" s="371" t="e">
        <f t="shared" si="498"/>
        <v>#DIV/0!</v>
      </c>
      <c r="DI428" s="95">
        <f t="shared" si="580"/>
        <v>0</v>
      </c>
      <c r="DK428" s="158">
        <f t="shared" si="568"/>
        <v>0</v>
      </c>
      <c r="DN428" s="158">
        <f t="shared" si="499"/>
        <v>0</v>
      </c>
      <c r="DO428" s="373" t="e">
        <f t="shared" si="500"/>
        <v>#DIV/0!</v>
      </c>
      <c r="DQ428" s="158">
        <f t="shared" si="462"/>
        <v>0</v>
      </c>
      <c r="DR428" s="290">
        <v>1536</v>
      </c>
      <c r="DS428" s="172">
        <v>0</v>
      </c>
      <c r="DT428" s="290">
        <v>1</v>
      </c>
      <c r="DU428" s="290">
        <v>424</v>
      </c>
      <c r="DV428" s="172">
        <f t="shared" si="590"/>
        <v>0</v>
      </c>
      <c r="DW428" s="374" t="e">
        <f t="shared" si="591"/>
        <v>#DIV/0!</v>
      </c>
      <c r="DX428" s="290">
        <v>426</v>
      </c>
      <c r="DY428" s="172">
        <f t="shared" si="592"/>
        <v>0</v>
      </c>
      <c r="EA428" s="255">
        <f t="shared" si="569"/>
        <v>0</v>
      </c>
      <c r="ED428" s="255">
        <f t="shared" si="503"/>
        <v>0</v>
      </c>
      <c r="EE428" s="376" t="e">
        <f t="shared" si="504"/>
        <v>#DIV/0!</v>
      </c>
      <c r="EG428" s="255">
        <f t="shared" si="466"/>
        <v>0</v>
      </c>
      <c r="EI428" s="256">
        <f t="shared" si="525"/>
        <v>0</v>
      </c>
      <c r="EL428" s="256">
        <f t="shared" si="526"/>
        <v>0</v>
      </c>
      <c r="EM428" s="362" t="e">
        <f t="shared" si="527"/>
        <v>#DIV/0!</v>
      </c>
      <c r="EO428" s="256">
        <f t="shared" si="528"/>
        <v>0</v>
      </c>
      <c r="EQ428" s="257">
        <f t="shared" si="529"/>
        <v>0</v>
      </c>
      <c r="ET428" s="257">
        <f t="shared" si="530"/>
        <v>0</v>
      </c>
      <c r="EU428" s="378" t="e">
        <f t="shared" si="531"/>
        <v>#DIV/0!</v>
      </c>
      <c r="EW428" s="257">
        <f t="shared" si="532"/>
        <v>0</v>
      </c>
      <c r="EY428" s="258">
        <f t="shared" si="533"/>
        <v>0</v>
      </c>
      <c r="FB428" s="258">
        <f t="shared" si="534"/>
        <v>0</v>
      </c>
      <c r="FC428" s="367" t="e">
        <f t="shared" si="535"/>
        <v>#DIV/0!</v>
      </c>
      <c r="FE428" s="258">
        <f t="shared" si="536"/>
        <v>0</v>
      </c>
      <c r="FG428" s="185">
        <f t="shared" si="537"/>
        <v>0</v>
      </c>
      <c r="FJ428" s="185">
        <f t="shared" si="538"/>
        <v>0</v>
      </c>
      <c r="FK428" s="379" t="e">
        <f t="shared" si="539"/>
        <v>#DIV/0!</v>
      </c>
      <c r="FM428" s="185">
        <f t="shared" si="540"/>
        <v>0</v>
      </c>
      <c r="FO428" s="84">
        <f t="shared" si="541"/>
        <v>0</v>
      </c>
      <c r="FR428" s="84">
        <f t="shared" si="542"/>
        <v>0</v>
      </c>
      <c r="FS428" s="365" t="e">
        <f t="shared" si="543"/>
        <v>#DIV/0!</v>
      </c>
      <c r="FU428" s="84">
        <f t="shared" si="544"/>
        <v>0</v>
      </c>
      <c r="FX428" s="61">
        <f t="shared" si="545"/>
        <v>0</v>
      </c>
      <c r="FY428" s="61">
        <f t="shared" si="546"/>
        <v>0</v>
      </c>
      <c r="FZ428" s="61">
        <f t="shared" si="547"/>
        <v>0</v>
      </c>
      <c r="GA428" s="382" t="e">
        <f t="shared" si="548"/>
        <v>#DIV/0!</v>
      </c>
      <c r="GC428" s="387">
        <f t="shared" si="549"/>
        <v>0</v>
      </c>
      <c r="GD428" s="387">
        <f t="shared" si="550"/>
        <v>0</v>
      </c>
      <c r="GE428" s="382" t="e">
        <f t="shared" si="551"/>
        <v>#DIV/0!</v>
      </c>
      <c r="GG428" s="387">
        <f t="shared" si="552"/>
        <v>0</v>
      </c>
      <c r="GH428" s="387">
        <f t="shared" si="553"/>
        <v>0</v>
      </c>
      <c r="GI428" s="382" t="e">
        <f t="shared" si="554"/>
        <v>#DIV/0!</v>
      </c>
      <c r="GK428" s="387">
        <f t="shared" si="458"/>
        <v>0</v>
      </c>
      <c r="GL428" s="387">
        <f t="shared" si="459"/>
        <v>0</v>
      </c>
      <c r="GM428" s="382" t="e">
        <f t="shared" si="460"/>
        <v>#DIV/0!</v>
      </c>
    </row>
    <row r="429" spans="1:195" x14ac:dyDescent="0.25">
      <c r="A429" s="8">
        <f t="shared" si="570"/>
        <v>44462</v>
      </c>
      <c r="B429" s="10">
        <v>0</v>
      </c>
      <c r="C429" s="98">
        <f t="shared" si="593"/>
        <v>0</v>
      </c>
      <c r="D429" s="10">
        <v>7702</v>
      </c>
      <c r="E429" s="10">
        <v>65265</v>
      </c>
      <c r="F429" s="98">
        <f t="shared" si="594"/>
        <v>0</v>
      </c>
      <c r="G429" s="363" t="e">
        <f t="shared" si="595"/>
        <v>#DIV/0!</v>
      </c>
      <c r="H429" s="10">
        <v>57942</v>
      </c>
      <c r="I429" s="98">
        <f t="shared" si="596"/>
        <v>0</v>
      </c>
      <c r="J429" s="45">
        <v>5053</v>
      </c>
      <c r="K429" s="103">
        <f t="shared" si="582"/>
        <v>0</v>
      </c>
      <c r="L429" s="14">
        <v>2491</v>
      </c>
      <c r="M429" s="14">
        <v>72749</v>
      </c>
      <c r="N429" s="103">
        <f t="shared" si="583"/>
        <v>0</v>
      </c>
      <c r="O429" s="362" t="e">
        <f t="shared" si="584"/>
        <v>#DIV/0!</v>
      </c>
      <c r="P429" s="12">
        <v>60467</v>
      </c>
      <c r="Q429" s="103">
        <f t="shared" si="585"/>
        <v>0</v>
      </c>
      <c r="R429" s="148">
        <v>956</v>
      </c>
      <c r="S429" s="134">
        <f t="shared" si="586"/>
        <v>0</v>
      </c>
      <c r="T429" s="148">
        <v>505</v>
      </c>
      <c r="U429" s="148">
        <v>4649</v>
      </c>
      <c r="V429" s="134">
        <f t="shared" si="587"/>
        <v>0</v>
      </c>
      <c r="W429" s="358" t="e">
        <f t="shared" si="588"/>
        <v>#DIV/0!</v>
      </c>
      <c r="X429" s="148">
        <v>4656</v>
      </c>
      <c r="Y429" s="134">
        <f t="shared" si="589"/>
        <v>0</v>
      </c>
      <c r="AA429" s="139">
        <f t="shared" si="557"/>
        <v>0</v>
      </c>
      <c r="AD429" s="139">
        <f t="shared" si="477"/>
        <v>0</v>
      </c>
      <c r="AE429" s="353" t="e">
        <f t="shared" si="478"/>
        <v>#DIV/0!</v>
      </c>
      <c r="AG429" s="139">
        <f t="shared" si="597"/>
        <v>0</v>
      </c>
      <c r="AI429" s="72">
        <f t="shared" si="558"/>
        <v>0</v>
      </c>
      <c r="AL429" s="72">
        <f t="shared" si="479"/>
        <v>0</v>
      </c>
      <c r="AM429" s="348" t="e">
        <f t="shared" si="480"/>
        <v>#DIV/0!</v>
      </c>
      <c r="AO429" s="72">
        <f t="shared" si="457"/>
        <v>0</v>
      </c>
      <c r="AQ429" s="78">
        <f t="shared" si="559"/>
        <v>0</v>
      </c>
      <c r="AT429" s="78">
        <f t="shared" si="481"/>
        <v>0</v>
      </c>
      <c r="AU429" s="344" t="e">
        <f t="shared" si="482"/>
        <v>#DIV/0!</v>
      </c>
      <c r="AW429" s="78">
        <f t="shared" si="572"/>
        <v>0</v>
      </c>
      <c r="AY429" s="114">
        <f t="shared" si="560"/>
        <v>0</v>
      </c>
      <c r="BB429" s="114">
        <f t="shared" si="483"/>
        <v>0</v>
      </c>
      <c r="BC429" s="338" t="e">
        <f t="shared" si="484"/>
        <v>#DIV/0!</v>
      </c>
      <c r="BE429" s="114">
        <f t="shared" si="573"/>
        <v>0</v>
      </c>
      <c r="BG429" s="126">
        <f t="shared" si="561"/>
        <v>0</v>
      </c>
      <c r="BJ429" s="126">
        <f t="shared" si="485"/>
        <v>0</v>
      </c>
      <c r="BK429" s="332" t="e">
        <f t="shared" si="486"/>
        <v>#DIV/0!</v>
      </c>
      <c r="BM429" s="126">
        <f t="shared" si="574"/>
        <v>0</v>
      </c>
      <c r="BO429" s="212">
        <f t="shared" si="562"/>
        <v>0</v>
      </c>
      <c r="BR429" s="212">
        <f t="shared" si="487"/>
        <v>0</v>
      </c>
      <c r="BS429" s="326" t="e">
        <f t="shared" si="488"/>
        <v>#DIV/0!</v>
      </c>
      <c r="BU429" s="212">
        <f t="shared" si="575"/>
        <v>0</v>
      </c>
      <c r="BW429" s="219">
        <f t="shared" si="563"/>
        <v>0</v>
      </c>
      <c r="BZ429" s="219">
        <f t="shared" si="489"/>
        <v>0</v>
      </c>
      <c r="CA429" s="315" t="e">
        <f t="shared" si="490"/>
        <v>#DIV/0!</v>
      </c>
      <c r="CC429" s="219">
        <f t="shared" si="576"/>
        <v>0</v>
      </c>
      <c r="CE429" s="84">
        <f t="shared" si="564"/>
        <v>0</v>
      </c>
      <c r="CH429" s="84">
        <f t="shared" si="491"/>
        <v>0</v>
      </c>
      <c r="CI429" s="365" t="e">
        <f t="shared" si="492"/>
        <v>#DIV/0!</v>
      </c>
      <c r="CK429" s="84">
        <f t="shared" si="577"/>
        <v>0</v>
      </c>
      <c r="CM429" s="89">
        <f t="shared" si="565"/>
        <v>0</v>
      </c>
      <c r="CP429" s="89">
        <f t="shared" si="493"/>
        <v>0</v>
      </c>
      <c r="CQ429" s="367" t="e">
        <f t="shared" si="494"/>
        <v>#DIV/0!</v>
      </c>
      <c r="CS429" s="89">
        <f t="shared" si="578"/>
        <v>0</v>
      </c>
      <c r="CU429" s="203">
        <f t="shared" si="566"/>
        <v>0</v>
      </c>
      <c r="CX429" s="203">
        <f t="shared" si="495"/>
        <v>0</v>
      </c>
      <c r="CY429" s="369" t="e">
        <f t="shared" si="496"/>
        <v>#DIV/0!</v>
      </c>
      <c r="DA429" s="203">
        <f t="shared" si="579"/>
        <v>0</v>
      </c>
      <c r="DC429" s="95">
        <f t="shared" si="567"/>
        <v>0</v>
      </c>
      <c r="DF429" s="95">
        <f t="shared" si="497"/>
        <v>0</v>
      </c>
      <c r="DG429" s="371" t="e">
        <f t="shared" si="498"/>
        <v>#DIV/0!</v>
      </c>
      <c r="DI429" s="95">
        <f t="shared" si="580"/>
        <v>0</v>
      </c>
      <c r="DK429" s="158">
        <f t="shared" si="568"/>
        <v>0</v>
      </c>
      <c r="DN429" s="158">
        <f t="shared" si="499"/>
        <v>0</v>
      </c>
      <c r="DO429" s="373" t="e">
        <f t="shared" si="500"/>
        <v>#DIV/0!</v>
      </c>
      <c r="DQ429" s="158">
        <f t="shared" si="462"/>
        <v>0</v>
      </c>
      <c r="DR429" s="290">
        <v>1536</v>
      </c>
      <c r="DS429" s="172">
        <v>0</v>
      </c>
      <c r="DT429" s="290">
        <v>1</v>
      </c>
      <c r="DU429" s="290">
        <v>424</v>
      </c>
      <c r="DV429" s="172">
        <f t="shared" si="590"/>
        <v>0</v>
      </c>
      <c r="DW429" s="374" t="e">
        <f t="shared" si="591"/>
        <v>#DIV/0!</v>
      </c>
      <c r="DX429" s="290">
        <v>426</v>
      </c>
      <c r="DY429" s="172">
        <f t="shared" si="592"/>
        <v>0</v>
      </c>
      <c r="EA429" s="255">
        <f t="shared" si="569"/>
        <v>0</v>
      </c>
      <c r="ED429" s="255">
        <f t="shared" si="503"/>
        <v>0</v>
      </c>
      <c r="EE429" s="376" t="e">
        <f t="shared" si="504"/>
        <v>#DIV/0!</v>
      </c>
      <c r="EG429" s="255">
        <f t="shared" si="466"/>
        <v>0</v>
      </c>
      <c r="EI429" s="256">
        <f t="shared" si="525"/>
        <v>0</v>
      </c>
      <c r="EL429" s="256">
        <f t="shared" si="526"/>
        <v>0</v>
      </c>
      <c r="EM429" s="362" t="e">
        <f t="shared" si="527"/>
        <v>#DIV/0!</v>
      </c>
      <c r="EO429" s="256">
        <f t="shared" si="528"/>
        <v>0</v>
      </c>
      <c r="EQ429" s="257">
        <f t="shared" si="529"/>
        <v>0</v>
      </c>
      <c r="ET429" s="257">
        <f t="shared" si="530"/>
        <v>0</v>
      </c>
      <c r="EU429" s="378" t="e">
        <f t="shared" si="531"/>
        <v>#DIV/0!</v>
      </c>
      <c r="EW429" s="257">
        <f t="shared" si="532"/>
        <v>0</v>
      </c>
      <c r="EY429" s="258">
        <f t="shared" si="533"/>
        <v>0</v>
      </c>
      <c r="FB429" s="258">
        <f t="shared" si="534"/>
        <v>0</v>
      </c>
      <c r="FC429" s="367" t="e">
        <f t="shared" si="535"/>
        <v>#DIV/0!</v>
      </c>
      <c r="FE429" s="258">
        <f t="shared" si="536"/>
        <v>0</v>
      </c>
      <c r="FG429" s="185">
        <f t="shared" si="537"/>
        <v>0</v>
      </c>
      <c r="FJ429" s="185">
        <f t="shared" si="538"/>
        <v>0</v>
      </c>
      <c r="FK429" s="379" t="e">
        <f t="shared" si="539"/>
        <v>#DIV/0!</v>
      </c>
      <c r="FM429" s="185">
        <f t="shared" si="540"/>
        <v>0</v>
      </c>
      <c r="FO429" s="84">
        <f t="shared" si="541"/>
        <v>0</v>
      </c>
      <c r="FR429" s="84">
        <f t="shared" si="542"/>
        <v>0</v>
      </c>
      <c r="FS429" s="365" t="e">
        <f t="shared" si="543"/>
        <v>#DIV/0!</v>
      </c>
      <c r="FU429" s="84">
        <f t="shared" si="544"/>
        <v>0</v>
      </c>
      <c r="FX429" s="61">
        <f t="shared" si="545"/>
        <v>0</v>
      </c>
      <c r="FY429" s="61">
        <f t="shared" si="546"/>
        <v>0</v>
      </c>
      <c r="FZ429" s="61">
        <f t="shared" si="547"/>
        <v>0</v>
      </c>
      <c r="GA429" s="382" t="e">
        <f t="shared" si="548"/>
        <v>#DIV/0!</v>
      </c>
      <c r="GC429" s="387">
        <f t="shared" si="549"/>
        <v>0</v>
      </c>
      <c r="GD429" s="387">
        <f t="shared" si="550"/>
        <v>0</v>
      </c>
      <c r="GE429" s="382" t="e">
        <f t="shared" si="551"/>
        <v>#DIV/0!</v>
      </c>
      <c r="GG429" s="387">
        <f t="shared" si="552"/>
        <v>0</v>
      </c>
      <c r="GH429" s="387">
        <f t="shared" si="553"/>
        <v>0</v>
      </c>
      <c r="GI429" s="382" t="e">
        <f t="shared" si="554"/>
        <v>#DIV/0!</v>
      </c>
      <c r="GK429" s="387">
        <f t="shared" si="458"/>
        <v>0</v>
      </c>
      <c r="GL429" s="387">
        <f t="shared" si="459"/>
        <v>0</v>
      </c>
      <c r="GM429" s="382" t="e">
        <f t="shared" si="460"/>
        <v>#DIV/0!</v>
      </c>
    </row>
    <row r="430" spans="1:195" x14ac:dyDescent="0.25">
      <c r="A430" s="8">
        <f t="shared" si="570"/>
        <v>44463</v>
      </c>
      <c r="B430" s="10">
        <v>0</v>
      </c>
      <c r="C430" s="98">
        <f t="shared" si="593"/>
        <v>0</v>
      </c>
      <c r="D430" s="10">
        <v>7702</v>
      </c>
      <c r="E430" s="10">
        <v>65265</v>
      </c>
      <c r="F430" s="98">
        <f t="shared" si="594"/>
        <v>0</v>
      </c>
      <c r="G430" s="363" t="e">
        <f t="shared" si="595"/>
        <v>#DIV/0!</v>
      </c>
      <c r="H430" s="10">
        <v>57942</v>
      </c>
      <c r="I430" s="98">
        <f t="shared" si="596"/>
        <v>0</v>
      </c>
      <c r="J430" s="45">
        <v>5053</v>
      </c>
      <c r="K430" s="103">
        <f t="shared" si="582"/>
        <v>0</v>
      </c>
      <c r="L430" s="14">
        <v>2491</v>
      </c>
      <c r="M430" s="14">
        <v>72749</v>
      </c>
      <c r="N430" s="103">
        <f t="shared" si="583"/>
        <v>0</v>
      </c>
      <c r="O430" s="362" t="e">
        <f t="shared" si="584"/>
        <v>#DIV/0!</v>
      </c>
      <c r="P430" s="12">
        <v>60467</v>
      </c>
      <c r="Q430" s="103">
        <f t="shared" si="585"/>
        <v>0</v>
      </c>
      <c r="R430" s="148">
        <v>956</v>
      </c>
      <c r="S430" s="134">
        <f t="shared" si="586"/>
        <v>0</v>
      </c>
      <c r="T430" s="148">
        <v>505</v>
      </c>
      <c r="U430" s="148">
        <v>4649</v>
      </c>
      <c r="V430" s="134">
        <f t="shared" si="587"/>
        <v>0</v>
      </c>
      <c r="W430" s="358" t="e">
        <f t="shared" si="588"/>
        <v>#DIV/0!</v>
      </c>
      <c r="X430" s="148">
        <v>4656</v>
      </c>
      <c r="Y430" s="134">
        <f t="shared" si="589"/>
        <v>0</v>
      </c>
      <c r="AA430" s="139">
        <f t="shared" si="557"/>
        <v>0</v>
      </c>
      <c r="AD430" s="139">
        <f t="shared" si="477"/>
        <v>0</v>
      </c>
      <c r="AE430" s="353" t="e">
        <f t="shared" si="478"/>
        <v>#DIV/0!</v>
      </c>
      <c r="AG430" s="139">
        <f t="shared" si="597"/>
        <v>0</v>
      </c>
      <c r="AI430" s="72">
        <f t="shared" si="558"/>
        <v>0</v>
      </c>
      <c r="AL430" s="72">
        <f t="shared" si="479"/>
        <v>0</v>
      </c>
      <c r="AM430" s="348" t="e">
        <f t="shared" si="480"/>
        <v>#DIV/0!</v>
      </c>
      <c r="AO430" s="72">
        <f t="shared" si="457"/>
        <v>0</v>
      </c>
      <c r="AQ430" s="78">
        <f t="shared" si="559"/>
        <v>0</v>
      </c>
      <c r="AT430" s="78">
        <f t="shared" si="481"/>
        <v>0</v>
      </c>
      <c r="AU430" s="344" t="e">
        <f t="shared" si="482"/>
        <v>#DIV/0!</v>
      </c>
      <c r="AW430" s="78">
        <f t="shared" si="572"/>
        <v>0</v>
      </c>
      <c r="AY430" s="114">
        <f t="shared" si="560"/>
        <v>0</v>
      </c>
      <c r="BB430" s="114">
        <f t="shared" si="483"/>
        <v>0</v>
      </c>
      <c r="BC430" s="338" t="e">
        <f t="shared" si="484"/>
        <v>#DIV/0!</v>
      </c>
      <c r="BE430" s="114">
        <f t="shared" si="573"/>
        <v>0</v>
      </c>
      <c r="BG430" s="126">
        <f t="shared" si="561"/>
        <v>0</v>
      </c>
      <c r="BJ430" s="126">
        <f t="shared" si="485"/>
        <v>0</v>
      </c>
      <c r="BK430" s="332" t="e">
        <f t="shared" si="486"/>
        <v>#DIV/0!</v>
      </c>
      <c r="BM430" s="126">
        <f t="shared" si="574"/>
        <v>0</v>
      </c>
      <c r="BO430" s="212">
        <f t="shared" si="562"/>
        <v>0</v>
      </c>
      <c r="BR430" s="212">
        <f t="shared" si="487"/>
        <v>0</v>
      </c>
      <c r="BS430" s="326" t="e">
        <f t="shared" si="488"/>
        <v>#DIV/0!</v>
      </c>
      <c r="BU430" s="212">
        <f t="shared" si="575"/>
        <v>0</v>
      </c>
      <c r="BW430" s="219">
        <f t="shared" si="563"/>
        <v>0</v>
      </c>
      <c r="BZ430" s="219">
        <f t="shared" si="489"/>
        <v>0</v>
      </c>
      <c r="CA430" s="315" t="e">
        <f t="shared" si="490"/>
        <v>#DIV/0!</v>
      </c>
      <c r="CC430" s="219">
        <f t="shared" si="576"/>
        <v>0</v>
      </c>
      <c r="CE430" s="84">
        <f t="shared" si="564"/>
        <v>0</v>
      </c>
      <c r="CH430" s="84">
        <f t="shared" si="491"/>
        <v>0</v>
      </c>
      <c r="CI430" s="365" t="e">
        <f t="shared" si="492"/>
        <v>#DIV/0!</v>
      </c>
      <c r="CK430" s="84">
        <f t="shared" si="577"/>
        <v>0</v>
      </c>
      <c r="CM430" s="89">
        <f t="shared" si="565"/>
        <v>0</v>
      </c>
      <c r="CP430" s="89">
        <f t="shared" si="493"/>
        <v>0</v>
      </c>
      <c r="CQ430" s="367" t="e">
        <f t="shared" si="494"/>
        <v>#DIV/0!</v>
      </c>
      <c r="CS430" s="89">
        <f t="shared" si="578"/>
        <v>0</v>
      </c>
      <c r="CU430" s="203">
        <f t="shared" si="566"/>
        <v>0</v>
      </c>
      <c r="CX430" s="203">
        <f t="shared" si="495"/>
        <v>0</v>
      </c>
      <c r="CY430" s="369" t="e">
        <f t="shared" si="496"/>
        <v>#DIV/0!</v>
      </c>
      <c r="DA430" s="203">
        <f t="shared" si="579"/>
        <v>0</v>
      </c>
      <c r="DC430" s="95">
        <f t="shared" si="567"/>
        <v>0</v>
      </c>
      <c r="DF430" s="95">
        <f t="shared" si="497"/>
        <v>0</v>
      </c>
      <c r="DG430" s="371" t="e">
        <f t="shared" si="498"/>
        <v>#DIV/0!</v>
      </c>
      <c r="DI430" s="95">
        <f t="shared" si="580"/>
        <v>0</v>
      </c>
      <c r="DK430" s="158">
        <f t="shared" si="568"/>
        <v>0</v>
      </c>
      <c r="DN430" s="158">
        <f t="shared" si="499"/>
        <v>0</v>
      </c>
      <c r="DO430" s="373" t="e">
        <f t="shared" si="500"/>
        <v>#DIV/0!</v>
      </c>
      <c r="DQ430" s="158">
        <f t="shared" si="462"/>
        <v>0</v>
      </c>
      <c r="DR430" s="290">
        <v>1536</v>
      </c>
      <c r="DS430" s="172">
        <v>0</v>
      </c>
      <c r="DT430" s="290">
        <v>1</v>
      </c>
      <c r="DU430" s="290">
        <v>424</v>
      </c>
      <c r="DV430" s="172">
        <f t="shared" si="590"/>
        <v>0</v>
      </c>
      <c r="DW430" s="374" t="e">
        <f t="shared" si="591"/>
        <v>#DIV/0!</v>
      </c>
      <c r="DX430" s="290">
        <v>426</v>
      </c>
      <c r="DY430" s="172">
        <f t="shared" si="592"/>
        <v>0</v>
      </c>
      <c r="EA430" s="255">
        <f t="shared" si="569"/>
        <v>0</v>
      </c>
      <c r="ED430" s="255">
        <f t="shared" si="503"/>
        <v>0</v>
      </c>
      <c r="EE430" s="376" t="e">
        <f t="shared" si="504"/>
        <v>#DIV/0!</v>
      </c>
      <c r="EG430" s="255">
        <f t="shared" si="466"/>
        <v>0</v>
      </c>
      <c r="EI430" s="256">
        <f t="shared" si="525"/>
        <v>0</v>
      </c>
      <c r="EL430" s="256">
        <f t="shared" si="526"/>
        <v>0</v>
      </c>
      <c r="EM430" s="362" t="e">
        <f t="shared" si="527"/>
        <v>#DIV/0!</v>
      </c>
      <c r="EO430" s="256">
        <f t="shared" si="528"/>
        <v>0</v>
      </c>
      <c r="EQ430" s="257">
        <f t="shared" si="529"/>
        <v>0</v>
      </c>
      <c r="ET430" s="257">
        <f t="shared" si="530"/>
        <v>0</v>
      </c>
      <c r="EU430" s="378" t="e">
        <f t="shared" si="531"/>
        <v>#DIV/0!</v>
      </c>
      <c r="EW430" s="257">
        <f t="shared" si="532"/>
        <v>0</v>
      </c>
      <c r="EY430" s="258">
        <f t="shared" si="533"/>
        <v>0</v>
      </c>
      <c r="FB430" s="258">
        <f t="shared" si="534"/>
        <v>0</v>
      </c>
      <c r="FC430" s="367" t="e">
        <f t="shared" si="535"/>
        <v>#DIV/0!</v>
      </c>
      <c r="FE430" s="258">
        <f t="shared" si="536"/>
        <v>0</v>
      </c>
      <c r="FG430" s="185">
        <f t="shared" si="537"/>
        <v>0</v>
      </c>
      <c r="FJ430" s="185">
        <f t="shared" si="538"/>
        <v>0</v>
      </c>
      <c r="FK430" s="379" t="e">
        <f t="shared" si="539"/>
        <v>#DIV/0!</v>
      </c>
      <c r="FM430" s="185">
        <f t="shared" si="540"/>
        <v>0</v>
      </c>
      <c r="FO430" s="84">
        <f t="shared" si="541"/>
        <v>0</v>
      </c>
      <c r="FR430" s="84">
        <f t="shared" si="542"/>
        <v>0</v>
      </c>
      <c r="FS430" s="365" t="e">
        <f t="shared" si="543"/>
        <v>#DIV/0!</v>
      </c>
      <c r="FU430" s="84">
        <f t="shared" si="544"/>
        <v>0</v>
      </c>
      <c r="FX430" s="61">
        <f t="shared" si="545"/>
        <v>0</v>
      </c>
      <c r="FY430" s="61">
        <f t="shared" si="546"/>
        <v>0</v>
      </c>
      <c r="FZ430" s="61">
        <f t="shared" si="547"/>
        <v>0</v>
      </c>
      <c r="GA430" s="382" t="e">
        <f t="shared" si="548"/>
        <v>#DIV/0!</v>
      </c>
      <c r="GC430" s="387">
        <f t="shared" si="549"/>
        <v>0</v>
      </c>
      <c r="GD430" s="387">
        <f t="shared" si="550"/>
        <v>0</v>
      </c>
      <c r="GE430" s="382" t="e">
        <f t="shared" si="551"/>
        <v>#DIV/0!</v>
      </c>
      <c r="GG430" s="387">
        <f t="shared" si="552"/>
        <v>0</v>
      </c>
      <c r="GH430" s="387">
        <f t="shared" si="553"/>
        <v>0</v>
      </c>
      <c r="GI430" s="382" t="e">
        <f t="shared" si="554"/>
        <v>#DIV/0!</v>
      </c>
      <c r="GK430" s="387">
        <f t="shared" si="458"/>
        <v>0</v>
      </c>
      <c r="GL430" s="387">
        <f t="shared" si="459"/>
        <v>0</v>
      </c>
      <c r="GM430" s="382" t="e">
        <f t="shared" si="460"/>
        <v>#DIV/0!</v>
      </c>
    </row>
    <row r="431" spans="1:195" x14ac:dyDescent="0.25">
      <c r="A431" s="8">
        <f t="shared" si="570"/>
        <v>44464</v>
      </c>
      <c r="B431" s="10">
        <v>0</v>
      </c>
      <c r="C431" s="98">
        <f t="shared" si="593"/>
        <v>0</v>
      </c>
      <c r="D431" s="10">
        <v>7702</v>
      </c>
      <c r="E431" s="10">
        <v>65265</v>
      </c>
      <c r="F431" s="98">
        <f t="shared" si="594"/>
        <v>0</v>
      </c>
      <c r="G431" s="363" t="e">
        <f t="shared" si="595"/>
        <v>#DIV/0!</v>
      </c>
      <c r="H431" s="10">
        <v>57942</v>
      </c>
      <c r="I431" s="98">
        <f t="shared" si="596"/>
        <v>0</v>
      </c>
      <c r="J431" s="45">
        <v>5053</v>
      </c>
      <c r="K431" s="103">
        <f t="shared" si="582"/>
        <v>0</v>
      </c>
      <c r="L431" s="14">
        <v>2491</v>
      </c>
      <c r="M431" s="14">
        <v>72749</v>
      </c>
      <c r="N431" s="103">
        <f t="shared" si="583"/>
        <v>0</v>
      </c>
      <c r="O431" s="362" t="e">
        <f t="shared" si="584"/>
        <v>#DIV/0!</v>
      </c>
      <c r="P431" s="12">
        <v>60467</v>
      </c>
      <c r="Q431" s="103">
        <f t="shared" si="585"/>
        <v>0</v>
      </c>
      <c r="R431" s="148">
        <v>956</v>
      </c>
      <c r="S431" s="134">
        <f t="shared" si="586"/>
        <v>0</v>
      </c>
      <c r="T431" s="148">
        <v>505</v>
      </c>
      <c r="U431" s="148">
        <v>4649</v>
      </c>
      <c r="V431" s="134">
        <f t="shared" si="587"/>
        <v>0</v>
      </c>
      <c r="W431" s="358" t="e">
        <f t="shared" si="588"/>
        <v>#DIV/0!</v>
      </c>
      <c r="X431" s="148">
        <v>4656</v>
      </c>
      <c r="Y431" s="134">
        <f t="shared" si="589"/>
        <v>0</v>
      </c>
      <c r="AA431" s="139">
        <f t="shared" si="557"/>
        <v>0</v>
      </c>
      <c r="AD431" s="139">
        <f t="shared" si="477"/>
        <v>0</v>
      </c>
      <c r="AE431" s="353" t="e">
        <f t="shared" si="478"/>
        <v>#DIV/0!</v>
      </c>
      <c r="AG431" s="139">
        <f t="shared" si="597"/>
        <v>0</v>
      </c>
      <c r="AI431" s="72">
        <f t="shared" si="558"/>
        <v>0</v>
      </c>
      <c r="AL431" s="72">
        <f t="shared" si="479"/>
        <v>0</v>
      </c>
      <c r="AM431" s="348" t="e">
        <f t="shared" si="480"/>
        <v>#DIV/0!</v>
      </c>
      <c r="AO431" s="72">
        <f t="shared" si="457"/>
        <v>0</v>
      </c>
      <c r="AQ431" s="78">
        <f t="shared" si="559"/>
        <v>0</v>
      </c>
      <c r="AT431" s="78">
        <f t="shared" si="481"/>
        <v>0</v>
      </c>
      <c r="AU431" s="344" t="e">
        <f t="shared" si="482"/>
        <v>#DIV/0!</v>
      </c>
      <c r="AW431" s="78">
        <f t="shared" si="572"/>
        <v>0</v>
      </c>
      <c r="AY431" s="114">
        <f t="shared" si="560"/>
        <v>0</v>
      </c>
      <c r="BB431" s="114">
        <f t="shared" si="483"/>
        <v>0</v>
      </c>
      <c r="BC431" s="338" t="e">
        <f t="shared" si="484"/>
        <v>#DIV/0!</v>
      </c>
      <c r="BE431" s="114">
        <f t="shared" si="573"/>
        <v>0</v>
      </c>
      <c r="BG431" s="126">
        <f t="shared" si="561"/>
        <v>0</v>
      </c>
      <c r="BJ431" s="126">
        <f t="shared" si="485"/>
        <v>0</v>
      </c>
      <c r="BK431" s="332" t="e">
        <f t="shared" si="486"/>
        <v>#DIV/0!</v>
      </c>
      <c r="BM431" s="126">
        <f t="shared" si="574"/>
        <v>0</v>
      </c>
      <c r="BO431" s="212">
        <f t="shared" si="562"/>
        <v>0</v>
      </c>
      <c r="BR431" s="212">
        <f t="shared" si="487"/>
        <v>0</v>
      </c>
      <c r="BS431" s="326" t="e">
        <f t="shared" si="488"/>
        <v>#DIV/0!</v>
      </c>
      <c r="BU431" s="212">
        <f t="shared" si="575"/>
        <v>0</v>
      </c>
      <c r="BW431" s="219">
        <f t="shared" si="563"/>
        <v>0</v>
      </c>
      <c r="BZ431" s="219">
        <f t="shared" si="489"/>
        <v>0</v>
      </c>
      <c r="CA431" s="315" t="e">
        <f t="shared" si="490"/>
        <v>#DIV/0!</v>
      </c>
      <c r="CC431" s="219">
        <f t="shared" si="576"/>
        <v>0</v>
      </c>
      <c r="CE431" s="84">
        <f t="shared" si="564"/>
        <v>0</v>
      </c>
      <c r="CH431" s="84">
        <f t="shared" si="491"/>
        <v>0</v>
      </c>
      <c r="CI431" s="365" t="e">
        <f t="shared" si="492"/>
        <v>#DIV/0!</v>
      </c>
      <c r="CK431" s="84">
        <f t="shared" si="577"/>
        <v>0</v>
      </c>
      <c r="CM431" s="89">
        <f t="shared" si="565"/>
        <v>0</v>
      </c>
      <c r="CP431" s="89">
        <f t="shared" si="493"/>
        <v>0</v>
      </c>
      <c r="CQ431" s="367" t="e">
        <f t="shared" si="494"/>
        <v>#DIV/0!</v>
      </c>
      <c r="CS431" s="89">
        <f t="shared" si="578"/>
        <v>0</v>
      </c>
      <c r="CU431" s="203">
        <f t="shared" si="566"/>
        <v>0</v>
      </c>
      <c r="CX431" s="203">
        <f t="shared" si="495"/>
        <v>0</v>
      </c>
      <c r="CY431" s="369" t="e">
        <f t="shared" si="496"/>
        <v>#DIV/0!</v>
      </c>
      <c r="DA431" s="203">
        <f t="shared" si="579"/>
        <v>0</v>
      </c>
      <c r="DC431" s="95">
        <f t="shared" si="567"/>
        <v>0</v>
      </c>
      <c r="DF431" s="95">
        <f t="shared" si="497"/>
        <v>0</v>
      </c>
      <c r="DG431" s="371" t="e">
        <f t="shared" si="498"/>
        <v>#DIV/0!</v>
      </c>
      <c r="DI431" s="95">
        <f t="shared" si="580"/>
        <v>0</v>
      </c>
      <c r="DK431" s="158">
        <f t="shared" si="568"/>
        <v>0</v>
      </c>
      <c r="DN431" s="158">
        <f t="shared" si="499"/>
        <v>0</v>
      </c>
      <c r="DO431" s="373" t="e">
        <f t="shared" si="500"/>
        <v>#DIV/0!</v>
      </c>
      <c r="DQ431" s="158">
        <f t="shared" si="462"/>
        <v>0</v>
      </c>
      <c r="DR431" s="290">
        <v>1536</v>
      </c>
      <c r="DS431" s="172">
        <v>0</v>
      </c>
      <c r="DT431" s="290">
        <v>1</v>
      </c>
      <c r="DU431" s="290">
        <v>424</v>
      </c>
      <c r="DV431" s="172">
        <f t="shared" si="590"/>
        <v>0</v>
      </c>
      <c r="DW431" s="374" t="e">
        <f t="shared" si="591"/>
        <v>#DIV/0!</v>
      </c>
      <c r="DX431" s="290">
        <v>426</v>
      </c>
      <c r="DY431" s="172">
        <f t="shared" si="592"/>
        <v>0</v>
      </c>
      <c r="EA431" s="255">
        <f t="shared" si="569"/>
        <v>0</v>
      </c>
      <c r="ED431" s="255">
        <f t="shared" si="503"/>
        <v>0</v>
      </c>
      <c r="EE431" s="376" t="e">
        <f t="shared" si="504"/>
        <v>#DIV/0!</v>
      </c>
      <c r="EG431" s="255">
        <f t="shared" si="466"/>
        <v>0</v>
      </c>
      <c r="EI431" s="256">
        <f t="shared" si="525"/>
        <v>0</v>
      </c>
      <c r="EL431" s="256">
        <f t="shared" si="526"/>
        <v>0</v>
      </c>
      <c r="EM431" s="362" t="e">
        <f t="shared" si="527"/>
        <v>#DIV/0!</v>
      </c>
      <c r="EO431" s="256">
        <f t="shared" si="528"/>
        <v>0</v>
      </c>
      <c r="EQ431" s="257">
        <f t="shared" si="529"/>
        <v>0</v>
      </c>
      <c r="ET431" s="257">
        <f t="shared" si="530"/>
        <v>0</v>
      </c>
      <c r="EU431" s="378" t="e">
        <f t="shared" si="531"/>
        <v>#DIV/0!</v>
      </c>
      <c r="EW431" s="257">
        <f t="shared" si="532"/>
        <v>0</v>
      </c>
      <c r="EY431" s="258">
        <f t="shared" si="533"/>
        <v>0</v>
      </c>
      <c r="FB431" s="258">
        <f t="shared" si="534"/>
        <v>0</v>
      </c>
      <c r="FC431" s="367" t="e">
        <f t="shared" si="535"/>
        <v>#DIV/0!</v>
      </c>
      <c r="FE431" s="258">
        <f t="shared" si="536"/>
        <v>0</v>
      </c>
      <c r="FG431" s="185">
        <f t="shared" si="537"/>
        <v>0</v>
      </c>
      <c r="FJ431" s="185">
        <f t="shared" si="538"/>
        <v>0</v>
      </c>
      <c r="FK431" s="379" t="e">
        <f t="shared" si="539"/>
        <v>#DIV/0!</v>
      </c>
      <c r="FM431" s="185">
        <f t="shared" si="540"/>
        <v>0</v>
      </c>
      <c r="FO431" s="84">
        <f t="shared" si="541"/>
        <v>0</v>
      </c>
      <c r="FR431" s="84">
        <f t="shared" si="542"/>
        <v>0</v>
      </c>
      <c r="FS431" s="365" t="e">
        <f t="shared" si="543"/>
        <v>#DIV/0!</v>
      </c>
      <c r="FU431" s="84">
        <f t="shared" si="544"/>
        <v>0</v>
      </c>
      <c r="FX431" s="61">
        <f t="shared" si="545"/>
        <v>0</v>
      </c>
      <c r="FY431" s="61">
        <f t="shared" si="546"/>
        <v>0</v>
      </c>
      <c r="FZ431" s="61">
        <f t="shared" si="547"/>
        <v>0</v>
      </c>
      <c r="GA431" s="382" t="e">
        <f t="shared" si="548"/>
        <v>#DIV/0!</v>
      </c>
      <c r="GC431" s="387">
        <f t="shared" si="549"/>
        <v>0</v>
      </c>
      <c r="GD431" s="387">
        <f t="shared" si="550"/>
        <v>0</v>
      </c>
      <c r="GE431" s="382" t="e">
        <f t="shared" si="551"/>
        <v>#DIV/0!</v>
      </c>
      <c r="GG431" s="387">
        <f t="shared" si="552"/>
        <v>0</v>
      </c>
      <c r="GH431" s="387">
        <f t="shared" si="553"/>
        <v>0</v>
      </c>
      <c r="GI431" s="382" t="e">
        <f t="shared" si="554"/>
        <v>#DIV/0!</v>
      </c>
      <c r="GK431" s="387">
        <f t="shared" si="458"/>
        <v>0</v>
      </c>
      <c r="GL431" s="387">
        <f t="shared" si="459"/>
        <v>0</v>
      </c>
      <c r="GM431" s="382" t="e">
        <f t="shared" si="460"/>
        <v>#DIV/0!</v>
      </c>
    </row>
    <row r="432" spans="1:195" x14ac:dyDescent="0.25">
      <c r="A432" s="8">
        <f t="shared" si="570"/>
        <v>44465</v>
      </c>
      <c r="B432" s="10">
        <v>0</v>
      </c>
      <c r="C432" s="98">
        <f t="shared" si="593"/>
        <v>0</v>
      </c>
      <c r="D432" s="10">
        <v>7702</v>
      </c>
      <c r="E432" s="10">
        <v>65265</v>
      </c>
      <c r="F432" s="98">
        <f t="shared" si="594"/>
        <v>0</v>
      </c>
      <c r="G432" s="363" t="e">
        <f t="shared" si="595"/>
        <v>#DIV/0!</v>
      </c>
      <c r="H432" s="10">
        <v>57942</v>
      </c>
      <c r="I432" s="98">
        <f t="shared" si="596"/>
        <v>0</v>
      </c>
      <c r="J432" s="45">
        <v>5053</v>
      </c>
      <c r="K432" s="103">
        <f t="shared" si="582"/>
        <v>0</v>
      </c>
      <c r="L432" s="14">
        <v>2491</v>
      </c>
      <c r="M432" s="14">
        <v>72749</v>
      </c>
      <c r="N432" s="103">
        <f t="shared" si="583"/>
        <v>0</v>
      </c>
      <c r="O432" s="362" t="e">
        <f t="shared" si="584"/>
        <v>#DIV/0!</v>
      </c>
      <c r="P432" s="12">
        <v>60467</v>
      </c>
      <c r="Q432" s="103">
        <f t="shared" si="585"/>
        <v>0</v>
      </c>
      <c r="R432" s="148">
        <v>956</v>
      </c>
      <c r="S432" s="134">
        <f t="shared" si="586"/>
        <v>0</v>
      </c>
      <c r="T432" s="148">
        <v>505</v>
      </c>
      <c r="U432" s="148">
        <v>4649</v>
      </c>
      <c r="V432" s="134">
        <f t="shared" si="587"/>
        <v>0</v>
      </c>
      <c r="W432" s="358" t="e">
        <f t="shared" si="588"/>
        <v>#DIV/0!</v>
      </c>
      <c r="X432" s="148">
        <v>4656</v>
      </c>
      <c r="Y432" s="134">
        <f t="shared" si="589"/>
        <v>0</v>
      </c>
      <c r="AA432" s="139">
        <f t="shared" si="557"/>
        <v>0</v>
      </c>
      <c r="AD432" s="139">
        <f t="shared" si="477"/>
        <v>0</v>
      </c>
      <c r="AE432" s="353" t="e">
        <f t="shared" si="478"/>
        <v>#DIV/0!</v>
      </c>
      <c r="AG432" s="139">
        <f t="shared" si="597"/>
        <v>0</v>
      </c>
      <c r="AI432" s="72">
        <f t="shared" si="558"/>
        <v>0</v>
      </c>
      <c r="AL432" s="72">
        <f t="shared" si="479"/>
        <v>0</v>
      </c>
      <c r="AM432" s="348" t="e">
        <f t="shared" si="480"/>
        <v>#DIV/0!</v>
      </c>
      <c r="AO432" s="72">
        <f t="shared" si="457"/>
        <v>0</v>
      </c>
      <c r="AQ432" s="78">
        <f t="shared" si="559"/>
        <v>0</v>
      </c>
      <c r="AT432" s="78">
        <f t="shared" si="481"/>
        <v>0</v>
      </c>
      <c r="AU432" s="344" t="e">
        <f t="shared" si="482"/>
        <v>#DIV/0!</v>
      </c>
      <c r="AW432" s="78">
        <f t="shared" si="572"/>
        <v>0</v>
      </c>
      <c r="AY432" s="114">
        <f t="shared" si="560"/>
        <v>0</v>
      </c>
      <c r="BB432" s="114">
        <f t="shared" si="483"/>
        <v>0</v>
      </c>
      <c r="BC432" s="338" t="e">
        <f t="shared" si="484"/>
        <v>#DIV/0!</v>
      </c>
      <c r="BE432" s="114">
        <f t="shared" si="573"/>
        <v>0</v>
      </c>
      <c r="BG432" s="126">
        <f t="shared" si="561"/>
        <v>0</v>
      </c>
      <c r="BJ432" s="126">
        <f t="shared" si="485"/>
        <v>0</v>
      </c>
      <c r="BK432" s="332" t="e">
        <f t="shared" si="486"/>
        <v>#DIV/0!</v>
      </c>
      <c r="BM432" s="126">
        <f t="shared" si="574"/>
        <v>0</v>
      </c>
      <c r="BO432" s="212">
        <f t="shared" si="562"/>
        <v>0</v>
      </c>
      <c r="BR432" s="212">
        <f t="shared" si="487"/>
        <v>0</v>
      </c>
      <c r="BS432" s="326" t="e">
        <f t="shared" si="488"/>
        <v>#DIV/0!</v>
      </c>
      <c r="BU432" s="212">
        <f t="shared" si="575"/>
        <v>0</v>
      </c>
      <c r="BW432" s="219">
        <f t="shared" si="563"/>
        <v>0</v>
      </c>
      <c r="BZ432" s="219">
        <f t="shared" si="489"/>
        <v>0</v>
      </c>
      <c r="CA432" s="315" t="e">
        <f t="shared" si="490"/>
        <v>#DIV/0!</v>
      </c>
      <c r="CC432" s="219">
        <f t="shared" si="576"/>
        <v>0</v>
      </c>
      <c r="CE432" s="84">
        <f t="shared" si="564"/>
        <v>0</v>
      </c>
      <c r="CH432" s="84">
        <f t="shared" si="491"/>
        <v>0</v>
      </c>
      <c r="CI432" s="365" t="e">
        <f t="shared" si="492"/>
        <v>#DIV/0!</v>
      </c>
      <c r="CK432" s="84">
        <f t="shared" si="577"/>
        <v>0</v>
      </c>
      <c r="CM432" s="89">
        <f t="shared" si="565"/>
        <v>0</v>
      </c>
      <c r="CP432" s="89">
        <f t="shared" si="493"/>
        <v>0</v>
      </c>
      <c r="CQ432" s="367" t="e">
        <f t="shared" si="494"/>
        <v>#DIV/0!</v>
      </c>
      <c r="CS432" s="89">
        <f t="shared" si="578"/>
        <v>0</v>
      </c>
      <c r="CU432" s="203">
        <f t="shared" si="566"/>
        <v>0</v>
      </c>
      <c r="CX432" s="203">
        <f t="shared" si="495"/>
        <v>0</v>
      </c>
      <c r="CY432" s="369" t="e">
        <f t="shared" si="496"/>
        <v>#DIV/0!</v>
      </c>
      <c r="DA432" s="203">
        <f t="shared" si="579"/>
        <v>0</v>
      </c>
      <c r="DC432" s="95">
        <f t="shared" si="567"/>
        <v>0</v>
      </c>
      <c r="DF432" s="95">
        <f t="shared" si="497"/>
        <v>0</v>
      </c>
      <c r="DG432" s="371" t="e">
        <f t="shared" si="498"/>
        <v>#DIV/0!</v>
      </c>
      <c r="DI432" s="95">
        <f t="shared" si="580"/>
        <v>0</v>
      </c>
      <c r="DK432" s="158">
        <f t="shared" si="568"/>
        <v>0</v>
      </c>
      <c r="DN432" s="158">
        <f t="shared" si="499"/>
        <v>0</v>
      </c>
      <c r="DO432" s="373" t="e">
        <f t="shared" si="500"/>
        <v>#DIV/0!</v>
      </c>
      <c r="DQ432" s="158">
        <f t="shared" si="462"/>
        <v>0</v>
      </c>
      <c r="DR432" s="290">
        <v>1536</v>
      </c>
      <c r="DS432" s="172">
        <v>0</v>
      </c>
      <c r="DT432" s="290">
        <v>1</v>
      </c>
      <c r="DU432" s="290">
        <v>424</v>
      </c>
      <c r="DV432" s="172">
        <f t="shared" si="590"/>
        <v>0</v>
      </c>
      <c r="DW432" s="374" t="e">
        <f t="shared" si="591"/>
        <v>#DIV/0!</v>
      </c>
      <c r="DX432" s="290">
        <v>426</v>
      </c>
      <c r="DY432" s="172">
        <f t="shared" si="592"/>
        <v>0</v>
      </c>
      <c r="EA432" s="255">
        <f t="shared" si="569"/>
        <v>0</v>
      </c>
      <c r="ED432" s="255">
        <f t="shared" si="503"/>
        <v>0</v>
      </c>
      <c r="EE432" s="376" t="e">
        <f t="shared" si="504"/>
        <v>#DIV/0!</v>
      </c>
      <c r="EG432" s="255">
        <f t="shared" si="466"/>
        <v>0</v>
      </c>
      <c r="EI432" s="256">
        <f t="shared" si="525"/>
        <v>0</v>
      </c>
      <c r="EL432" s="256">
        <f t="shared" si="526"/>
        <v>0</v>
      </c>
      <c r="EM432" s="362" t="e">
        <f t="shared" si="527"/>
        <v>#DIV/0!</v>
      </c>
      <c r="EO432" s="256">
        <f t="shared" si="528"/>
        <v>0</v>
      </c>
      <c r="EQ432" s="257">
        <f t="shared" si="529"/>
        <v>0</v>
      </c>
      <c r="ET432" s="257">
        <f t="shared" si="530"/>
        <v>0</v>
      </c>
      <c r="EU432" s="378" t="e">
        <f t="shared" si="531"/>
        <v>#DIV/0!</v>
      </c>
      <c r="EW432" s="257">
        <f t="shared" si="532"/>
        <v>0</v>
      </c>
      <c r="EY432" s="258">
        <f t="shared" si="533"/>
        <v>0</v>
      </c>
      <c r="FB432" s="258">
        <f t="shared" si="534"/>
        <v>0</v>
      </c>
      <c r="FC432" s="367" t="e">
        <f t="shared" si="535"/>
        <v>#DIV/0!</v>
      </c>
      <c r="FE432" s="258">
        <f t="shared" si="536"/>
        <v>0</v>
      </c>
      <c r="FG432" s="185">
        <f t="shared" si="537"/>
        <v>0</v>
      </c>
      <c r="FJ432" s="185">
        <f t="shared" si="538"/>
        <v>0</v>
      </c>
      <c r="FK432" s="379" t="e">
        <f t="shared" si="539"/>
        <v>#DIV/0!</v>
      </c>
      <c r="FM432" s="185">
        <f t="shared" si="540"/>
        <v>0</v>
      </c>
      <c r="FO432" s="84">
        <f t="shared" si="541"/>
        <v>0</v>
      </c>
      <c r="FR432" s="84">
        <f t="shared" si="542"/>
        <v>0</v>
      </c>
      <c r="FS432" s="365" t="e">
        <f t="shared" si="543"/>
        <v>#DIV/0!</v>
      </c>
      <c r="FU432" s="84">
        <f t="shared" si="544"/>
        <v>0</v>
      </c>
      <c r="FX432" s="61">
        <f t="shared" si="545"/>
        <v>0</v>
      </c>
      <c r="FY432" s="61">
        <f t="shared" si="546"/>
        <v>0</v>
      </c>
      <c r="FZ432" s="61">
        <f t="shared" si="547"/>
        <v>0</v>
      </c>
      <c r="GA432" s="382" t="e">
        <f t="shared" si="548"/>
        <v>#DIV/0!</v>
      </c>
      <c r="GC432" s="387">
        <f t="shared" si="549"/>
        <v>0</v>
      </c>
      <c r="GD432" s="387">
        <f t="shared" si="550"/>
        <v>0</v>
      </c>
      <c r="GE432" s="382" t="e">
        <f t="shared" si="551"/>
        <v>#DIV/0!</v>
      </c>
      <c r="GG432" s="387">
        <f t="shared" si="552"/>
        <v>0</v>
      </c>
      <c r="GH432" s="387">
        <f t="shared" si="553"/>
        <v>0</v>
      </c>
      <c r="GI432" s="382" t="e">
        <f t="shared" si="554"/>
        <v>#DIV/0!</v>
      </c>
      <c r="GK432" s="387">
        <f t="shared" si="458"/>
        <v>0</v>
      </c>
      <c r="GL432" s="387">
        <f t="shared" si="459"/>
        <v>0</v>
      </c>
      <c r="GM432" s="382" t="e">
        <f t="shared" si="460"/>
        <v>#DIV/0!</v>
      </c>
    </row>
    <row r="433" spans="1:195" x14ac:dyDescent="0.25">
      <c r="A433" s="8">
        <f t="shared" si="570"/>
        <v>44466</v>
      </c>
      <c r="B433" s="10">
        <v>0</v>
      </c>
      <c r="C433" s="98">
        <f t="shared" si="593"/>
        <v>0</v>
      </c>
      <c r="D433" s="10">
        <v>7702</v>
      </c>
      <c r="E433" s="10">
        <v>65265</v>
      </c>
      <c r="F433" s="98">
        <f t="shared" si="594"/>
        <v>0</v>
      </c>
      <c r="G433" s="363" t="e">
        <f t="shared" si="595"/>
        <v>#DIV/0!</v>
      </c>
      <c r="H433" s="10">
        <v>57942</v>
      </c>
      <c r="I433" s="98">
        <f t="shared" si="596"/>
        <v>0</v>
      </c>
      <c r="J433" s="45">
        <v>5053</v>
      </c>
      <c r="K433" s="103">
        <f t="shared" si="582"/>
        <v>0</v>
      </c>
      <c r="L433" s="14">
        <v>2491</v>
      </c>
      <c r="M433" s="14">
        <v>72749</v>
      </c>
      <c r="N433" s="103">
        <f t="shared" si="583"/>
        <v>0</v>
      </c>
      <c r="O433" s="362" t="e">
        <f t="shared" si="584"/>
        <v>#DIV/0!</v>
      </c>
      <c r="P433" s="12">
        <v>60467</v>
      </c>
      <c r="Q433" s="103">
        <f t="shared" si="585"/>
        <v>0</v>
      </c>
      <c r="R433" s="148">
        <v>956</v>
      </c>
      <c r="S433" s="134">
        <f t="shared" si="586"/>
        <v>0</v>
      </c>
      <c r="T433" s="148">
        <v>505</v>
      </c>
      <c r="U433" s="148">
        <v>4649</v>
      </c>
      <c r="V433" s="134">
        <f t="shared" si="587"/>
        <v>0</v>
      </c>
      <c r="W433" s="358" t="e">
        <f t="shared" si="588"/>
        <v>#DIV/0!</v>
      </c>
      <c r="X433" s="148">
        <v>4656</v>
      </c>
      <c r="Y433" s="134">
        <f t="shared" si="589"/>
        <v>0</v>
      </c>
      <c r="AA433" s="139">
        <f t="shared" si="557"/>
        <v>0</v>
      </c>
      <c r="AD433" s="139">
        <f t="shared" si="477"/>
        <v>0</v>
      </c>
      <c r="AE433" s="353" t="e">
        <f t="shared" si="478"/>
        <v>#DIV/0!</v>
      </c>
      <c r="AG433" s="139">
        <f t="shared" si="597"/>
        <v>0</v>
      </c>
      <c r="AI433" s="72">
        <f t="shared" si="558"/>
        <v>0</v>
      </c>
      <c r="AL433" s="72">
        <f t="shared" si="479"/>
        <v>0</v>
      </c>
      <c r="AM433" s="348" t="e">
        <f t="shared" si="480"/>
        <v>#DIV/0!</v>
      </c>
      <c r="AO433" s="72">
        <f t="shared" si="457"/>
        <v>0</v>
      </c>
      <c r="AQ433" s="78">
        <f t="shared" si="559"/>
        <v>0</v>
      </c>
      <c r="AT433" s="78">
        <f t="shared" si="481"/>
        <v>0</v>
      </c>
      <c r="AU433" s="344" t="e">
        <f t="shared" si="482"/>
        <v>#DIV/0!</v>
      </c>
      <c r="AW433" s="78">
        <f t="shared" si="572"/>
        <v>0</v>
      </c>
      <c r="AY433" s="114">
        <f t="shared" si="560"/>
        <v>0</v>
      </c>
      <c r="BB433" s="114">
        <f t="shared" si="483"/>
        <v>0</v>
      </c>
      <c r="BC433" s="338" t="e">
        <f t="shared" si="484"/>
        <v>#DIV/0!</v>
      </c>
      <c r="BE433" s="114">
        <f t="shared" si="573"/>
        <v>0</v>
      </c>
      <c r="BG433" s="126">
        <f t="shared" si="561"/>
        <v>0</v>
      </c>
      <c r="BJ433" s="126">
        <f t="shared" si="485"/>
        <v>0</v>
      </c>
      <c r="BK433" s="332" t="e">
        <f t="shared" si="486"/>
        <v>#DIV/0!</v>
      </c>
      <c r="BM433" s="126">
        <f t="shared" si="574"/>
        <v>0</v>
      </c>
      <c r="BO433" s="212">
        <f t="shared" si="562"/>
        <v>0</v>
      </c>
      <c r="BR433" s="212">
        <f t="shared" si="487"/>
        <v>0</v>
      </c>
      <c r="BS433" s="326" t="e">
        <f t="shared" si="488"/>
        <v>#DIV/0!</v>
      </c>
      <c r="BU433" s="212">
        <f t="shared" si="575"/>
        <v>0</v>
      </c>
      <c r="BW433" s="219">
        <f t="shared" si="563"/>
        <v>0</v>
      </c>
      <c r="BZ433" s="219">
        <f t="shared" si="489"/>
        <v>0</v>
      </c>
      <c r="CA433" s="315" t="e">
        <f t="shared" si="490"/>
        <v>#DIV/0!</v>
      </c>
      <c r="CC433" s="219">
        <f t="shared" si="576"/>
        <v>0</v>
      </c>
      <c r="CE433" s="84">
        <f t="shared" si="564"/>
        <v>0</v>
      </c>
      <c r="CH433" s="84">
        <f t="shared" si="491"/>
        <v>0</v>
      </c>
      <c r="CI433" s="365" t="e">
        <f t="shared" si="492"/>
        <v>#DIV/0!</v>
      </c>
      <c r="CK433" s="84">
        <f t="shared" si="577"/>
        <v>0</v>
      </c>
      <c r="CM433" s="89">
        <f t="shared" si="565"/>
        <v>0</v>
      </c>
      <c r="CP433" s="89">
        <f t="shared" si="493"/>
        <v>0</v>
      </c>
      <c r="CQ433" s="367" t="e">
        <f t="shared" si="494"/>
        <v>#DIV/0!</v>
      </c>
      <c r="CS433" s="89">
        <f t="shared" si="578"/>
        <v>0</v>
      </c>
      <c r="CU433" s="203">
        <f t="shared" si="566"/>
        <v>0</v>
      </c>
      <c r="CX433" s="203">
        <f t="shared" si="495"/>
        <v>0</v>
      </c>
      <c r="CY433" s="369" t="e">
        <f t="shared" si="496"/>
        <v>#DIV/0!</v>
      </c>
      <c r="DA433" s="203">
        <f t="shared" si="579"/>
        <v>0</v>
      </c>
      <c r="DC433" s="95">
        <f t="shared" si="567"/>
        <v>0</v>
      </c>
      <c r="DF433" s="95">
        <f t="shared" si="497"/>
        <v>0</v>
      </c>
      <c r="DG433" s="371" t="e">
        <f t="shared" si="498"/>
        <v>#DIV/0!</v>
      </c>
      <c r="DI433" s="95">
        <f t="shared" si="580"/>
        <v>0</v>
      </c>
      <c r="DK433" s="158">
        <f t="shared" si="568"/>
        <v>0</v>
      </c>
      <c r="DN433" s="158">
        <f t="shared" si="499"/>
        <v>0</v>
      </c>
      <c r="DO433" s="373" t="e">
        <f t="shared" si="500"/>
        <v>#DIV/0!</v>
      </c>
      <c r="DQ433" s="158">
        <f t="shared" si="462"/>
        <v>0</v>
      </c>
      <c r="DR433" s="290">
        <v>1536</v>
      </c>
      <c r="DS433" s="172">
        <v>0</v>
      </c>
      <c r="DT433" s="290">
        <v>1</v>
      </c>
      <c r="DU433" s="290">
        <v>424</v>
      </c>
      <c r="DV433" s="172">
        <f t="shared" si="590"/>
        <v>0</v>
      </c>
      <c r="DW433" s="374" t="e">
        <f t="shared" si="591"/>
        <v>#DIV/0!</v>
      </c>
      <c r="DX433" s="290">
        <v>426</v>
      </c>
      <c r="DY433" s="172">
        <f t="shared" si="592"/>
        <v>0</v>
      </c>
      <c r="EA433" s="255">
        <f t="shared" si="569"/>
        <v>0</v>
      </c>
      <c r="ED433" s="255">
        <f t="shared" si="503"/>
        <v>0</v>
      </c>
      <c r="EE433" s="376" t="e">
        <f t="shared" si="504"/>
        <v>#DIV/0!</v>
      </c>
      <c r="EG433" s="255">
        <f t="shared" si="466"/>
        <v>0</v>
      </c>
      <c r="EI433" s="256">
        <f t="shared" si="525"/>
        <v>0</v>
      </c>
      <c r="EL433" s="256">
        <f t="shared" si="526"/>
        <v>0</v>
      </c>
      <c r="EM433" s="362" t="e">
        <f t="shared" si="527"/>
        <v>#DIV/0!</v>
      </c>
      <c r="EO433" s="256">
        <f t="shared" si="528"/>
        <v>0</v>
      </c>
      <c r="EQ433" s="257">
        <f t="shared" si="529"/>
        <v>0</v>
      </c>
      <c r="ET433" s="257">
        <f t="shared" si="530"/>
        <v>0</v>
      </c>
      <c r="EU433" s="378" t="e">
        <f t="shared" si="531"/>
        <v>#DIV/0!</v>
      </c>
      <c r="EW433" s="257">
        <f t="shared" si="532"/>
        <v>0</v>
      </c>
      <c r="EY433" s="258">
        <f t="shared" si="533"/>
        <v>0</v>
      </c>
      <c r="FB433" s="258">
        <f t="shared" si="534"/>
        <v>0</v>
      </c>
      <c r="FC433" s="367" t="e">
        <f t="shared" si="535"/>
        <v>#DIV/0!</v>
      </c>
      <c r="FE433" s="258">
        <f t="shared" si="536"/>
        <v>0</v>
      </c>
      <c r="FG433" s="185">
        <f t="shared" si="537"/>
        <v>0</v>
      </c>
      <c r="FJ433" s="185">
        <f t="shared" si="538"/>
        <v>0</v>
      </c>
      <c r="FK433" s="379" t="e">
        <f t="shared" si="539"/>
        <v>#DIV/0!</v>
      </c>
      <c r="FM433" s="185">
        <f t="shared" si="540"/>
        <v>0</v>
      </c>
      <c r="FO433" s="84">
        <f t="shared" si="541"/>
        <v>0</v>
      </c>
      <c r="FR433" s="84">
        <f t="shared" si="542"/>
        <v>0</v>
      </c>
      <c r="FS433" s="365" t="e">
        <f t="shared" si="543"/>
        <v>#DIV/0!</v>
      </c>
      <c r="FU433" s="84">
        <f t="shared" si="544"/>
        <v>0</v>
      </c>
      <c r="FX433" s="61">
        <f t="shared" si="545"/>
        <v>0</v>
      </c>
      <c r="FY433" s="61">
        <f t="shared" si="546"/>
        <v>0</v>
      </c>
      <c r="FZ433" s="61">
        <f t="shared" si="547"/>
        <v>0</v>
      </c>
      <c r="GA433" s="382" t="e">
        <f t="shared" si="548"/>
        <v>#DIV/0!</v>
      </c>
      <c r="GC433" s="387">
        <f t="shared" si="549"/>
        <v>0</v>
      </c>
      <c r="GD433" s="387">
        <f t="shared" si="550"/>
        <v>0</v>
      </c>
      <c r="GE433" s="382" t="e">
        <f t="shared" si="551"/>
        <v>#DIV/0!</v>
      </c>
      <c r="GG433" s="387">
        <f t="shared" si="552"/>
        <v>0</v>
      </c>
      <c r="GH433" s="387">
        <f t="shared" si="553"/>
        <v>0</v>
      </c>
      <c r="GI433" s="382" t="e">
        <f t="shared" si="554"/>
        <v>#DIV/0!</v>
      </c>
      <c r="GK433" s="387">
        <f t="shared" si="458"/>
        <v>0</v>
      </c>
      <c r="GL433" s="387">
        <f t="shared" si="459"/>
        <v>0</v>
      </c>
      <c r="GM433" s="382" t="e">
        <f t="shared" si="460"/>
        <v>#DIV/0!</v>
      </c>
    </row>
    <row r="434" spans="1:195" x14ac:dyDescent="0.25">
      <c r="A434" s="8">
        <f t="shared" si="570"/>
        <v>44467</v>
      </c>
      <c r="B434" s="10">
        <v>0</v>
      </c>
      <c r="C434" s="98">
        <f t="shared" si="593"/>
        <v>0</v>
      </c>
      <c r="D434" s="10">
        <v>7702</v>
      </c>
      <c r="E434" s="10">
        <v>65265</v>
      </c>
      <c r="F434" s="98">
        <f t="shared" si="594"/>
        <v>0</v>
      </c>
      <c r="G434" s="363" t="e">
        <f t="shared" si="595"/>
        <v>#DIV/0!</v>
      </c>
      <c r="H434" s="10">
        <v>57942</v>
      </c>
      <c r="I434" s="98">
        <f t="shared" si="596"/>
        <v>0</v>
      </c>
      <c r="J434" s="45">
        <v>5053</v>
      </c>
      <c r="K434" s="103">
        <f t="shared" si="582"/>
        <v>0</v>
      </c>
      <c r="L434" s="14">
        <v>2491</v>
      </c>
      <c r="M434" s="14">
        <v>72749</v>
      </c>
      <c r="N434" s="103">
        <f t="shared" si="583"/>
        <v>0</v>
      </c>
      <c r="O434" s="362" t="e">
        <f t="shared" si="584"/>
        <v>#DIV/0!</v>
      </c>
      <c r="P434" s="12">
        <v>60467</v>
      </c>
      <c r="Q434" s="103">
        <f t="shared" si="585"/>
        <v>0</v>
      </c>
      <c r="R434" s="148">
        <v>956</v>
      </c>
      <c r="S434" s="134">
        <f t="shared" si="586"/>
        <v>0</v>
      </c>
      <c r="T434" s="148">
        <v>505</v>
      </c>
      <c r="U434" s="148">
        <v>4649</v>
      </c>
      <c r="V434" s="134">
        <f t="shared" si="587"/>
        <v>0</v>
      </c>
      <c r="W434" s="358" t="e">
        <f t="shared" si="588"/>
        <v>#DIV/0!</v>
      </c>
      <c r="X434" s="148">
        <v>4656</v>
      </c>
      <c r="Y434" s="134">
        <f t="shared" si="589"/>
        <v>0</v>
      </c>
      <c r="AA434" s="139">
        <f t="shared" si="557"/>
        <v>0</v>
      </c>
      <c r="AD434" s="139">
        <f t="shared" si="477"/>
        <v>0</v>
      </c>
      <c r="AE434" s="353" t="e">
        <f t="shared" si="478"/>
        <v>#DIV/0!</v>
      </c>
      <c r="AG434" s="139">
        <f t="shared" si="597"/>
        <v>0</v>
      </c>
      <c r="AI434" s="72">
        <f t="shared" si="558"/>
        <v>0</v>
      </c>
      <c r="AL434" s="72">
        <f t="shared" si="479"/>
        <v>0</v>
      </c>
      <c r="AM434" s="348" t="e">
        <f t="shared" si="480"/>
        <v>#DIV/0!</v>
      </c>
      <c r="AO434" s="72">
        <f t="shared" si="457"/>
        <v>0</v>
      </c>
      <c r="AQ434" s="78">
        <f t="shared" si="559"/>
        <v>0</v>
      </c>
      <c r="AT434" s="78">
        <f t="shared" si="481"/>
        <v>0</v>
      </c>
      <c r="AU434" s="344" t="e">
        <f t="shared" si="482"/>
        <v>#DIV/0!</v>
      </c>
      <c r="AW434" s="78">
        <f t="shared" si="572"/>
        <v>0</v>
      </c>
      <c r="AY434" s="114">
        <f t="shared" si="560"/>
        <v>0</v>
      </c>
      <c r="BB434" s="114">
        <f t="shared" si="483"/>
        <v>0</v>
      </c>
      <c r="BC434" s="338" t="e">
        <f t="shared" si="484"/>
        <v>#DIV/0!</v>
      </c>
      <c r="BE434" s="114">
        <f t="shared" si="573"/>
        <v>0</v>
      </c>
      <c r="BG434" s="126">
        <f t="shared" si="561"/>
        <v>0</v>
      </c>
      <c r="BJ434" s="126">
        <f t="shared" si="485"/>
        <v>0</v>
      </c>
      <c r="BK434" s="332" t="e">
        <f t="shared" si="486"/>
        <v>#DIV/0!</v>
      </c>
      <c r="BM434" s="126">
        <f t="shared" si="574"/>
        <v>0</v>
      </c>
      <c r="BO434" s="212">
        <f t="shared" si="562"/>
        <v>0</v>
      </c>
      <c r="BR434" s="212">
        <f t="shared" si="487"/>
        <v>0</v>
      </c>
      <c r="BS434" s="326" t="e">
        <f t="shared" si="488"/>
        <v>#DIV/0!</v>
      </c>
      <c r="BU434" s="212">
        <f t="shared" si="575"/>
        <v>0</v>
      </c>
      <c r="BW434" s="219">
        <f t="shared" si="563"/>
        <v>0</v>
      </c>
      <c r="BZ434" s="219">
        <f t="shared" si="489"/>
        <v>0</v>
      </c>
      <c r="CA434" s="315" t="e">
        <f t="shared" si="490"/>
        <v>#DIV/0!</v>
      </c>
      <c r="CC434" s="219">
        <f t="shared" si="576"/>
        <v>0</v>
      </c>
      <c r="CE434" s="84">
        <f t="shared" si="564"/>
        <v>0</v>
      </c>
      <c r="CH434" s="84">
        <f t="shared" si="491"/>
        <v>0</v>
      </c>
      <c r="CI434" s="365" t="e">
        <f t="shared" si="492"/>
        <v>#DIV/0!</v>
      </c>
      <c r="CK434" s="84">
        <f t="shared" si="577"/>
        <v>0</v>
      </c>
      <c r="CM434" s="89">
        <f t="shared" si="565"/>
        <v>0</v>
      </c>
      <c r="CP434" s="89">
        <f t="shared" si="493"/>
        <v>0</v>
      </c>
      <c r="CQ434" s="367" t="e">
        <f t="shared" si="494"/>
        <v>#DIV/0!</v>
      </c>
      <c r="CS434" s="89">
        <f t="shared" si="578"/>
        <v>0</v>
      </c>
      <c r="CU434" s="203">
        <f t="shared" si="566"/>
        <v>0</v>
      </c>
      <c r="CX434" s="203">
        <f t="shared" si="495"/>
        <v>0</v>
      </c>
      <c r="CY434" s="369" t="e">
        <f t="shared" si="496"/>
        <v>#DIV/0!</v>
      </c>
      <c r="DA434" s="203">
        <f t="shared" si="579"/>
        <v>0</v>
      </c>
      <c r="DC434" s="95">
        <f t="shared" si="567"/>
        <v>0</v>
      </c>
      <c r="DF434" s="95">
        <f t="shared" si="497"/>
        <v>0</v>
      </c>
      <c r="DG434" s="371" t="e">
        <f t="shared" si="498"/>
        <v>#DIV/0!</v>
      </c>
      <c r="DI434" s="95">
        <f t="shared" si="580"/>
        <v>0</v>
      </c>
      <c r="DK434" s="158">
        <f t="shared" si="568"/>
        <v>0</v>
      </c>
      <c r="DN434" s="158">
        <f t="shared" si="499"/>
        <v>0</v>
      </c>
      <c r="DO434" s="373" t="e">
        <f t="shared" si="500"/>
        <v>#DIV/0!</v>
      </c>
      <c r="DQ434" s="158">
        <f t="shared" si="462"/>
        <v>0</v>
      </c>
      <c r="DR434" s="290">
        <v>1536</v>
      </c>
      <c r="DS434" s="172">
        <v>0</v>
      </c>
      <c r="DT434" s="290">
        <v>1</v>
      </c>
      <c r="DU434" s="290">
        <v>424</v>
      </c>
      <c r="DV434" s="172">
        <f t="shared" si="590"/>
        <v>0</v>
      </c>
      <c r="DW434" s="374" t="e">
        <f t="shared" si="591"/>
        <v>#DIV/0!</v>
      </c>
      <c r="DX434" s="290">
        <v>426</v>
      </c>
      <c r="DY434" s="172">
        <f t="shared" si="592"/>
        <v>0</v>
      </c>
      <c r="EA434" s="255">
        <f t="shared" si="569"/>
        <v>0</v>
      </c>
      <c r="ED434" s="255">
        <f t="shared" si="503"/>
        <v>0</v>
      </c>
      <c r="EE434" s="376" t="e">
        <f t="shared" si="504"/>
        <v>#DIV/0!</v>
      </c>
      <c r="EG434" s="255">
        <f t="shared" si="466"/>
        <v>0</v>
      </c>
      <c r="EI434" s="256">
        <f t="shared" si="525"/>
        <v>0</v>
      </c>
      <c r="EL434" s="256">
        <f t="shared" si="526"/>
        <v>0</v>
      </c>
      <c r="EM434" s="362" t="e">
        <f t="shared" si="527"/>
        <v>#DIV/0!</v>
      </c>
      <c r="EO434" s="256">
        <f t="shared" si="528"/>
        <v>0</v>
      </c>
      <c r="EQ434" s="257">
        <f t="shared" si="529"/>
        <v>0</v>
      </c>
      <c r="ET434" s="257">
        <f t="shared" si="530"/>
        <v>0</v>
      </c>
      <c r="EU434" s="378" t="e">
        <f t="shared" si="531"/>
        <v>#DIV/0!</v>
      </c>
      <c r="EW434" s="257">
        <f t="shared" si="532"/>
        <v>0</v>
      </c>
      <c r="EY434" s="258">
        <f t="shared" si="533"/>
        <v>0</v>
      </c>
      <c r="FB434" s="258">
        <f t="shared" si="534"/>
        <v>0</v>
      </c>
      <c r="FC434" s="367" t="e">
        <f t="shared" si="535"/>
        <v>#DIV/0!</v>
      </c>
      <c r="FE434" s="258">
        <f t="shared" si="536"/>
        <v>0</v>
      </c>
      <c r="FG434" s="185">
        <f t="shared" si="537"/>
        <v>0</v>
      </c>
      <c r="FJ434" s="185">
        <f t="shared" si="538"/>
        <v>0</v>
      </c>
      <c r="FK434" s="379" t="e">
        <f t="shared" si="539"/>
        <v>#DIV/0!</v>
      </c>
      <c r="FM434" s="185">
        <f t="shared" si="540"/>
        <v>0</v>
      </c>
      <c r="FO434" s="84">
        <f t="shared" si="541"/>
        <v>0</v>
      </c>
      <c r="FR434" s="84">
        <f t="shared" si="542"/>
        <v>0</v>
      </c>
      <c r="FS434" s="365" t="e">
        <f t="shared" si="543"/>
        <v>#DIV/0!</v>
      </c>
      <c r="FU434" s="84">
        <f t="shared" si="544"/>
        <v>0</v>
      </c>
      <c r="FX434" s="61">
        <f t="shared" si="545"/>
        <v>0</v>
      </c>
      <c r="FY434" s="61">
        <f t="shared" si="546"/>
        <v>0</v>
      </c>
      <c r="FZ434" s="61">
        <f t="shared" si="547"/>
        <v>0</v>
      </c>
      <c r="GA434" s="382" t="e">
        <f t="shared" si="548"/>
        <v>#DIV/0!</v>
      </c>
      <c r="GC434" s="387">
        <f t="shared" si="549"/>
        <v>0</v>
      </c>
      <c r="GD434" s="387">
        <f t="shared" si="550"/>
        <v>0</v>
      </c>
      <c r="GE434" s="382" t="e">
        <f t="shared" si="551"/>
        <v>#DIV/0!</v>
      </c>
      <c r="GG434" s="387">
        <f t="shared" si="552"/>
        <v>0</v>
      </c>
      <c r="GH434" s="387">
        <f t="shared" si="553"/>
        <v>0</v>
      </c>
      <c r="GI434" s="382" t="e">
        <f t="shared" si="554"/>
        <v>#DIV/0!</v>
      </c>
      <c r="GK434" s="387">
        <f t="shared" si="458"/>
        <v>0</v>
      </c>
      <c r="GL434" s="387">
        <f t="shared" si="459"/>
        <v>0</v>
      </c>
      <c r="GM434" s="382" t="e">
        <f t="shared" si="460"/>
        <v>#DIV/0!</v>
      </c>
    </row>
    <row r="435" spans="1:195" x14ac:dyDescent="0.25">
      <c r="A435" s="8">
        <f t="shared" si="570"/>
        <v>44468</v>
      </c>
      <c r="B435" s="10">
        <v>0</v>
      </c>
      <c r="C435" s="98">
        <f t="shared" si="593"/>
        <v>0</v>
      </c>
      <c r="D435" s="10">
        <v>7702</v>
      </c>
      <c r="E435" s="10">
        <v>65265</v>
      </c>
      <c r="F435" s="98">
        <f t="shared" si="594"/>
        <v>0</v>
      </c>
      <c r="G435" s="363" t="e">
        <f t="shared" si="595"/>
        <v>#DIV/0!</v>
      </c>
      <c r="H435" s="10">
        <v>57942</v>
      </c>
      <c r="I435" s="98">
        <f t="shared" si="596"/>
        <v>0</v>
      </c>
      <c r="J435" s="45">
        <v>5053</v>
      </c>
      <c r="K435" s="103">
        <f t="shared" si="582"/>
        <v>0</v>
      </c>
      <c r="L435" s="14">
        <v>2491</v>
      </c>
      <c r="M435" s="14">
        <v>72749</v>
      </c>
      <c r="N435" s="103">
        <f t="shared" si="583"/>
        <v>0</v>
      </c>
      <c r="O435" s="362" t="e">
        <f t="shared" si="584"/>
        <v>#DIV/0!</v>
      </c>
      <c r="P435" s="12">
        <v>60467</v>
      </c>
      <c r="Q435" s="103">
        <f t="shared" si="585"/>
        <v>0</v>
      </c>
      <c r="R435" s="148">
        <v>956</v>
      </c>
      <c r="S435" s="134">
        <f t="shared" si="586"/>
        <v>0</v>
      </c>
      <c r="T435" s="148">
        <v>505</v>
      </c>
      <c r="U435" s="148">
        <v>4649</v>
      </c>
      <c r="V435" s="134">
        <f t="shared" si="587"/>
        <v>0</v>
      </c>
      <c r="W435" s="358" t="e">
        <f t="shared" si="588"/>
        <v>#DIV/0!</v>
      </c>
      <c r="X435" s="148">
        <v>4656</v>
      </c>
      <c r="Y435" s="134">
        <f t="shared" si="589"/>
        <v>0</v>
      </c>
      <c r="AA435" s="139">
        <f t="shared" si="557"/>
        <v>0</v>
      </c>
      <c r="AD435" s="139">
        <f t="shared" si="477"/>
        <v>0</v>
      </c>
      <c r="AE435" s="353" t="e">
        <f t="shared" si="478"/>
        <v>#DIV/0!</v>
      </c>
      <c r="AG435" s="139">
        <f t="shared" si="597"/>
        <v>0</v>
      </c>
      <c r="AI435" s="72">
        <f t="shared" si="558"/>
        <v>0</v>
      </c>
      <c r="AL435" s="72">
        <f t="shared" si="479"/>
        <v>0</v>
      </c>
      <c r="AM435" s="348" t="e">
        <f t="shared" si="480"/>
        <v>#DIV/0!</v>
      </c>
      <c r="AO435" s="72">
        <f t="shared" si="457"/>
        <v>0</v>
      </c>
      <c r="AQ435" s="78">
        <f t="shared" si="559"/>
        <v>0</v>
      </c>
      <c r="AT435" s="78">
        <f t="shared" si="481"/>
        <v>0</v>
      </c>
      <c r="AU435" s="344" t="e">
        <f t="shared" si="482"/>
        <v>#DIV/0!</v>
      </c>
      <c r="AW435" s="78">
        <f t="shared" si="572"/>
        <v>0</v>
      </c>
      <c r="AY435" s="114">
        <f t="shared" si="560"/>
        <v>0</v>
      </c>
      <c r="BB435" s="114">
        <f t="shared" si="483"/>
        <v>0</v>
      </c>
      <c r="BC435" s="338" t="e">
        <f t="shared" si="484"/>
        <v>#DIV/0!</v>
      </c>
      <c r="BE435" s="114">
        <f t="shared" si="573"/>
        <v>0</v>
      </c>
      <c r="BG435" s="126">
        <f t="shared" si="561"/>
        <v>0</v>
      </c>
      <c r="BJ435" s="126">
        <f t="shared" si="485"/>
        <v>0</v>
      </c>
      <c r="BK435" s="332" t="e">
        <f t="shared" si="486"/>
        <v>#DIV/0!</v>
      </c>
      <c r="BM435" s="126">
        <f t="shared" si="574"/>
        <v>0</v>
      </c>
      <c r="BO435" s="212">
        <f t="shared" si="562"/>
        <v>0</v>
      </c>
      <c r="BR435" s="212">
        <f t="shared" si="487"/>
        <v>0</v>
      </c>
      <c r="BS435" s="326" t="e">
        <f t="shared" si="488"/>
        <v>#DIV/0!</v>
      </c>
      <c r="BU435" s="212">
        <f t="shared" si="575"/>
        <v>0</v>
      </c>
      <c r="BW435" s="219">
        <f t="shared" si="563"/>
        <v>0</v>
      </c>
      <c r="BZ435" s="219">
        <f t="shared" si="489"/>
        <v>0</v>
      </c>
      <c r="CA435" s="315" t="e">
        <f t="shared" si="490"/>
        <v>#DIV/0!</v>
      </c>
      <c r="CC435" s="219">
        <f t="shared" si="576"/>
        <v>0</v>
      </c>
      <c r="CE435" s="84">
        <f t="shared" si="564"/>
        <v>0</v>
      </c>
      <c r="CH435" s="84">
        <f t="shared" si="491"/>
        <v>0</v>
      </c>
      <c r="CI435" s="365" t="e">
        <f t="shared" si="492"/>
        <v>#DIV/0!</v>
      </c>
      <c r="CK435" s="84">
        <f t="shared" si="577"/>
        <v>0</v>
      </c>
      <c r="CM435" s="89">
        <f t="shared" si="565"/>
        <v>0</v>
      </c>
      <c r="CP435" s="89">
        <f t="shared" si="493"/>
        <v>0</v>
      </c>
      <c r="CQ435" s="367" t="e">
        <f t="shared" si="494"/>
        <v>#DIV/0!</v>
      </c>
      <c r="CS435" s="89">
        <f t="shared" si="578"/>
        <v>0</v>
      </c>
      <c r="CU435" s="203">
        <f t="shared" si="566"/>
        <v>0</v>
      </c>
      <c r="CX435" s="203">
        <f t="shared" si="495"/>
        <v>0</v>
      </c>
      <c r="CY435" s="369" t="e">
        <f t="shared" si="496"/>
        <v>#DIV/0!</v>
      </c>
      <c r="DA435" s="203">
        <f t="shared" si="579"/>
        <v>0</v>
      </c>
      <c r="DC435" s="95">
        <f t="shared" si="567"/>
        <v>0</v>
      </c>
      <c r="DF435" s="95">
        <f t="shared" si="497"/>
        <v>0</v>
      </c>
      <c r="DG435" s="371" t="e">
        <f t="shared" si="498"/>
        <v>#DIV/0!</v>
      </c>
      <c r="DI435" s="95">
        <f t="shared" si="580"/>
        <v>0</v>
      </c>
      <c r="DK435" s="158">
        <f t="shared" si="568"/>
        <v>0</v>
      </c>
      <c r="DN435" s="158">
        <f t="shared" si="499"/>
        <v>0</v>
      </c>
      <c r="DO435" s="373" t="e">
        <f t="shared" si="500"/>
        <v>#DIV/0!</v>
      </c>
      <c r="DQ435" s="158">
        <f t="shared" si="462"/>
        <v>0</v>
      </c>
      <c r="DR435" s="290">
        <v>1536</v>
      </c>
      <c r="DS435" s="172">
        <v>0</v>
      </c>
      <c r="DT435" s="290">
        <v>1</v>
      </c>
      <c r="DU435" s="290">
        <v>424</v>
      </c>
      <c r="DV435" s="172">
        <f t="shared" si="590"/>
        <v>0</v>
      </c>
      <c r="DW435" s="374" t="e">
        <f t="shared" si="591"/>
        <v>#DIV/0!</v>
      </c>
      <c r="DX435" s="290">
        <v>426</v>
      </c>
      <c r="DY435" s="172">
        <f t="shared" si="592"/>
        <v>0</v>
      </c>
      <c r="EA435" s="255">
        <f t="shared" si="569"/>
        <v>0</v>
      </c>
      <c r="ED435" s="255">
        <f t="shared" si="503"/>
        <v>0</v>
      </c>
      <c r="EE435" s="376" t="e">
        <f t="shared" si="504"/>
        <v>#DIV/0!</v>
      </c>
      <c r="EG435" s="255">
        <f t="shared" si="466"/>
        <v>0</v>
      </c>
      <c r="EI435" s="256">
        <f t="shared" si="525"/>
        <v>0</v>
      </c>
      <c r="EL435" s="256">
        <f t="shared" si="526"/>
        <v>0</v>
      </c>
      <c r="EM435" s="362" t="e">
        <f t="shared" si="527"/>
        <v>#DIV/0!</v>
      </c>
      <c r="EO435" s="256">
        <f t="shared" si="528"/>
        <v>0</v>
      </c>
      <c r="EQ435" s="257">
        <f t="shared" si="529"/>
        <v>0</v>
      </c>
      <c r="ET435" s="257">
        <f t="shared" si="530"/>
        <v>0</v>
      </c>
      <c r="EU435" s="378" t="e">
        <f t="shared" si="531"/>
        <v>#DIV/0!</v>
      </c>
      <c r="EW435" s="257">
        <f t="shared" si="532"/>
        <v>0</v>
      </c>
      <c r="EY435" s="258">
        <f t="shared" si="533"/>
        <v>0</v>
      </c>
      <c r="FB435" s="258">
        <f t="shared" si="534"/>
        <v>0</v>
      </c>
      <c r="FC435" s="367" t="e">
        <f t="shared" si="535"/>
        <v>#DIV/0!</v>
      </c>
      <c r="FE435" s="258">
        <f t="shared" si="536"/>
        <v>0</v>
      </c>
      <c r="FG435" s="185">
        <f t="shared" si="537"/>
        <v>0</v>
      </c>
      <c r="FJ435" s="185">
        <f t="shared" si="538"/>
        <v>0</v>
      </c>
      <c r="FK435" s="379" t="e">
        <f t="shared" si="539"/>
        <v>#DIV/0!</v>
      </c>
      <c r="FM435" s="185">
        <f t="shared" si="540"/>
        <v>0</v>
      </c>
      <c r="FO435" s="84">
        <f t="shared" si="541"/>
        <v>0</v>
      </c>
      <c r="FR435" s="84">
        <f t="shared" si="542"/>
        <v>0</v>
      </c>
      <c r="FS435" s="365" t="e">
        <f t="shared" si="543"/>
        <v>#DIV/0!</v>
      </c>
      <c r="FU435" s="84">
        <f t="shared" si="544"/>
        <v>0</v>
      </c>
      <c r="FX435" s="61">
        <f t="shared" si="545"/>
        <v>0</v>
      </c>
      <c r="FY435" s="61">
        <f t="shared" si="546"/>
        <v>0</v>
      </c>
      <c r="FZ435" s="61">
        <f t="shared" si="547"/>
        <v>0</v>
      </c>
      <c r="GA435" s="382" t="e">
        <f t="shared" si="548"/>
        <v>#DIV/0!</v>
      </c>
      <c r="GC435" s="387">
        <f t="shared" si="549"/>
        <v>0</v>
      </c>
      <c r="GD435" s="387">
        <f t="shared" si="550"/>
        <v>0</v>
      </c>
      <c r="GE435" s="382" t="e">
        <f t="shared" si="551"/>
        <v>#DIV/0!</v>
      </c>
      <c r="GG435" s="387">
        <f t="shared" si="552"/>
        <v>0</v>
      </c>
      <c r="GH435" s="387">
        <f t="shared" si="553"/>
        <v>0</v>
      </c>
      <c r="GI435" s="382" t="e">
        <f t="shared" si="554"/>
        <v>#DIV/0!</v>
      </c>
      <c r="GK435" s="387">
        <f t="shared" si="458"/>
        <v>0</v>
      </c>
      <c r="GL435" s="387">
        <f t="shared" si="459"/>
        <v>0</v>
      </c>
      <c r="GM435" s="382" t="e">
        <f t="shared" si="460"/>
        <v>#DIV/0!</v>
      </c>
    </row>
    <row r="436" spans="1:195" x14ac:dyDescent="0.25">
      <c r="A436" s="8">
        <f t="shared" si="570"/>
        <v>44469</v>
      </c>
      <c r="B436" s="10">
        <v>0</v>
      </c>
      <c r="C436" s="98">
        <f t="shared" si="593"/>
        <v>0</v>
      </c>
      <c r="D436" s="10">
        <v>7702</v>
      </c>
      <c r="E436" s="10">
        <v>65265</v>
      </c>
      <c r="F436" s="98">
        <f t="shared" si="594"/>
        <v>0</v>
      </c>
      <c r="G436" s="363" t="e">
        <f t="shared" si="595"/>
        <v>#DIV/0!</v>
      </c>
      <c r="H436" s="10">
        <v>57942</v>
      </c>
      <c r="I436" s="98">
        <f t="shared" si="596"/>
        <v>0</v>
      </c>
      <c r="J436" s="45">
        <v>5053</v>
      </c>
      <c r="K436" s="103">
        <f t="shared" si="582"/>
        <v>0</v>
      </c>
      <c r="L436" s="14">
        <v>2491</v>
      </c>
      <c r="M436" s="14">
        <v>72749</v>
      </c>
      <c r="N436" s="103">
        <f t="shared" si="583"/>
        <v>0</v>
      </c>
      <c r="O436" s="362" t="e">
        <f t="shared" si="584"/>
        <v>#DIV/0!</v>
      </c>
      <c r="P436" s="12">
        <v>60467</v>
      </c>
      <c r="Q436" s="103">
        <f t="shared" si="585"/>
        <v>0</v>
      </c>
      <c r="R436" s="148">
        <v>956</v>
      </c>
      <c r="S436" s="134">
        <f t="shared" si="586"/>
        <v>0</v>
      </c>
      <c r="T436" s="148">
        <v>505</v>
      </c>
      <c r="U436" s="148">
        <v>4649</v>
      </c>
      <c r="V436" s="134">
        <f t="shared" si="587"/>
        <v>0</v>
      </c>
      <c r="W436" s="358" t="e">
        <f t="shared" si="588"/>
        <v>#DIV/0!</v>
      </c>
      <c r="X436" s="148">
        <v>4656</v>
      </c>
      <c r="Y436" s="134">
        <f t="shared" si="589"/>
        <v>0</v>
      </c>
      <c r="AA436" s="139">
        <f t="shared" si="557"/>
        <v>0</v>
      </c>
      <c r="AD436" s="139">
        <f t="shared" si="477"/>
        <v>0</v>
      </c>
      <c r="AE436" s="353" t="e">
        <f t="shared" si="478"/>
        <v>#DIV/0!</v>
      </c>
      <c r="AG436" s="139">
        <f t="shared" si="597"/>
        <v>0</v>
      </c>
      <c r="AI436" s="72">
        <f t="shared" si="558"/>
        <v>0</v>
      </c>
      <c r="AL436" s="72">
        <f t="shared" si="479"/>
        <v>0</v>
      </c>
      <c r="AM436" s="348" t="e">
        <f t="shared" si="480"/>
        <v>#DIV/0!</v>
      </c>
      <c r="AO436" s="72">
        <f t="shared" si="457"/>
        <v>0</v>
      </c>
      <c r="AQ436" s="78">
        <f t="shared" si="559"/>
        <v>0</v>
      </c>
      <c r="AT436" s="78">
        <f t="shared" si="481"/>
        <v>0</v>
      </c>
      <c r="AU436" s="344" t="e">
        <f t="shared" si="482"/>
        <v>#DIV/0!</v>
      </c>
      <c r="AW436" s="78">
        <f t="shared" si="572"/>
        <v>0</v>
      </c>
      <c r="AY436" s="114">
        <f t="shared" si="560"/>
        <v>0</v>
      </c>
      <c r="BB436" s="114">
        <f t="shared" si="483"/>
        <v>0</v>
      </c>
      <c r="BC436" s="338" t="e">
        <f t="shared" si="484"/>
        <v>#DIV/0!</v>
      </c>
      <c r="BE436" s="114">
        <f t="shared" si="573"/>
        <v>0</v>
      </c>
      <c r="BG436" s="126">
        <f t="shared" si="561"/>
        <v>0</v>
      </c>
      <c r="BJ436" s="126">
        <f t="shared" si="485"/>
        <v>0</v>
      </c>
      <c r="BK436" s="332" t="e">
        <f t="shared" si="486"/>
        <v>#DIV/0!</v>
      </c>
      <c r="BM436" s="126">
        <f t="shared" si="574"/>
        <v>0</v>
      </c>
      <c r="BO436" s="212">
        <f t="shared" si="562"/>
        <v>0</v>
      </c>
      <c r="BR436" s="212">
        <f t="shared" si="487"/>
        <v>0</v>
      </c>
      <c r="BS436" s="326" t="e">
        <f t="shared" si="488"/>
        <v>#DIV/0!</v>
      </c>
      <c r="BU436" s="212">
        <f t="shared" si="575"/>
        <v>0</v>
      </c>
      <c r="BW436" s="219">
        <f t="shared" si="563"/>
        <v>0</v>
      </c>
      <c r="BZ436" s="219">
        <f t="shared" si="489"/>
        <v>0</v>
      </c>
      <c r="CA436" s="315" t="e">
        <f t="shared" si="490"/>
        <v>#DIV/0!</v>
      </c>
      <c r="CC436" s="219">
        <f t="shared" si="576"/>
        <v>0</v>
      </c>
      <c r="CE436" s="84">
        <f t="shared" si="564"/>
        <v>0</v>
      </c>
      <c r="CH436" s="84">
        <f t="shared" si="491"/>
        <v>0</v>
      </c>
      <c r="CI436" s="365" t="e">
        <f t="shared" si="492"/>
        <v>#DIV/0!</v>
      </c>
      <c r="CK436" s="84">
        <f t="shared" si="577"/>
        <v>0</v>
      </c>
      <c r="CM436" s="89">
        <f t="shared" si="565"/>
        <v>0</v>
      </c>
      <c r="CP436" s="89">
        <f t="shared" si="493"/>
        <v>0</v>
      </c>
      <c r="CQ436" s="367" t="e">
        <f t="shared" si="494"/>
        <v>#DIV/0!</v>
      </c>
      <c r="CS436" s="89">
        <f t="shared" si="578"/>
        <v>0</v>
      </c>
      <c r="CU436" s="203">
        <f t="shared" si="566"/>
        <v>0</v>
      </c>
      <c r="CX436" s="203">
        <f t="shared" si="495"/>
        <v>0</v>
      </c>
      <c r="CY436" s="369" t="e">
        <f t="shared" si="496"/>
        <v>#DIV/0!</v>
      </c>
      <c r="DA436" s="203">
        <f t="shared" si="579"/>
        <v>0</v>
      </c>
      <c r="DC436" s="95">
        <f t="shared" si="567"/>
        <v>0</v>
      </c>
      <c r="DF436" s="95">
        <f t="shared" si="497"/>
        <v>0</v>
      </c>
      <c r="DG436" s="371" t="e">
        <f t="shared" si="498"/>
        <v>#DIV/0!</v>
      </c>
      <c r="DI436" s="95">
        <f t="shared" si="580"/>
        <v>0</v>
      </c>
      <c r="DK436" s="158">
        <f t="shared" si="568"/>
        <v>0</v>
      </c>
      <c r="DN436" s="158">
        <f t="shared" si="499"/>
        <v>0</v>
      </c>
      <c r="DO436" s="373" t="e">
        <f t="shared" si="500"/>
        <v>#DIV/0!</v>
      </c>
      <c r="DQ436" s="158">
        <f t="shared" si="462"/>
        <v>0</v>
      </c>
      <c r="DR436" s="290">
        <v>1536</v>
      </c>
      <c r="DS436" s="172">
        <v>0</v>
      </c>
      <c r="DT436" s="290">
        <v>1</v>
      </c>
      <c r="DU436" s="290">
        <v>424</v>
      </c>
      <c r="DV436" s="172">
        <f t="shared" si="590"/>
        <v>0</v>
      </c>
      <c r="DW436" s="374" t="e">
        <f t="shared" si="591"/>
        <v>#DIV/0!</v>
      </c>
      <c r="DX436" s="290">
        <v>426</v>
      </c>
      <c r="DY436" s="172">
        <f t="shared" si="592"/>
        <v>0</v>
      </c>
      <c r="EA436" s="255">
        <f t="shared" si="569"/>
        <v>0</v>
      </c>
      <c r="ED436" s="255">
        <f t="shared" si="503"/>
        <v>0</v>
      </c>
      <c r="EE436" s="376" t="e">
        <f t="shared" si="504"/>
        <v>#DIV/0!</v>
      </c>
      <c r="EG436" s="255">
        <f t="shared" si="466"/>
        <v>0</v>
      </c>
      <c r="EI436" s="256">
        <f t="shared" si="525"/>
        <v>0</v>
      </c>
      <c r="EL436" s="256">
        <f t="shared" si="526"/>
        <v>0</v>
      </c>
      <c r="EM436" s="362" t="e">
        <f t="shared" si="527"/>
        <v>#DIV/0!</v>
      </c>
      <c r="EO436" s="256">
        <f t="shared" si="528"/>
        <v>0</v>
      </c>
      <c r="EQ436" s="257">
        <f t="shared" si="529"/>
        <v>0</v>
      </c>
      <c r="ET436" s="257">
        <f t="shared" si="530"/>
        <v>0</v>
      </c>
      <c r="EU436" s="378" t="e">
        <f t="shared" si="531"/>
        <v>#DIV/0!</v>
      </c>
      <c r="EW436" s="257">
        <f t="shared" si="532"/>
        <v>0</v>
      </c>
      <c r="EY436" s="258">
        <f t="shared" si="533"/>
        <v>0</v>
      </c>
      <c r="FB436" s="258">
        <f t="shared" si="534"/>
        <v>0</v>
      </c>
      <c r="FC436" s="367" t="e">
        <f t="shared" si="535"/>
        <v>#DIV/0!</v>
      </c>
      <c r="FE436" s="258">
        <f t="shared" si="536"/>
        <v>0</v>
      </c>
      <c r="FG436" s="185">
        <f t="shared" si="537"/>
        <v>0</v>
      </c>
      <c r="FJ436" s="185">
        <f t="shared" si="538"/>
        <v>0</v>
      </c>
      <c r="FK436" s="379" t="e">
        <f t="shared" si="539"/>
        <v>#DIV/0!</v>
      </c>
      <c r="FM436" s="185">
        <f t="shared" si="540"/>
        <v>0</v>
      </c>
      <c r="FO436" s="84">
        <f t="shared" si="541"/>
        <v>0</v>
      </c>
      <c r="FR436" s="84">
        <f t="shared" si="542"/>
        <v>0</v>
      </c>
      <c r="FS436" s="365" t="e">
        <f t="shared" si="543"/>
        <v>#DIV/0!</v>
      </c>
      <c r="FU436" s="84">
        <f t="shared" si="544"/>
        <v>0</v>
      </c>
      <c r="FX436" s="61">
        <f t="shared" si="545"/>
        <v>0</v>
      </c>
      <c r="FY436" s="61">
        <f t="shared" si="546"/>
        <v>0</v>
      </c>
      <c r="FZ436" s="61">
        <f t="shared" si="547"/>
        <v>0</v>
      </c>
      <c r="GA436" s="382" t="e">
        <f t="shared" si="548"/>
        <v>#DIV/0!</v>
      </c>
      <c r="GC436" s="387">
        <f t="shared" si="549"/>
        <v>0</v>
      </c>
      <c r="GD436" s="387">
        <f t="shared" si="550"/>
        <v>0</v>
      </c>
      <c r="GE436" s="382" t="e">
        <f t="shared" si="551"/>
        <v>#DIV/0!</v>
      </c>
      <c r="GG436" s="387">
        <f t="shared" si="552"/>
        <v>0</v>
      </c>
      <c r="GH436" s="387">
        <f t="shared" si="553"/>
        <v>0</v>
      </c>
      <c r="GI436" s="382" t="e">
        <f t="shared" si="554"/>
        <v>#DIV/0!</v>
      </c>
      <c r="GK436" s="387">
        <f t="shared" si="458"/>
        <v>0</v>
      </c>
      <c r="GL436" s="387">
        <f t="shared" si="459"/>
        <v>0</v>
      </c>
      <c r="GM436" s="382" t="e">
        <f t="shared" si="460"/>
        <v>#DIV/0!</v>
      </c>
    </row>
    <row r="437" spans="1:195" x14ac:dyDescent="0.25">
      <c r="A437" s="8">
        <f t="shared" si="570"/>
        <v>44470</v>
      </c>
      <c r="B437" s="10">
        <v>0</v>
      </c>
      <c r="C437" s="98">
        <f t="shared" si="593"/>
        <v>0</v>
      </c>
      <c r="D437" s="10">
        <v>7702</v>
      </c>
      <c r="E437" s="10">
        <v>65265</v>
      </c>
      <c r="F437" s="98">
        <f t="shared" si="594"/>
        <v>0</v>
      </c>
      <c r="G437" s="363" t="e">
        <f t="shared" si="595"/>
        <v>#DIV/0!</v>
      </c>
      <c r="H437" s="10">
        <v>57942</v>
      </c>
      <c r="I437" s="98">
        <f t="shared" si="596"/>
        <v>0</v>
      </c>
      <c r="J437" s="45">
        <v>5053</v>
      </c>
      <c r="K437" s="103">
        <f t="shared" si="582"/>
        <v>0</v>
      </c>
      <c r="L437" s="14">
        <v>2491</v>
      </c>
      <c r="M437" s="14">
        <v>72749</v>
      </c>
      <c r="N437" s="103">
        <f t="shared" si="583"/>
        <v>0</v>
      </c>
      <c r="O437" s="362" t="e">
        <f t="shared" si="584"/>
        <v>#DIV/0!</v>
      </c>
      <c r="P437" s="12">
        <v>60467</v>
      </c>
      <c r="Q437" s="103">
        <f t="shared" si="585"/>
        <v>0</v>
      </c>
      <c r="R437" s="148">
        <v>956</v>
      </c>
      <c r="S437" s="134">
        <f t="shared" si="586"/>
        <v>0</v>
      </c>
      <c r="T437" s="148">
        <v>505</v>
      </c>
      <c r="U437" s="148">
        <v>4649</v>
      </c>
      <c r="V437" s="134">
        <f t="shared" si="587"/>
        <v>0</v>
      </c>
      <c r="W437" s="358" t="e">
        <f t="shared" si="588"/>
        <v>#DIV/0!</v>
      </c>
      <c r="X437" s="148">
        <v>4656</v>
      </c>
      <c r="Y437" s="134">
        <f t="shared" si="589"/>
        <v>0</v>
      </c>
      <c r="AA437" s="139">
        <f t="shared" si="557"/>
        <v>0</v>
      </c>
      <c r="AD437" s="139">
        <f t="shared" si="477"/>
        <v>0</v>
      </c>
      <c r="AE437" s="353" t="e">
        <f t="shared" si="478"/>
        <v>#DIV/0!</v>
      </c>
      <c r="AG437" s="139">
        <f t="shared" si="597"/>
        <v>0</v>
      </c>
      <c r="AI437" s="72">
        <f t="shared" si="558"/>
        <v>0</v>
      </c>
      <c r="AL437" s="72">
        <f t="shared" si="479"/>
        <v>0</v>
      </c>
      <c r="AM437" s="348" t="e">
        <f t="shared" si="480"/>
        <v>#DIV/0!</v>
      </c>
      <c r="AO437" s="72">
        <f t="shared" si="457"/>
        <v>0</v>
      </c>
      <c r="AQ437" s="78">
        <f t="shared" si="559"/>
        <v>0</v>
      </c>
      <c r="AT437" s="78">
        <f t="shared" si="481"/>
        <v>0</v>
      </c>
      <c r="AU437" s="344" t="e">
        <f t="shared" si="482"/>
        <v>#DIV/0!</v>
      </c>
      <c r="AW437" s="78">
        <f t="shared" si="572"/>
        <v>0</v>
      </c>
      <c r="AY437" s="114">
        <f t="shared" si="560"/>
        <v>0</v>
      </c>
      <c r="BB437" s="114">
        <f t="shared" si="483"/>
        <v>0</v>
      </c>
      <c r="BC437" s="338" t="e">
        <f t="shared" si="484"/>
        <v>#DIV/0!</v>
      </c>
      <c r="BE437" s="114">
        <f t="shared" si="573"/>
        <v>0</v>
      </c>
      <c r="BG437" s="126">
        <f t="shared" si="561"/>
        <v>0</v>
      </c>
      <c r="BJ437" s="126">
        <f t="shared" si="485"/>
        <v>0</v>
      </c>
      <c r="BK437" s="332" t="e">
        <f t="shared" si="486"/>
        <v>#DIV/0!</v>
      </c>
      <c r="BM437" s="126">
        <f t="shared" si="574"/>
        <v>0</v>
      </c>
      <c r="BO437" s="212">
        <f t="shared" si="562"/>
        <v>0</v>
      </c>
      <c r="BR437" s="212">
        <f t="shared" si="487"/>
        <v>0</v>
      </c>
      <c r="BS437" s="326" t="e">
        <f t="shared" si="488"/>
        <v>#DIV/0!</v>
      </c>
      <c r="BU437" s="212">
        <f t="shared" si="575"/>
        <v>0</v>
      </c>
      <c r="BW437" s="219">
        <f t="shared" si="563"/>
        <v>0</v>
      </c>
      <c r="BZ437" s="219">
        <f t="shared" si="489"/>
        <v>0</v>
      </c>
      <c r="CA437" s="315" t="e">
        <f t="shared" si="490"/>
        <v>#DIV/0!</v>
      </c>
      <c r="CC437" s="219">
        <f t="shared" si="576"/>
        <v>0</v>
      </c>
      <c r="CE437" s="84">
        <f t="shared" si="564"/>
        <v>0</v>
      </c>
      <c r="CH437" s="84">
        <f t="shared" si="491"/>
        <v>0</v>
      </c>
      <c r="CI437" s="365" t="e">
        <f t="shared" si="492"/>
        <v>#DIV/0!</v>
      </c>
      <c r="CK437" s="84">
        <f t="shared" si="577"/>
        <v>0</v>
      </c>
      <c r="CM437" s="89">
        <f t="shared" si="565"/>
        <v>0</v>
      </c>
      <c r="CP437" s="89">
        <f t="shared" si="493"/>
        <v>0</v>
      </c>
      <c r="CQ437" s="367" t="e">
        <f t="shared" si="494"/>
        <v>#DIV/0!</v>
      </c>
      <c r="CS437" s="89">
        <f t="shared" si="578"/>
        <v>0</v>
      </c>
      <c r="CU437" s="203">
        <f t="shared" si="566"/>
        <v>0</v>
      </c>
      <c r="CX437" s="203">
        <f t="shared" si="495"/>
        <v>0</v>
      </c>
      <c r="CY437" s="369" t="e">
        <f t="shared" si="496"/>
        <v>#DIV/0!</v>
      </c>
      <c r="DA437" s="203">
        <f t="shared" si="579"/>
        <v>0</v>
      </c>
      <c r="DC437" s="95">
        <f t="shared" si="567"/>
        <v>0</v>
      </c>
      <c r="DF437" s="95">
        <f t="shared" si="497"/>
        <v>0</v>
      </c>
      <c r="DG437" s="371" t="e">
        <f t="shared" si="498"/>
        <v>#DIV/0!</v>
      </c>
      <c r="DI437" s="95">
        <f t="shared" si="580"/>
        <v>0</v>
      </c>
      <c r="DK437" s="158">
        <f t="shared" si="568"/>
        <v>0</v>
      </c>
      <c r="DN437" s="158">
        <f t="shared" si="499"/>
        <v>0</v>
      </c>
      <c r="DO437" s="373" t="e">
        <f t="shared" si="500"/>
        <v>#DIV/0!</v>
      </c>
      <c r="DQ437" s="158">
        <f t="shared" si="462"/>
        <v>0</v>
      </c>
      <c r="DR437" s="290">
        <v>1536</v>
      </c>
      <c r="DS437" s="172">
        <v>0</v>
      </c>
      <c r="DT437" s="290">
        <v>1</v>
      </c>
      <c r="DU437" s="290">
        <v>424</v>
      </c>
      <c r="DV437" s="172">
        <f t="shared" si="590"/>
        <v>0</v>
      </c>
      <c r="DW437" s="374" t="e">
        <f t="shared" si="591"/>
        <v>#DIV/0!</v>
      </c>
      <c r="DX437" s="290">
        <v>426</v>
      </c>
      <c r="DY437" s="172">
        <f t="shared" si="592"/>
        <v>0</v>
      </c>
      <c r="EA437" s="255">
        <f t="shared" si="569"/>
        <v>0</v>
      </c>
      <c r="ED437" s="255">
        <f t="shared" si="503"/>
        <v>0</v>
      </c>
      <c r="EE437" s="376" t="e">
        <f t="shared" si="504"/>
        <v>#DIV/0!</v>
      </c>
      <c r="EG437" s="255">
        <f t="shared" si="466"/>
        <v>0</v>
      </c>
      <c r="EI437" s="256">
        <f t="shared" si="525"/>
        <v>0</v>
      </c>
      <c r="EL437" s="256">
        <f t="shared" si="526"/>
        <v>0</v>
      </c>
      <c r="EM437" s="362" t="e">
        <f t="shared" si="527"/>
        <v>#DIV/0!</v>
      </c>
      <c r="EO437" s="256">
        <f t="shared" si="528"/>
        <v>0</v>
      </c>
      <c r="EQ437" s="257">
        <f t="shared" si="529"/>
        <v>0</v>
      </c>
      <c r="ET437" s="257">
        <f t="shared" si="530"/>
        <v>0</v>
      </c>
      <c r="EU437" s="378" t="e">
        <f t="shared" si="531"/>
        <v>#DIV/0!</v>
      </c>
      <c r="EW437" s="257">
        <f t="shared" si="532"/>
        <v>0</v>
      </c>
      <c r="EY437" s="258">
        <f t="shared" si="533"/>
        <v>0</v>
      </c>
      <c r="FB437" s="258">
        <f t="shared" si="534"/>
        <v>0</v>
      </c>
      <c r="FC437" s="367" t="e">
        <f t="shared" si="535"/>
        <v>#DIV/0!</v>
      </c>
      <c r="FE437" s="258">
        <f t="shared" si="536"/>
        <v>0</v>
      </c>
      <c r="FG437" s="185">
        <f t="shared" si="537"/>
        <v>0</v>
      </c>
      <c r="FJ437" s="185">
        <f t="shared" si="538"/>
        <v>0</v>
      </c>
      <c r="FK437" s="379" t="e">
        <f t="shared" si="539"/>
        <v>#DIV/0!</v>
      </c>
      <c r="FM437" s="185">
        <f t="shared" si="540"/>
        <v>0</v>
      </c>
      <c r="FO437" s="84">
        <f t="shared" si="541"/>
        <v>0</v>
      </c>
      <c r="FR437" s="84">
        <f t="shared" si="542"/>
        <v>0</v>
      </c>
      <c r="FS437" s="365" t="e">
        <f t="shared" si="543"/>
        <v>#DIV/0!</v>
      </c>
      <c r="FU437" s="84">
        <f t="shared" si="544"/>
        <v>0</v>
      </c>
      <c r="FX437" s="61">
        <f t="shared" si="545"/>
        <v>0</v>
      </c>
      <c r="FY437" s="61">
        <f t="shared" si="546"/>
        <v>0</v>
      </c>
      <c r="FZ437" s="61">
        <f t="shared" si="547"/>
        <v>0</v>
      </c>
      <c r="GA437" s="382" t="e">
        <f t="shared" si="548"/>
        <v>#DIV/0!</v>
      </c>
      <c r="GC437" s="387">
        <f t="shared" si="549"/>
        <v>0</v>
      </c>
      <c r="GD437" s="387">
        <f t="shared" si="550"/>
        <v>0</v>
      </c>
      <c r="GE437" s="382" t="e">
        <f t="shared" si="551"/>
        <v>#DIV/0!</v>
      </c>
      <c r="GG437" s="387">
        <f t="shared" si="552"/>
        <v>0</v>
      </c>
      <c r="GH437" s="387">
        <f t="shared" si="553"/>
        <v>0</v>
      </c>
      <c r="GI437" s="382" t="e">
        <f t="shared" si="554"/>
        <v>#DIV/0!</v>
      </c>
      <c r="GK437" s="387">
        <f t="shared" si="458"/>
        <v>0</v>
      </c>
      <c r="GL437" s="387">
        <f t="shared" si="459"/>
        <v>0</v>
      </c>
      <c r="GM437" s="382" t="e">
        <f t="shared" si="460"/>
        <v>#DIV/0!</v>
      </c>
    </row>
    <row r="438" spans="1:195" x14ac:dyDescent="0.25">
      <c r="A438" s="8">
        <f t="shared" si="570"/>
        <v>44471</v>
      </c>
      <c r="B438" s="10">
        <v>0</v>
      </c>
      <c r="C438" s="98">
        <f t="shared" si="593"/>
        <v>0</v>
      </c>
      <c r="D438" s="10">
        <v>7702</v>
      </c>
      <c r="E438" s="10">
        <v>65265</v>
      </c>
      <c r="F438" s="98">
        <f t="shared" si="594"/>
        <v>0</v>
      </c>
      <c r="G438" s="363" t="e">
        <f t="shared" si="595"/>
        <v>#DIV/0!</v>
      </c>
      <c r="H438" s="10">
        <v>57942</v>
      </c>
      <c r="I438" s="98">
        <f t="shared" si="596"/>
        <v>0</v>
      </c>
      <c r="J438" s="45">
        <v>5053</v>
      </c>
      <c r="K438" s="103">
        <f t="shared" si="582"/>
        <v>0</v>
      </c>
      <c r="L438" s="14">
        <v>2491</v>
      </c>
      <c r="M438" s="14">
        <v>72749</v>
      </c>
      <c r="N438" s="103">
        <f t="shared" si="583"/>
        <v>0</v>
      </c>
      <c r="O438" s="362" t="e">
        <f t="shared" si="584"/>
        <v>#DIV/0!</v>
      </c>
      <c r="P438" s="12">
        <v>60467</v>
      </c>
      <c r="Q438" s="103">
        <f t="shared" si="585"/>
        <v>0</v>
      </c>
      <c r="R438" s="148">
        <v>956</v>
      </c>
      <c r="S438" s="134">
        <f t="shared" si="586"/>
        <v>0</v>
      </c>
      <c r="T438" s="148">
        <v>505</v>
      </c>
      <c r="U438" s="148">
        <v>4649</v>
      </c>
      <c r="V438" s="134">
        <f t="shared" si="587"/>
        <v>0</v>
      </c>
      <c r="W438" s="358" t="e">
        <f t="shared" si="588"/>
        <v>#DIV/0!</v>
      </c>
      <c r="X438" s="148">
        <v>4656</v>
      </c>
      <c r="Y438" s="134">
        <f t="shared" si="589"/>
        <v>0</v>
      </c>
      <c r="AA438" s="139">
        <f t="shared" si="557"/>
        <v>0</v>
      </c>
      <c r="AD438" s="139">
        <f t="shared" si="477"/>
        <v>0</v>
      </c>
      <c r="AE438" s="353" t="e">
        <f t="shared" si="478"/>
        <v>#DIV/0!</v>
      </c>
      <c r="AG438" s="139">
        <f t="shared" si="597"/>
        <v>0</v>
      </c>
      <c r="AI438" s="72">
        <f t="shared" si="558"/>
        <v>0</v>
      </c>
      <c r="AL438" s="72">
        <f t="shared" si="479"/>
        <v>0</v>
      </c>
      <c r="AM438" s="348" t="e">
        <f t="shared" si="480"/>
        <v>#DIV/0!</v>
      </c>
      <c r="AO438" s="72">
        <f t="shared" si="457"/>
        <v>0</v>
      </c>
      <c r="AQ438" s="78">
        <f t="shared" si="559"/>
        <v>0</v>
      </c>
      <c r="AT438" s="78">
        <f t="shared" si="481"/>
        <v>0</v>
      </c>
      <c r="AU438" s="344" t="e">
        <f t="shared" si="482"/>
        <v>#DIV/0!</v>
      </c>
      <c r="AW438" s="78">
        <f t="shared" si="572"/>
        <v>0</v>
      </c>
      <c r="AY438" s="114">
        <f t="shared" si="560"/>
        <v>0</v>
      </c>
      <c r="BB438" s="114">
        <f t="shared" si="483"/>
        <v>0</v>
      </c>
      <c r="BC438" s="338" t="e">
        <f t="shared" si="484"/>
        <v>#DIV/0!</v>
      </c>
      <c r="BE438" s="114">
        <f t="shared" si="573"/>
        <v>0</v>
      </c>
      <c r="BG438" s="126">
        <f t="shared" si="561"/>
        <v>0</v>
      </c>
      <c r="BJ438" s="126">
        <f t="shared" si="485"/>
        <v>0</v>
      </c>
      <c r="BK438" s="332" t="e">
        <f t="shared" si="486"/>
        <v>#DIV/0!</v>
      </c>
      <c r="BM438" s="126">
        <f t="shared" si="574"/>
        <v>0</v>
      </c>
      <c r="BO438" s="212">
        <f t="shared" si="562"/>
        <v>0</v>
      </c>
      <c r="BR438" s="212">
        <f t="shared" si="487"/>
        <v>0</v>
      </c>
      <c r="BS438" s="326" t="e">
        <f t="shared" si="488"/>
        <v>#DIV/0!</v>
      </c>
      <c r="BU438" s="212">
        <f t="shared" si="575"/>
        <v>0</v>
      </c>
      <c r="BW438" s="219">
        <f t="shared" si="563"/>
        <v>0</v>
      </c>
      <c r="BZ438" s="219">
        <f t="shared" si="489"/>
        <v>0</v>
      </c>
      <c r="CA438" s="315" t="e">
        <f t="shared" si="490"/>
        <v>#DIV/0!</v>
      </c>
      <c r="CC438" s="219">
        <f t="shared" si="576"/>
        <v>0</v>
      </c>
      <c r="CE438" s="84">
        <f t="shared" si="564"/>
        <v>0</v>
      </c>
      <c r="CH438" s="84">
        <f t="shared" si="491"/>
        <v>0</v>
      </c>
      <c r="CI438" s="365" t="e">
        <f t="shared" si="492"/>
        <v>#DIV/0!</v>
      </c>
      <c r="CK438" s="84">
        <f t="shared" si="577"/>
        <v>0</v>
      </c>
      <c r="CM438" s="89">
        <f t="shared" si="565"/>
        <v>0</v>
      </c>
      <c r="CP438" s="89">
        <f t="shared" si="493"/>
        <v>0</v>
      </c>
      <c r="CQ438" s="367" t="e">
        <f t="shared" si="494"/>
        <v>#DIV/0!</v>
      </c>
      <c r="CS438" s="89">
        <f t="shared" si="578"/>
        <v>0</v>
      </c>
      <c r="CU438" s="203">
        <f t="shared" si="566"/>
        <v>0</v>
      </c>
      <c r="CX438" s="203">
        <f t="shared" si="495"/>
        <v>0</v>
      </c>
      <c r="CY438" s="369" t="e">
        <f t="shared" si="496"/>
        <v>#DIV/0!</v>
      </c>
      <c r="DA438" s="203">
        <f t="shared" si="579"/>
        <v>0</v>
      </c>
      <c r="DC438" s="95">
        <f t="shared" si="567"/>
        <v>0</v>
      </c>
      <c r="DF438" s="95">
        <f t="shared" si="497"/>
        <v>0</v>
      </c>
      <c r="DG438" s="371" t="e">
        <f t="shared" si="498"/>
        <v>#DIV/0!</v>
      </c>
      <c r="DI438" s="95">
        <f t="shared" si="580"/>
        <v>0</v>
      </c>
      <c r="DK438" s="158">
        <f t="shared" si="568"/>
        <v>0</v>
      </c>
      <c r="DN438" s="158">
        <f t="shared" si="499"/>
        <v>0</v>
      </c>
      <c r="DO438" s="373" t="e">
        <f t="shared" si="500"/>
        <v>#DIV/0!</v>
      </c>
      <c r="DQ438" s="158">
        <f t="shared" si="462"/>
        <v>0</v>
      </c>
      <c r="DR438" s="290">
        <v>1536</v>
      </c>
      <c r="DS438" s="172">
        <v>0</v>
      </c>
      <c r="DT438" s="290">
        <v>1</v>
      </c>
      <c r="DU438" s="290">
        <v>424</v>
      </c>
      <c r="DV438" s="172">
        <f t="shared" si="590"/>
        <v>0</v>
      </c>
      <c r="DW438" s="374" t="e">
        <f t="shared" si="591"/>
        <v>#DIV/0!</v>
      </c>
      <c r="DX438" s="290">
        <v>426</v>
      </c>
      <c r="DY438" s="172">
        <f t="shared" si="592"/>
        <v>0</v>
      </c>
      <c r="EA438" s="255">
        <f t="shared" si="569"/>
        <v>0</v>
      </c>
      <c r="ED438" s="255">
        <f t="shared" si="503"/>
        <v>0</v>
      </c>
      <c r="EE438" s="376" t="e">
        <f t="shared" si="504"/>
        <v>#DIV/0!</v>
      </c>
      <c r="EG438" s="255">
        <f t="shared" si="466"/>
        <v>0</v>
      </c>
      <c r="EI438" s="256">
        <f t="shared" si="525"/>
        <v>0</v>
      </c>
      <c r="EL438" s="256">
        <f t="shared" si="526"/>
        <v>0</v>
      </c>
      <c r="EM438" s="362" t="e">
        <f t="shared" si="527"/>
        <v>#DIV/0!</v>
      </c>
      <c r="EO438" s="256">
        <f t="shared" si="528"/>
        <v>0</v>
      </c>
      <c r="EQ438" s="257">
        <f t="shared" si="529"/>
        <v>0</v>
      </c>
      <c r="ET438" s="257">
        <f t="shared" si="530"/>
        <v>0</v>
      </c>
      <c r="EU438" s="378" t="e">
        <f t="shared" si="531"/>
        <v>#DIV/0!</v>
      </c>
      <c r="EW438" s="257">
        <f t="shared" si="532"/>
        <v>0</v>
      </c>
      <c r="EY438" s="258">
        <f t="shared" si="533"/>
        <v>0</v>
      </c>
      <c r="FB438" s="258">
        <f t="shared" si="534"/>
        <v>0</v>
      </c>
      <c r="FC438" s="367" t="e">
        <f t="shared" si="535"/>
        <v>#DIV/0!</v>
      </c>
      <c r="FE438" s="258">
        <f t="shared" si="536"/>
        <v>0</v>
      </c>
      <c r="FG438" s="185">
        <f t="shared" si="537"/>
        <v>0</v>
      </c>
      <c r="FJ438" s="185">
        <f t="shared" si="538"/>
        <v>0</v>
      </c>
      <c r="FK438" s="379" t="e">
        <f t="shared" si="539"/>
        <v>#DIV/0!</v>
      </c>
      <c r="FM438" s="185">
        <f t="shared" si="540"/>
        <v>0</v>
      </c>
      <c r="FO438" s="84">
        <f t="shared" si="541"/>
        <v>0</v>
      </c>
      <c r="FR438" s="84">
        <f t="shared" si="542"/>
        <v>0</v>
      </c>
      <c r="FS438" s="365" t="e">
        <f t="shared" si="543"/>
        <v>#DIV/0!</v>
      </c>
      <c r="FU438" s="84">
        <f t="shared" si="544"/>
        <v>0</v>
      </c>
      <c r="FX438" s="61">
        <f t="shared" si="545"/>
        <v>0</v>
      </c>
      <c r="FY438" s="61">
        <f t="shared" si="546"/>
        <v>0</v>
      </c>
      <c r="FZ438" s="61">
        <f t="shared" si="547"/>
        <v>0</v>
      </c>
      <c r="GA438" s="382" t="e">
        <f t="shared" si="548"/>
        <v>#DIV/0!</v>
      </c>
      <c r="GC438" s="387">
        <f t="shared" si="549"/>
        <v>0</v>
      </c>
      <c r="GD438" s="387">
        <f t="shared" si="550"/>
        <v>0</v>
      </c>
      <c r="GE438" s="382" t="e">
        <f t="shared" si="551"/>
        <v>#DIV/0!</v>
      </c>
      <c r="GG438" s="387">
        <f t="shared" si="552"/>
        <v>0</v>
      </c>
      <c r="GH438" s="387">
        <f t="shared" si="553"/>
        <v>0</v>
      </c>
      <c r="GI438" s="382" t="e">
        <f t="shared" si="554"/>
        <v>#DIV/0!</v>
      </c>
      <c r="GK438" s="387">
        <f t="shared" si="458"/>
        <v>0</v>
      </c>
      <c r="GL438" s="387">
        <f t="shared" si="459"/>
        <v>0</v>
      </c>
      <c r="GM438" s="382" t="e">
        <f t="shared" si="460"/>
        <v>#DIV/0!</v>
      </c>
    </row>
    <row r="439" spans="1:195" x14ac:dyDescent="0.25">
      <c r="A439" s="8">
        <f t="shared" si="570"/>
        <v>44472</v>
      </c>
      <c r="B439" s="10">
        <v>0</v>
      </c>
      <c r="C439" s="98">
        <f t="shared" si="593"/>
        <v>0</v>
      </c>
      <c r="D439" s="10">
        <v>7702</v>
      </c>
      <c r="E439" s="10">
        <v>65265</v>
      </c>
      <c r="F439" s="98">
        <f t="shared" si="594"/>
        <v>0</v>
      </c>
      <c r="G439" s="363" t="e">
        <f t="shared" si="595"/>
        <v>#DIV/0!</v>
      </c>
      <c r="H439" s="10">
        <v>57942</v>
      </c>
      <c r="I439" s="98">
        <f t="shared" si="596"/>
        <v>0</v>
      </c>
      <c r="J439" s="45">
        <v>5053</v>
      </c>
      <c r="K439" s="103">
        <f t="shared" si="582"/>
        <v>0</v>
      </c>
      <c r="L439" s="14">
        <v>2491</v>
      </c>
      <c r="M439" s="14">
        <v>72749</v>
      </c>
      <c r="N439" s="103">
        <f t="shared" si="583"/>
        <v>0</v>
      </c>
      <c r="O439" s="362" t="e">
        <f t="shared" si="584"/>
        <v>#DIV/0!</v>
      </c>
      <c r="P439" s="12">
        <v>60467</v>
      </c>
      <c r="Q439" s="103">
        <f t="shared" si="585"/>
        <v>0</v>
      </c>
      <c r="R439" s="148">
        <v>956</v>
      </c>
      <c r="S439" s="134">
        <f t="shared" si="586"/>
        <v>0</v>
      </c>
      <c r="T439" s="148">
        <v>505</v>
      </c>
      <c r="U439" s="148">
        <v>4649</v>
      </c>
      <c r="V439" s="134">
        <f t="shared" si="587"/>
        <v>0</v>
      </c>
      <c r="W439" s="358" t="e">
        <f t="shared" si="588"/>
        <v>#DIV/0!</v>
      </c>
      <c r="X439" s="148">
        <v>4656</v>
      </c>
      <c r="Y439" s="134">
        <f t="shared" si="589"/>
        <v>0</v>
      </c>
      <c r="AA439" s="139">
        <f t="shared" si="557"/>
        <v>0</v>
      </c>
      <c r="AD439" s="139">
        <f t="shared" si="477"/>
        <v>0</v>
      </c>
      <c r="AE439" s="353" t="e">
        <f t="shared" si="478"/>
        <v>#DIV/0!</v>
      </c>
      <c r="AG439" s="139">
        <f t="shared" si="597"/>
        <v>0</v>
      </c>
      <c r="AI439" s="72">
        <f t="shared" si="558"/>
        <v>0</v>
      </c>
      <c r="AL439" s="72">
        <f t="shared" si="479"/>
        <v>0</v>
      </c>
      <c r="AM439" s="348" t="e">
        <f t="shared" si="480"/>
        <v>#DIV/0!</v>
      </c>
      <c r="AO439" s="72">
        <f t="shared" si="457"/>
        <v>0</v>
      </c>
      <c r="AQ439" s="78">
        <f t="shared" si="559"/>
        <v>0</v>
      </c>
      <c r="AT439" s="78">
        <f t="shared" si="481"/>
        <v>0</v>
      </c>
      <c r="AU439" s="344" t="e">
        <f t="shared" si="482"/>
        <v>#DIV/0!</v>
      </c>
      <c r="AW439" s="78">
        <f t="shared" si="572"/>
        <v>0</v>
      </c>
      <c r="AY439" s="114">
        <f t="shared" si="560"/>
        <v>0</v>
      </c>
      <c r="BB439" s="114">
        <f t="shared" si="483"/>
        <v>0</v>
      </c>
      <c r="BC439" s="338" t="e">
        <f t="shared" si="484"/>
        <v>#DIV/0!</v>
      </c>
      <c r="BE439" s="114">
        <f t="shared" si="573"/>
        <v>0</v>
      </c>
      <c r="BG439" s="126">
        <f t="shared" si="561"/>
        <v>0</v>
      </c>
      <c r="BJ439" s="126">
        <f t="shared" si="485"/>
        <v>0</v>
      </c>
      <c r="BK439" s="332" t="e">
        <f t="shared" si="486"/>
        <v>#DIV/0!</v>
      </c>
      <c r="BM439" s="126">
        <f t="shared" si="574"/>
        <v>0</v>
      </c>
      <c r="BO439" s="212">
        <f t="shared" si="562"/>
        <v>0</v>
      </c>
      <c r="BR439" s="212">
        <f t="shared" si="487"/>
        <v>0</v>
      </c>
      <c r="BS439" s="326" t="e">
        <f t="shared" si="488"/>
        <v>#DIV/0!</v>
      </c>
      <c r="BU439" s="212">
        <f t="shared" si="575"/>
        <v>0</v>
      </c>
      <c r="BW439" s="219">
        <f t="shared" si="563"/>
        <v>0</v>
      </c>
      <c r="BZ439" s="219">
        <f t="shared" si="489"/>
        <v>0</v>
      </c>
      <c r="CA439" s="315" t="e">
        <f t="shared" si="490"/>
        <v>#DIV/0!</v>
      </c>
      <c r="CC439" s="219">
        <f t="shared" si="576"/>
        <v>0</v>
      </c>
      <c r="CE439" s="84">
        <f t="shared" si="564"/>
        <v>0</v>
      </c>
      <c r="CH439" s="84">
        <f t="shared" si="491"/>
        <v>0</v>
      </c>
      <c r="CI439" s="365" t="e">
        <f t="shared" si="492"/>
        <v>#DIV/0!</v>
      </c>
      <c r="CK439" s="84">
        <f t="shared" si="577"/>
        <v>0</v>
      </c>
      <c r="CM439" s="89">
        <f t="shared" si="565"/>
        <v>0</v>
      </c>
      <c r="CP439" s="89">
        <f t="shared" si="493"/>
        <v>0</v>
      </c>
      <c r="CQ439" s="367" t="e">
        <f t="shared" si="494"/>
        <v>#DIV/0!</v>
      </c>
      <c r="CS439" s="89">
        <f t="shared" si="578"/>
        <v>0</v>
      </c>
      <c r="CU439" s="203">
        <f t="shared" si="566"/>
        <v>0</v>
      </c>
      <c r="CX439" s="203">
        <f t="shared" si="495"/>
        <v>0</v>
      </c>
      <c r="CY439" s="369" t="e">
        <f t="shared" si="496"/>
        <v>#DIV/0!</v>
      </c>
      <c r="DA439" s="203">
        <f t="shared" si="579"/>
        <v>0</v>
      </c>
      <c r="DC439" s="95">
        <f t="shared" si="567"/>
        <v>0</v>
      </c>
      <c r="DF439" s="95">
        <f t="shared" si="497"/>
        <v>0</v>
      </c>
      <c r="DG439" s="371" t="e">
        <f t="shared" si="498"/>
        <v>#DIV/0!</v>
      </c>
      <c r="DI439" s="95">
        <f t="shared" si="580"/>
        <v>0</v>
      </c>
      <c r="DK439" s="158">
        <f t="shared" si="568"/>
        <v>0</v>
      </c>
      <c r="DN439" s="158">
        <f t="shared" si="499"/>
        <v>0</v>
      </c>
      <c r="DO439" s="373" t="e">
        <f t="shared" si="500"/>
        <v>#DIV/0!</v>
      </c>
      <c r="DQ439" s="158">
        <f t="shared" si="462"/>
        <v>0</v>
      </c>
      <c r="DR439" s="290">
        <v>1536</v>
      </c>
      <c r="DS439" s="172">
        <v>0</v>
      </c>
      <c r="DT439" s="290">
        <v>1</v>
      </c>
      <c r="DU439" s="290">
        <v>424</v>
      </c>
      <c r="DV439" s="172">
        <f t="shared" si="590"/>
        <v>0</v>
      </c>
      <c r="DW439" s="374" t="e">
        <f t="shared" si="591"/>
        <v>#DIV/0!</v>
      </c>
      <c r="DX439" s="290">
        <v>426</v>
      </c>
      <c r="DY439" s="172">
        <f t="shared" si="592"/>
        <v>0</v>
      </c>
      <c r="EA439" s="255">
        <f t="shared" si="569"/>
        <v>0</v>
      </c>
      <c r="ED439" s="255">
        <f t="shared" si="503"/>
        <v>0</v>
      </c>
      <c r="EE439" s="376" t="e">
        <f t="shared" si="504"/>
        <v>#DIV/0!</v>
      </c>
      <c r="EG439" s="255">
        <f t="shared" si="466"/>
        <v>0</v>
      </c>
      <c r="EI439" s="256">
        <f t="shared" si="525"/>
        <v>0</v>
      </c>
      <c r="EL439" s="256">
        <f t="shared" si="526"/>
        <v>0</v>
      </c>
      <c r="EM439" s="362" t="e">
        <f t="shared" si="527"/>
        <v>#DIV/0!</v>
      </c>
      <c r="EO439" s="256">
        <f t="shared" si="528"/>
        <v>0</v>
      </c>
      <c r="EQ439" s="257">
        <f t="shared" si="529"/>
        <v>0</v>
      </c>
      <c r="ET439" s="257">
        <f t="shared" si="530"/>
        <v>0</v>
      </c>
      <c r="EU439" s="378" t="e">
        <f t="shared" si="531"/>
        <v>#DIV/0!</v>
      </c>
      <c r="EW439" s="257">
        <f t="shared" si="532"/>
        <v>0</v>
      </c>
      <c r="EY439" s="258">
        <f t="shared" si="533"/>
        <v>0</v>
      </c>
      <c r="FB439" s="258">
        <f t="shared" si="534"/>
        <v>0</v>
      </c>
      <c r="FC439" s="367" t="e">
        <f t="shared" si="535"/>
        <v>#DIV/0!</v>
      </c>
      <c r="FE439" s="258">
        <f t="shared" si="536"/>
        <v>0</v>
      </c>
      <c r="FG439" s="185">
        <f t="shared" si="537"/>
        <v>0</v>
      </c>
      <c r="FJ439" s="185">
        <f t="shared" si="538"/>
        <v>0</v>
      </c>
      <c r="FK439" s="379" t="e">
        <f t="shared" si="539"/>
        <v>#DIV/0!</v>
      </c>
      <c r="FM439" s="185">
        <f t="shared" si="540"/>
        <v>0</v>
      </c>
      <c r="FO439" s="84">
        <f t="shared" si="541"/>
        <v>0</v>
      </c>
      <c r="FR439" s="84">
        <f t="shared" si="542"/>
        <v>0</v>
      </c>
      <c r="FS439" s="365" t="e">
        <f t="shared" si="543"/>
        <v>#DIV/0!</v>
      </c>
      <c r="FU439" s="84">
        <f t="shared" si="544"/>
        <v>0</v>
      </c>
      <c r="FX439" s="61">
        <f t="shared" si="545"/>
        <v>0</v>
      </c>
      <c r="FY439" s="61">
        <f t="shared" si="546"/>
        <v>0</v>
      </c>
      <c r="FZ439" s="61">
        <f t="shared" si="547"/>
        <v>0</v>
      </c>
      <c r="GA439" s="382" t="e">
        <f t="shared" si="548"/>
        <v>#DIV/0!</v>
      </c>
      <c r="GC439" s="387">
        <f t="shared" si="549"/>
        <v>0</v>
      </c>
      <c r="GD439" s="387">
        <f t="shared" si="550"/>
        <v>0</v>
      </c>
      <c r="GE439" s="382" t="e">
        <f t="shared" si="551"/>
        <v>#DIV/0!</v>
      </c>
      <c r="GG439" s="387">
        <f t="shared" si="552"/>
        <v>0</v>
      </c>
      <c r="GH439" s="387">
        <f t="shared" si="553"/>
        <v>0</v>
      </c>
      <c r="GI439" s="382" t="e">
        <f t="shared" si="554"/>
        <v>#DIV/0!</v>
      </c>
      <c r="GK439" s="387">
        <f t="shared" si="458"/>
        <v>0</v>
      </c>
      <c r="GL439" s="387">
        <f t="shared" si="459"/>
        <v>0</v>
      </c>
      <c r="GM439" s="382" t="e">
        <f t="shared" si="460"/>
        <v>#DIV/0!</v>
      </c>
    </row>
    <row r="440" spans="1:195" x14ac:dyDescent="0.25">
      <c r="A440" s="8">
        <f t="shared" si="570"/>
        <v>44473</v>
      </c>
      <c r="B440" s="10">
        <v>0</v>
      </c>
      <c r="C440" s="98">
        <f t="shared" si="593"/>
        <v>0</v>
      </c>
      <c r="D440" s="10">
        <v>7702</v>
      </c>
      <c r="E440" s="10">
        <v>65265</v>
      </c>
      <c r="F440" s="98">
        <f t="shared" si="594"/>
        <v>0</v>
      </c>
      <c r="G440" s="363" t="e">
        <f t="shared" si="595"/>
        <v>#DIV/0!</v>
      </c>
      <c r="H440" s="10">
        <v>57942</v>
      </c>
      <c r="I440" s="98">
        <f t="shared" si="596"/>
        <v>0</v>
      </c>
      <c r="J440" s="45">
        <v>5053</v>
      </c>
      <c r="K440" s="103">
        <f t="shared" si="582"/>
        <v>0</v>
      </c>
      <c r="L440" s="14">
        <v>2491</v>
      </c>
      <c r="M440" s="14">
        <v>72749</v>
      </c>
      <c r="N440" s="103">
        <f t="shared" si="583"/>
        <v>0</v>
      </c>
      <c r="O440" s="362" t="e">
        <f t="shared" si="584"/>
        <v>#DIV/0!</v>
      </c>
      <c r="P440" s="12">
        <v>60467</v>
      </c>
      <c r="Q440" s="103">
        <f t="shared" si="585"/>
        <v>0</v>
      </c>
      <c r="R440" s="148">
        <v>956</v>
      </c>
      <c r="S440" s="134">
        <f t="shared" si="586"/>
        <v>0</v>
      </c>
      <c r="T440" s="148">
        <v>505</v>
      </c>
      <c r="U440" s="148">
        <v>4649</v>
      </c>
      <c r="V440" s="134">
        <f t="shared" si="587"/>
        <v>0</v>
      </c>
      <c r="W440" s="358" t="e">
        <f t="shared" si="588"/>
        <v>#DIV/0!</v>
      </c>
      <c r="X440" s="148">
        <v>4656</v>
      </c>
      <c r="Y440" s="134">
        <f t="shared" si="589"/>
        <v>0</v>
      </c>
      <c r="AA440" s="139">
        <f t="shared" si="557"/>
        <v>0</v>
      </c>
      <c r="AD440" s="139">
        <f t="shared" si="477"/>
        <v>0</v>
      </c>
      <c r="AE440" s="353" t="e">
        <f t="shared" si="478"/>
        <v>#DIV/0!</v>
      </c>
      <c r="AG440" s="139">
        <f t="shared" si="597"/>
        <v>0</v>
      </c>
      <c r="AI440" s="72">
        <f t="shared" si="558"/>
        <v>0</v>
      </c>
      <c r="AL440" s="72">
        <f t="shared" si="479"/>
        <v>0</v>
      </c>
      <c r="AM440" s="348" t="e">
        <f t="shared" si="480"/>
        <v>#DIV/0!</v>
      </c>
      <c r="AO440" s="72">
        <f t="shared" si="457"/>
        <v>0</v>
      </c>
      <c r="AQ440" s="78">
        <f t="shared" si="559"/>
        <v>0</v>
      </c>
      <c r="AT440" s="78">
        <f t="shared" si="481"/>
        <v>0</v>
      </c>
      <c r="AU440" s="344" t="e">
        <f t="shared" si="482"/>
        <v>#DIV/0!</v>
      </c>
      <c r="AW440" s="78">
        <f t="shared" si="572"/>
        <v>0</v>
      </c>
      <c r="AY440" s="114">
        <f t="shared" si="560"/>
        <v>0</v>
      </c>
      <c r="BB440" s="114">
        <f t="shared" si="483"/>
        <v>0</v>
      </c>
      <c r="BC440" s="338" t="e">
        <f t="shared" si="484"/>
        <v>#DIV/0!</v>
      </c>
      <c r="BE440" s="114">
        <f t="shared" si="573"/>
        <v>0</v>
      </c>
      <c r="BG440" s="126">
        <f t="shared" si="561"/>
        <v>0</v>
      </c>
      <c r="BJ440" s="126">
        <f t="shared" si="485"/>
        <v>0</v>
      </c>
      <c r="BK440" s="332" t="e">
        <f t="shared" si="486"/>
        <v>#DIV/0!</v>
      </c>
      <c r="BM440" s="126">
        <f t="shared" si="574"/>
        <v>0</v>
      </c>
      <c r="BO440" s="212">
        <f t="shared" si="562"/>
        <v>0</v>
      </c>
      <c r="BR440" s="212">
        <f t="shared" si="487"/>
        <v>0</v>
      </c>
      <c r="BS440" s="326" t="e">
        <f t="shared" si="488"/>
        <v>#DIV/0!</v>
      </c>
      <c r="BU440" s="212">
        <f t="shared" si="575"/>
        <v>0</v>
      </c>
      <c r="BW440" s="219">
        <f t="shared" si="563"/>
        <v>0</v>
      </c>
      <c r="BZ440" s="219">
        <f t="shared" si="489"/>
        <v>0</v>
      </c>
      <c r="CA440" s="315" t="e">
        <f t="shared" si="490"/>
        <v>#DIV/0!</v>
      </c>
      <c r="CC440" s="219">
        <f t="shared" si="576"/>
        <v>0</v>
      </c>
      <c r="CE440" s="84">
        <f t="shared" si="564"/>
        <v>0</v>
      </c>
      <c r="CH440" s="84">
        <f t="shared" si="491"/>
        <v>0</v>
      </c>
      <c r="CI440" s="365" t="e">
        <f t="shared" si="492"/>
        <v>#DIV/0!</v>
      </c>
      <c r="CK440" s="84">
        <f t="shared" si="577"/>
        <v>0</v>
      </c>
      <c r="CM440" s="89">
        <f t="shared" si="565"/>
        <v>0</v>
      </c>
      <c r="CP440" s="89">
        <f t="shared" si="493"/>
        <v>0</v>
      </c>
      <c r="CQ440" s="367" t="e">
        <f t="shared" si="494"/>
        <v>#DIV/0!</v>
      </c>
      <c r="CS440" s="89">
        <f t="shared" si="578"/>
        <v>0</v>
      </c>
      <c r="CU440" s="203">
        <f t="shared" si="566"/>
        <v>0</v>
      </c>
      <c r="CX440" s="203">
        <f t="shared" si="495"/>
        <v>0</v>
      </c>
      <c r="CY440" s="369" t="e">
        <f t="shared" si="496"/>
        <v>#DIV/0!</v>
      </c>
      <c r="DA440" s="203">
        <f t="shared" si="579"/>
        <v>0</v>
      </c>
      <c r="DC440" s="95">
        <f t="shared" si="567"/>
        <v>0</v>
      </c>
      <c r="DF440" s="95">
        <f t="shared" si="497"/>
        <v>0</v>
      </c>
      <c r="DG440" s="371" t="e">
        <f t="shared" si="498"/>
        <v>#DIV/0!</v>
      </c>
      <c r="DI440" s="95">
        <f t="shared" si="580"/>
        <v>0</v>
      </c>
      <c r="DK440" s="158">
        <f t="shared" si="568"/>
        <v>0</v>
      </c>
      <c r="DN440" s="158">
        <f t="shared" si="499"/>
        <v>0</v>
      </c>
      <c r="DO440" s="373" t="e">
        <f t="shared" si="500"/>
        <v>#DIV/0!</v>
      </c>
      <c r="DQ440" s="158">
        <f t="shared" si="462"/>
        <v>0</v>
      </c>
      <c r="DR440" s="290">
        <v>1536</v>
      </c>
      <c r="DS440" s="172">
        <v>0</v>
      </c>
      <c r="DT440" s="290">
        <v>1</v>
      </c>
      <c r="DU440" s="290">
        <v>424</v>
      </c>
      <c r="DV440" s="172">
        <f t="shared" si="590"/>
        <v>0</v>
      </c>
      <c r="DW440" s="374" t="e">
        <f t="shared" si="591"/>
        <v>#DIV/0!</v>
      </c>
      <c r="DX440" s="290">
        <v>426</v>
      </c>
      <c r="DY440" s="172">
        <f t="shared" si="592"/>
        <v>0</v>
      </c>
      <c r="EA440" s="255">
        <f t="shared" si="569"/>
        <v>0</v>
      </c>
      <c r="ED440" s="255">
        <f t="shared" si="503"/>
        <v>0</v>
      </c>
      <c r="EE440" s="376" t="e">
        <f t="shared" si="504"/>
        <v>#DIV/0!</v>
      </c>
      <c r="EG440" s="255">
        <f t="shared" si="466"/>
        <v>0</v>
      </c>
      <c r="EI440" s="256">
        <f t="shared" si="525"/>
        <v>0</v>
      </c>
      <c r="EL440" s="256">
        <f t="shared" si="526"/>
        <v>0</v>
      </c>
      <c r="EM440" s="362" t="e">
        <f t="shared" si="527"/>
        <v>#DIV/0!</v>
      </c>
      <c r="EO440" s="256">
        <f t="shared" si="528"/>
        <v>0</v>
      </c>
      <c r="EQ440" s="257">
        <f t="shared" si="529"/>
        <v>0</v>
      </c>
      <c r="ET440" s="257">
        <f t="shared" si="530"/>
        <v>0</v>
      </c>
      <c r="EU440" s="378" t="e">
        <f t="shared" si="531"/>
        <v>#DIV/0!</v>
      </c>
      <c r="EW440" s="257">
        <f t="shared" si="532"/>
        <v>0</v>
      </c>
      <c r="EY440" s="258">
        <f t="shared" si="533"/>
        <v>0</v>
      </c>
      <c r="FB440" s="258">
        <f t="shared" si="534"/>
        <v>0</v>
      </c>
      <c r="FC440" s="367" t="e">
        <f t="shared" si="535"/>
        <v>#DIV/0!</v>
      </c>
      <c r="FE440" s="258">
        <f t="shared" si="536"/>
        <v>0</v>
      </c>
      <c r="FG440" s="185">
        <f t="shared" si="537"/>
        <v>0</v>
      </c>
      <c r="FJ440" s="185">
        <f t="shared" si="538"/>
        <v>0</v>
      </c>
      <c r="FK440" s="379" t="e">
        <f t="shared" si="539"/>
        <v>#DIV/0!</v>
      </c>
      <c r="FM440" s="185">
        <f t="shared" si="540"/>
        <v>0</v>
      </c>
      <c r="FO440" s="84">
        <f t="shared" si="541"/>
        <v>0</v>
      </c>
      <c r="FR440" s="84">
        <f t="shared" si="542"/>
        <v>0</v>
      </c>
      <c r="FS440" s="365" t="e">
        <f t="shared" si="543"/>
        <v>#DIV/0!</v>
      </c>
      <c r="FU440" s="84">
        <f t="shared" si="544"/>
        <v>0</v>
      </c>
      <c r="FX440" s="61">
        <f t="shared" si="545"/>
        <v>0</v>
      </c>
      <c r="FY440" s="61">
        <f t="shared" si="546"/>
        <v>0</v>
      </c>
      <c r="FZ440" s="61">
        <f t="shared" si="547"/>
        <v>0</v>
      </c>
      <c r="GA440" s="382" t="e">
        <f t="shared" si="548"/>
        <v>#DIV/0!</v>
      </c>
      <c r="GC440" s="387">
        <f t="shared" si="549"/>
        <v>0</v>
      </c>
      <c r="GD440" s="387">
        <f t="shared" si="550"/>
        <v>0</v>
      </c>
      <c r="GE440" s="382" t="e">
        <f t="shared" si="551"/>
        <v>#DIV/0!</v>
      </c>
      <c r="GG440" s="387">
        <f t="shared" si="552"/>
        <v>0</v>
      </c>
      <c r="GH440" s="387">
        <f t="shared" si="553"/>
        <v>0</v>
      </c>
      <c r="GI440" s="382" t="e">
        <f t="shared" si="554"/>
        <v>#DIV/0!</v>
      </c>
      <c r="GK440" s="387">
        <f t="shared" si="458"/>
        <v>0</v>
      </c>
      <c r="GL440" s="387">
        <f t="shared" si="459"/>
        <v>0</v>
      </c>
      <c r="GM440" s="382" t="e">
        <f t="shared" si="460"/>
        <v>#DIV/0!</v>
      </c>
    </row>
    <row r="441" spans="1:195" x14ac:dyDescent="0.25">
      <c r="A441" s="8">
        <f t="shared" si="570"/>
        <v>44474</v>
      </c>
      <c r="B441" s="10">
        <v>0</v>
      </c>
      <c r="C441" s="98">
        <f t="shared" si="593"/>
        <v>0</v>
      </c>
      <c r="D441" s="10">
        <v>7702</v>
      </c>
      <c r="E441" s="10">
        <v>65265</v>
      </c>
      <c r="F441" s="98">
        <f t="shared" si="594"/>
        <v>0</v>
      </c>
      <c r="G441" s="363" t="e">
        <f t="shared" si="595"/>
        <v>#DIV/0!</v>
      </c>
      <c r="H441" s="10">
        <v>57942</v>
      </c>
      <c r="I441" s="98">
        <f t="shared" si="596"/>
        <v>0</v>
      </c>
      <c r="J441" s="45">
        <v>5053</v>
      </c>
      <c r="K441" s="103">
        <f t="shared" si="582"/>
        <v>0</v>
      </c>
      <c r="L441" s="14">
        <v>2491</v>
      </c>
      <c r="M441" s="14">
        <v>72749</v>
      </c>
      <c r="N441" s="103">
        <f t="shared" si="583"/>
        <v>0</v>
      </c>
      <c r="O441" s="362" t="e">
        <f t="shared" si="584"/>
        <v>#DIV/0!</v>
      </c>
      <c r="P441" s="12">
        <v>60467</v>
      </c>
      <c r="Q441" s="103">
        <f t="shared" si="585"/>
        <v>0</v>
      </c>
      <c r="R441" s="148">
        <v>956</v>
      </c>
      <c r="S441" s="134">
        <f t="shared" si="586"/>
        <v>0</v>
      </c>
      <c r="T441" s="148">
        <v>505</v>
      </c>
      <c r="U441" s="148">
        <v>4649</v>
      </c>
      <c r="V441" s="134">
        <f t="shared" si="587"/>
        <v>0</v>
      </c>
      <c r="W441" s="358" t="e">
        <f t="shared" si="588"/>
        <v>#DIV/0!</v>
      </c>
      <c r="X441" s="148">
        <v>4656</v>
      </c>
      <c r="Y441" s="134">
        <f t="shared" si="589"/>
        <v>0</v>
      </c>
      <c r="AA441" s="139">
        <f t="shared" si="557"/>
        <v>0</v>
      </c>
      <c r="AD441" s="139">
        <f t="shared" si="477"/>
        <v>0</v>
      </c>
      <c r="AE441" s="353" t="e">
        <f t="shared" si="478"/>
        <v>#DIV/0!</v>
      </c>
      <c r="AG441" s="139">
        <f t="shared" si="597"/>
        <v>0</v>
      </c>
      <c r="AI441" s="72">
        <f t="shared" si="558"/>
        <v>0</v>
      </c>
      <c r="AL441" s="72">
        <f t="shared" si="479"/>
        <v>0</v>
      </c>
      <c r="AM441" s="348" t="e">
        <f t="shared" si="480"/>
        <v>#DIV/0!</v>
      </c>
      <c r="AO441" s="72">
        <f t="shared" si="457"/>
        <v>0</v>
      </c>
      <c r="AQ441" s="78">
        <f t="shared" si="559"/>
        <v>0</v>
      </c>
      <c r="AT441" s="78">
        <f t="shared" si="481"/>
        <v>0</v>
      </c>
      <c r="AU441" s="344" t="e">
        <f t="shared" si="482"/>
        <v>#DIV/0!</v>
      </c>
      <c r="AW441" s="78">
        <f t="shared" si="572"/>
        <v>0</v>
      </c>
      <c r="AY441" s="114">
        <f t="shared" si="560"/>
        <v>0</v>
      </c>
      <c r="BB441" s="114">
        <f t="shared" si="483"/>
        <v>0</v>
      </c>
      <c r="BC441" s="338" t="e">
        <f t="shared" si="484"/>
        <v>#DIV/0!</v>
      </c>
      <c r="BE441" s="114">
        <f t="shared" si="573"/>
        <v>0</v>
      </c>
      <c r="BG441" s="126">
        <f t="shared" si="561"/>
        <v>0</v>
      </c>
      <c r="BJ441" s="126">
        <f t="shared" si="485"/>
        <v>0</v>
      </c>
      <c r="BK441" s="332" t="e">
        <f t="shared" si="486"/>
        <v>#DIV/0!</v>
      </c>
      <c r="BM441" s="126">
        <f t="shared" si="574"/>
        <v>0</v>
      </c>
      <c r="BO441" s="212">
        <f t="shared" si="562"/>
        <v>0</v>
      </c>
      <c r="BR441" s="212">
        <f t="shared" si="487"/>
        <v>0</v>
      </c>
      <c r="BS441" s="326" t="e">
        <f t="shared" si="488"/>
        <v>#DIV/0!</v>
      </c>
      <c r="BU441" s="212">
        <f t="shared" si="575"/>
        <v>0</v>
      </c>
      <c r="BW441" s="219">
        <f t="shared" si="563"/>
        <v>0</v>
      </c>
      <c r="BZ441" s="219">
        <f t="shared" si="489"/>
        <v>0</v>
      </c>
      <c r="CA441" s="315" t="e">
        <f t="shared" si="490"/>
        <v>#DIV/0!</v>
      </c>
      <c r="CC441" s="219">
        <f t="shared" si="576"/>
        <v>0</v>
      </c>
      <c r="CE441" s="84">
        <f t="shared" si="564"/>
        <v>0</v>
      </c>
      <c r="CH441" s="84">
        <f t="shared" si="491"/>
        <v>0</v>
      </c>
      <c r="CI441" s="365" t="e">
        <f t="shared" si="492"/>
        <v>#DIV/0!</v>
      </c>
      <c r="CK441" s="84">
        <f t="shared" si="577"/>
        <v>0</v>
      </c>
      <c r="CM441" s="89">
        <f t="shared" si="565"/>
        <v>0</v>
      </c>
      <c r="CP441" s="89">
        <f t="shared" si="493"/>
        <v>0</v>
      </c>
      <c r="CQ441" s="367" t="e">
        <f t="shared" si="494"/>
        <v>#DIV/0!</v>
      </c>
      <c r="CS441" s="89">
        <f t="shared" si="578"/>
        <v>0</v>
      </c>
      <c r="CU441" s="203">
        <f t="shared" si="566"/>
        <v>0</v>
      </c>
      <c r="CX441" s="203">
        <f t="shared" si="495"/>
        <v>0</v>
      </c>
      <c r="CY441" s="369" t="e">
        <f t="shared" si="496"/>
        <v>#DIV/0!</v>
      </c>
      <c r="DA441" s="203">
        <f t="shared" si="579"/>
        <v>0</v>
      </c>
      <c r="DC441" s="95">
        <f t="shared" si="567"/>
        <v>0</v>
      </c>
      <c r="DF441" s="95">
        <f t="shared" si="497"/>
        <v>0</v>
      </c>
      <c r="DG441" s="371" t="e">
        <f t="shared" si="498"/>
        <v>#DIV/0!</v>
      </c>
      <c r="DI441" s="95">
        <f t="shared" si="580"/>
        <v>0</v>
      </c>
      <c r="DK441" s="158">
        <f t="shared" si="568"/>
        <v>0</v>
      </c>
      <c r="DN441" s="158">
        <f t="shared" si="499"/>
        <v>0</v>
      </c>
      <c r="DO441" s="373" t="e">
        <f t="shared" si="500"/>
        <v>#DIV/0!</v>
      </c>
      <c r="DQ441" s="158">
        <f t="shared" si="462"/>
        <v>0</v>
      </c>
      <c r="DR441" s="290">
        <v>1536</v>
      </c>
      <c r="DS441" s="172">
        <v>0</v>
      </c>
      <c r="DT441" s="290">
        <v>1</v>
      </c>
      <c r="DU441" s="290">
        <v>424</v>
      </c>
      <c r="DV441" s="172">
        <f t="shared" si="590"/>
        <v>0</v>
      </c>
      <c r="DW441" s="374" t="e">
        <f t="shared" si="591"/>
        <v>#DIV/0!</v>
      </c>
      <c r="DX441" s="290">
        <v>426</v>
      </c>
      <c r="DY441" s="172">
        <f t="shared" si="592"/>
        <v>0</v>
      </c>
      <c r="EA441" s="255">
        <f t="shared" si="569"/>
        <v>0</v>
      </c>
      <c r="ED441" s="255">
        <f t="shared" si="503"/>
        <v>0</v>
      </c>
      <c r="EE441" s="376" t="e">
        <f t="shared" si="504"/>
        <v>#DIV/0!</v>
      </c>
      <c r="EG441" s="255">
        <f t="shared" si="466"/>
        <v>0</v>
      </c>
      <c r="EI441" s="256">
        <f t="shared" si="525"/>
        <v>0</v>
      </c>
      <c r="EL441" s="256">
        <f t="shared" si="526"/>
        <v>0</v>
      </c>
      <c r="EM441" s="362" t="e">
        <f t="shared" si="527"/>
        <v>#DIV/0!</v>
      </c>
      <c r="EO441" s="256">
        <f t="shared" si="528"/>
        <v>0</v>
      </c>
      <c r="EQ441" s="257">
        <f t="shared" si="529"/>
        <v>0</v>
      </c>
      <c r="ET441" s="257">
        <f t="shared" si="530"/>
        <v>0</v>
      </c>
      <c r="EU441" s="378" t="e">
        <f t="shared" si="531"/>
        <v>#DIV/0!</v>
      </c>
      <c r="EW441" s="257">
        <f t="shared" si="532"/>
        <v>0</v>
      </c>
      <c r="EY441" s="258">
        <f t="shared" si="533"/>
        <v>0</v>
      </c>
      <c r="FB441" s="258">
        <f t="shared" si="534"/>
        <v>0</v>
      </c>
      <c r="FC441" s="367" t="e">
        <f t="shared" si="535"/>
        <v>#DIV/0!</v>
      </c>
      <c r="FE441" s="258">
        <f t="shared" si="536"/>
        <v>0</v>
      </c>
      <c r="FG441" s="185">
        <f t="shared" si="537"/>
        <v>0</v>
      </c>
      <c r="FJ441" s="185">
        <f t="shared" si="538"/>
        <v>0</v>
      </c>
      <c r="FK441" s="379" t="e">
        <f t="shared" si="539"/>
        <v>#DIV/0!</v>
      </c>
      <c r="FM441" s="185">
        <f t="shared" si="540"/>
        <v>0</v>
      </c>
      <c r="FO441" s="84">
        <f t="shared" si="541"/>
        <v>0</v>
      </c>
      <c r="FR441" s="84">
        <f t="shared" si="542"/>
        <v>0</v>
      </c>
      <c r="FS441" s="365" t="e">
        <f t="shared" si="543"/>
        <v>#DIV/0!</v>
      </c>
      <c r="FU441" s="84">
        <f t="shared" si="544"/>
        <v>0</v>
      </c>
      <c r="FX441" s="61">
        <f t="shared" si="545"/>
        <v>0</v>
      </c>
      <c r="FY441" s="61">
        <f t="shared" si="546"/>
        <v>0</v>
      </c>
      <c r="FZ441" s="61">
        <f t="shared" si="547"/>
        <v>0</v>
      </c>
      <c r="GA441" s="382" t="e">
        <f t="shared" si="548"/>
        <v>#DIV/0!</v>
      </c>
      <c r="GC441" s="387">
        <f t="shared" si="549"/>
        <v>0</v>
      </c>
      <c r="GD441" s="387">
        <f t="shared" si="550"/>
        <v>0</v>
      </c>
      <c r="GE441" s="382" t="e">
        <f t="shared" si="551"/>
        <v>#DIV/0!</v>
      </c>
      <c r="GG441" s="387">
        <f t="shared" si="552"/>
        <v>0</v>
      </c>
      <c r="GH441" s="387">
        <f t="shared" si="553"/>
        <v>0</v>
      </c>
      <c r="GI441" s="382" t="e">
        <f t="shared" si="554"/>
        <v>#DIV/0!</v>
      </c>
      <c r="GK441" s="387">
        <f t="shared" si="458"/>
        <v>0</v>
      </c>
      <c r="GL441" s="387">
        <f t="shared" si="459"/>
        <v>0</v>
      </c>
      <c r="GM441" s="382" t="e">
        <f t="shared" si="460"/>
        <v>#DIV/0!</v>
      </c>
    </row>
    <row r="442" spans="1:195" x14ac:dyDescent="0.25">
      <c r="A442" s="8">
        <f t="shared" si="570"/>
        <v>44475</v>
      </c>
      <c r="B442" s="10">
        <v>0</v>
      </c>
      <c r="C442" s="98">
        <f t="shared" si="593"/>
        <v>0</v>
      </c>
      <c r="D442" s="10">
        <v>7702</v>
      </c>
      <c r="E442" s="10">
        <v>65265</v>
      </c>
      <c r="F442" s="98">
        <f t="shared" si="594"/>
        <v>0</v>
      </c>
      <c r="G442" s="363" t="e">
        <f t="shared" si="595"/>
        <v>#DIV/0!</v>
      </c>
      <c r="H442" s="10">
        <v>57942</v>
      </c>
      <c r="I442" s="98">
        <f t="shared" si="596"/>
        <v>0</v>
      </c>
      <c r="J442" s="45">
        <v>5053</v>
      </c>
      <c r="K442" s="103">
        <f t="shared" si="582"/>
        <v>0</v>
      </c>
      <c r="L442" s="14">
        <v>2491</v>
      </c>
      <c r="M442" s="14">
        <v>72749</v>
      </c>
      <c r="N442" s="103">
        <f t="shared" si="583"/>
        <v>0</v>
      </c>
      <c r="O442" s="362" t="e">
        <f t="shared" si="584"/>
        <v>#DIV/0!</v>
      </c>
      <c r="P442" s="12">
        <v>60467</v>
      </c>
      <c r="Q442" s="103">
        <f t="shared" si="585"/>
        <v>0</v>
      </c>
      <c r="R442" s="148">
        <v>956</v>
      </c>
      <c r="S442" s="134">
        <f t="shared" si="586"/>
        <v>0</v>
      </c>
      <c r="T442" s="148">
        <v>505</v>
      </c>
      <c r="U442" s="148">
        <v>4649</v>
      </c>
      <c r="V442" s="134">
        <f t="shared" si="587"/>
        <v>0</v>
      </c>
      <c r="W442" s="358" t="e">
        <f t="shared" si="588"/>
        <v>#DIV/0!</v>
      </c>
      <c r="X442" s="148">
        <v>4656</v>
      </c>
      <c r="Y442" s="134">
        <f t="shared" si="589"/>
        <v>0</v>
      </c>
      <c r="AA442" s="139">
        <f t="shared" si="557"/>
        <v>0</v>
      </c>
      <c r="AD442" s="139">
        <f t="shared" si="477"/>
        <v>0</v>
      </c>
      <c r="AE442" s="353" t="e">
        <f t="shared" si="478"/>
        <v>#DIV/0!</v>
      </c>
      <c r="AG442" s="139">
        <f t="shared" si="597"/>
        <v>0</v>
      </c>
      <c r="AI442" s="72">
        <f t="shared" si="558"/>
        <v>0</v>
      </c>
      <c r="AL442" s="72">
        <f t="shared" si="479"/>
        <v>0</v>
      </c>
      <c r="AM442" s="348" t="e">
        <f t="shared" si="480"/>
        <v>#DIV/0!</v>
      </c>
      <c r="AO442" s="72">
        <f t="shared" si="457"/>
        <v>0</v>
      </c>
      <c r="AQ442" s="78">
        <f t="shared" si="559"/>
        <v>0</v>
      </c>
      <c r="AT442" s="78">
        <f t="shared" si="481"/>
        <v>0</v>
      </c>
      <c r="AU442" s="344" t="e">
        <f t="shared" si="482"/>
        <v>#DIV/0!</v>
      </c>
      <c r="AW442" s="78">
        <f t="shared" si="572"/>
        <v>0</v>
      </c>
      <c r="AY442" s="114">
        <f t="shared" si="560"/>
        <v>0</v>
      </c>
      <c r="BB442" s="114">
        <f t="shared" si="483"/>
        <v>0</v>
      </c>
      <c r="BC442" s="338" t="e">
        <f t="shared" si="484"/>
        <v>#DIV/0!</v>
      </c>
      <c r="BE442" s="114">
        <f t="shared" si="573"/>
        <v>0</v>
      </c>
      <c r="BG442" s="126">
        <f t="shared" si="561"/>
        <v>0</v>
      </c>
      <c r="BJ442" s="126">
        <f t="shared" si="485"/>
        <v>0</v>
      </c>
      <c r="BK442" s="332" t="e">
        <f t="shared" si="486"/>
        <v>#DIV/0!</v>
      </c>
      <c r="BM442" s="126">
        <f t="shared" si="574"/>
        <v>0</v>
      </c>
      <c r="BO442" s="212">
        <f t="shared" si="562"/>
        <v>0</v>
      </c>
      <c r="BR442" s="212">
        <f t="shared" si="487"/>
        <v>0</v>
      </c>
      <c r="BS442" s="326" t="e">
        <f t="shared" si="488"/>
        <v>#DIV/0!</v>
      </c>
      <c r="BU442" s="212">
        <f t="shared" si="575"/>
        <v>0</v>
      </c>
      <c r="BW442" s="219">
        <f t="shared" si="563"/>
        <v>0</v>
      </c>
      <c r="BZ442" s="219">
        <f t="shared" si="489"/>
        <v>0</v>
      </c>
      <c r="CA442" s="315" t="e">
        <f t="shared" si="490"/>
        <v>#DIV/0!</v>
      </c>
      <c r="CC442" s="219">
        <f t="shared" si="576"/>
        <v>0</v>
      </c>
      <c r="CE442" s="84">
        <f t="shared" si="564"/>
        <v>0</v>
      </c>
      <c r="CH442" s="84">
        <f t="shared" si="491"/>
        <v>0</v>
      </c>
      <c r="CI442" s="365" t="e">
        <f t="shared" si="492"/>
        <v>#DIV/0!</v>
      </c>
      <c r="CK442" s="84">
        <f t="shared" si="577"/>
        <v>0</v>
      </c>
      <c r="CM442" s="89">
        <f t="shared" si="565"/>
        <v>0</v>
      </c>
      <c r="CP442" s="89">
        <f t="shared" si="493"/>
        <v>0</v>
      </c>
      <c r="CQ442" s="367" t="e">
        <f t="shared" si="494"/>
        <v>#DIV/0!</v>
      </c>
      <c r="CS442" s="89">
        <f t="shared" si="578"/>
        <v>0</v>
      </c>
      <c r="CU442" s="203">
        <f t="shared" si="566"/>
        <v>0</v>
      </c>
      <c r="CX442" s="203">
        <f t="shared" si="495"/>
        <v>0</v>
      </c>
      <c r="CY442" s="369" t="e">
        <f t="shared" si="496"/>
        <v>#DIV/0!</v>
      </c>
      <c r="DA442" s="203">
        <f t="shared" si="579"/>
        <v>0</v>
      </c>
      <c r="DC442" s="95">
        <f t="shared" si="567"/>
        <v>0</v>
      </c>
      <c r="DF442" s="95">
        <f t="shared" si="497"/>
        <v>0</v>
      </c>
      <c r="DG442" s="371" t="e">
        <f t="shared" si="498"/>
        <v>#DIV/0!</v>
      </c>
      <c r="DI442" s="95">
        <f t="shared" si="580"/>
        <v>0</v>
      </c>
      <c r="DK442" s="158">
        <f t="shared" si="568"/>
        <v>0</v>
      </c>
      <c r="DN442" s="158">
        <f t="shared" si="499"/>
        <v>0</v>
      </c>
      <c r="DO442" s="373" t="e">
        <f t="shared" si="500"/>
        <v>#DIV/0!</v>
      </c>
      <c r="DQ442" s="158">
        <f t="shared" si="462"/>
        <v>0</v>
      </c>
      <c r="DR442" s="290">
        <v>1536</v>
      </c>
      <c r="DS442" s="172">
        <v>0</v>
      </c>
      <c r="DT442" s="290">
        <v>1</v>
      </c>
      <c r="DU442" s="290">
        <v>424</v>
      </c>
      <c r="DV442" s="172">
        <f t="shared" si="590"/>
        <v>0</v>
      </c>
      <c r="DW442" s="374" t="e">
        <f t="shared" si="591"/>
        <v>#DIV/0!</v>
      </c>
      <c r="DX442" s="290">
        <v>426</v>
      </c>
      <c r="DY442" s="172">
        <f t="shared" si="592"/>
        <v>0</v>
      </c>
      <c r="EA442" s="255">
        <f t="shared" si="569"/>
        <v>0</v>
      </c>
      <c r="ED442" s="255">
        <f t="shared" si="503"/>
        <v>0</v>
      </c>
      <c r="EE442" s="376" t="e">
        <f t="shared" si="504"/>
        <v>#DIV/0!</v>
      </c>
      <c r="EG442" s="255">
        <f t="shared" si="466"/>
        <v>0</v>
      </c>
      <c r="EI442" s="256">
        <f t="shared" si="525"/>
        <v>0</v>
      </c>
      <c r="EL442" s="256">
        <f t="shared" si="526"/>
        <v>0</v>
      </c>
      <c r="EM442" s="362" t="e">
        <f t="shared" si="527"/>
        <v>#DIV/0!</v>
      </c>
      <c r="EO442" s="256">
        <f t="shared" si="528"/>
        <v>0</v>
      </c>
      <c r="EQ442" s="257">
        <f t="shared" si="529"/>
        <v>0</v>
      </c>
      <c r="ET442" s="257">
        <f t="shared" si="530"/>
        <v>0</v>
      </c>
      <c r="EU442" s="378" t="e">
        <f t="shared" si="531"/>
        <v>#DIV/0!</v>
      </c>
      <c r="EW442" s="257">
        <f t="shared" si="532"/>
        <v>0</v>
      </c>
      <c r="EY442" s="258">
        <f t="shared" si="533"/>
        <v>0</v>
      </c>
      <c r="FB442" s="258">
        <f t="shared" si="534"/>
        <v>0</v>
      </c>
      <c r="FC442" s="367" t="e">
        <f t="shared" si="535"/>
        <v>#DIV/0!</v>
      </c>
      <c r="FE442" s="258">
        <f t="shared" si="536"/>
        <v>0</v>
      </c>
      <c r="FG442" s="185">
        <f t="shared" si="537"/>
        <v>0</v>
      </c>
      <c r="FJ442" s="185">
        <f t="shared" si="538"/>
        <v>0</v>
      </c>
      <c r="FK442" s="379" t="e">
        <f t="shared" si="539"/>
        <v>#DIV/0!</v>
      </c>
      <c r="FM442" s="185">
        <f t="shared" si="540"/>
        <v>0</v>
      </c>
      <c r="FO442" s="84">
        <f t="shared" si="541"/>
        <v>0</v>
      </c>
      <c r="FR442" s="84">
        <f t="shared" si="542"/>
        <v>0</v>
      </c>
      <c r="FS442" s="365" t="e">
        <f t="shared" si="543"/>
        <v>#DIV/0!</v>
      </c>
      <c r="FU442" s="84">
        <f t="shared" si="544"/>
        <v>0</v>
      </c>
      <c r="FX442" s="61">
        <f t="shared" si="545"/>
        <v>0</v>
      </c>
      <c r="FY442" s="61">
        <f t="shared" si="546"/>
        <v>0</v>
      </c>
      <c r="FZ442" s="61">
        <f t="shared" si="547"/>
        <v>0</v>
      </c>
      <c r="GA442" s="382" t="e">
        <f t="shared" si="548"/>
        <v>#DIV/0!</v>
      </c>
      <c r="GC442" s="387">
        <f t="shared" si="549"/>
        <v>0</v>
      </c>
      <c r="GD442" s="387">
        <f t="shared" si="550"/>
        <v>0</v>
      </c>
      <c r="GE442" s="382" t="e">
        <f t="shared" si="551"/>
        <v>#DIV/0!</v>
      </c>
      <c r="GG442" s="387">
        <f t="shared" si="552"/>
        <v>0</v>
      </c>
      <c r="GH442" s="387">
        <f t="shared" si="553"/>
        <v>0</v>
      </c>
      <c r="GI442" s="382" t="e">
        <f t="shared" si="554"/>
        <v>#DIV/0!</v>
      </c>
      <c r="GK442" s="387">
        <f t="shared" si="458"/>
        <v>0</v>
      </c>
      <c r="GL442" s="387">
        <f t="shared" si="459"/>
        <v>0</v>
      </c>
      <c r="GM442" s="382" t="e">
        <f t="shared" si="460"/>
        <v>#DIV/0!</v>
      </c>
    </row>
    <row r="443" spans="1:195" x14ac:dyDescent="0.25">
      <c r="A443" s="8">
        <f t="shared" si="570"/>
        <v>44476</v>
      </c>
      <c r="B443" s="10">
        <v>0</v>
      </c>
      <c r="C443" s="98">
        <f t="shared" si="593"/>
        <v>0</v>
      </c>
      <c r="D443" s="10">
        <v>7702</v>
      </c>
      <c r="E443" s="10">
        <v>65265</v>
      </c>
      <c r="F443" s="98">
        <f t="shared" si="594"/>
        <v>0</v>
      </c>
      <c r="G443" s="363" t="e">
        <f t="shared" si="595"/>
        <v>#DIV/0!</v>
      </c>
      <c r="H443" s="10">
        <v>57942</v>
      </c>
      <c r="I443" s="98">
        <f t="shared" si="596"/>
        <v>0</v>
      </c>
      <c r="J443" s="45">
        <v>5053</v>
      </c>
      <c r="K443" s="103">
        <f t="shared" si="582"/>
        <v>0</v>
      </c>
      <c r="L443" s="14">
        <v>2491</v>
      </c>
      <c r="M443" s="14">
        <v>72749</v>
      </c>
      <c r="N443" s="103">
        <f t="shared" si="583"/>
        <v>0</v>
      </c>
      <c r="O443" s="362" t="e">
        <f t="shared" si="584"/>
        <v>#DIV/0!</v>
      </c>
      <c r="P443" s="12">
        <v>60467</v>
      </c>
      <c r="Q443" s="103">
        <f t="shared" si="585"/>
        <v>0</v>
      </c>
      <c r="R443" s="148">
        <v>956</v>
      </c>
      <c r="S443" s="134">
        <f t="shared" si="586"/>
        <v>0</v>
      </c>
      <c r="T443" s="148">
        <v>505</v>
      </c>
      <c r="U443" s="148">
        <v>4649</v>
      </c>
      <c r="V443" s="134">
        <f t="shared" si="587"/>
        <v>0</v>
      </c>
      <c r="W443" s="358" t="e">
        <f t="shared" si="588"/>
        <v>#DIV/0!</v>
      </c>
      <c r="X443" s="148">
        <v>4656</v>
      </c>
      <c r="Y443" s="134">
        <f t="shared" si="589"/>
        <v>0</v>
      </c>
      <c r="AA443" s="139">
        <f t="shared" si="557"/>
        <v>0</v>
      </c>
      <c r="AD443" s="139">
        <f t="shared" si="477"/>
        <v>0</v>
      </c>
      <c r="AE443" s="353" t="e">
        <f t="shared" si="478"/>
        <v>#DIV/0!</v>
      </c>
      <c r="AG443" s="139">
        <f t="shared" si="597"/>
        <v>0</v>
      </c>
      <c r="AI443" s="72">
        <f t="shared" si="558"/>
        <v>0</v>
      </c>
      <c r="AL443" s="72">
        <f t="shared" si="479"/>
        <v>0</v>
      </c>
      <c r="AM443" s="348" t="e">
        <f t="shared" si="480"/>
        <v>#DIV/0!</v>
      </c>
      <c r="AO443" s="72">
        <f t="shared" si="457"/>
        <v>0</v>
      </c>
      <c r="AQ443" s="78">
        <f t="shared" si="559"/>
        <v>0</v>
      </c>
      <c r="AT443" s="78">
        <f t="shared" si="481"/>
        <v>0</v>
      </c>
      <c r="AU443" s="344" t="e">
        <f t="shared" si="482"/>
        <v>#DIV/0!</v>
      </c>
      <c r="AW443" s="78">
        <f t="shared" si="572"/>
        <v>0</v>
      </c>
      <c r="AY443" s="114">
        <f t="shared" si="560"/>
        <v>0</v>
      </c>
      <c r="BB443" s="114">
        <f t="shared" si="483"/>
        <v>0</v>
      </c>
      <c r="BC443" s="338" t="e">
        <f t="shared" si="484"/>
        <v>#DIV/0!</v>
      </c>
      <c r="BE443" s="114">
        <f t="shared" si="573"/>
        <v>0</v>
      </c>
      <c r="BG443" s="126">
        <f t="shared" si="561"/>
        <v>0</v>
      </c>
      <c r="BJ443" s="126">
        <f t="shared" si="485"/>
        <v>0</v>
      </c>
      <c r="BK443" s="332" t="e">
        <f t="shared" si="486"/>
        <v>#DIV/0!</v>
      </c>
      <c r="BM443" s="126">
        <f t="shared" si="574"/>
        <v>0</v>
      </c>
      <c r="BO443" s="212">
        <f t="shared" si="562"/>
        <v>0</v>
      </c>
      <c r="BR443" s="212">
        <f t="shared" si="487"/>
        <v>0</v>
      </c>
      <c r="BS443" s="326" t="e">
        <f t="shared" si="488"/>
        <v>#DIV/0!</v>
      </c>
      <c r="BU443" s="212">
        <f t="shared" si="575"/>
        <v>0</v>
      </c>
      <c r="BW443" s="219">
        <f t="shared" si="563"/>
        <v>0</v>
      </c>
      <c r="BZ443" s="219">
        <f t="shared" si="489"/>
        <v>0</v>
      </c>
      <c r="CA443" s="315" t="e">
        <f t="shared" si="490"/>
        <v>#DIV/0!</v>
      </c>
      <c r="CC443" s="219">
        <f t="shared" si="576"/>
        <v>0</v>
      </c>
      <c r="CE443" s="84">
        <f t="shared" si="564"/>
        <v>0</v>
      </c>
      <c r="CH443" s="84">
        <f t="shared" si="491"/>
        <v>0</v>
      </c>
      <c r="CI443" s="365" t="e">
        <f t="shared" si="492"/>
        <v>#DIV/0!</v>
      </c>
      <c r="CK443" s="84">
        <f t="shared" si="577"/>
        <v>0</v>
      </c>
      <c r="CM443" s="89">
        <f t="shared" si="565"/>
        <v>0</v>
      </c>
      <c r="CP443" s="89">
        <f t="shared" si="493"/>
        <v>0</v>
      </c>
      <c r="CQ443" s="367" t="e">
        <f t="shared" si="494"/>
        <v>#DIV/0!</v>
      </c>
      <c r="CS443" s="89">
        <f t="shared" si="578"/>
        <v>0</v>
      </c>
      <c r="CU443" s="203">
        <f t="shared" si="566"/>
        <v>0</v>
      </c>
      <c r="CX443" s="203">
        <f t="shared" si="495"/>
        <v>0</v>
      </c>
      <c r="CY443" s="369" t="e">
        <f t="shared" si="496"/>
        <v>#DIV/0!</v>
      </c>
      <c r="DA443" s="203">
        <f t="shared" si="579"/>
        <v>0</v>
      </c>
      <c r="DC443" s="95">
        <f t="shared" si="567"/>
        <v>0</v>
      </c>
      <c r="DF443" s="95">
        <f t="shared" si="497"/>
        <v>0</v>
      </c>
      <c r="DG443" s="371" t="e">
        <f t="shared" si="498"/>
        <v>#DIV/0!</v>
      </c>
      <c r="DI443" s="95">
        <f t="shared" si="580"/>
        <v>0</v>
      </c>
      <c r="DK443" s="158">
        <f t="shared" si="568"/>
        <v>0</v>
      </c>
      <c r="DN443" s="158">
        <f t="shared" si="499"/>
        <v>0</v>
      </c>
      <c r="DO443" s="373" t="e">
        <f t="shared" si="500"/>
        <v>#DIV/0!</v>
      </c>
      <c r="DQ443" s="158">
        <f t="shared" si="462"/>
        <v>0</v>
      </c>
      <c r="DR443" s="290">
        <v>1536</v>
      </c>
      <c r="DS443" s="172">
        <v>0</v>
      </c>
      <c r="DT443" s="290">
        <v>1</v>
      </c>
      <c r="DU443" s="290">
        <v>424</v>
      </c>
      <c r="DV443" s="172">
        <f t="shared" si="590"/>
        <v>0</v>
      </c>
      <c r="DW443" s="374" t="e">
        <f t="shared" si="591"/>
        <v>#DIV/0!</v>
      </c>
      <c r="DX443" s="290">
        <v>426</v>
      </c>
      <c r="DY443" s="172">
        <f t="shared" si="592"/>
        <v>0</v>
      </c>
      <c r="EA443" s="255">
        <f t="shared" si="569"/>
        <v>0</v>
      </c>
      <c r="ED443" s="255">
        <f t="shared" si="503"/>
        <v>0</v>
      </c>
      <c r="EE443" s="376" t="e">
        <f t="shared" si="504"/>
        <v>#DIV/0!</v>
      </c>
      <c r="EG443" s="255">
        <f t="shared" si="466"/>
        <v>0</v>
      </c>
      <c r="EI443" s="256">
        <f t="shared" si="525"/>
        <v>0</v>
      </c>
      <c r="EL443" s="256">
        <f t="shared" si="526"/>
        <v>0</v>
      </c>
      <c r="EM443" s="362" t="e">
        <f t="shared" si="527"/>
        <v>#DIV/0!</v>
      </c>
      <c r="EO443" s="256">
        <f t="shared" si="528"/>
        <v>0</v>
      </c>
      <c r="EQ443" s="257">
        <f t="shared" si="529"/>
        <v>0</v>
      </c>
      <c r="ET443" s="257">
        <f t="shared" si="530"/>
        <v>0</v>
      </c>
      <c r="EU443" s="378" t="e">
        <f t="shared" si="531"/>
        <v>#DIV/0!</v>
      </c>
      <c r="EW443" s="257">
        <f t="shared" si="532"/>
        <v>0</v>
      </c>
      <c r="EY443" s="258">
        <f t="shared" si="533"/>
        <v>0</v>
      </c>
      <c r="FB443" s="258">
        <f t="shared" si="534"/>
        <v>0</v>
      </c>
      <c r="FC443" s="367" t="e">
        <f t="shared" si="535"/>
        <v>#DIV/0!</v>
      </c>
      <c r="FE443" s="258">
        <f t="shared" si="536"/>
        <v>0</v>
      </c>
      <c r="FG443" s="185">
        <f t="shared" si="537"/>
        <v>0</v>
      </c>
      <c r="FJ443" s="185">
        <f t="shared" si="538"/>
        <v>0</v>
      </c>
      <c r="FK443" s="379" t="e">
        <f t="shared" si="539"/>
        <v>#DIV/0!</v>
      </c>
      <c r="FM443" s="185">
        <f t="shared" si="540"/>
        <v>0</v>
      </c>
      <c r="FO443" s="84">
        <f t="shared" si="541"/>
        <v>0</v>
      </c>
      <c r="FR443" s="84">
        <f t="shared" si="542"/>
        <v>0</v>
      </c>
      <c r="FS443" s="365" t="e">
        <f t="shared" si="543"/>
        <v>#DIV/0!</v>
      </c>
      <c r="FU443" s="84">
        <f t="shared" si="544"/>
        <v>0</v>
      </c>
      <c r="FX443" s="61">
        <f t="shared" si="545"/>
        <v>0</v>
      </c>
      <c r="FY443" s="61">
        <f t="shared" si="546"/>
        <v>0</v>
      </c>
      <c r="FZ443" s="61">
        <f t="shared" si="547"/>
        <v>0</v>
      </c>
      <c r="GA443" s="382" t="e">
        <f t="shared" si="548"/>
        <v>#DIV/0!</v>
      </c>
      <c r="GC443" s="387">
        <f t="shared" si="549"/>
        <v>0</v>
      </c>
      <c r="GD443" s="387">
        <f t="shared" si="550"/>
        <v>0</v>
      </c>
      <c r="GE443" s="382" t="e">
        <f t="shared" si="551"/>
        <v>#DIV/0!</v>
      </c>
      <c r="GG443" s="387">
        <f t="shared" si="552"/>
        <v>0</v>
      </c>
      <c r="GH443" s="387">
        <f t="shared" si="553"/>
        <v>0</v>
      </c>
      <c r="GI443" s="382" t="e">
        <f t="shared" si="554"/>
        <v>#DIV/0!</v>
      </c>
      <c r="GK443" s="387">
        <f t="shared" si="458"/>
        <v>0</v>
      </c>
      <c r="GL443" s="387">
        <f t="shared" si="459"/>
        <v>0</v>
      </c>
      <c r="GM443" s="382" t="e">
        <f t="shared" si="460"/>
        <v>#DIV/0!</v>
      </c>
    </row>
    <row r="444" spans="1:195" x14ac:dyDescent="0.25">
      <c r="A444" s="8">
        <f t="shared" si="570"/>
        <v>44477</v>
      </c>
      <c r="B444" s="10">
        <v>0</v>
      </c>
      <c r="C444" s="98">
        <f t="shared" si="593"/>
        <v>0</v>
      </c>
      <c r="D444" s="10">
        <v>7702</v>
      </c>
      <c r="E444" s="10">
        <v>65265</v>
      </c>
      <c r="F444" s="98">
        <f t="shared" si="594"/>
        <v>0</v>
      </c>
      <c r="G444" s="363" t="e">
        <f t="shared" si="595"/>
        <v>#DIV/0!</v>
      </c>
      <c r="H444" s="10">
        <v>57942</v>
      </c>
      <c r="I444" s="98">
        <f t="shared" si="596"/>
        <v>0</v>
      </c>
      <c r="J444" s="45">
        <v>5053</v>
      </c>
      <c r="K444" s="103">
        <f t="shared" si="582"/>
        <v>0</v>
      </c>
      <c r="L444" s="14">
        <v>2491</v>
      </c>
      <c r="M444" s="14">
        <v>72749</v>
      </c>
      <c r="N444" s="103">
        <f t="shared" si="583"/>
        <v>0</v>
      </c>
      <c r="O444" s="362" t="e">
        <f t="shared" si="584"/>
        <v>#DIV/0!</v>
      </c>
      <c r="P444" s="12">
        <v>60467</v>
      </c>
      <c r="Q444" s="103">
        <f t="shared" si="585"/>
        <v>0</v>
      </c>
      <c r="R444" s="148">
        <v>956</v>
      </c>
      <c r="S444" s="134">
        <f t="shared" si="586"/>
        <v>0</v>
      </c>
      <c r="T444" s="148">
        <v>505</v>
      </c>
      <c r="U444" s="148">
        <v>4649</v>
      </c>
      <c r="V444" s="134">
        <f t="shared" si="587"/>
        <v>0</v>
      </c>
      <c r="W444" s="358" t="e">
        <f t="shared" si="588"/>
        <v>#DIV/0!</v>
      </c>
      <c r="X444" s="148">
        <v>4656</v>
      </c>
      <c r="Y444" s="134">
        <f t="shared" si="589"/>
        <v>0</v>
      </c>
      <c r="AA444" s="139">
        <f t="shared" si="557"/>
        <v>0</v>
      </c>
      <c r="AD444" s="139">
        <f t="shared" si="477"/>
        <v>0</v>
      </c>
      <c r="AE444" s="353" t="e">
        <f t="shared" si="478"/>
        <v>#DIV/0!</v>
      </c>
      <c r="AG444" s="139">
        <f t="shared" si="597"/>
        <v>0</v>
      </c>
      <c r="AI444" s="72">
        <f t="shared" si="558"/>
        <v>0</v>
      </c>
      <c r="AL444" s="72">
        <f t="shared" si="479"/>
        <v>0</v>
      </c>
      <c r="AM444" s="348" t="e">
        <f t="shared" si="480"/>
        <v>#DIV/0!</v>
      </c>
      <c r="AO444" s="72">
        <f t="shared" si="457"/>
        <v>0</v>
      </c>
      <c r="AQ444" s="78">
        <f t="shared" si="559"/>
        <v>0</v>
      </c>
      <c r="AT444" s="78">
        <f t="shared" si="481"/>
        <v>0</v>
      </c>
      <c r="AU444" s="344" t="e">
        <f t="shared" si="482"/>
        <v>#DIV/0!</v>
      </c>
      <c r="AW444" s="78">
        <f t="shared" si="572"/>
        <v>0</v>
      </c>
      <c r="AY444" s="114">
        <f t="shared" si="560"/>
        <v>0</v>
      </c>
      <c r="BB444" s="114">
        <f t="shared" si="483"/>
        <v>0</v>
      </c>
      <c r="BC444" s="338" t="e">
        <f t="shared" si="484"/>
        <v>#DIV/0!</v>
      </c>
      <c r="BE444" s="114">
        <f t="shared" si="573"/>
        <v>0</v>
      </c>
      <c r="BG444" s="126">
        <f t="shared" si="561"/>
        <v>0</v>
      </c>
      <c r="BJ444" s="126">
        <f t="shared" si="485"/>
        <v>0</v>
      </c>
      <c r="BK444" s="332" t="e">
        <f t="shared" si="486"/>
        <v>#DIV/0!</v>
      </c>
      <c r="BM444" s="126">
        <f t="shared" si="574"/>
        <v>0</v>
      </c>
      <c r="BO444" s="212">
        <f t="shared" si="562"/>
        <v>0</v>
      </c>
      <c r="BR444" s="212">
        <f t="shared" si="487"/>
        <v>0</v>
      </c>
      <c r="BS444" s="326" t="e">
        <f t="shared" si="488"/>
        <v>#DIV/0!</v>
      </c>
      <c r="BU444" s="212">
        <f t="shared" si="575"/>
        <v>0</v>
      </c>
      <c r="BW444" s="219">
        <f t="shared" si="563"/>
        <v>0</v>
      </c>
      <c r="BZ444" s="219">
        <f t="shared" si="489"/>
        <v>0</v>
      </c>
      <c r="CA444" s="315" t="e">
        <f t="shared" si="490"/>
        <v>#DIV/0!</v>
      </c>
      <c r="CC444" s="219">
        <f t="shared" si="576"/>
        <v>0</v>
      </c>
      <c r="CE444" s="84">
        <f t="shared" si="564"/>
        <v>0</v>
      </c>
      <c r="CH444" s="84">
        <f t="shared" si="491"/>
        <v>0</v>
      </c>
      <c r="CI444" s="365" t="e">
        <f t="shared" si="492"/>
        <v>#DIV/0!</v>
      </c>
      <c r="CK444" s="84">
        <f t="shared" si="577"/>
        <v>0</v>
      </c>
      <c r="CM444" s="89">
        <f t="shared" si="565"/>
        <v>0</v>
      </c>
      <c r="CP444" s="89">
        <f t="shared" si="493"/>
        <v>0</v>
      </c>
      <c r="CQ444" s="367" t="e">
        <f t="shared" si="494"/>
        <v>#DIV/0!</v>
      </c>
      <c r="CS444" s="89">
        <f t="shared" si="578"/>
        <v>0</v>
      </c>
      <c r="CU444" s="203">
        <f t="shared" si="566"/>
        <v>0</v>
      </c>
      <c r="CX444" s="203">
        <f t="shared" si="495"/>
        <v>0</v>
      </c>
      <c r="CY444" s="369" t="e">
        <f t="shared" si="496"/>
        <v>#DIV/0!</v>
      </c>
      <c r="DA444" s="203">
        <f t="shared" si="579"/>
        <v>0</v>
      </c>
      <c r="DC444" s="95">
        <f t="shared" si="567"/>
        <v>0</v>
      </c>
      <c r="DF444" s="95">
        <f t="shared" si="497"/>
        <v>0</v>
      </c>
      <c r="DG444" s="371" t="e">
        <f t="shared" si="498"/>
        <v>#DIV/0!</v>
      </c>
      <c r="DI444" s="95">
        <f t="shared" si="580"/>
        <v>0</v>
      </c>
      <c r="DK444" s="158">
        <f t="shared" si="568"/>
        <v>0</v>
      </c>
      <c r="DN444" s="158">
        <f t="shared" si="499"/>
        <v>0</v>
      </c>
      <c r="DO444" s="373" t="e">
        <f t="shared" si="500"/>
        <v>#DIV/0!</v>
      </c>
      <c r="DQ444" s="158">
        <f t="shared" si="462"/>
        <v>0</v>
      </c>
      <c r="DR444" s="290">
        <v>1536</v>
      </c>
      <c r="DS444" s="172">
        <v>0</v>
      </c>
      <c r="DT444" s="290">
        <v>1</v>
      </c>
      <c r="DU444" s="290">
        <v>424</v>
      </c>
      <c r="DV444" s="172">
        <f t="shared" si="590"/>
        <v>0</v>
      </c>
      <c r="DW444" s="374" t="e">
        <f t="shared" si="591"/>
        <v>#DIV/0!</v>
      </c>
      <c r="DX444" s="290">
        <v>426</v>
      </c>
      <c r="DY444" s="172">
        <f t="shared" si="592"/>
        <v>0</v>
      </c>
      <c r="EA444" s="255">
        <f t="shared" si="569"/>
        <v>0</v>
      </c>
      <c r="ED444" s="255">
        <f t="shared" si="503"/>
        <v>0</v>
      </c>
      <c r="EE444" s="376" t="e">
        <f t="shared" si="504"/>
        <v>#DIV/0!</v>
      </c>
      <c r="EG444" s="255">
        <f t="shared" si="466"/>
        <v>0</v>
      </c>
      <c r="EI444" s="256">
        <f t="shared" si="525"/>
        <v>0</v>
      </c>
      <c r="EL444" s="256">
        <f t="shared" si="526"/>
        <v>0</v>
      </c>
      <c r="EM444" s="362" t="e">
        <f t="shared" si="527"/>
        <v>#DIV/0!</v>
      </c>
      <c r="EO444" s="256">
        <f t="shared" si="528"/>
        <v>0</v>
      </c>
      <c r="EQ444" s="257">
        <f t="shared" si="529"/>
        <v>0</v>
      </c>
      <c r="ET444" s="257">
        <f t="shared" si="530"/>
        <v>0</v>
      </c>
      <c r="EU444" s="378" t="e">
        <f t="shared" si="531"/>
        <v>#DIV/0!</v>
      </c>
      <c r="EW444" s="257">
        <f t="shared" si="532"/>
        <v>0</v>
      </c>
      <c r="EY444" s="258">
        <f t="shared" si="533"/>
        <v>0</v>
      </c>
      <c r="FB444" s="258">
        <f t="shared" si="534"/>
        <v>0</v>
      </c>
      <c r="FC444" s="367" t="e">
        <f t="shared" si="535"/>
        <v>#DIV/0!</v>
      </c>
      <c r="FE444" s="258">
        <f t="shared" si="536"/>
        <v>0</v>
      </c>
      <c r="FG444" s="185">
        <f t="shared" si="537"/>
        <v>0</v>
      </c>
      <c r="FJ444" s="185">
        <f t="shared" si="538"/>
        <v>0</v>
      </c>
      <c r="FK444" s="379" t="e">
        <f t="shared" si="539"/>
        <v>#DIV/0!</v>
      </c>
      <c r="FM444" s="185">
        <f t="shared" si="540"/>
        <v>0</v>
      </c>
      <c r="FO444" s="84">
        <f t="shared" si="541"/>
        <v>0</v>
      </c>
      <c r="FR444" s="84">
        <f t="shared" si="542"/>
        <v>0</v>
      </c>
      <c r="FS444" s="365" t="e">
        <f t="shared" si="543"/>
        <v>#DIV/0!</v>
      </c>
      <c r="FU444" s="84">
        <f t="shared" si="544"/>
        <v>0</v>
      </c>
      <c r="FX444" s="61">
        <f t="shared" si="545"/>
        <v>0</v>
      </c>
      <c r="FY444" s="61">
        <f t="shared" si="546"/>
        <v>0</v>
      </c>
      <c r="FZ444" s="61">
        <f t="shared" si="547"/>
        <v>0</v>
      </c>
      <c r="GA444" s="382" t="e">
        <f t="shared" si="548"/>
        <v>#DIV/0!</v>
      </c>
      <c r="GC444" s="387">
        <f t="shared" si="549"/>
        <v>0</v>
      </c>
      <c r="GD444" s="387">
        <f t="shared" si="550"/>
        <v>0</v>
      </c>
      <c r="GE444" s="382" t="e">
        <f t="shared" si="551"/>
        <v>#DIV/0!</v>
      </c>
      <c r="GG444" s="387">
        <f t="shared" si="552"/>
        <v>0</v>
      </c>
      <c r="GH444" s="387">
        <f t="shared" si="553"/>
        <v>0</v>
      </c>
      <c r="GI444" s="382" t="e">
        <f t="shared" si="554"/>
        <v>#DIV/0!</v>
      </c>
      <c r="GK444" s="387">
        <f t="shared" si="458"/>
        <v>0</v>
      </c>
      <c r="GL444" s="387">
        <f t="shared" si="459"/>
        <v>0</v>
      </c>
      <c r="GM444" s="382" t="e">
        <f t="shared" si="460"/>
        <v>#DIV/0!</v>
      </c>
    </row>
    <row r="445" spans="1:195" x14ac:dyDescent="0.25">
      <c r="A445" s="8">
        <f t="shared" si="570"/>
        <v>44478</v>
      </c>
      <c r="B445" s="10">
        <v>0</v>
      </c>
      <c r="C445" s="98">
        <f t="shared" si="593"/>
        <v>0</v>
      </c>
      <c r="D445" s="10">
        <v>7702</v>
      </c>
      <c r="E445" s="10">
        <v>65265</v>
      </c>
      <c r="F445" s="98">
        <f t="shared" si="594"/>
        <v>0</v>
      </c>
      <c r="G445" s="363" t="e">
        <f t="shared" si="595"/>
        <v>#DIV/0!</v>
      </c>
      <c r="H445" s="10">
        <v>57942</v>
      </c>
      <c r="I445" s="98">
        <f t="shared" si="596"/>
        <v>0</v>
      </c>
      <c r="J445" s="45">
        <v>5053</v>
      </c>
      <c r="K445" s="103">
        <f t="shared" si="582"/>
        <v>0</v>
      </c>
      <c r="L445" s="14">
        <v>2491</v>
      </c>
      <c r="M445" s="14">
        <v>72749</v>
      </c>
      <c r="N445" s="103">
        <f t="shared" si="583"/>
        <v>0</v>
      </c>
      <c r="O445" s="362" t="e">
        <f t="shared" si="584"/>
        <v>#DIV/0!</v>
      </c>
      <c r="P445" s="12">
        <v>60467</v>
      </c>
      <c r="Q445" s="103">
        <f t="shared" si="585"/>
        <v>0</v>
      </c>
      <c r="R445" s="148">
        <v>956</v>
      </c>
      <c r="S445" s="134">
        <f t="shared" si="586"/>
        <v>0</v>
      </c>
      <c r="T445" s="148">
        <v>505</v>
      </c>
      <c r="U445" s="148">
        <v>4649</v>
      </c>
      <c r="V445" s="134">
        <f t="shared" si="587"/>
        <v>0</v>
      </c>
      <c r="W445" s="358" t="e">
        <f t="shared" si="588"/>
        <v>#DIV/0!</v>
      </c>
      <c r="X445" s="148">
        <v>4656</v>
      </c>
      <c r="Y445" s="134">
        <f t="shared" si="589"/>
        <v>0</v>
      </c>
      <c r="AA445" s="139">
        <f t="shared" si="557"/>
        <v>0</v>
      </c>
      <c r="AD445" s="139">
        <f t="shared" si="477"/>
        <v>0</v>
      </c>
      <c r="AE445" s="353" t="e">
        <f t="shared" si="478"/>
        <v>#DIV/0!</v>
      </c>
      <c r="AG445" s="139">
        <f t="shared" si="597"/>
        <v>0</v>
      </c>
      <c r="AI445" s="72">
        <f t="shared" si="558"/>
        <v>0</v>
      </c>
      <c r="AL445" s="72">
        <f t="shared" si="479"/>
        <v>0</v>
      </c>
      <c r="AM445" s="348" t="e">
        <f t="shared" si="480"/>
        <v>#DIV/0!</v>
      </c>
      <c r="AO445" s="72">
        <f t="shared" si="457"/>
        <v>0</v>
      </c>
      <c r="AQ445" s="78">
        <f t="shared" si="559"/>
        <v>0</v>
      </c>
      <c r="AT445" s="78">
        <f t="shared" si="481"/>
        <v>0</v>
      </c>
      <c r="AU445" s="344" t="e">
        <f t="shared" si="482"/>
        <v>#DIV/0!</v>
      </c>
      <c r="AW445" s="78">
        <f t="shared" si="572"/>
        <v>0</v>
      </c>
      <c r="AY445" s="114">
        <f t="shared" si="560"/>
        <v>0</v>
      </c>
      <c r="BB445" s="114">
        <f t="shared" si="483"/>
        <v>0</v>
      </c>
      <c r="BC445" s="338" t="e">
        <f t="shared" si="484"/>
        <v>#DIV/0!</v>
      </c>
      <c r="BE445" s="114">
        <f t="shared" si="573"/>
        <v>0</v>
      </c>
      <c r="BG445" s="126">
        <f t="shared" si="561"/>
        <v>0</v>
      </c>
      <c r="BJ445" s="126">
        <f t="shared" si="485"/>
        <v>0</v>
      </c>
      <c r="BK445" s="332" t="e">
        <f t="shared" si="486"/>
        <v>#DIV/0!</v>
      </c>
      <c r="BM445" s="126">
        <f t="shared" si="574"/>
        <v>0</v>
      </c>
      <c r="BO445" s="212">
        <f t="shared" si="562"/>
        <v>0</v>
      </c>
      <c r="BR445" s="212">
        <f t="shared" si="487"/>
        <v>0</v>
      </c>
      <c r="BS445" s="326" t="e">
        <f t="shared" si="488"/>
        <v>#DIV/0!</v>
      </c>
      <c r="BU445" s="212">
        <f t="shared" si="575"/>
        <v>0</v>
      </c>
      <c r="BW445" s="219">
        <f t="shared" si="563"/>
        <v>0</v>
      </c>
      <c r="BZ445" s="219">
        <f t="shared" si="489"/>
        <v>0</v>
      </c>
      <c r="CA445" s="315" t="e">
        <f t="shared" si="490"/>
        <v>#DIV/0!</v>
      </c>
      <c r="CC445" s="219">
        <f t="shared" si="576"/>
        <v>0</v>
      </c>
      <c r="CE445" s="84">
        <f t="shared" si="564"/>
        <v>0</v>
      </c>
      <c r="CH445" s="84">
        <f t="shared" si="491"/>
        <v>0</v>
      </c>
      <c r="CI445" s="365" t="e">
        <f t="shared" si="492"/>
        <v>#DIV/0!</v>
      </c>
      <c r="CK445" s="84">
        <f t="shared" si="577"/>
        <v>0</v>
      </c>
      <c r="CM445" s="89">
        <f t="shared" si="565"/>
        <v>0</v>
      </c>
      <c r="CP445" s="89">
        <f t="shared" si="493"/>
        <v>0</v>
      </c>
      <c r="CQ445" s="367" t="e">
        <f t="shared" si="494"/>
        <v>#DIV/0!</v>
      </c>
      <c r="CS445" s="89">
        <f t="shared" si="578"/>
        <v>0</v>
      </c>
      <c r="CU445" s="203">
        <f t="shared" si="566"/>
        <v>0</v>
      </c>
      <c r="CX445" s="203">
        <f t="shared" si="495"/>
        <v>0</v>
      </c>
      <c r="CY445" s="369" t="e">
        <f t="shared" si="496"/>
        <v>#DIV/0!</v>
      </c>
      <c r="DA445" s="203">
        <f t="shared" si="579"/>
        <v>0</v>
      </c>
      <c r="DC445" s="95">
        <f t="shared" si="567"/>
        <v>0</v>
      </c>
      <c r="DF445" s="95">
        <f t="shared" si="497"/>
        <v>0</v>
      </c>
      <c r="DG445" s="371" t="e">
        <f t="shared" si="498"/>
        <v>#DIV/0!</v>
      </c>
      <c r="DI445" s="95">
        <f t="shared" si="580"/>
        <v>0</v>
      </c>
      <c r="DK445" s="158">
        <f t="shared" si="568"/>
        <v>0</v>
      </c>
      <c r="DN445" s="158">
        <f t="shared" si="499"/>
        <v>0</v>
      </c>
      <c r="DO445" s="373" t="e">
        <f t="shared" si="500"/>
        <v>#DIV/0!</v>
      </c>
      <c r="DQ445" s="158">
        <f t="shared" si="462"/>
        <v>0</v>
      </c>
      <c r="DR445" s="290">
        <v>1536</v>
      </c>
      <c r="DS445" s="172">
        <v>0</v>
      </c>
      <c r="DT445" s="290">
        <v>1</v>
      </c>
      <c r="DU445" s="290">
        <v>424</v>
      </c>
      <c r="DV445" s="172">
        <f t="shared" si="590"/>
        <v>0</v>
      </c>
      <c r="DW445" s="374" t="e">
        <f t="shared" si="591"/>
        <v>#DIV/0!</v>
      </c>
      <c r="DX445" s="290">
        <v>426</v>
      </c>
      <c r="DY445" s="172">
        <f t="shared" si="592"/>
        <v>0</v>
      </c>
      <c r="EA445" s="255">
        <f t="shared" si="569"/>
        <v>0</v>
      </c>
      <c r="ED445" s="255">
        <f t="shared" si="503"/>
        <v>0</v>
      </c>
      <c r="EE445" s="376" t="e">
        <f t="shared" si="504"/>
        <v>#DIV/0!</v>
      </c>
      <c r="EG445" s="255">
        <f t="shared" si="466"/>
        <v>0</v>
      </c>
      <c r="EI445" s="256">
        <f t="shared" si="525"/>
        <v>0</v>
      </c>
      <c r="EL445" s="256">
        <f t="shared" si="526"/>
        <v>0</v>
      </c>
      <c r="EM445" s="362" t="e">
        <f t="shared" si="527"/>
        <v>#DIV/0!</v>
      </c>
      <c r="EO445" s="256">
        <f t="shared" si="528"/>
        <v>0</v>
      </c>
      <c r="EQ445" s="257">
        <f t="shared" si="529"/>
        <v>0</v>
      </c>
      <c r="ET445" s="257">
        <f t="shared" si="530"/>
        <v>0</v>
      </c>
      <c r="EU445" s="378" t="e">
        <f t="shared" si="531"/>
        <v>#DIV/0!</v>
      </c>
      <c r="EW445" s="257">
        <f t="shared" si="532"/>
        <v>0</v>
      </c>
      <c r="EY445" s="258">
        <f t="shared" si="533"/>
        <v>0</v>
      </c>
      <c r="FB445" s="258">
        <f t="shared" si="534"/>
        <v>0</v>
      </c>
      <c r="FC445" s="367" t="e">
        <f t="shared" si="535"/>
        <v>#DIV/0!</v>
      </c>
      <c r="FE445" s="258">
        <f t="shared" si="536"/>
        <v>0</v>
      </c>
      <c r="FG445" s="185">
        <f t="shared" si="537"/>
        <v>0</v>
      </c>
      <c r="FJ445" s="185">
        <f t="shared" si="538"/>
        <v>0</v>
      </c>
      <c r="FK445" s="379" t="e">
        <f t="shared" si="539"/>
        <v>#DIV/0!</v>
      </c>
      <c r="FM445" s="185">
        <f t="shared" si="540"/>
        <v>0</v>
      </c>
      <c r="FO445" s="84">
        <f t="shared" si="541"/>
        <v>0</v>
      </c>
      <c r="FR445" s="84">
        <f t="shared" si="542"/>
        <v>0</v>
      </c>
      <c r="FS445" s="365" t="e">
        <f t="shared" si="543"/>
        <v>#DIV/0!</v>
      </c>
      <c r="FU445" s="84">
        <f t="shared" si="544"/>
        <v>0</v>
      </c>
      <c r="FX445" s="61">
        <f t="shared" si="545"/>
        <v>0</v>
      </c>
      <c r="FY445" s="61">
        <f t="shared" si="546"/>
        <v>0</v>
      </c>
      <c r="FZ445" s="61">
        <f t="shared" si="547"/>
        <v>0</v>
      </c>
      <c r="GA445" s="382" t="e">
        <f t="shared" si="548"/>
        <v>#DIV/0!</v>
      </c>
      <c r="GC445" s="387">
        <f t="shared" si="549"/>
        <v>0</v>
      </c>
      <c r="GD445" s="387">
        <f t="shared" si="550"/>
        <v>0</v>
      </c>
      <c r="GE445" s="382" t="e">
        <f t="shared" si="551"/>
        <v>#DIV/0!</v>
      </c>
      <c r="GG445" s="387">
        <f t="shared" si="552"/>
        <v>0</v>
      </c>
      <c r="GH445" s="387">
        <f t="shared" si="553"/>
        <v>0</v>
      </c>
      <c r="GI445" s="382" t="e">
        <f t="shared" si="554"/>
        <v>#DIV/0!</v>
      </c>
      <c r="GK445" s="387">
        <f t="shared" si="458"/>
        <v>0</v>
      </c>
      <c r="GL445" s="387">
        <f t="shared" si="459"/>
        <v>0</v>
      </c>
      <c r="GM445" s="382" t="e">
        <f t="shared" si="460"/>
        <v>#DIV/0!</v>
      </c>
    </row>
    <row r="446" spans="1:195" x14ac:dyDescent="0.25">
      <c r="A446" s="8">
        <f t="shared" si="570"/>
        <v>44479</v>
      </c>
      <c r="B446" s="10">
        <v>0</v>
      </c>
      <c r="C446" s="98">
        <f t="shared" si="593"/>
        <v>0</v>
      </c>
      <c r="D446" s="10">
        <v>7702</v>
      </c>
      <c r="E446" s="10">
        <v>65265</v>
      </c>
      <c r="F446" s="98">
        <f t="shared" si="594"/>
        <v>0</v>
      </c>
      <c r="G446" s="363" t="e">
        <f t="shared" si="595"/>
        <v>#DIV/0!</v>
      </c>
      <c r="H446" s="10">
        <v>57942</v>
      </c>
      <c r="I446" s="98">
        <f t="shared" si="596"/>
        <v>0</v>
      </c>
      <c r="J446" s="45">
        <v>5053</v>
      </c>
      <c r="K446" s="103">
        <f t="shared" si="582"/>
        <v>0</v>
      </c>
      <c r="L446" s="14">
        <v>2491</v>
      </c>
      <c r="M446" s="14">
        <v>72749</v>
      </c>
      <c r="N446" s="103">
        <f t="shared" si="583"/>
        <v>0</v>
      </c>
      <c r="O446" s="362" t="e">
        <f t="shared" si="584"/>
        <v>#DIV/0!</v>
      </c>
      <c r="P446" s="12">
        <v>60467</v>
      </c>
      <c r="Q446" s="103">
        <f t="shared" si="585"/>
        <v>0</v>
      </c>
      <c r="R446" s="148">
        <v>956</v>
      </c>
      <c r="S446" s="134">
        <f t="shared" si="586"/>
        <v>0</v>
      </c>
      <c r="T446" s="148">
        <v>505</v>
      </c>
      <c r="U446" s="148">
        <v>4649</v>
      </c>
      <c r="V446" s="134">
        <f t="shared" si="587"/>
        <v>0</v>
      </c>
      <c r="W446" s="358" t="e">
        <f t="shared" si="588"/>
        <v>#DIV/0!</v>
      </c>
      <c r="X446" s="148">
        <v>4656</v>
      </c>
      <c r="Y446" s="134">
        <f t="shared" si="589"/>
        <v>0</v>
      </c>
      <c r="AA446" s="139">
        <f t="shared" si="557"/>
        <v>0</v>
      </c>
      <c r="AD446" s="139">
        <f t="shared" si="477"/>
        <v>0</v>
      </c>
      <c r="AE446" s="353" t="e">
        <f t="shared" si="478"/>
        <v>#DIV/0!</v>
      </c>
      <c r="AG446" s="139">
        <f t="shared" si="597"/>
        <v>0</v>
      </c>
      <c r="AI446" s="72">
        <f t="shared" si="558"/>
        <v>0</v>
      </c>
      <c r="AL446" s="72">
        <f t="shared" si="479"/>
        <v>0</v>
      </c>
      <c r="AM446" s="348" t="e">
        <f t="shared" si="480"/>
        <v>#DIV/0!</v>
      </c>
      <c r="AO446" s="72">
        <f t="shared" si="457"/>
        <v>0</v>
      </c>
      <c r="AQ446" s="78">
        <f t="shared" si="559"/>
        <v>0</v>
      </c>
      <c r="AT446" s="78">
        <f t="shared" si="481"/>
        <v>0</v>
      </c>
      <c r="AU446" s="344" t="e">
        <f t="shared" si="482"/>
        <v>#DIV/0!</v>
      </c>
      <c r="AW446" s="78">
        <f t="shared" si="572"/>
        <v>0</v>
      </c>
      <c r="AY446" s="114">
        <f t="shared" si="560"/>
        <v>0</v>
      </c>
      <c r="BB446" s="114">
        <f t="shared" si="483"/>
        <v>0</v>
      </c>
      <c r="BC446" s="338" t="e">
        <f t="shared" si="484"/>
        <v>#DIV/0!</v>
      </c>
      <c r="BE446" s="114">
        <f t="shared" si="573"/>
        <v>0</v>
      </c>
      <c r="BG446" s="126">
        <f t="shared" si="561"/>
        <v>0</v>
      </c>
      <c r="BJ446" s="126">
        <f t="shared" si="485"/>
        <v>0</v>
      </c>
      <c r="BK446" s="332" t="e">
        <f t="shared" si="486"/>
        <v>#DIV/0!</v>
      </c>
      <c r="BM446" s="126">
        <f t="shared" si="574"/>
        <v>0</v>
      </c>
      <c r="BO446" s="212">
        <f t="shared" si="562"/>
        <v>0</v>
      </c>
      <c r="BR446" s="212">
        <f t="shared" si="487"/>
        <v>0</v>
      </c>
      <c r="BS446" s="326" t="e">
        <f t="shared" si="488"/>
        <v>#DIV/0!</v>
      </c>
      <c r="BU446" s="212">
        <f t="shared" si="575"/>
        <v>0</v>
      </c>
      <c r="BW446" s="219">
        <f t="shared" si="563"/>
        <v>0</v>
      </c>
      <c r="BZ446" s="219">
        <f t="shared" si="489"/>
        <v>0</v>
      </c>
      <c r="CA446" s="315" t="e">
        <f t="shared" si="490"/>
        <v>#DIV/0!</v>
      </c>
      <c r="CC446" s="219">
        <f t="shared" si="576"/>
        <v>0</v>
      </c>
      <c r="CE446" s="84">
        <f t="shared" si="564"/>
        <v>0</v>
      </c>
      <c r="CH446" s="84">
        <f t="shared" si="491"/>
        <v>0</v>
      </c>
      <c r="CI446" s="365" t="e">
        <f t="shared" si="492"/>
        <v>#DIV/0!</v>
      </c>
      <c r="CK446" s="84">
        <f t="shared" si="577"/>
        <v>0</v>
      </c>
      <c r="CM446" s="89">
        <f t="shared" si="565"/>
        <v>0</v>
      </c>
      <c r="CP446" s="89">
        <f t="shared" si="493"/>
        <v>0</v>
      </c>
      <c r="CQ446" s="367" t="e">
        <f t="shared" si="494"/>
        <v>#DIV/0!</v>
      </c>
      <c r="CS446" s="89">
        <f t="shared" si="578"/>
        <v>0</v>
      </c>
      <c r="CU446" s="203">
        <f t="shared" si="566"/>
        <v>0</v>
      </c>
      <c r="CX446" s="203">
        <f t="shared" si="495"/>
        <v>0</v>
      </c>
      <c r="CY446" s="369" t="e">
        <f t="shared" si="496"/>
        <v>#DIV/0!</v>
      </c>
      <c r="DA446" s="203">
        <f t="shared" si="579"/>
        <v>0</v>
      </c>
      <c r="DC446" s="95">
        <f t="shared" si="567"/>
        <v>0</v>
      </c>
      <c r="DF446" s="95">
        <f t="shared" si="497"/>
        <v>0</v>
      </c>
      <c r="DG446" s="371" t="e">
        <f t="shared" si="498"/>
        <v>#DIV/0!</v>
      </c>
      <c r="DI446" s="95">
        <f t="shared" si="580"/>
        <v>0</v>
      </c>
      <c r="DK446" s="158">
        <f t="shared" si="568"/>
        <v>0</v>
      </c>
      <c r="DN446" s="158">
        <f t="shared" si="499"/>
        <v>0</v>
      </c>
      <c r="DO446" s="373" t="e">
        <f t="shared" si="500"/>
        <v>#DIV/0!</v>
      </c>
      <c r="DQ446" s="158">
        <f t="shared" si="462"/>
        <v>0</v>
      </c>
      <c r="DR446" s="290">
        <v>1536</v>
      </c>
      <c r="DS446" s="172">
        <v>0</v>
      </c>
      <c r="DT446" s="290">
        <v>1</v>
      </c>
      <c r="DU446" s="290">
        <v>424</v>
      </c>
      <c r="DV446" s="172">
        <f t="shared" si="590"/>
        <v>0</v>
      </c>
      <c r="DW446" s="374" t="e">
        <f t="shared" si="591"/>
        <v>#DIV/0!</v>
      </c>
      <c r="DX446" s="290">
        <v>426</v>
      </c>
      <c r="DY446" s="172">
        <f t="shared" si="592"/>
        <v>0</v>
      </c>
      <c r="EA446" s="255">
        <f t="shared" si="569"/>
        <v>0</v>
      </c>
      <c r="ED446" s="255">
        <f t="shared" si="503"/>
        <v>0</v>
      </c>
      <c r="EE446" s="376" t="e">
        <f t="shared" si="504"/>
        <v>#DIV/0!</v>
      </c>
      <c r="EG446" s="255">
        <f t="shared" si="466"/>
        <v>0</v>
      </c>
      <c r="EI446" s="256">
        <f t="shared" si="525"/>
        <v>0</v>
      </c>
      <c r="EL446" s="256">
        <f t="shared" si="526"/>
        <v>0</v>
      </c>
      <c r="EM446" s="362" t="e">
        <f t="shared" si="527"/>
        <v>#DIV/0!</v>
      </c>
      <c r="EO446" s="256">
        <f t="shared" si="528"/>
        <v>0</v>
      </c>
      <c r="EQ446" s="257">
        <f t="shared" si="529"/>
        <v>0</v>
      </c>
      <c r="ET446" s="257">
        <f t="shared" si="530"/>
        <v>0</v>
      </c>
      <c r="EU446" s="378" t="e">
        <f t="shared" si="531"/>
        <v>#DIV/0!</v>
      </c>
      <c r="EW446" s="257">
        <f t="shared" si="532"/>
        <v>0</v>
      </c>
      <c r="EY446" s="258">
        <f t="shared" si="533"/>
        <v>0</v>
      </c>
      <c r="FB446" s="258">
        <f t="shared" si="534"/>
        <v>0</v>
      </c>
      <c r="FC446" s="367" t="e">
        <f t="shared" si="535"/>
        <v>#DIV/0!</v>
      </c>
      <c r="FE446" s="258">
        <f t="shared" si="536"/>
        <v>0</v>
      </c>
      <c r="FG446" s="185">
        <f t="shared" si="537"/>
        <v>0</v>
      </c>
      <c r="FJ446" s="185">
        <f t="shared" si="538"/>
        <v>0</v>
      </c>
      <c r="FK446" s="379" t="e">
        <f t="shared" si="539"/>
        <v>#DIV/0!</v>
      </c>
      <c r="FM446" s="185">
        <f t="shared" si="540"/>
        <v>0</v>
      </c>
      <c r="FO446" s="84">
        <f t="shared" si="541"/>
        <v>0</v>
      </c>
      <c r="FR446" s="84">
        <f t="shared" si="542"/>
        <v>0</v>
      </c>
      <c r="FS446" s="365" t="e">
        <f t="shared" si="543"/>
        <v>#DIV/0!</v>
      </c>
      <c r="FU446" s="84">
        <f t="shared" si="544"/>
        <v>0</v>
      </c>
      <c r="FX446" s="61">
        <f t="shared" si="545"/>
        <v>0</v>
      </c>
      <c r="FY446" s="61">
        <f t="shared" si="546"/>
        <v>0</v>
      </c>
      <c r="FZ446" s="61">
        <f t="shared" si="547"/>
        <v>0</v>
      </c>
      <c r="GA446" s="382" t="e">
        <f t="shared" si="548"/>
        <v>#DIV/0!</v>
      </c>
      <c r="GC446" s="387">
        <f t="shared" si="549"/>
        <v>0</v>
      </c>
      <c r="GD446" s="387">
        <f t="shared" si="550"/>
        <v>0</v>
      </c>
      <c r="GE446" s="382" t="e">
        <f t="shared" si="551"/>
        <v>#DIV/0!</v>
      </c>
      <c r="GG446" s="387">
        <f t="shared" si="552"/>
        <v>0</v>
      </c>
      <c r="GH446" s="387">
        <f t="shared" si="553"/>
        <v>0</v>
      </c>
      <c r="GI446" s="382" t="e">
        <f t="shared" si="554"/>
        <v>#DIV/0!</v>
      </c>
      <c r="GK446" s="387">
        <f t="shared" si="458"/>
        <v>0</v>
      </c>
      <c r="GL446" s="387">
        <f t="shared" si="459"/>
        <v>0</v>
      </c>
      <c r="GM446" s="382" t="e">
        <f t="shared" si="460"/>
        <v>#DIV/0!</v>
      </c>
    </row>
    <row r="447" spans="1:195" x14ac:dyDescent="0.25">
      <c r="A447" s="8">
        <f t="shared" si="570"/>
        <v>44480</v>
      </c>
      <c r="B447" s="10">
        <v>0</v>
      </c>
      <c r="C447" s="98">
        <f t="shared" si="593"/>
        <v>0</v>
      </c>
      <c r="D447" s="10">
        <v>7702</v>
      </c>
      <c r="E447" s="10">
        <v>65265</v>
      </c>
      <c r="F447" s="98">
        <f t="shared" si="594"/>
        <v>0</v>
      </c>
      <c r="G447" s="363" t="e">
        <f t="shared" si="595"/>
        <v>#DIV/0!</v>
      </c>
      <c r="H447" s="10">
        <v>57942</v>
      </c>
      <c r="I447" s="98">
        <f t="shared" si="596"/>
        <v>0</v>
      </c>
      <c r="J447" s="45">
        <v>5053</v>
      </c>
      <c r="K447" s="103">
        <f t="shared" si="582"/>
        <v>0</v>
      </c>
      <c r="L447" s="14">
        <v>2491</v>
      </c>
      <c r="M447" s="14">
        <v>72749</v>
      </c>
      <c r="N447" s="103">
        <f t="shared" si="583"/>
        <v>0</v>
      </c>
      <c r="O447" s="362" t="e">
        <f t="shared" si="584"/>
        <v>#DIV/0!</v>
      </c>
      <c r="P447" s="12">
        <v>60467</v>
      </c>
      <c r="Q447" s="103">
        <f t="shared" si="585"/>
        <v>0</v>
      </c>
      <c r="R447" s="148">
        <v>956</v>
      </c>
      <c r="S447" s="134">
        <f t="shared" si="586"/>
        <v>0</v>
      </c>
      <c r="T447" s="148">
        <v>505</v>
      </c>
      <c r="U447" s="148">
        <v>4649</v>
      </c>
      <c r="V447" s="134">
        <f t="shared" si="587"/>
        <v>0</v>
      </c>
      <c r="W447" s="358" t="e">
        <f t="shared" si="588"/>
        <v>#DIV/0!</v>
      </c>
      <c r="X447" s="148">
        <v>4656</v>
      </c>
      <c r="Y447" s="134">
        <f t="shared" si="589"/>
        <v>0</v>
      </c>
      <c r="AA447" s="139">
        <f t="shared" si="557"/>
        <v>0</v>
      </c>
      <c r="AD447" s="139">
        <f t="shared" si="477"/>
        <v>0</v>
      </c>
      <c r="AE447" s="353" t="e">
        <f t="shared" si="478"/>
        <v>#DIV/0!</v>
      </c>
      <c r="AG447" s="139">
        <f t="shared" si="597"/>
        <v>0</v>
      </c>
      <c r="AI447" s="72">
        <f t="shared" si="558"/>
        <v>0</v>
      </c>
      <c r="AL447" s="72">
        <f t="shared" si="479"/>
        <v>0</v>
      </c>
      <c r="AM447" s="348" t="e">
        <f t="shared" si="480"/>
        <v>#DIV/0!</v>
      </c>
      <c r="AO447" s="72">
        <f t="shared" si="457"/>
        <v>0</v>
      </c>
      <c r="AQ447" s="78">
        <f t="shared" si="559"/>
        <v>0</v>
      </c>
      <c r="AT447" s="78">
        <f t="shared" si="481"/>
        <v>0</v>
      </c>
      <c r="AU447" s="344" t="e">
        <f t="shared" si="482"/>
        <v>#DIV/0!</v>
      </c>
      <c r="AW447" s="78">
        <f t="shared" si="572"/>
        <v>0</v>
      </c>
      <c r="AY447" s="114">
        <f t="shared" si="560"/>
        <v>0</v>
      </c>
      <c r="BB447" s="114">
        <f t="shared" si="483"/>
        <v>0</v>
      </c>
      <c r="BC447" s="338" t="e">
        <f t="shared" si="484"/>
        <v>#DIV/0!</v>
      </c>
      <c r="BE447" s="114">
        <f t="shared" si="573"/>
        <v>0</v>
      </c>
      <c r="BG447" s="126">
        <f t="shared" si="561"/>
        <v>0</v>
      </c>
      <c r="BJ447" s="126">
        <f t="shared" si="485"/>
        <v>0</v>
      </c>
      <c r="BK447" s="332" t="e">
        <f t="shared" si="486"/>
        <v>#DIV/0!</v>
      </c>
      <c r="BM447" s="126">
        <f t="shared" si="574"/>
        <v>0</v>
      </c>
      <c r="BO447" s="212">
        <f t="shared" si="562"/>
        <v>0</v>
      </c>
      <c r="BR447" s="212">
        <f t="shared" si="487"/>
        <v>0</v>
      </c>
      <c r="BS447" s="326" t="e">
        <f t="shared" si="488"/>
        <v>#DIV/0!</v>
      </c>
      <c r="BU447" s="212">
        <f t="shared" si="575"/>
        <v>0</v>
      </c>
      <c r="BW447" s="219">
        <f t="shared" si="563"/>
        <v>0</v>
      </c>
      <c r="BZ447" s="219">
        <f t="shared" si="489"/>
        <v>0</v>
      </c>
      <c r="CA447" s="315" t="e">
        <f t="shared" si="490"/>
        <v>#DIV/0!</v>
      </c>
      <c r="CC447" s="219">
        <f t="shared" si="576"/>
        <v>0</v>
      </c>
      <c r="CE447" s="84">
        <f t="shared" si="564"/>
        <v>0</v>
      </c>
      <c r="CH447" s="84">
        <f t="shared" si="491"/>
        <v>0</v>
      </c>
      <c r="CI447" s="365" t="e">
        <f t="shared" si="492"/>
        <v>#DIV/0!</v>
      </c>
      <c r="CK447" s="84">
        <f t="shared" si="577"/>
        <v>0</v>
      </c>
      <c r="CM447" s="89">
        <f t="shared" si="565"/>
        <v>0</v>
      </c>
      <c r="CP447" s="89">
        <f t="shared" si="493"/>
        <v>0</v>
      </c>
      <c r="CQ447" s="367" t="e">
        <f t="shared" si="494"/>
        <v>#DIV/0!</v>
      </c>
      <c r="CS447" s="89">
        <f t="shared" si="578"/>
        <v>0</v>
      </c>
      <c r="CU447" s="203">
        <f t="shared" si="566"/>
        <v>0</v>
      </c>
      <c r="CX447" s="203">
        <f t="shared" si="495"/>
        <v>0</v>
      </c>
      <c r="CY447" s="369" t="e">
        <f t="shared" si="496"/>
        <v>#DIV/0!</v>
      </c>
      <c r="DA447" s="203">
        <f t="shared" si="579"/>
        <v>0</v>
      </c>
      <c r="DC447" s="95">
        <f t="shared" si="567"/>
        <v>0</v>
      </c>
      <c r="DF447" s="95">
        <f t="shared" si="497"/>
        <v>0</v>
      </c>
      <c r="DG447" s="371" t="e">
        <f t="shared" si="498"/>
        <v>#DIV/0!</v>
      </c>
      <c r="DI447" s="95">
        <f t="shared" si="580"/>
        <v>0</v>
      </c>
      <c r="DK447" s="158">
        <f t="shared" si="568"/>
        <v>0</v>
      </c>
      <c r="DN447" s="158">
        <f t="shared" si="499"/>
        <v>0</v>
      </c>
      <c r="DO447" s="373" t="e">
        <f t="shared" si="500"/>
        <v>#DIV/0!</v>
      </c>
      <c r="DQ447" s="158">
        <f t="shared" si="462"/>
        <v>0</v>
      </c>
      <c r="DR447" s="290">
        <v>1536</v>
      </c>
      <c r="DS447" s="172">
        <v>0</v>
      </c>
      <c r="DT447" s="290">
        <v>1</v>
      </c>
      <c r="DU447" s="290">
        <v>424</v>
      </c>
      <c r="DV447" s="172">
        <f t="shared" si="590"/>
        <v>0</v>
      </c>
      <c r="DW447" s="374" t="e">
        <f t="shared" si="591"/>
        <v>#DIV/0!</v>
      </c>
      <c r="DX447" s="290">
        <v>426</v>
      </c>
      <c r="DY447" s="172">
        <f t="shared" si="592"/>
        <v>0</v>
      </c>
      <c r="EA447" s="255">
        <f t="shared" si="569"/>
        <v>0</v>
      </c>
      <c r="ED447" s="255">
        <f t="shared" si="503"/>
        <v>0</v>
      </c>
      <c r="EE447" s="376" t="e">
        <f t="shared" si="504"/>
        <v>#DIV/0!</v>
      </c>
      <c r="EG447" s="255">
        <f t="shared" si="466"/>
        <v>0</v>
      </c>
      <c r="EI447" s="256">
        <f t="shared" si="525"/>
        <v>0</v>
      </c>
      <c r="EL447" s="256">
        <f t="shared" si="526"/>
        <v>0</v>
      </c>
      <c r="EM447" s="362" t="e">
        <f t="shared" si="527"/>
        <v>#DIV/0!</v>
      </c>
      <c r="EO447" s="256">
        <f t="shared" si="528"/>
        <v>0</v>
      </c>
      <c r="EQ447" s="257">
        <f t="shared" si="529"/>
        <v>0</v>
      </c>
      <c r="ET447" s="257">
        <f t="shared" si="530"/>
        <v>0</v>
      </c>
      <c r="EU447" s="378" t="e">
        <f t="shared" si="531"/>
        <v>#DIV/0!</v>
      </c>
      <c r="EW447" s="257">
        <f t="shared" si="532"/>
        <v>0</v>
      </c>
      <c r="EY447" s="258">
        <f t="shared" si="533"/>
        <v>0</v>
      </c>
      <c r="FB447" s="258">
        <f t="shared" si="534"/>
        <v>0</v>
      </c>
      <c r="FC447" s="367" t="e">
        <f t="shared" si="535"/>
        <v>#DIV/0!</v>
      </c>
      <c r="FE447" s="258">
        <f t="shared" si="536"/>
        <v>0</v>
      </c>
      <c r="FG447" s="185">
        <f t="shared" si="537"/>
        <v>0</v>
      </c>
      <c r="FJ447" s="185">
        <f t="shared" si="538"/>
        <v>0</v>
      </c>
      <c r="FK447" s="379" t="e">
        <f t="shared" si="539"/>
        <v>#DIV/0!</v>
      </c>
      <c r="FM447" s="185">
        <f t="shared" si="540"/>
        <v>0</v>
      </c>
      <c r="FO447" s="84">
        <f t="shared" si="541"/>
        <v>0</v>
      </c>
      <c r="FR447" s="84">
        <f t="shared" si="542"/>
        <v>0</v>
      </c>
      <c r="FS447" s="365" t="e">
        <f t="shared" si="543"/>
        <v>#DIV/0!</v>
      </c>
      <c r="FU447" s="84">
        <f t="shared" si="544"/>
        <v>0</v>
      </c>
      <c r="FX447" s="61">
        <f t="shared" si="545"/>
        <v>0</v>
      </c>
      <c r="FY447" s="61">
        <f t="shared" si="546"/>
        <v>0</v>
      </c>
      <c r="FZ447" s="61">
        <f t="shared" si="547"/>
        <v>0</v>
      </c>
      <c r="GA447" s="382" t="e">
        <f t="shared" si="548"/>
        <v>#DIV/0!</v>
      </c>
      <c r="GC447" s="387">
        <f t="shared" si="549"/>
        <v>0</v>
      </c>
      <c r="GD447" s="387">
        <f t="shared" si="550"/>
        <v>0</v>
      </c>
      <c r="GE447" s="382" t="e">
        <f t="shared" si="551"/>
        <v>#DIV/0!</v>
      </c>
      <c r="GG447" s="387">
        <f t="shared" si="552"/>
        <v>0</v>
      </c>
      <c r="GH447" s="387">
        <f t="shared" si="553"/>
        <v>0</v>
      </c>
      <c r="GI447" s="382" t="e">
        <f t="shared" si="554"/>
        <v>#DIV/0!</v>
      </c>
      <c r="GK447" s="387">
        <f t="shared" si="458"/>
        <v>0</v>
      </c>
      <c r="GL447" s="387">
        <f t="shared" si="459"/>
        <v>0</v>
      </c>
      <c r="GM447" s="382" t="e">
        <f t="shared" si="460"/>
        <v>#DIV/0!</v>
      </c>
    </row>
    <row r="448" spans="1:195" x14ac:dyDescent="0.25">
      <c r="A448" s="8">
        <f t="shared" si="570"/>
        <v>44481</v>
      </c>
      <c r="B448" s="10">
        <v>0</v>
      </c>
      <c r="C448" s="98">
        <f t="shared" si="593"/>
        <v>0</v>
      </c>
      <c r="D448" s="10">
        <v>7702</v>
      </c>
      <c r="E448" s="10">
        <v>65265</v>
      </c>
      <c r="F448" s="98">
        <f t="shared" si="594"/>
        <v>0</v>
      </c>
      <c r="G448" s="363" t="e">
        <f t="shared" si="595"/>
        <v>#DIV/0!</v>
      </c>
      <c r="H448" s="10">
        <v>57942</v>
      </c>
      <c r="I448" s="98">
        <f t="shared" si="596"/>
        <v>0</v>
      </c>
      <c r="J448" s="45">
        <v>5053</v>
      </c>
      <c r="K448" s="103">
        <f t="shared" si="582"/>
        <v>0</v>
      </c>
      <c r="L448" s="14">
        <v>2491</v>
      </c>
      <c r="M448" s="14">
        <v>72749</v>
      </c>
      <c r="N448" s="103">
        <f t="shared" si="583"/>
        <v>0</v>
      </c>
      <c r="O448" s="362" t="e">
        <f t="shared" si="584"/>
        <v>#DIV/0!</v>
      </c>
      <c r="P448" s="12">
        <v>60467</v>
      </c>
      <c r="Q448" s="103">
        <f t="shared" si="585"/>
        <v>0</v>
      </c>
      <c r="R448" s="148">
        <v>956</v>
      </c>
      <c r="S448" s="134">
        <f t="shared" si="586"/>
        <v>0</v>
      </c>
      <c r="T448" s="148">
        <v>505</v>
      </c>
      <c r="U448" s="148">
        <v>4649</v>
      </c>
      <c r="V448" s="134">
        <f t="shared" si="587"/>
        <v>0</v>
      </c>
      <c r="W448" s="358" t="e">
        <f t="shared" si="588"/>
        <v>#DIV/0!</v>
      </c>
      <c r="X448" s="148">
        <v>4656</v>
      </c>
      <c r="Y448" s="134">
        <f t="shared" si="589"/>
        <v>0</v>
      </c>
      <c r="AA448" s="139">
        <f t="shared" si="557"/>
        <v>0</v>
      </c>
      <c r="AD448" s="139">
        <f t="shared" si="477"/>
        <v>0</v>
      </c>
      <c r="AE448" s="353" t="e">
        <f t="shared" si="478"/>
        <v>#DIV/0!</v>
      </c>
      <c r="AG448" s="139">
        <f t="shared" si="597"/>
        <v>0</v>
      </c>
      <c r="AI448" s="72">
        <f t="shared" si="558"/>
        <v>0</v>
      </c>
      <c r="AL448" s="72">
        <f t="shared" si="479"/>
        <v>0</v>
      </c>
      <c r="AM448" s="348" t="e">
        <f t="shared" si="480"/>
        <v>#DIV/0!</v>
      </c>
      <c r="AO448" s="72">
        <f t="shared" ref="AO448:AO457" si="598">AN448-AN447</f>
        <v>0</v>
      </c>
      <c r="AQ448" s="78">
        <f t="shared" si="559"/>
        <v>0</v>
      </c>
      <c r="AT448" s="78">
        <f t="shared" si="481"/>
        <v>0</v>
      </c>
      <c r="AU448" s="344" t="e">
        <f t="shared" si="482"/>
        <v>#DIV/0!</v>
      </c>
      <c r="AW448" s="78">
        <f t="shared" si="572"/>
        <v>0</v>
      </c>
      <c r="AY448" s="114">
        <f t="shared" si="560"/>
        <v>0</v>
      </c>
      <c r="BB448" s="114">
        <f t="shared" si="483"/>
        <v>0</v>
      </c>
      <c r="BC448" s="338" t="e">
        <f t="shared" si="484"/>
        <v>#DIV/0!</v>
      </c>
      <c r="BE448" s="114">
        <f t="shared" si="573"/>
        <v>0</v>
      </c>
      <c r="BG448" s="126">
        <f t="shared" si="561"/>
        <v>0</v>
      </c>
      <c r="BJ448" s="126">
        <f t="shared" si="485"/>
        <v>0</v>
      </c>
      <c r="BK448" s="332" t="e">
        <f t="shared" si="486"/>
        <v>#DIV/0!</v>
      </c>
      <c r="BM448" s="126">
        <f t="shared" si="574"/>
        <v>0</v>
      </c>
      <c r="BO448" s="212">
        <f t="shared" si="562"/>
        <v>0</v>
      </c>
      <c r="BR448" s="212">
        <f t="shared" si="487"/>
        <v>0</v>
      </c>
      <c r="BS448" s="326" t="e">
        <f t="shared" si="488"/>
        <v>#DIV/0!</v>
      </c>
      <c r="BU448" s="212">
        <f t="shared" si="575"/>
        <v>0</v>
      </c>
      <c r="BW448" s="219">
        <f t="shared" si="563"/>
        <v>0</v>
      </c>
      <c r="BZ448" s="219">
        <f t="shared" si="489"/>
        <v>0</v>
      </c>
      <c r="CA448" s="315" t="e">
        <f t="shared" si="490"/>
        <v>#DIV/0!</v>
      </c>
      <c r="CC448" s="219">
        <f t="shared" si="576"/>
        <v>0</v>
      </c>
      <c r="CE448" s="84">
        <f t="shared" si="564"/>
        <v>0</v>
      </c>
      <c r="CH448" s="84">
        <f t="shared" si="491"/>
        <v>0</v>
      </c>
      <c r="CI448" s="365" t="e">
        <f t="shared" si="492"/>
        <v>#DIV/0!</v>
      </c>
      <c r="CK448" s="84">
        <f t="shared" si="577"/>
        <v>0</v>
      </c>
      <c r="CM448" s="89">
        <f t="shared" si="565"/>
        <v>0</v>
      </c>
      <c r="CP448" s="89">
        <f t="shared" si="493"/>
        <v>0</v>
      </c>
      <c r="CQ448" s="367" t="e">
        <f t="shared" si="494"/>
        <v>#DIV/0!</v>
      </c>
      <c r="CS448" s="89">
        <f t="shared" si="578"/>
        <v>0</v>
      </c>
      <c r="CU448" s="203">
        <f t="shared" si="566"/>
        <v>0</v>
      </c>
      <c r="CX448" s="203">
        <f t="shared" si="495"/>
        <v>0</v>
      </c>
      <c r="CY448" s="369" t="e">
        <f t="shared" si="496"/>
        <v>#DIV/0!</v>
      </c>
      <c r="DA448" s="203">
        <f t="shared" si="579"/>
        <v>0</v>
      </c>
      <c r="DC448" s="95">
        <f t="shared" si="567"/>
        <v>0</v>
      </c>
      <c r="DF448" s="95">
        <f t="shared" si="497"/>
        <v>0</v>
      </c>
      <c r="DG448" s="371" t="e">
        <f t="shared" si="498"/>
        <v>#DIV/0!</v>
      </c>
      <c r="DI448" s="95">
        <f t="shared" si="580"/>
        <v>0</v>
      </c>
      <c r="DK448" s="158">
        <f t="shared" si="568"/>
        <v>0</v>
      </c>
      <c r="DN448" s="158">
        <f t="shared" si="499"/>
        <v>0</v>
      </c>
      <c r="DO448" s="373" t="e">
        <f t="shared" si="500"/>
        <v>#DIV/0!</v>
      </c>
      <c r="DQ448" s="158">
        <f t="shared" si="462"/>
        <v>0</v>
      </c>
      <c r="DR448" s="290">
        <v>1536</v>
      </c>
      <c r="DS448" s="172">
        <v>0</v>
      </c>
      <c r="DT448" s="290">
        <v>1</v>
      </c>
      <c r="DU448" s="290">
        <v>424</v>
      </c>
      <c r="DV448" s="172">
        <f t="shared" si="590"/>
        <v>0</v>
      </c>
      <c r="DW448" s="374" t="e">
        <f t="shared" si="591"/>
        <v>#DIV/0!</v>
      </c>
      <c r="DX448" s="290">
        <v>426</v>
      </c>
      <c r="DY448" s="172">
        <f t="shared" si="592"/>
        <v>0</v>
      </c>
      <c r="EA448" s="255">
        <f t="shared" si="569"/>
        <v>0</v>
      </c>
      <c r="ED448" s="255">
        <f t="shared" si="503"/>
        <v>0</v>
      </c>
      <c r="EE448" s="376" t="e">
        <f t="shared" si="504"/>
        <v>#DIV/0!</v>
      </c>
      <c r="EG448" s="255">
        <f t="shared" si="466"/>
        <v>0</v>
      </c>
      <c r="EI448" s="256">
        <f t="shared" si="525"/>
        <v>0</v>
      </c>
      <c r="EL448" s="256">
        <f t="shared" si="526"/>
        <v>0</v>
      </c>
      <c r="EM448" s="362" t="e">
        <f t="shared" si="527"/>
        <v>#DIV/0!</v>
      </c>
      <c r="EO448" s="256">
        <f t="shared" si="528"/>
        <v>0</v>
      </c>
      <c r="EQ448" s="257">
        <f t="shared" si="529"/>
        <v>0</v>
      </c>
      <c r="ET448" s="257">
        <f t="shared" si="530"/>
        <v>0</v>
      </c>
      <c r="EU448" s="378" t="e">
        <f t="shared" si="531"/>
        <v>#DIV/0!</v>
      </c>
      <c r="EW448" s="257">
        <f t="shared" si="532"/>
        <v>0</v>
      </c>
      <c r="EY448" s="258">
        <f t="shared" si="533"/>
        <v>0</v>
      </c>
      <c r="FB448" s="258">
        <f t="shared" si="534"/>
        <v>0</v>
      </c>
      <c r="FC448" s="367" t="e">
        <f t="shared" si="535"/>
        <v>#DIV/0!</v>
      </c>
      <c r="FE448" s="258">
        <f t="shared" si="536"/>
        <v>0</v>
      </c>
      <c r="FG448" s="185">
        <f t="shared" si="537"/>
        <v>0</v>
      </c>
      <c r="FJ448" s="185">
        <f t="shared" si="538"/>
        <v>0</v>
      </c>
      <c r="FK448" s="379" t="e">
        <f t="shared" si="539"/>
        <v>#DIV/0!</v>
      </c>
      <c r="FM448" s="185">
        <f t="shared" si="540"/>
        <v>0</v>
      </c>
      <c r="FO448" s="84">
        <f t="shared" si="541"/>
        <v>0</v>
      </c>
      <c r="FR448" s="84">
        <f t="shared" si="542"/>
        <v>0</v>
      </c>
      <c r="FS448" s="365" t="e">
        <f t="shared" si="543"/>
        <v>#DIV/0!</v>
      </c>
      <c r="FU448" s="84">
        <f t="shared" si="544"/>
        <v>0</v>
      </c>
      <c r="FX448" s="61">
        <f t="shared" si="545"/>
        <v>0</v>
      </c>
      <c r="FY448" s="61">
        <f t="shared" si="546"/>
        <v>0</v>
      </c>
      <c r="FZ448" s="61">
        <f t="shared" si="547"/>
        <v>0</v>
      </c>
      <c r="GA448" s="382" t="e">
        <f t="shared" si="548"/>
        <v>#DIV/0!</v>
      </c>
      <c r="GC448" s="387">
        <f t="shared" si="549"/>
        <v>0</v>
      </c>
      <c r="GD448" s="387">
        <f t="shared" si="550"/>
        <v>0</v>
      </c>
      <c r="GE448" s="382" t="e">
        <f t="shared" si="551"/>
        <v>#DIV/0!</v>
      </c>
      <c r="GG448" s="387">
        <f t="shared" si="552"/>
        <v>0</v>
      </c>
      <c r="GH448" s="387">
        <f t="shared" si="553"/>
        <v>0</v>
      </c>
      <c r="GI448" s="382" t="e">
        <f t="shared" si="554"/>
        <v>#DIV/0!</v>
      </c>
      <c r="GK448" s="387">
        <f t="shared" si="458"/>
        <v>0</v>
      </c>
      <c r="GL448" s="387">
        <f t="shared" si="459"/>
        <v>0</v>
      </c>
      <c r="GM448" s="382" t="e">
        <f t="shared" si="460"/>
        <v>#DIV/0!</v>
      </c>
    </row>
    <row r="449" spans="1:195" x14ac:dyDescent="0.25">
      <c r="A449" s="8">
        <f t="shared" si="570"/>
        <v>44482</v>
      </c>
      <c r="B449" s="10">
        <v>0</v>
      </c>
      <c r="C449" s="98">
        <f t="shared" si="593"/>
        <v>0</v>
      </c>
      <c r="D449" s="10">
        <v>7702</v>
      </c>
      <c r="E449" s="10">
        <v>65265</v>
      </c>
      <c r="F449" s="98">
        <f t="shared" si="594"/>
        <v>0</v>
      </c>
      <c r="G449" s="363" t="e">
        <f t="shared" si="595"/>
        <v>#DIV/0!</v>
      </c>
      <c r="H449" s="10">
        <v>57942</v>
      </c>
      <c r="I449" s="98">
        <f t="shared" si="596"/>
        <v>0</v>
      </c>
      <c r="J449" s="45">
        <v>5053</v>
      </c>
      <c r="K449" s="103">
        <f t="shared" si="582"/>
        <v>0</v>
      </c>
      <c r="L449" s="14">
        <v>2491</v>
      </c>
      <c r="M449" s="14">
        <v>72749</v>
      </c>
      <c r="N449" s="103">
        <f t="shared" si="583"/>
        <v>0</v>
      </c>
      <c r="O449" s="362" t="e">
        <f t="shared" si="584"/>
        <v>#DIV/0!</v>
      </c>
      <c r="P449" s="12">
        <v>60467</v>
      </c>
      <c r="Q449" s="103">
        <f t="shared" si="585"/>
        <v>0</v>
      </c>
      <c r="R449" s="148">
        <v>956</v>
      </c>
      <c r="S449" s="134">
        <f t="shared" si="586"/>
        <v>0</v>
      </c>
      <c r="T449" s="148">
        <v>505</v>
      </c>
      <c r="U449" s="148">
        <v>4649</v>
      </c>
      <c r="V449" s="134">
        <f t="shared" si="587"/>
        <v>0</v>
      </c>
      <c r="W449" s="358" t="e">
        <f t="shared" si="588"/>
        <v>#DIV/0!</v>
      </c>
      <c r="X449" s="148">
        <v>4656</v>
      </c>
      <c r="Y449" s="134">
        <f t="shared" si="589"/>
        <v>0</v>
      </c>
      <c r="AA449" s="139">
        <f t="shared" si="557"/>
        <v>0</v>
      </c>
      <c r="AD449" s="139">
        <f t="shared" si="477"/>
        <v>0</v>
      </c>
      <c r="AE449" s="353" t="e">
        <f t="shared" si="478"/>
        <v>#DIV/0!</v>
      </c>
      <c r="AG449" s="139">
        <f t="shared" si="597"/>
        <v>0</v>
      </c>
      <c r="AI449" s="72">
        <f t="shared" si="558"/>
        <v>0</v>
      </c>
      <c r="AL449" s="72">
        <f t="shared" si="479"/>
        <v>0</v>
      </c>
      <c r="AM449" s="348" t="e">
        <f t="shared" si="480"/>
        <v>#DIV/0!</v>
      </c>
      <c r="AO449" s="72">
        <f t="shared" si="598"/>
        <v>0</v>
      </c>
      <c r="AQ449" s="78">
        <f t="shared" si="559"/>
        <v>0</v>
      </c>
      <c r="AT449" s="78">
        <f t="shared" si="481"/>
        <v>0</v>
      </c>
      <c r="AU449" s="344" t="e">
        <f t="shared" si="482"/>
        <v>#DIV/0!</v>
      </c>
      <c r="AW449" s="78">
        <f t="shared" si="572"/>
        <v>0</v>
      </c>
      <c r="AY449" s="114">
        <f t="shared" si="560"/>
        <v>0</v>
      </c>
      <c r="BB449" s="114">
        <f t="shared" si="483"/>
        <v>0</v>
      </c>
      <c r="BC449" s="338" t="e">
        <f t="shared" si="484"/>
        <v>#DIV/0!</v>
      </c>
      <c r="BE449" s="114">
        <f t="shared" si="573"/>
        <v>0</v>
      </c>
      <c r="BG449" s="126">
        <f t="shared" si="561"/>
        <v>0</v>
      </c>
      <c r="BJ449" s="126">
        <f t="shared" si="485"/>
        <v>0</v>
      </c>
      <c r="BK449" s="332" t="e">
        <f t="shared" si="486"/>
        <v>#DIV/0!</v>
      </c>
      <c r="BM449" s="126">
        <f t="shared" si="574"/>
        <v>0</v>
      </c>
      <c r="BO449" s="212">
        <f t="shared" si="562"/>
        <v>0</v>
      </c>
      <c r="BR449" s="212">
        <f t="shared" si="487"/>
        <v>0</v>
      </c>
      <c r="BS449" s="326" t="e">
        <f t="shared" si="488"/>
        <v>#DIV/0!</v>
      </c>
      <c r="BU449" s="212">
        <f t="shared" si="575"/>
        <v>0</v>
      </c>
      <c r="BW449" s="219">
        <f t="shared" si="563"/>
        <v>0</v>
      </c>
      <c r="BZ449" s="219">
        <f t="shared" si="489"/>
        <v>0</v>
      </c>
      <c r="CA449" s="315" t="e">
        <f t="shared" si="490"/>
        <v>#DIV/0!</v>
      </c>
      <c r="CC449" s="219">
        <f t="shared" si="576"/>
        <v>0</v>
      </c>
      <c r="CE449" s="84">
        <f t="shared" si="564"/>
        <v>0</v>
      </c>
      <c r="CH449" s="84">
        <f t="shared" si="491"/>
        <v>0</v>
      </c>
      <c r="CI449" s="365" t="e">
        <f t="shared" si="492"/>
        <v>#DIV/0!</v>
      </c>
      <c r="CK449" s="84">
        <f t="shared" si="577"/>
        <v>0</v>
      </c>
      <c r="CM449" s="89">
        <f t="shared" si="565"/>
        <v>0</v>
      </c>
      <c r="CP449" s="89">
        <f t="shared" si="493"/>
        <v>0</v>
      </c>
      <c r="CQ449" s="367" t="e">
        <f t="shared" si="494"/>
        <v>#DIV/0!</v>
      </c>
      <c r="CS449" s="89">
        <f t="shared" si="578"/>
        <v>0</v>
      </c>
      <c r="CU449" s="203">
        <f t="shared" si="566"/>
        <v>0</v>
      </c>
      <c r="CX449" s="203">
        <f t="shared" si="495"/>
        <v>0</v>
      </c>
      <c r="CY449" s="369" t="e">
        <f t="shared" si="496"/>
        <v>#DIV/0!</v>
      </c>
      <c r="DA449" s="203">
        <f t="shared" si="579"/>
        <v>0</v>
      </c>
      <c r="DC449" s="95">
        <f t="shared" si="567"/>
        <v>0</v>
      </c>
      <c r="DF449" s="95">
        <f t="shared" si="497"/>
        <v>0</v>
      </c>
      <c r="DG449" s="371" t="e">
        <f t="shared" si="498"/>
        <v>#DIV/0!</v>
      </c>
      <c r="DI449" s="95">
        <f t="shared" si="580"/>
        <v>0</v>
      </c>
      <c r="DK449" s="158">
        <f t="shared" si="568"/>
        <v>0</v>
      </c>
      <c r="DN449" s="158">
        <f t="shared" si="499"/>
        <v>0</v>
      </c>
      <c r="DO449" s="373" t="e">
        <f t="shared" si="500"/>
        <v>#DIV/0!</v>
      </c>
      <c r="DQ449" s="158">
        <f t="shared" si="462"/>
        <v>0</v>
      </c>
      <c r="DR449" s="290">
        <v>1536</v>
      </c>
      <c r="DS449" s="172">
        <v>0</v>
      </c>
      <c r="DT449" s="290">
        <v>1</v>
      </c>
      <c r="DU449" s="290">
        <v>424</v>
      </c>
      <c r="DV449" s="172">
        <f t="shared" si="590"/>
        <v>0</v>
      </c>
      <c r="DW449" s="374" t="e">
        <f t="shared" si="591"/>
        <v>#DIV/0!</v>
      </c>
      <c r="DX449" s="290">
        <v>426</v>
      </c>
      <c r="DY449" s="172">
        <f t="shared" si="592"/>
        <v>0</v>
      </c>
      <c r="EA449" s="255">
        <f t="shared" si="569"/>
        <v>0</v>
      </c>
      <c r="ED449" s="255">
        <f t="shared" si="503"/>
        <v>0</v>
      </c>
      <c r="EE449" s="376" t="e">
        <f t="shared" si="504"/>
        <v>#DIV/0!</v>
      </c>
      <c r="EG449" s="255">
        <f t="shared" si="466"/>
        <v>0</v>
      </c>
      <c r="EI449" s="256">
        <f t="shared" si="525"/>
        <v>0</v>
      </c>
      <c r="EL449" s="256">
        <f t="shared" si="526"/>
        <v>0</v>
      </c>
      <c r="EM449" s="362" t="e">
        <f t="shared" si="527"/>
        <v>#DIV/0!</v>
      </c>
      <c r="EO449" s="256">
        <f t="shared" si="528"/>
        <v>0</v>
      </c>
      <c r="EQ449" s="257">
        <f t="shared" si="529"/>
        <v>0</v>
      </c>
      <c r="ET449" s="257">
        <f t="shared" si="530"/>
        <v>0</v>
      </c>
      <c r="EU449" s="378" t="e">
        <f t="shared" si="531"/>
        <v>#DIV/0!</v>
      </c>
      <c r="EW449" s="257">
        <f t="shared" si="532"/>
        <v>0</v>
      </c>
      <c r="EY449" s="258">
        <f t="shared" si="533"/>
        <v>0</v>
      </c>
      <c r="FB449" s="258">
        <f t="shared" si="534"/>
        <v>0</v>
      </c>
      <c r="FC449" s="367" t="e">
        <f t="shared" si="535"/>
        <v>#DIV/0!</v>
      </c>
      <c r="FE449" s="258">
        <f t="shared" si="536"/>
        <v>0</v>
      </c>
      <c r="FG449" s="185">
        <f t="shared" si="537"/>
        <v>0</v>
      </c>
      <c r="FJ449" s="185">
        <f t="shared" si="538"/>
        <v>0</v>
      </c>
      <c r="FK449" s="379" t="e">
        <f t="shared" si="539"/>
        <v>#DIV/0!</v>
      </c>
      <c r="FM449" s="185">
        <f t="shared" si="540"/>
        <v>0</v>
      </c>
      <c r="FO449" s="84">
        <f t="shared" si="541"/>
        <v>0</v>
      </c>
      <c r="FR449" s="84">
        <f t="shared" si="542"/>
        <v>0</v>
      </c>
      <c r="FS449" s="365" t="e">
        <f t="shared" si="543"/>
        <v>#DIV/0!</v>
      </c>
      <c r="FU449" s="84">
        <f t="shared" si="544"/>
        <v>0</v>
      </c>
      <c r="FX449" s="61">
        <f t="shared" si="545"/>
        <v>0</v>
      </c>
      <c r="FY449" s="61">
        <f t="shared" si="546"/>
        <v>0</v>
      </c>
      <c r="FZ449" s="61">
        <f t="shared" si="547"/>
        <v>0</v>
      </c>
      <c r="GA449" s="382" t="e">
        <f t="shared" si="548"/>
        <v>#DIV/0!</v>
      </c>
      <c r="GC449" s="387">
        <f t="shared" si="549"/>
        <v>0</v>
      </c>
      <c r="GD449" s="387">
        <f t="shared" si="550"/>
        <v>0</v>
      </c>
      <c r="GE449" s="382" t="e">
        <f t="shared" si="551"/>
        <v>#DIV/0!</v>
      </c>
      <c r="GG449" s="387">
        <f t="shared" si="552"/>
        <v>0</v>
      </c>
      <c r="GH449" s="387">
        <f t="shared" si="553"/>
        <v>0</v>
      </c>
      <c r="GI449" s="382" t="e">
        <f t="shared" si="554"/>
        <v>#DIV/0!</v>
      </c>
      <c r="GK449" s="387">
        <f t="shared" si="458"/>
        <v>0</v>
      </c>
      <c r="GL449" s="387">
        <f t="shared" si="459"/>
        <v>0</v>
      </c>
      <c r="GM449" s="382" t="e">
        <f t="shared" si="460"/>
        <v>#DIV/0!</v>
      </c>
    </row>
    <row r="450" spans="1:195" x14ac:dyDescent="0.25">
      <c r="A450" s="8">
        <f t="shared" si="570"/>
        <v>44483</v>
      </c>
      <c r="B450" s="10">
        <v>0</v>
      </c>
      <c r="C450" s="98">
        <f t="shared" si="593"/>
        <v>0</v>
      </c>
      <c r="D450" s="10">
        <v>7702</v>
      </c>
      <c r="E450" s="10">
        <v>65265</v>
      </c>
      <c r="F450" s="98">
        <f t="shared" si="594"/>
        <v>0</v>
      </c>
      <c r="G450" s="363" t="e">
        <f t="shared" si="595"/>
        <v>#DIV/0!</v>
      </c>
      <c r="H450" s="10">
        <v>57942</v>
      </c>
      <c r="I450" s="98">
        <f t="shared" si="596"/>
        <v>0</v>
      </c>
      <c r="J450" s="45">
        <v>5053</v>
      </c>
      <c r="K450" s="103">
        <f t="shared" si="582"/>
        <v>0</v>
      </c>
      <c r="L450" s="14">
        <v>2491</v>
      </c>
      <c r="M450" s="14">
        <v>72749</v>
      </c>
      <c r="N450" s="103">
        <f t="shared" si="583"/>
        <v>0</v>
      </c>
      <c r="O450" s="362" t="e">
        <f t="shared" si="584"/>
        <v>#DIV/0!</v>
      </c>
      <c r="P450" s="12">
        <v>60467</v>
      </c>
      <c r="Q450" s="103">
        <f t="shared" si="585"/>
        <v>0</v>
      </c>
      <c r="R450" s="148">
        <v>956</v>
      </c>
      <c r="S450" s="134">
        <f t="shared" si="586"/>
        <v>0</v>
      </c>
      <c r="T450" s="148">
        <v>505</v>
      </c>
      <c r="U450" s="148">
        <v>4649</v>
      </c>
      <c r="V450" s="134">
        <f t="shared" si="587"/>
        <v>0</v>
      </c>
      <c r="W450" s="358" t="e">
        <f t="shared" si="588"/>
        <v>#DIV/0!</v>
      </c>
      <c r="X450" s="148">
        <v>4656</v>
      </c>
      <c r="Y450" s="134">
        <f t="shared" si="589"/>
        <v>0</v>
      </c>
      <c r="AA450" s="139">
        <f t="shared" si="557"/>
        <v>0</v>
      </c>
      <c r="AD450" s="139">
        <f t="shared" si="477"/>
        <v>0</v>
      </c>
      <c r="AE450" s="353" t="e">
        <f t="shared" si="478"/>
        <v>#DIV/0!</v>
      </c>
      <c r="AG450" s="139">
        <f t="shared" si="597"/>
        <v>0</v>
      </c>
      <c r="AI450" s="72">
        <f t="shared" si="558"/>
        <v>0</v>
      </c>
      <c r="AL450" s="72">
        <f t="shared" si="479"/>
        <v>0</v>
      </c>
      <c r="AM450" s="348" t="e">
        <f t="shared" si="480"/>
        <v>#DIV/0!</v>
      </c>
      <c r="AO450" s="72">
        <f t="shared" si="598"/>
        <v>0</v>
      </c>
      <c r="AQ450" s="78">
        <f t="shared" si="559"/>
        <v>0</v>
      </c>
      <c r="AT450" s="78">
        <f t="shared" si="481"/>
        <v>0</v>
      </c>
      <c r="AU450" s="344" t="e">
        <f t="shared" si="482"/>
        <v>#DIV/0!</v>
      </c>
      <c r="AW450" s="78">
        <f t="shared" si="572"/>
        <v>0</v>
      </c>
      <c r="AY450" s="114">
        <f t="shared" si="560"/>
        <v>0</v>
      </c>
      <c r="BB450" s="114">
        <f t="shared" si="483"/>
        <v>0</v>
      </c>
      <c r="BC450" s="338" t="e">
        <f t="shared" si="484"/>
        <v>#DIV/0!</v>
      </c>
      <c r="BE450" s="114">
        <f t="shared" si="573"/>
        <v>0</v>
      </c>
      <c r="BG450" s="126">
        <f t="shared" si="561"/>
        <v>0</v>
      </c>
      <c r="BJ450" s="126">
        <f t="shared" si="485"/>
        <v>0</v>
      </c>
      <c r="BK450" s="332" t="e">
        <f t="shared" si="486"/>
        <v>#DIV/0!</v>
      </c>
      <c r="BM450" s="126">
        <f t="shared" si="574"/>
        <v>0</v>
      </c>
      <c r="BO450" s="212">
        <f t="shared" si="562"/>
        <v>0</v>
      </c>
      <c r="BR450" s="212">
        <f t="shared" si="487"/>
        <v>0</v>
      </c>
      <c r="BS450" s="326" t="e">
        <f t="shared" si="488"/>
        <v>#DIV/0!</v>
      </c>
      <c r="BU450" s="212">
        <f t="shared" si="575"/>
        <v>0</v>
      </c>
      <c r="BW450" s="219">
        <f t="shared" si="563"/>
        <v>0</v>
      </c>
      <c r="BZ450" s="219">
        <f t="shared" si="489"/>
        <v>0</v>
      </c>
      <c r="CA450" s="315" t="e">
        <f t="shared" si="490"/>
        <v>#DIV/0!</v>
      </c>
      <c r="CC450" s="219">
        <f t="shared" si="576"/>
        <v>0</v>
      </c>
      <c r="CE450" s="84">
        <f t="shared" si="564"/>
        <v>0</v>
      </c>
      <c r="CH450" s="84">
        <f t="shared" si="491"/>
        <v>0</v>
      </c>
      <c r="CI450" s="365" t="e">
        <f t="shared" si="492"/>
        <v>#DIV/0!</v>
      </c>
      <c r="CK450" s="84">
        <f t="shared" si="577"/>
        <v>0</v>
      </c>
      <c r="CM450" s="89">
        <f t="shared" si="565"/>
        <v>0</v>
      </c>
      <c r="CP450" s="89">
        <f t="shared" si="493"/>
        <v>0</v>
      </c>
      <c r="CQ450" s="367" t="e">
        <f t="shared" si="494"/>
        <v>#DIV/0!</v>
      </c>
      <c r="CS450" s="89">
        <f t="shared" si="578"/>
        <v>0</v>
      </c>
      <c r="CU450" s="203">
        <f t="shared" si="566"/>
        <v>0</v>
      </c>
      <c r="CX450" s="203">
        <f t="shared" si="495"/>
        <v>0</v>
      </c>
      <c r="CY450" s="369" t="e">
        <f t="shared" si="496"/>
        <v>#DIV/0!</v>
      </c>
      <c r="DA450" s="203">
        <f t="shared" si="579"/>
        <v>0</v>
      </c>
      <c r="DC450" s="95">
        <f t="shared" si="567"/>
        <v>0</v>
      </c>
      <c r="DF450" s="95">
        <f t="shared" si="497"/>
        <v>0</v>
      </c>
      <c r="DG450" s="371" t="e">
        <f t="shared" si="498"/>
        <v>#DIV/0!</v>
      </c>
      <c r="DI450" s="95">
        <f t="shared" si="580"/>
        <v>0</v>
      </c>
      <c r="DK450" s="158">
        <f t="shared" si="568"/>
        <v>0</v>
      </c>
      <c r="DN450" s="158">
        <f t="shared" si="499"/>
        <v>0</v>
      </c>
      <c r="DO450" s="373" t="e">
        <f t="shared" si="500"/>
        <v>#DIV/0!</v>
      </c>
      <c r="DQ450" s="158">
        <f t="shared" si="462"/>
        <v>0</v>
      </c>
      <c r="DR450" s="290">
        <v>1536</v>
      </c>
      <c r="DS450" s="172">
        <v>0</v>
      </c>
      <c r="DT450" s="290">
        <v>1</v>
      </c>
      <c r="DU450" s="290">
        <v>424</v>
      </c>
      <c r="DV450" s="172">
        <f t="shared" si="590"/>
        <v>0</v>
      </c>
      <c r="DW450" s="374" t="e">
        <f t="shared" si="591"/>
        <v>#DIV/0!</v>
      </c>
      <c r="DX450" s="290">
        <v>426</v>
      </c>
      <c r="DY450" s="172">
        <f t="shared" si="592"/>
        <v>0</v>
      </c>
      <c r="EA450" s="255">
        <f t="shared" si="569"/>
        <v>0</v>
      </c>
      <c r="ED450" s="255">
        <f t="shared" si="503"/>
        <v>0</v>
      </c>
      <c r="EE450" s="376" t="e">
        <f t="shared" si="504"/>
        <v>#DIV/0!</v>
      </c>
      <c r="EG450" s="255">
        <f t="shared" si="466"/>
        <v>0</v>
      </c>
      <c r="EI450" s="256">
        <f t="shared" si="525"/>
        <v>0</v>
      </c>
      <c r="EL450" s="256">
        <f t="shared" si="526"/>
        <v>0</v>
      </c>
      <c r="EM450" s="362" t="e">
        <f t="shared" si="527"/>
        <v>#DIV/0!</v>
      </c>
      <c r="EO450" s="256">
        <f t="shared" si="528"/>
        <v>0</v>
      </c>
      <c r="EQ450" s="257">
        <f t="shared" si="529"/>
        <v>0</v>
      </c>
      <c r="ET450" s="257">
        <f t="shared" si="530"/>
        <v>0</v>
      </c>
      <c r="EU450" s="378" t="e">
        <f t="shared" si="531"/>
        <v>#DIV/0!</v>
      </c>
      <c r="EW450" s="257">
        <f t="shared" si="532"/>
        <v>0</v>
      </c>
      <c r="EY450" s="258">
        <f t="shared" si="533"/>
        <v>0</v>
      </c>
      <c r="FB450" s="258">
        <f t="shared" si="534"/>
        <v>0</v>
      </c>
      <c r="FC450" s="367" t="e">
        <f t="shared" si="535"/>
        <v>#DIV/0!</v>
      </c>
      <c r="FE450" s="258">
        <f t="shared" si="536"/>
        <v>0</v>
      </c>
      <c r="FG450" s="185">
        <f t="shared" si="537"/>
        <v>0</v>
      </c>
      <c r="FJ450" s="185">
        <f t="shared" si="538"/>
        <v>0</v>
      </c>
      <c r="FK450" s="379" t="e">
        <f t="shared" si="539"/>
        <v>#DIV/0!</v>
      </c>
      <c r="FM450" s="185">
        <f t="shared" si="540"/>
        <v>0</v>
      </c>
      <c r="FO450" s="84">
        <f t="shared" si="541"/>
        <v>0</v>
      </c>
      <c r="FR450" s="84">
        <f t="shared" si="542"/>
        <v>0</v>
      </c>
      <c r="FS450" s="365" t="e">
        <f t="shared" si="543"/>
        <v>#DIV/0!</v>
      </c>
      <c r="FU450" s="84">
        <f t="shared" si="544"/>
        <v>0</v>
      </c>
      <c r="FX450" s="61">
        <f t="shared" si="545"/>
        <v>0</v>
      </c>
      <c r="FY450" s="61">
        <f t="shared" si="546"/>
        <v>0</v>
      </c>
      <c r="FZ450" s="61">
        <f t="shared" si="547"/>
        <v>0</v>
      </c>
      <c r="GA450" s="382" t="e">
        <f t="shared" si="548"/>
        <v>#DIV/0!</v>
      </c>
      <c r="GC450" s="387">
        <f t="shared" si="549"/>
        <v>0</v>
      </c>
      <c r="GD450" s="387">
        <f t="shared" si="550"/>
        <v>0</v>
      </c>
      <c r="GE450" s="382" t="e">
        <f t="shared" si="551"/>
        <v>#DIV/0!</v>
      </c>
      <c r="GG450" s="387">
        <f t="shared" si="552"/>
        <v>0</v>
      </c>
      <c r="GH450" s="387">
        <f t="shared" si="553"/>
        <v>0</v>
      </c>
      <c r="GI450" s="382" t="e">
        <f t="shared" si="554"/>
        <v>#DIV/0!</v>
      </c>
      <c r="GK450" s="387">
        <f t="shared" si="458"/>
        <v>0</v>
      </c>
      <c r="GL450" s="387">
        <f t="shared" si="459"/>
        <v>0</v>
      </c>
      <c r="GM450" s="382" t="e">
        <f t="shared" si="460"/>
        <v>#DIV/0!</v>
      </c>
    </row>
    <row r="451" spans="1:195" x14ac:dyDescent="0.25">
      <c r="A451" s="8">
        <f t="shared" si="570"/>
        <v>44484</v>
      </c>
      <c r="B451" s="10">
        <v>0</v>
      </c>
      <c r="C451" s="98">
        <f t="shared" si="593"/>
        <v>0</v>
      </c>
      <c r="D451" s="10">
        <v>7702</v>
      </c>
      <c r="E451" s="10">
        <v>65265</v>
      </c>
      <c r="F451" s="98">
        <f t="shared" si="594"/>
        <v>0</v>
      </c>
      <c r="G451" s="363" t="e">
        <f t="shared" si="595"/>
        <v>#DIV/0!</v>
      </c>
      <c r="H451" s="10">
        <v>57942</v>
      </c>
      <c r="I451" s="98">
        <f t="shared" si="596"/>
        <v>0</v>
      </c>
      <c r="J451" s="45">
        <v>5053</v>
      </c>
      <c r="K451" s="103">
        <f t="shared" si="582"/>
        <v>0</v>
      </c>
      <c r="L451" s="14">
        <v>2491</v>
      </c>
      <c r="M451" s="14">
        <v>72749</v>
      </c>
      <c r="N451" s="103">
        <f t="shared" si="583"/>
        <v>0</v>
      </c>
      <c r="O451" s="362" t="e">
        <f t="shared" si="584"/>
        <v>#DIV/0!</v>
      </c>
      <c r="P451" s="12">
        <v>60467</v>
      </c>
      <c r="Q451" s="103">
        <f t="shared" si="585"/>
        <v>0</v>
      </c>
      <c r="R451" s="148">
        <v>956</v>
      </c>
      <c r="S451" s="134">
        <f t="shared" si="586"/>
        <v>0</v>
      </c>
      <c r="T451" s="148">
        <v>505</v>
      </c>
      <c r="U451" s="148">
        <v>4649</v>
      </c>
      <c r="V451" s="134">
        <f t="shared" si="587"/>
        <v>0</v>
      </c>
      <c r="W451" s="358" t="e">
        <f t="shared" si="588"/>
        <v>#DIV/0!</v>
      </c>
      <c r="X451" s="148">
        <v>4656</v>
      </c>
      <c r="Y451" s="134">
        <f t="shared" si="589"/>
        <v>0</v>
      </c>
      <c r="AA451" s="139">
        <f t="shared" si="557"/>
        <v>0</v>
      </c>
      <c r="AD451" s="139">
        <f t="shared" si="477"/>
        <v>0</v>
      </c>
      <c r="AE451" s="353" t="e">
        <f t="shared" si="478"/>
        <v>#DIV/0!</v>
      </c>
      <c r="AG451" s="139">
        <f t="shared" si="597"/>
        <v>0</v>
      </c>
      <c r="AI451" s="72">
        <f t="shared" si="558"/>
        <v>0</v>
      </c>
      <c r="AL451" s="72">
        <f t="shared" si="479"/>
        <v>0</v>
      </c>
      <c r="AM451" s="348" t="e">
        <f t="shared" si="480"/>
        <v>#DIV/0!</v>
      </c>
      <c r="AO451" s="72">
        <f t="shared" si="598"/>
        <v>0</v>
      </c>
      <c r="AQ451" s="78">
        <f t="shared" si="559"/>
        <v>0</v>
      </c>
      <c r="AT451" s="78">
        <f t="shared" si="481"/>
        <v>0</v>
      </c>
      <c r="AU451" s="344" t="e">
        <f t="shared" si="482"/>
        <v>#DIV/0!</v>
      </c>
      <c r="AW451" s="78">
        <f t="shared" si="572"/>
        <v>0</v>
      </c>
      <c r="AY451" s="114">
        <f t="shared" si="560"/>
        <v>0</v>
      </c>
      <c r="BB451" s="114">
        <f t="shared" si="483"/>
        <v>0</v>
      </c>
      <c r="BC451" s="338" t="e">
        <f t="shared" si="484"/>
        <v>#DIV/0!</v>
      </c>
      <c r="BE451" s="114">
        <f t="shared" si="573"/>
        <v>0</v>
      </c>
      <c r="BG451" s="126">
        <f t="shared" si="561"/>
        <v>0</v>
      </c>
      <c r="BJ451" s="126">
        <f t="shared" si="485"/>
        <v>0</v>
      </c>
      <c r="BK451" s="332" t="e">
        <f t="shared" si="486"/>
        <v>#DIV/0!</v>
      </c>
      <c r="BM451" s="126">
        <f t="shared" si="574"/>
        <v>0</v>
      </c>
      <c r="BO451" s="212">
        <f t="shared" si="562"/>
        <v>0</v>
      </c>
      <c r="BR451" s="212">
        <f t="shared" si="487"/>
        <v>0</v>
      </c>
      <c r="BS451" s="326" t="e">
        <f t="shared" si="488"/>
        <v>#DIV/0!</v>
      </c>
      <c r="BU451" s="212">
        <f t="shared" si="575"/>
        <v>0</v>
      </c>
      <c r="BW451" s="219">
        <f t="shared" si="563"/>
        <v>0</v>
      </c>
      <c r="BZ451" s="219">
        <f t="shared" si="489"/>
        <v>0</v>
      </c>
      <c r="CA451" s="315" t="e">
        <f t="shared" si="490"/>
        <v>#DIV/0!</v>
      </c>
      <c r="CC451" s="219">
        <f t="shared" si="576"/>
        <v>0</v>
      </c>
      <c r="CE451" s="84">
        <f t="shared" si="564"/>
        <v>0</v>
      </c>
      <c r="CH451" s="84">
        <f t="shared" si="491"/>
        <v>0</v>
      </c>
      <c r="CI451" s="365" t="e">
        <f t="shared" si="492"/>
        <v>#DIV/0!</v>
      </c>
      <c r="CK451" s="84">
        <f t="shared" si="577"/>
        <v>0</v>
      </c>
      <c r="CM451" s="89">
        <f t="shared" si="565"/>
        <v>0</v>
      </c>
      <c r="CP451" s="89">
        <f t="shared" si="493"/>
        <v>0</v>
      </c>
      <c r="CQ451" s="367" t="e">
        <f t="shared" si="494"/>
        <v>#DIV/0!</v>
      </c>
      <c r="CS451" s="89">
        <f t="shared" si="578"/>
        <v>0</v>
      </c>
      <c r="CU451" s="203">
        <f t="shared" si="566"/>
        <v>0</v>
      </c>
      <c r="CX451" s="203">
        <f t="shared" si="495"/>
        <v>0</v>
      </c>
      <c r="CY451" s="369" t="e">
        <f t="shared" si="496"/>
        <v>#DIV/0!</v>
      </c>
      <c r="DA451" s="203">
        <f t="shared" si="579"/>
        <v>0</v>
      </c>
      <c r="DC451" s="95">
        <f t="shared" si="567"/>
        <v>0</v>
      </c>
      <c r="DF451" s="95">
        <f t="shared" si="497"/>
        <v>0</v>
      </c>
      <c r="DG451" s="371" t="e">
        <f t="shared" si="498"/>
        <v>#DIV/0!</v>
      </c>
      <c r="DI451" s="95">
        <f t="shared" si="580"/>
        <v>0</v>
      </c>
      <c r="DK451" s="158">
        <f t="shared" si="568"/>
        <v>0</v>
      </c>
      <c r="DN451" s="158">
        <f t="shared" si="499"/>
        <v>0</v>
      </c>
      <c r="DO451" s="373" t="e">
        <f t="shared" si="500"/>
        <v>#DIV/0!</v>
      </c>
      <c r="DQ451" s="158">
        <f t="shared" si="462"/>
        <v>0</v>
      </c>
      <c r="DR451" s="290">
        <v>1536</v>
      </c>
      <c r="DS451" s="172">
        <v>0</v>
      </c>
      <c r="DT451" s="290">
        <v>1</v>
      </c>
      <c r="DU451" s="290">
        <v>424</v>
      </c>
      <c r="DV451" s="172">
        <f t="shared" si="590"/>
        <v>0</v>
      </c>
      <c r="DW451" s="374" t="e">
        <f t="shared" si="591"/>
        <v>#DIV/0!</v>
      </c>
      <c r="DX451" s="290">
        <v>426</v>
      </c>
      <c r="DY451" s="172">
        <f t="shared" si="592"/>
        <v>0</v>
      </c>
      <c r="EA451" s="255">
        <f t="shared" si="569"/>
        <v>0</v>
      </c>
      <c r="ED451" s="255">
        <f t="shared" si="503"/>
        <v>0</v>
      </c>
      <c r="EE451" s="376" t="e">
        <f t="shared" si="504"/>
        <v>#DIV/0!</v>
      </c>
      <c r="EG451" s="255">
        <f t="shared" si="466"/>
        <v>0</v>
      </c>
      <c r="EI451" s="256">
        <f t="shared" si="525"/>
        <v>0</v>
      </c>
      <c r="EL451" s="256">
        <f t="shared" si="526"/>
        <v>0</v>
      </c>
      <c r="EM451" s="362" t="e">
        <f t="shared" si="527"/>
        <v>#DIV/0!</v>
      </c>
      <c r="EO451" s="256">
        <f t="shared" si="528"/>
        <v>0</v>
      </c>
      <c r="EQ451" s="257">
        <f t="shared" si="529"/>
        <v>0</v>
      </c>
      <c r="ET451" s="257">
        <f t="shared" si="530"/>
        <v>0</v>
      </c>
      <c r="EU451" s="378" t="e">
        <f t="shared" si="531"/>
        <v>#DIV/0!</v>
      </c>
      <c r="EW451" s="257">
        <f t="shared" si="532"/>
        <v>0</v>
      </c>
      <c r="EY451" s="258">
        <f t="shared" si="533"/>
        <v>0</v>
      </c>
      <c r="FB451" s="258">
        <f t="shared" si="534"/>
        <v>0</v>
      </c>
      <c r="FC451" s="367" t="e">
        <f t="shared" si="535"/>
        <v>#DIV/0!</v>
      </c>
      <c r="FE451" s="258">
        <f t="shared" si="536"/>
        <v>0</v>
      </c>
      <c r="FG451" s="185">
        <f t="shared" si="537"/>
        <v>0</v>
      </c>
      <c r="FJ451" s="185">
        <f t="shared" si="538"/>
        <v>0</v>
      </c>
      <c r="FK451" s="379" t="e">
        <f t="shared" si="539"/>
        <v>#DIV/0!</v>
      </c>
      <c r="FM451" s="185">
        <f t="shared" si="540"/>
        <v>0</v>
      </c>
      <c r="FO451" s="84">
        <f t="shared" si="541"/>
        <v>0</v>
      </c>
      <c r="FR451" s="84">
        <f t="shared" si="542"/>
        <v>0</v>
      </c>
      <c r="FS451" s="365" t="e">
        <f t="shared" si="543"/>
        <v>#DIV/0!</v>
      </c>
      <c r="FU451" s="84">
        <f t="shared" si="544"/>
        <v>0</v>
      </c>
      <c r="FX451" s="61">
        <f t="shared" si="545"/>
        <v>0</v>
      </c>
      <c r="FY451" s="61">
        <f t="shared" si="546"/>
        <v>0</v>
      </c>
      <c r="FZ451" s="61">
        <f t="shared" si="547"/>
        <v>0</v>
      </c>
      <c r="GA451" s="382" t="e">
        <f t="shared" si="548"/>
        <v>#DIV/0!</v>
      </c>
      <c r="GC451" s="387">
        <f t="shared" si="549"/>
        <v>0</v>
      </c>
      <c r="GD451" s="387">
        <f t="shared" si="550"/>
        <v>0</v>
      </c>
      <c r="GE451" s="382" t="e">
        <f t="shared" si="551"/>
        <v>#DIV/0!</v>
      </c>
      <c r="GG451" s="387">
        <f t="shared" si="552"/>
        <v>0</v>
      </c>
      <c r="GH451" s="387">
        <f t="shared" si="553"/>
        <v>0</v>
      </c>
      <c r="GI451" s="382" t="e">
        <f t="shared" si="554"/>
        <v>#DIV/0!</v>
      </c>
      <c r="GK451" s="387">
        <f t="shared" ref="GK451:GK457" si="599">CE451+BO451+BW451+EA451+EI451+EQ451+EY451</f>
        <v>0</v>
      </c>
      <c r="GL451" s="387">
        <f t="shared" ref="GL451:GL457" si="600">CH451+BR451+BZ451+ED451+EL451+ET451+FB451</f>
        <v>0</v>
      </c>
      <c r="GM451" s="382" t="e">
        <f t="shared" ref="GM451:GM457" si="601">GL451/GK451</f>
        <v>#DIV/0!</v>
      </c>
    </row>
    <row r="452" spans="1:195" x14ac:dyDescent="0.25">
      <c r="A452" s="8">
        <f t="shared" si="570"/>
        <v>44485</v>
      </c>
      <c r="B452" s="10">
        <v>0</v>
      </c>
      <c r="C452" s="98">
        <f t="shared" si="593"/>
        <v>0</v>
      </c>
      <c r="D452" s="10">
        <v>7702</v>
      </c>
      <c r="E452" s="10">
        <v>65265</v>
      </c>
      <c r="F452" s="98">
        <f t="shared" si="594"/>
        <v>0</v>
      </c>
      <c r="G452" s="363" t="e">
        <f t="shared" si="595"/>
        <v>#DIV/0!</v>
      </c>
      <c r="H452" s="10">
        <v>57942</v>
      </c>
      <c r="I452" s="98">
        <f t="shared" si="596"/>
        <v>0</v>
      </c>
      <c r="J452" s="45">
        <v>5053</v>
      </c>
      <c r="K452" s="103">
        <f t="shared" si="582"/>
        <v>0</v>
      </c>
      <c r="L452" s="14">
        <v>2491</v>
      </c>
      <c r="M452" s="14">
        <v>72749</v>
      </c>
      <c r="N452" s="103">
        <f t="shared" si="583"/>
        <v>0</v>
      </c>
      <c r="O452" s="362" t="e">
        <f t="shared" si="584"/>
        <v>#DIV/0!</v>
      </c>
      <c r="P452" s="12">
        <v>60467</v>
      </c>
      <c r="Q452" s="103">
        <f t="shared" si="585"/>
        <v>0</v>
      </c>
      <c r="R452" s="148">
        <v>956</v>
      </c>
      <c r="S452" s="134">
        <f t="shared" si="586"/>
        <v>0</v>
      </c>
      <c r="T452" s="148">
        <v>505</v>
      </c>
      <c r="U452" s="148">
        <v>4649</v>
      </c>
      <c r="V452" s="134">
        <f t="shared" si="587"/>
        <v>0</v>
      </c>
      <c r="W452" s="358" t="e">
        <f t="shared" si="588"/>
        <v>#DIV/0!</v>
      </c>
      <c r="X452" s="148">
        <v>4656</v>
      </c>
      <c r="Y452" s="134">
        <f t="shared" si="589"/>
        <v>0</v>
      </c>
      <c r="AA452" s="139">
        <f t="shared" si="557"/>
        <v>0</v>
      </c>
      <c r="AD452" s="139">
        <f t="shared" si="477"/>
        <v>0</v>
      </c>
      <c r="AE452" s="353" t="e">
        <f t="shared" si="478"/>
        <v>#DIV/0!</v>
      </c>
      <c r="AG452" s="139">
        <f t="shared" si="597"/>
        <v>0</v>
      </c>
      <c r="AI452" s="72">
        <f t="shared" si="558"/>
        <v>0</v>
      </c>
      <c r="AL452" s="72">
        <f t="shared" si="479"/>
        <v>0</v>
      </c>
      <c r="AM452" s="348" t="e">
        <f t="shared" si="480"/>
        <v>#DIV/0!</v>
      </c>
      <c r="AO452" s="72">
        <f t="shared" si="598"/>
        <v>0</v>
      </c>
      <c r="AQ452" s="78">
        <f t="shared" si="559"/>
        <v>0</v>
      </c>
      <c r="AT452" s="78">
        <f t="shared" si="481"/>
        <v>0</v>
      </c>
      <c r="AU452" s="344" t="e">
        <f t="shared" si="482"/>
        <v>#DIV/0!</v>
      </c>
      <c r="AW452" s="78">
        <f t="shared" si="572"/>
        <v>0</v>
      </c>
      <c r="AY452" s="114">
        <f t="shared" si="560"/>
        <v>0</v>
      </c>
      <c r="BB452" s="114">
        <f t="shared" si="483"/>
        <v>0</v>
      </c>
      <c r="BC452" s="338" t="e">
        <f t="shared" si="484"/>
        <v>#DIV/0!</v>
      </c>
      <c r="BE452" s="114">
        <f t="shared" si="573"/>
        <v>0</v>
      </c>
      <c r="BG452" s="126">
        <f t="shared" si="561"/>
        <v>0</v>
      </c>
      <c r="BJ452" s="126">
        <f t="shared" si="485"/>
        <v>0</v>
      </c>
      <c r="BK452" s="332" t="e">
        <f t="shared" si="486"/>
        <v>#DIV/0!</v>
      </c>
      <c r="BM452" s="126">
        <f t="shared" si="574"/>
        <v>0</v>
      </c>
      <c r="BO452" s="212">
        <f t="shared" si="562"/>
        <v>0</v>
      </c>
      <c r="BR452" s="212">
        <f t="shared" si="487"/>
        <v>0</v>
      </c>
      <c r="BS452" s="326" t="e">
        <f t="shared" si="488"/>
        <v>#DIV/0!</v>
      </c>
      <c r="BU452" s="212">
        <f t="shared" si="575"/>
        <v>0</v>
      </c>
      <c r="BW452" s="219">
        <f t="shared" si="563"/>
        <v>0</v>
      </c>
      <c r="BZ452" s="219">
        <f t="shared" si="489"/>
        <v>0</v>
      </c>
      <c r="CA452" s="315" t="e">
        <f t="shared" si="490"/>
        <v>#DIV/0!</v>
      </c>
      <c r="CC452" s="219">
        <f t="shared" si="576"/>
        <v>0</v>
      </c>
      <c r="CE452" s="84">
        <f t="shared" si="564"/>
        <v>0</v>
      </c>
      <c r="CH452" s="84">
        <f t="shared" si="491"/>
        <v>0</v>
      </c>
      <c r="CI452" s="365" t="e">
        <f t="shared" si="492"/>
        <v>#DIV/0!</v>
      </c>
      <c r="CK452" s="84">
        <f t="shared" si="577"/>
        <v>0</v>
      </c>
      <c r="CM452" s="89">
        <f t="shared" si="565"/>
        <v>0</v>
      </c>
      <c r="CP452" s="89">
        <f t="shared" si="493"/>
        <v>0</v>
      </c>
      <c r="CQ452" s="367" t="e">
        <f t="shared" si="494"/>
        <v>#DIV/0!</v>
      </c>
      <c r="CS452" s="89">
        <f t="shared" si="578"/>
        <v>0</v>
      </c>
      <c r="CU452" s="203">
        <f t="shared" si="566"/>
        <v>0</v>
      </c>
      <c r="CX452" s="203">
        <f t="shared" si="495"/>
        <v>0</v>
      </c>
      <c r="CY452" s="369" t="e">
        <f t="shared" si="496"/>
        <v>#DIV/0!</v>
      </c>
      <c r="DA452" s="203">
        <f t="shared" si="579"/>
        <v>0</v>
      </c>
      <c r="DC452" s="95">
        <f t="shared" si="567"/>
        <v>0</v>
      </c>
      <c r="DF452" s="95">
        <f t="shared" si="497"/>
        <v>0</v>
      </c>
      <c r="DG452" s="371" t="e">
        <f t="shared" si="498"/>
        <v>#DIV/0!</v>
      </c>
      <c r="DI452" s="95">
        <f t="shared" si="580"/>
        <v>0</v>
      </c>
      <c r="DK452" s="158">
        <f t="shared" si="568"/>
        <v>0</v>
      </c>
      <c r="DN452" s="158">
        <f t="shared" si="499"/>
        <v>0</v>
      </c>
      <c r="DO452" s="373" t="e">
        <f t="shared" si="500"/>
        <v>#DIV/0!</v>
      </c>
      <c r="DQ452" s="158">
        <f t="shared" si="462"/>
        <v>0</v>
      </c>
      <c r="DR452" s="290">
        <v>1536</v>
      </c>
      <c r="DS452" s="172">
        <v>0</v>
      </c>
      <c r="DT452" s="290">
        <v>1</v>
      </c>
      <c r="DU452" s="290">
        <v>424</v>
      </c>
      <c r="DV452" s="172">
        <f t="shared" si="590"/>
        <v>0</v>
      </c>
      <c r="DW452" s="374" t="e">
        <f t="shared" si="591"/>
        <v>#DIV/0!</v>
      </c>
      <c r="DX452" s="290">
        <v>426</v>
      </c>
      <c r="DY452" s="172">
        <f t="shared" si="592"/>
        <v>0</v>
      </c>
      <c r="EA452" s="255">
        <f t="shared" si="569"/>
        <v>0</v>
      </c>
      <c r="ED452" s="255">
        <f t="shared" si="503"/>
        <v>0</v>
      </c>
      <c r="EE452" s="376" t="e">
        <f t="shared" si="504"/>
        <v>#DIV/0!</v>
      </c>
      <c r="EG452" s="255">
        <f t="shared" si="466"/>
        <v>0</v>
      </c>
      <c r="EI452" s="256">
        <f t="shared" si="525"/>
        <v>0</v>
      </c>
      <c r="EL452" s="256">
        <f t="shared" si="526"/>
        <v>0</v>
      </c>
      <c r="EM452" s="362" t="e">
        <f t="shared" si="527"/>
        <v>#DIV/0!</v>
      </c>
      <c r="EO452" s="256">
        <f t="shared" si="528"/>
        <v>0</v>
      </c>
      <c r="EQ452" s="257">
        <f t="shared" si="529"/>
        <v>0</v>
      </c>
      <c r="ET452" s="257">
        <f t="shared" si="530"/>
        <v>0</v>
      </c>
      <c r="EU452" s="378" t="e">
        <f t="shared" si="531"/>
        <v>#DIV/0!</v>
      </c>
      <c r="EW452" s="257">
        <f t="shared" si="532"/>
        <v>0</v>
      </c>
      <c r="EY452" s="258">
        <f t="shared" si="533"/>
        <v>0</v>
      </c>
      <c r="FB452" s="258">
        <f t="shared" si="534"/>
        <v>0</v>
      </c>
      <c r="FC452" s="367" t="e">
        <f t="shared" si="535"/>
        <v>#DIV/0!</v>
      </c>
      <c r="FE452" s="258">
        <f t="shared" si="536"/>
        <v>0</v>
      </c>
      <c r="FG452" s="185">
        <f t="shared" si="537"/>
        <v>0</v>
      </c>
      <c r="FJ452" s="185">
        <f t="shared" si="538"/>
        <v>0</v>
      </c>
      <c r="FK452" s="379" t="e">
        <f t="shared" si="539"/>
        <v>#DIV/0!</v>
      </c>
      <c r="FM452" s="185">
        <f t="shared" si="540"/>
        <v>0</v>
      </c>
      <c r="FO452" s="84">
        <f t="shared" si="541"/>
        <v>0</v>
      </c>
      <c r="FR452" s="84">
        <f t="shared" si="542"/>
        <v>0</v>
      </c>
      <c r="FS452" s="365" t="e">
        <f t="shared" si="543"/>
        <v>#DIV/0!</v>
      </c>
      <c r="FU452" s="84">
        <f t="shared" si="544"/>
        <v>0</v>
      </c>
      <c r="FX452" s="61">
        <f t="shared" si="545"/>
        <v>0</v>
      </c>
      <c r="FY452" s="61">
        <f t="shared" si="546"/>
        <v>0</v>
      </c>
      <c r="FZ452" s="61">
        <f t="shared" si="547"/>
        <v>0</v>
      </c>
      <c r="GA452" s="382" t="e">
        <f t="shared" si="548"/>
        <v>#DIV/0!</v>
      </c>
      <c r="GC452" s="387">
        <f t="shared" si="549"/>
        <v>0</v>
      </c>
      <c r="GD452" s="387">
        <f t="shared" si="550"/>
        <v>0</v>
      </c>
      <c r="GE452" s="382" t="e">
        <f t="shared" si="551"/>
        <v>#DIV/0!</v>
      </c>
      <c r="GG452" s="387">
        <f t="shared" si="552"/>
        <v>0</v>
      </c>
      <c r="GH452" s="387">
        <f t="shared" si="553"/>
        <v>0</v>
      </c>
      <c r="GI452" s="382" t="e">
        <f t="shared" si="554"/>
        <v>#DIV/0!</v>
      </c>
      <c r="GK452" s="387">
        <f t="shared" si="599"/>
        <v>0</v>
      </c>
      <c r="GL452" s="387">
        <f t="shared" si="600"/>
        <v>0</v>
      </c>
      <c r="GM452" s="382" t="e">
        <f t="shared" si="601"/>
        <v>#DIV/0!</v>
      </c>
    </row>
    <row r="453" spans="1:195" x14ac:dyDescent="0.25">
      <c r="A453" s="8">
        <f t="shared" si="570"/>
        <v>44486</v>
      </c>
      <c r="B453" s="10">
        <v>0</v>
      </c>
      <c r="C453" s="98">
        <f t="shared" si="593"/>
        <v>0</v>
      </c>
      <c r="D453" s="10">
        <v>7702</v>
      </c>
      <c r="E453" s="10">
        <v>65265</v>
      </c>
      <c r="F453" s="98">
        <f t="shared" si="594"/>
        <v>0</v>
      </c>
      <c r="G453" s="363" t="e">
        <f t="shared" si="595"/>
        <v>#DIV/0!</v>
      </c>
      <c r="H453" s="10">
        <v>57942</v>
      </c>
      <c r="I453" s="98">
        <f t="shared" si="596"/>
        <v>0</v>
      </c>
      <c r="J453" s="45">
        <v>5053</v>
      </c>
      <c r="K453" s="103">
        <f t="shared" si="582"/>
        <v>0</v>
      </c>
      <c r="L453" s="14">
        <v>2491</v>
      </c>
      <c r="M453" s="14">
        <v>72749</v>
      </c>
      <c r="N453" s="103">
        <f t="shared" si="583"/>
        <v>0</v>
      </c>
      <c r="O453" s="362" t="e">
        <f t="shared" si="584"/>
        <v>#DIV/0!</v>
      </c>
      <c r="P453" s="12">
        <v>60467</v>
      </c>
      <c r="Q453" s="103">
        <f t="shared" si="585"/>
        <v>0</v>
      </c>
      <c r="R453" s="148">
        <v>956</v>
      </c>
      <c r="S453" s="134">
        <f t="shared" si="586"/>
        <v>0</v>
      </c>
      <c r="T453" s="148">
        <v>505</v>
      </c>
      <c r="U453" s="148">
        <v>4649</v>
      </c>
      <c r="V453" s="134">
        <f t="shared" si="587"/>
        <v>0</v>
      </c>
      <c r="W453" s="358" t="e">
        <f t="shared" si="588"/>
        <v>#DIV/0!</v>
      </c>
      <c r="X453" s="148">
        <v>4656</v>
      </c>
      <c r="Y453" s="134">
        <f t="shared" si="589"/>
        <v>0</v>
      </c>
      <c r="AA453" s="139">
        <f t="shared" si="557"/>
        <v>0</v>
      </c>
      <c r="AD453" s="139">
        <f t="shared" si="477"/>
        <v>0</v>
      </c>
      <c r="AE453" s="353" t="e">
        <f t="shared" si="478"/>
        <v>#DIV/0!</v>
      </c>
      <c r="AG453" s="139">
        <f t="shared" si="597"/>
        <v>0</v>
      </c>
      <c r="AI453" s="72">
        <f t="shared" si="558"/>
        <v>0</v>
      </c>
      <c r="AL453" s="72">
        <f t="shared" si="479"/>
        <v>0</v>
      </c>
      <c r="AM453" s="348" t="e">
        <f t="shared" si="480"/>
        <v>#DIV/0!</v>
      </c>
      <c r="AO453" s="72">
        <f t="shared" si="598"/>
        <v>0</v>
      </c>
      <c r="AQ453" s="78">
        <f t="shared" si="559"/>
        <v>0</v>
      </c>
      <c r="AT453" s="78">
        <f t="shared" si="481"/>
        <v>0</v>
      </c>
      <c r="AU453" s="344" t="e">
        <f t="shared" si="482"/>
        <v>#DIV/0!</v>
      </c>
      <c r="AW453" s="78">
        <f t="shared" si="572"/>
        <v>0</v>
      </c>
      <c r="AY453" s="114">
        <f t="shared" si="560"/>
        <v>0</v>
      </c>
      <c r="BB453" s="114">
        <f t="shared" si="483"/>
        <v>0</v>
      </c>
      <c r="BC453" s="338" t="e">
        <f t="shared" si="484"/>
        <v>#DIV/0!</v>
      </c>
      <c r="BE453" s="114">
        <f t="shared" si="573"/>
        <v>0</v>
      </c>
      <c r="BG453" s="126">
        <f t="shared" si="561"/>
        <v>0</v>
      </c>
      <c r="BJ453" s="126">
        <f t="shared" si="485"/>
        <v>0</v>
      </c>
      <c r="BK453" s="332" t="e">
        <f t="shared" si="486"/>
        <v>#DIV/0!</v>
      </c>
      <c r="BM453" s="126">
        <f t="shared" si="574"/>
        <v>0</v>
      </c>
      <c r="BO453" s="212">
        <f t="shared" si="562"/>
        <v>0</v>
      </c>
      <c r="BR453" s="212">
        <f t="shared" si="487"/>
        <v>0</v>
      </c>
      <c r="BS453" s="326" t="e">
        <f t="shared" si="488"/>
        <v>#DIV/0!</v>
      </c>
      <c r="BU453" s="212">
        <f t="shared" si="575"/>
        <v>0</v>
      </c>
      <c r="BW453" s="219">
        <f t="shared" si="563"/>
        <v>0</v>
      </c>
      <c r="BZ453" s="219">
        <f t="shared" si="489"/>
        <v>0</v>
      </c>
      <c r="CA453" s="315" t="e">
        <f t="shared" si="490"/>
        <v>#DIV/0!</v>
      </c>
      <c r="CC453" s="219">
        <f t="shared" si="576"/>
        <v>0</v>
      </c>
      <c r="CE453" s="84">
        <f t="shared" si="564"/>
        <v>0</v>
      </c>
      <c r="CH453" s="84">
        <f t="shared" si="491"/>
        <v>0</v>
      </c>
      <c r="CI453" s="365" t="e">
        <f t="shared" si="492"/>
        <v>#DIV/0!</v>
      </c>
      <c r="CK453" s="84">
        <f t="shared" si="577"/>
        <v>0</v>
      </c>
      <c r="CM453" s="89">
        <f t="shared" si="565"/>
        <v>0</v>
      </c>
      <c r="CP453" s="89">
        <f t="shared" si="493"/>
        <v>0</v>
      </c>
      <c r="CQ453" s="367" t="e">
        <f t="shared" si="494"/>
        <v>#DIV/0!</v>
      </c>
      <c r="CS453" s="89">
        <f t="shared" si="578"/>
        <v>0</v>
      </c>
      <c r="CU453" s="203">
        <f t="shared" si="566"/>
        <v>0</v>
      </c>
      <c r="CX453" s="203">
        <f t="shared" si="495"/>
        <v>0</v>
      </c>
      <c r="CY453" s="369" t="e">
        <f t="shared" si="496"/>
        <v>#DIV/0!</v>
      </c>
      <c r="DA453" s="203">
        <f t="shared" si="579"/>
        <v>0</v>
      </c>
      <c r="DC453" s="95">
        <f t="shared" si="567"/>
        <v>0</v>
      </c>
      <c r="DF453" s="95">
        <f t="shared" si="497"/>
        <v>0</v>
      </c>
      <c r="DG453" s="371" t="e">
        <f t="shared" si="498"/>
        <v>#DIV/0!</v>
      </c>
      <c r="DI453" s="95">
        <f t="shared" si="580"/>
        <v>0</v>
      </c>
      <c r="DK453" s="158">
        <f t="shared" si="568"/>
        <v>0</v>
      </c>
      <c r="DN453" s="158">
        <f t="shared" si="499"/>
        <v>0</v>
      </c>
      <c r="DO453" s="373" t="e">
        <f t="shared" si="500"/>
        <v>#DIV/0!</v>
      </c>
      <c r="DQ453" s="158">
        <f t="shared" ref="DQ453:DQ457" si="602">DP453-DP452</f>
        <v>0</v>
      </c>
      <c r="DR453" s="290">
        <v>1536</v>
      </c>
      <c r="DS453" s="172">
        <v>0</v>
      </c>
      <c r="DT453" s="290">
        <v>1</v>
      </c>
      <c r="DU453" s="290">
        <v>424</v>
      </c>
      <c r="DV453" s="172">
        <f t="shared" si="590"/>
        <v>0</v>
      </c>
      <c r="DW453" s="374" t="e">
        <f t="shared" si="591"/>
        <v>#DIV/0!</v>
      </c>
      <c r="DX453" s="290">
        <v>426</v>
      </c>
      <c r="DY453" s="172">
        <f t="shared" si="592"/>
        <v>0</v>
      </c>
      <c r="EA453" s="255">
        <f t="shared" si="569"/>
        <v>0</v>
      </c>
      <c r="ED453" s="255">
        <f t="shared" si="503"/>
        <v>0</v>
      </c>
      <c r="EE453" s="376" t="e">
        <f t="shared" si="504"/>
        <v>#DIV/0!</v>
      </c>
      <c r="EG453" s="255">
        <f t="shared" ref="EG453:EG457" si="603">EF453-EF452</f>
        <v>0</v>
      </c>
      <c r="EI453" s="256">
        <f t="shared" si="525"/>
        <v>0</v>
      </c>
      <c r="EL453" s="256">
        <f t="shared" si="526"/>
        <v>0</v>
      </c>
      <c r="EM453" s="362" t="e">
        <f t="shared" si="527"/>
        <v>#DIV/0!</v>
      </c>
      <c r="EO453" s="256">
        <f t="shared" si="528"/>
        <v>0</v>
      </c>
      <c r="EQ453" s="257">
        <f t="shared" si="529"/>
        <v>0</v>
      </c>
      <c r="ET453" s="257">
        <f t="shared" si="530"/>
        <v>0</v>
      </c>
      <c r="EU453" s="378" t="e">
        <f t="shared" si="531"/>
        <v>#DIV/0!</v>
      </c>
      <c r="EW453" s="257">
        <f t="shared" si="532"/>
        <v>0</v>
      </c>
      <c r="EY453" s="258">
        <f t="shared" si="533"/>
        <v>0</v>
      </c>
      <c r="FB453" s="258">
        <f t="shared" si="534"/>
        <v>0</v>
      </c>
      <c r="FC453" s="367" t="e">
        <f t="shared" si="535"/>
        <v>#DIV/0!</v>
      </c>
      <c r="FE453" s="258">
        <f t="shared" si="536"/>
        <v>0</v>
      </c>
      <c r="FG453" s="185">
        <f t="shared" si="537"/>
        <v>0</v>
      </c>
      <c r="FJ453" s="185">
        <f t="shared" si="538"/>
        <v>0</v>
      </c>
      <c r="FK453" s="379" t="e">
        <f t="shared" si="539"/>
        <v>#DIV/0!</v>
      </c>
      <c r="FM453" s="185">
        <f t="shared" si="540"/>
        <v>0</v>
      </c>
      <c r="FO453" s="84">
        <f t="shared" si="541"/>
        <v>0</v>
      </c>
      <c r="FR453" s="84">
        <f t="shared" si="542"/>
        <v>0</v>
      </c>
      <c r="FS453" s="365" t="e">
        <f t="shared" si="543"/>
        <v>#DIV/0!</v>
      </c>
      <c r="FU453" s="84">
        <f t="shared" si="544"/>
        <v>0</v>
      </c>
      <c r="FX453" s="61">
        <f t="shared" si="545"/>
        <v>0</v>
      </c>
      <c r="FY453" s="61">
        <f t="shared" si="546"/>
        <v>0</v>
      </c>
      <c r="FZ453" s="61">
        <f t="shared" si="547"/>
        <v>0</v>
      </c>
      <c r="GA453" s="382" t="e">
        <f t="shared" si="548"/>
        <v>#DIV/0!</v>
      </c>
      <c r="GC453" s="387">
        <f t="shared" si="549"/>
        <v>0</v>
      </c>
      <c r="GD453" s="387">
        <f t="shared" si="550"/>
        <v>0</v>
      </c>
      <c r="GE453" s="382" t="e">
        <f t="shared" si="551"/>
        <v>#DIV/0!</v>
      </c>
      <c r="GG453" s="387">
        <f t="shared" si="552"/>
        <v>0</v>
      </c>
      <c r="GH453" s="387">
        <f t="shared" si="553"/>
        <v>0</v>
      </c>
      <c r="GI453" s="382" t="e">
        <f t="shared" si="554"/>
        <v>#DIV/0!</v>
      </c>
      <c r="GK453" s="387">
        <f t="shared" si="599"/>
        <v>0</v>
      </c>
      <c r="GL453" s="387">
        <f t="shared" si="600"/>
        <v>0</v>
      </c>
      <c r="GM453" s="382" t="e">
        <f t="shared" si="601"/>
        <v>#DIV/0!</v>
      </c>
    </row>
    <row r="454" spans="1:195" x14ac:dyDescent="0.25">
      <c r="A454" s="8">
        <f t="shared" si="570"/>
        <v>44487</v>
      </c>
      <c r="B454" s="10">
        <v>0</v>
      </c>
      <c r="C454" s="98">
        <f t="shared" si="593"/>
        <v>0</v>
      </c>
      <c r="D454" s="10">
        <v>7702</v>
      </c>
      <c r="E454" s="10">
        <v>65265</v>
      </c>
      <c r="F454" s="98">
        <f t="shared" si="594"/>
        <v>0</v>
      </c>
      <c r="G454" s="363" t="e">
        <f t="shared" si="595"/>
        <v>#DIV/0!</v>
      </c>
      <c r="H454" s="10">
        <v>57942</v>
      </c>
      <c r="I454" s="98">
        <f t="shared" si="596"/>
        <v>0</v>
      </c>
      <c r="J454" s="45">
        <v>5053</v>
      </c>
      <c r="K454" s="103">
        <f t="shared" si="582"/>
        <v>0</v>
      </c>
      <c r="L454" s="14">
        <v>2491</v>
      </c>
      <c r="M454" s="14">
        <v>72749</v>
      </c>
      <c r="N454" s="103">
        <f t="shared" si="583"/>
        <v>0</v>
      </c>
      <c r="O454" s="362" t="e">
        <f t="shared" si="584"/>
        <v>#DIV/0!</v>
      </c>
      <c r="P454" s="12">
        <v>60467</v>
      </c>
      <c r="Q454" s="103">
        <f t="shared" si="585"/>
        <v>0</v>
      </c>
      <c r="R454" s="148">
        <v>956</v>
      </c>
      <c r="S454" s="134">
        <f t="shared" si="586"/>
        <v>0</v>
      </c>
      <c r="T454" s="148">
        <v>505</v>
      </c>
      <c r="U454" s="148">
        <v>4649</v>
      </c>
      <c r="V454" s="134">
        <f t="shared" si="587"/>
        <v>0</v>
      </c>
      <c r="W454" s="358" t="e">
        <f t="shared" si="588"/>
        <v>#DIV/0!</v>
      </c>
      <c r="X454" s="148">
        <v>4656</v>
      </c>
      <c r="Y454" s="134">
        <f t="shared" si="589"/>
        <v>0</v>
      </c>
      <c r="AA454" s="139">
        <f t="shared" si="557"/>
        <v>0</v>
      </c>
      <c r="AD454" s="139">
        <f t="shared" ref="AD454:AD457" si="604">AC454-AC453</f>
        <v>0</v>
      </c>
      <c r="AE454" s="353" t="e">
        <f t="shared" ref="AE454:AE457" si="605">AD454/AA454</f>
        <v>#DIV/0!</v>
      </c>
      <c r="AG454" s="139">
        <f t="shared" si="597"/>
        <v>0</v>
      </c>
      <c r="AI454" s="72">
        <f t="shared" si="558"/>
        <v>0</v>
      </c>
      <c r="AL454" s="72">
        <f t="shared" ref="AL454:AL457" si="606">AK454-AK453</f>
        <v>0</v>
      </c>
      <c r="AM454" s="348" t="e">
        <f t="shared" ref="AM454:AM457" si="607">AL454/AI454</f>
        <v>#DIV/0!</v>
      </c>
      <c r="AO454" s="72">
        <f t="shared" si="598"/>
        <v>0</v>
      </c>
      <c r="AQ454" s="78">
        <f t="shared" si="559"/>
        <v>0</v>
      </c>
      <c r="AT454" s="78">
        <f t="shared" ref="AT454:AT457" si="608">AS454-AS453</f>
        <v>0</v>
      </c>
      <c r="AU454" s="344" t="e">
        <f t="shared" ref="AU454:AU457" si="609">AT454/AQ454</f>
        <v>#DIV/0!</v>
      </c>
      <c r="AW454" s="78">
        <f t="shared" si="572"/>
        <v>0</v>
      </c>
      <c r="AY454" s="114">
        <f t="shared" si="560"/>
        <v>0</v>
      </c>
      <c r="BB454" s="114">
        <f t="shared" ref="BB454:BB457" si="610">BA454-BA453</f>
        <v>0</v>
      </c>
      <c r="BC454" s="338" t="e">
        <f t="shared" ref="BC454:BC457" si="611">BB454/AY454</f>
        <v>#DIV/0!</v>
      </c>
      <c r="BE454" s="114">
        <f t="shared" si="573"/>
        <v>0</v>
      </c>
      <c r="BG454" s="126">
        <f t="shared" si="561"/>
        <v>0</v>
      </c>
      <c r="BJ454" s="126">
        <f t="shared" ref="BJ454:BJ457" si="612">BI454-BI453</f>
        <v>0</v>
      </c>
      <c r="BK454" s="332" t="e">
        <f t="shared" ref="BK454:BK457" si="613">BJ454/BG454</f>
        <v>#DIV/0!</v>
      </c>
      <c r="BM454" s="126">
        <f t="shared" si="574"/>
        <v>0</v>
      </c>
      <c r="BO454" s="212">
        <f t="shared" si="562"/>
        <v>0</v>
      </c>
      <c r="BR454" s="212">
        <f t="shared" ref="BR454:BR457" si="614">BQ454-BQ453</f>
        <v>0</v>
      </c>
      <c r="BS454" s="326" t="e">
        <f t="shared" ref="BS454:BS457" si="615">BR454/BO454</f>
        <v>#DIV/0!</v>
      </c>
      <c r="BU454" s="212">
        <f t="shared" si="575"/>
        <v>0</v>
      </c>
      <c r="BW454" s="219">
        <f t="shared" si="563"/>
        <v>0</v>
      </c>
      <c r="BZ454" s="219">
        <f t="shared" ref="BZ454:BZ457" si="616">BY454-BY453</f>
        <v>0</v>
      </c>
      <c r="CA454" s="315" t="e">
        <f t="shared" ref="CA454:CA457" si="617">BZ454/BW454</f>
        <v>#DIV/0!</v>
      </c>
      <c r="CC454" s="219">
        <f t="shared" si="576"/>
        <v>0</v>
      </c>
      <c r="CE454" s="84">
        <f t="shared" si="564"/>
        <v>0</v>
      </c>
      <c r="CH454" s="84">
        <f t="shared" ref="CH454:CH457" si="618">CG454-CG453</f>
        <v>0</v>
      </c>
      <c r="CI454" s="365" t="e">
        <f t="shared" ref="CI454:CI457" si="619">CH454/CE454</f>
        <v>#DIV/0!</v>
      </c>
      <c r="CK454" s="84">
        <f t="shared" si="577"/>
        <v>0</v>
      </c>
      <c r="CM454" s="89">
        <f t="shared" si="565"/>
        <v>0</v>
      </c>
      <c r="CP454" s="89">
        <f t="shared" ref="CP454:CP457" si="620">CO454-CO453</f>
        <v>0</v>
      </c>
      <c r="CQ454" s="367" t="e">
        <f t="shared" ref="CQ454:CQ457" si="621">CP454/CM454</f>
        <v>#DIV/0!</v>
      </c>
      <c r="CS454" s="89">
        <f t="shared" si="578"/>
        <v>0</v>
      </c>
      <c r="CU454" s="203">
        <f t="shared" si="566"/>
        <v>0</v>
      </c>
      <c r="CX454" s="203">
        <f t="shared" ref="CX454:CX457" si="622">CW454-CW453</f>
        <v>0</v>
      </c>
      <c r="CY454" s="369" t="e">
        <f t="shared" ref="CY454:CY457" si="623">CX454/CU454</f>
        <v>#DIV/0!</v>
      </c>
      <c r="DA454" s="203">
        <f t="shared" si="579"/>
        <v>0</v>
      </c>
      <c r="DC454" s="95">
        <f t="shared" si="567"/>
        <v>0</v>
      </c>
      <c r="DF454" s="95">
        <f t="shared" ref="DF454:DF457" si="624">DE454-DE453</f>
        <v>0</v>
      </c>
      <c r="DG454" s="371" t="e">
        <f t="shared" ref="DG454:DG457" si="625">DF454/DC454</f>
        <v>#DIV/0!</v>
      </c>
      <c r="DI454" s="95">
        <f t="shared" si="580"/>
        <v>0</v>
      </c>
      <c r="DK454" s="158">
        <f t="shared" si="568"/>
        <v>0</v>
      </c>
      <c r="DN454" s="158">
        <f t="shared" ref="DN454:DN457" si="626">DM454-DM453</f>
        <v>0</v>
      </c>
      <c r="DO454" s="373" t="e">
        <f t="shared" ref="DO454:DO457" si="627">DN454/DK454</f>
        <v>#DIV/0!</v>
      </c>
      <c r="DQ454" s="158">
        <f t="shared" si="602"/>
        <v>0</v>
      </c>
      <c r="DR454" s="290">
        <v>1536</v>
      </c>
      <c r="DS454" s="172">
        <v>0</v>
      </c>
      <c r="DT454" s="290">
        <v>1</v>
      </c>
      <c r="DU454" s="290">
        <v>424</v>
      </c>
      <c r="DV454" s="172">
        <f t="shared" si="590"/>
        <v>0</v>
      </c>
      <c r="DW454" s="374" t="e">
        <f t="shared" si="591"/>
        <v>#DIV/0!</v>
      </c>
      <c r="DX454" s="290">
        <v>426</v>
      </c>
      <c r="DY454" s="172">
        <f t="shared" si="592"/>
        <v>0</v>
      </c>
      <c r="EA454" s="255">
        <f t="shared" si="569"/>
        <v>0</v>
      </c>
      <c r="ED454" s="255">
        <f t="shared" ref="ED454:ED457" si="628">EC454-EC453</f>
        <v>0</v>
      </c>
      <c r="EE454" s="376" t="e">
        <f t="shared" ref="EE454:EE457" si="629">ED454/EA454</f>
        <v>#DIV/0!</v>
      </c>
      <c r="EG454" s="255">
        <f t="shared" si="603"/>
        <v>0</v>
      </c>
      <c r="EI454" s="256">
        <f t="shared" si="525"/>
        <v>0</v>
      </c>
      <c r="EL454" s="256">
        <f t="shared" si="526"/>
        <v>0</v>
      </c>
      <c r="EM454" s="362" t="e">
        <f t="shared" si="527"/>
        <v>#DIV/0!</v>
      </c>
      <c r="EO454" s="256">
        <f t="shared" si="528"/>
        <v>0</v>
      </c>
      <c r="EQ454" s="257">
        <f t="shared" si="529"/>
        <v>0</v>
      </c>
      <c r="ET454" s="257">
        <f t="shared" si="530"/>
        <v>0</v>
      </c>
      <c r="EU454" s="378" t="e">
        <f t="shared" si="531"/>
        <v>#DIV/0!</v>
      </c>
      <c r="EW454" s="257">
        <f t="shared" si="532"/>
        <v>0</v>
      </c>
      <c r="EY454" s="258">
        <f t="shared" si="533"/>
        <v>0</v>
      </c>
      <c r="FB454" s="258">
        <f t="shared" si="534"/>
        <v>0</v>
      </c>
      <c r="FC454" s="367" t="e">
        <f t="shared" si="535"/>
        <v>#DIV/0!</v>
      </c>
      <c r="FE454" s="258">
        <f t="shared" si="536"/>
        <v>0</v>
      </c>
      <c r="FG454" s="185">
        <f t="shared" si="537"/>
        <v>0</v>
      </c>
      <c r="FJ454" s="185">
        <f t="shared" si="538"/>
        <v>0</v>
      </c>
      <c r="FK454" s="379" t="e">
        <f t="shared" si="539"/>
        <v>#DIV/0!</v>
      </c>
      <c r="FM454" s="185">
        <f t="shared" si="540"/>
        <v>0</v>
      </c>
      <c r="FO454" s="84">
        <f t="shared" si="541"/>
        <v>0</v>
      </c>
      <c r="FR454" s="84">
        <f t="shared" si="542"/>
        <v>0</v>
      </c>
      <c r="FS454" s="365" t="e">
        <f t="shared" si="543"/>
        <v>#DIV/0!</v>
      </c>
      <c r="FU454" s="84">
        <f t="shared" si="544"/>
        <v>0</v>
      </c>
      <c r="FX454" s="61">
        <f t="shared" si="545"/>
        <v>0</v>
      </c>
      <c r="FY454" s="61">
        <f t="shared" si="546"/>
        <v>0</v>
      </c>
      <c r="FZ454" s="61">
        <f t="shared" si="547"/>
        <v>0</v>
      </c>
      <c r="GA454" s="382" t="e">
        <f t="shared" si="548"/>
        <v>#DIV/0!</v>
      </c>
      <c r="GC454" s="387">
        <f t="shared" si="549"/>
        <v>0</v>
      </c>
      <c r="GD454" s="387">
        <f t="shared" si="550"/>
        <v>0</v>
      </c>
      <c r="GE454" s="382" t="e">
        <f t="shared" si="551"/>
        <v>#DIV/0!</v>
      </c>
      <c r="GG454" s="387">
        <f t="shared" si="552"/>
        <v>0</v>
      </c>
      <c r="GH454" s="387">
        <f t="shared" si="553"/>
        <v>0</v>
      </c>
      <c r="GI454" s="382" t="e">
        <f t="shared" si="554"/>
        <v>#DIV/0!</v>
      </c>
      <c r="GK454" s="387">
        <f t="shared" si="599"/>
        <v>0</v>
      </c>
      <c r="GL454" s="387">
        <f t="shared" si="600"/>
        <v>0</v>
      </c>
      <c r="GM454" s="382" t="e">
        <f t="shared" si="601"/>
        <v>#DIV/0!</v>
      </c>
    </row>
    <row r="455" spans="1:195" x14ac:dyDescent="0.25">
      <c r="A455" s="8">
        <f t="shared" si="570"/>
        <v>44488</v>
      </c>
      <c r="B455" s="10">
        <v>0</v>
      </c>
      <c r="C455" s="98">
        <f t="shared" si="593"/>
        <v>0</v>
      </c>
      <c r="D455" s="10">
        <v>7702</v>
      </c>
      <c r="E455" s="10">
        <v>65265</v>
      </c>
      <c r="F455" s="98">
        <f t="shared" si="594"/>
        <v>0</v>
      </c>
      <c r="G455" s="363" t="e">
        <f t="shared" si="595"/>
        <v>#DIV/0!</v>
      </c>
      <c r="H455" s="10">
        <v>57942</v>
      </c>
      <c r="I455" s="98">
        <f t="shared" si="596"/>
        <v>0</v>
      </c>
      <c r="J455" s="45">
        <v>5053</v>
      </c>
      <c r="K455" s="103">
        <f t="shared" si="582"/>
        <v>0</v>
      </c>
      <c r="L455" s="14">
        <v>2491</v>
      </c>
      <c r="M455" s="14">
        <v>72749</v>
      </c>
      <c r="N455" s="103">
        <f t="shared" si="583"/>
        <v>0</v>
      </c>
      <c r="O455" s="362" t="e">
        <f t="shared" si="584"/>
        <v>#DIV/0!</v>
      </c>
      <c r="P455" s="12">
        <v>60467</v>
      </c>
      <c r="Q455" s="103">
        <f t="shared" si="585"/>
        <v>0</v>
      </c>
      <c r="R455" s="148">
        <v>956</v>
      </c>
      <c r="S455" s="134">
        <f t="shared" si="586"/>
        <v>0</v>
      </c>
      <c r="T455" s="148">
        <v>505</v>
      </c>
      <c r="U455" s="148">
        <v>4649</v>
      </c>
      <c r="V455" s="134">
        <f t="shared" si="587"/>
        <v>0</v>
      </c>
      <c r="W455" s="358" t="e">
        <f t="shared" si="588"/>
        <v>#DIV/0!</v>
      </c>
      <c r="X455" s="148">
        <v>4656</v>
      </c>
      <c r="Y455" s="134">
        <f t="shared" si="589"/>
        <v>0</v>
      </c>
      <c r="AA455" s="139">
        <f t="shared" si="557"/>
        <v>0</v>
      </c>
      <c r="AD455" s="139">
        <f t="shared" si="604"/>
        <v>0</v>
      </c>
      <c r="AE455" s="353" t="e">
        <f t="shared" si="605"/>
        <v>#DIV/0!</v>
      </c>
      <c r="AG455" s="139">
        <f t="shared" si="597"/>
        <v>0</v>
      </c>
      <c r="AI455" s="72">
        <f t="shared" si="558"/>
        <v>0</v>
      </c>
      <c r="AL455" s="72">
        <f t="shared" si="606"/>
        <v>0</v>
      </c>
      <c r="AM455" s="348" t="e">
        <f t="shared" si="607"/>
        <v>#DIV/0!</v>
      </c>
      <c r="AO455" s="72">
        <f t="shared" si="598"/>
        <v>0</v>
      </c>
      <c r="AQ455" s="78">
        <f t="shared" si="559"/>
        <v>0</v>
      </c>
      <c r="AT455" s="78">
        <f t="shared" si="608"/>
        <v>0</v>
      </c>
      <c r="AU455" s="344" t="e">
        <f t="shared" si="609"/>
        <v>#DIV/0!</v>
      </c>
      <c r="AW455" s="78">
        <f t="shared" si="572"/>
        <v>0</v>
      </c>
      <c r="AY455" s="114">
        <f t="shared" si="560"/>
        <v>0</v>
      </c>
      <c r="BB455" s="114">
        <f t="shared" si="610"/>
        <v>0</v>
      </c>
      <c r="BC455" s="338" t="e">
        <f t="shared" si="611"/>
        <v>#DIV/0!</v>
      </c>
      <c r="BE455" s="114">
        <f t="shared" si="573"/>
        <v>0</v>
      </c>
      <c r="BG455" s="126">
        <f t="shared" si="561"/>
        <v>0</v>
      </c>
      <c r="BJ455" s="126">
        <f t="shared" si="612"/>
        <v>0</v>
      </c>
      <c r="BK455" s="332" t="e">
        <f t="shared" si="613"/>
        <v>#DIV/0!</v>
      </c>
      <c r="BM455" s="126">
        <f t="shared" si="574"/>
        <v>0</v>
      </c>
      <c r="BO455" s="212">
        <f t="shared" si="562"/>
        <v>0</v>
      </c>
      <c r="BR455" s="212">
        <f t="shared" si="614"/>
        <v>0</v>
      </c>
      <c r="BS455" s="326" t="e">
        <f t="shared" si="615"/>
        <v>#DIV/0!</v>
      </c>
      <c r="BU455" s="212">
        <f t="shared" si="575"/>
        <v>0</v>
      </c>
      <c r="BW455" s="219">
        <f t="shared" si="563"/>
        <v>0</v>
      </c>
      <c r="BZ455" s="219">
        <f t="shared" si="616"/>
        <v>0</v>
      </c>
      <c r="CA455" s="315" t="e">
        <f t="shared" si="617"/>
        <v>#DIV/0!</v>
      </c>
      <c r="CC455" s="219">
        <f t="shared" si="576"/>
        <v>0</v>
      </c>
      <c r="CE455" s="84">
        <f t="shared" si="564"/>
        <v>0</v>
      </c>
      <c r="CH455" s="84">
        <f t="shared" si="618"/>
        <v>0</v>
      </c>
      <c r="CI455" s="365" t="e">
        <f t="shared" si="619"/>
        <v>#DIV/0!</v>
      </c>
      <c r="CK455" s="84">
        <f t="shared" si="577"/>
        <v>0</v>
      </c>
      <c r="CM455" s="89">
        <f t="shared" si="565"/>
        <v>0</v>
      </c>
      <c r="CP455" s="89">
        <f t="shared" si="620"/>
        <v>0</v>
      </c>
      <c r="CQ455" s="367" t="e">
        <f t="shared" si="621"/>
        <v>#DIV/0!</v>
      </c>
      <c r="CS455" s="89">
        <f t="shared" si="578"/>
        <v>0</v>
      </c>
      <c r="CU455" s="203">
        <f t="shared" si="566"/>
        <v>0</v>
      </c>
      <c r="CX455" s="203">
        <f t="shared" si="622"/>
        <v>0</v>
      </c>
      <c r="CY455" s="369" t="e">
        <f t="shared" si="623"/>
        <v>#DIV/0!</v>
      </c>
      <c r="DA455" s="203">
        <f t="shared" si="579"/>
        <v>0</v>
      </c>
      <c r="DC455" s="95">
        <f t="shared" si="567"/>
        <v>0</v>
      </c>
      <c r="DF455" s="95">
        <f t="shared" si="624"/>
        <v>0</v>
      </c>
      <c r="DG455" s="371" t="e">
        <f t="shared" si="625"/>
        <v>#DIV/0!</v>
      </c>
      <c r="DI455" s="95">
        <f t="shared" si="580"/>
        <v>0</v>
      </c>
      <c r="DK455" s="158">
        <f t="shared" si="568"/>
        <v>0</v>
      </c>
      <c r="DN455" s="158">
        <f t="shared" si="626"/>
        <v>0</v>
      </c>
      <c r="DO455" s="373" t="e">
        <f t="shared" si="627"/>
        <v>#DIV/0!</v>
      </c>
      <c r="DQ455" s="158">
        <f t="shared" si="602"/>
        <v>0</v>
      </c>
      <c r="DR455" s="290">
        <v>1536</v>
      </c>
      <c r="DS455" s="172">
        <v>0</v>
      </c>
      <c r="DT455" s="290">
        <v>1</v>
      </c>
      <c r="DU455" s="290">
        <v>424</v>
      </c>
      <c r="DV455" s="172">
        <f t="shared" si="590"/>
        <v>0</v>
      </c>
      <c r="DW455" s="374" t="e">
        <f t="shared" si="591"/>
        <v>#DIV/0!</v>
      </c>
      <c r="DX455" s="290">
        <v>426</v>
      </c>
      <c r="DY455" s="172">
        <f t="shared" si="592"/>
        <v>0</v>
      </c>
      <c r="EA455" s="255">
        <f t="shared" si="569"/>
        <v>0</v>
      </c>
      <c r="ED455" s="255">
        <f t="shared" si="628"/>
        <v>0</v>
      </c>
      <c r="EE455" s="376" t="e">
        <f t="shared" si="629"/>
        <v>#DIV/0!</v>
      </c>
      <c r="EG455" s="255">
        <f t="shared" si="603"/>
        <v>0</v>
      </c>
      <c r="EI455" s="256">
        <f t="shared" ref="EI455:EI457" si="630">EH455-EH454</f>
        <v>0</v>
      </c>
      <c r="EL455" s="256">
        <f t="shared" ref="EL455:EL457" si="631">EK455-EK454</f>
        <v>0</v>
      </c>
      <c r="EM455" s="362" t="e">
        <f t="shared" ref="EM455:EM457" si="632">EL455/EI455</f>
        <v>#DIV/0!</v>
      </c>
      <c r="EO455" s="256">
        <f t="shared" ref="EO455:EO457" si="633">EN455-EN454</f>
        <v>0</v>
      </c>
      <c r="EQ455" s="257">
        <f t="shared" ref="EQ455:EQ457" si="634">EP455-EP454</f>
        <v>0</v>
      </c>
      <c r="ET455" s="257">
        <f t="shared" ref="ET455:ET457" si="635">ES455-ES454</f>
        <v>0</v>
      </c>
      <c r="EU455" s="378" t="e">
        <f t="shared" ref="EU455:EU457" si="636">ET455/EQ455</f>
        <v>#DIV/0!</v>
      </c>
      <c r="EW455" s="257">
        <f t="shared" ref="EW455:EW457" si="637">EV455-EV454</f>
        <v>0</v>
      </c>
      <c r="EY455" s="258">
        <f t="shared" ref="EY455:EY457" si="638">EX455-EX454</f>
        <v>0</v>
      </c>
      <c r="FB455" s="258">
        <f t="shared" ref="FB455:FB457" si="639">FA455-FA454</f>
        <v>0</v>
      </c>
      <c r="FC455" s="367" t="e">
        <f t="shared" ref="FC455:FC457" si="640">FB455/EY455</f>
        <v>#DIV/0!</v>
      </c>
      <c r="FE455" s="258">
        <f t="shared" ref="FE455:FE457" si="641">FD455-FD454</f>
        <v>0</v>
      </c>
      <c r="FG455" s="185">
        <f t="shared" ref="FG455:FG457" si="642">FF455-FF454</f>
        <v>0</v>
      </c>
      <c r="FJ455" s="185">
        <f t="shared" ref="FJ455:FJ457" si="643">FI455-FI454</f>
        <v>0</v>
      </c>
      <c r="FK455" s="379" t="e">
        <f t="shared" ref="FK455:FK457" si="644">FJ455/FG455</f>
        <v>#DIV/0!</v>
      </c>
      <c r="FM455" s="185">
        <f t="shared" ref="FM455:FM457" si="645">FL455-FL454</f>
        <v>0</v>
      </c>
      <c r="FO455" s="84">
        <f t="shared" ref="FO455:FO457" si="646">FN455-FN454</f>
        <v>0</v>
      </c>
      <c r="FR455" s="84">
        <f t="shared" ref="FR455:FR457" si="647">FQ455-FQ454</f>
        <v>0</v>
      </c>
      <c r="FS455" s="365" t="e">
        <f t="shared" ref="FS455:FS457" si="648">FR455/FO455</f>
        <v>#DIV/0!</v>
      </c>
      <c r="FU455" s="84">
        <f t="shared" ref="FU455:FU457" si="649">FT455-FT454</f>
        <v>0</v>
      </c>
      <c r="FX455" s="61">
        <f t="shared" ref="FX455:FX457" si="650">(I455+Q455+Y455+AG455+AO455+AW455+BE455+BM455+BU455+CC455+CK455+CS455+DA455+DI455+DQ455+DY455+EG455+EO455+EW455+FE455+FM455+FU455)</f>
        <v>0</v>
      </c>
      <c r="FY455" s="61">
        <f t="shared" ref="FY455:FY457" si="651">(C455+K455+S455+AA455+AI455+AQ455+AY455+BG455+BO455+BW455+CE455+CM455+CU455+DC455+DK455+DS455+EA455+EI455+EQ455+EY455+FG455+FO455)</f>
        <v>0</v>
      </c>
      <c r="FZ455" s="61">
        <f t="shared" ref="FZ455:FZ457" si="652">(F455+N455+V455+AD455+AL455+AT455+BB455+BJ455+BR455+BZ455+CH455+CP455+CX455+DF455+DN455+DV455+ED455+EL455+ET2455+FB455+FJ455+FR455)</f>
        <v>0</v>
      </c>
      <c r="GA455" s="382" t="e">
        <f t="shared" ref="GA455:GA457" si="653">FZ455/FY455</f>
        <v>#DIV/0!</v>
      </c>
      <c r="GC455" s="387">
        <f t="shared" ref="GC455:GC457" si="654">(AI455+AQ455+AY455+BG455+BO455+BW455+CE455+CM455+CU455+DC455+DK455+DS455+EA455+EI455+EQ455+EY455+FG455+FO455)</f>
        <v>0</v>
      </c>
      <c r="GD455" s="387">
        <f t="shared" ref="GD455:GD457" si="655">(AL455+AT455+BB455+BJ455+BR455+BZ455+CH455+CP455+CX455+DF455+DN455+DV455+ED455+EL455+ET2455+FB455+FJ455+FR455)</f>
        <v>0</v>
      </c>
      <c r="GE455" s="382" t="e">
        <f t="shared" ref="GE455:GE457" si="656">GD455/GC455</f>
        <v>#DIV/0!</v>
      </c>
      <c r="GG455" s="387">
        <f t="shared" ref="GG455:GG457" si="657">(AI455+AQ455+AY455+BG455+BO455+BW455+DC455+DK455+DS455+EA455+EI455+EQ455+EY455+FG455+FO455)</f>
        <v>0</v>
      </c>
      <c r="GH455" s="387">
        <f t="shared" ref="GH455:GH457" si="658">(AL455+AT455+BB455+BJ455+BR455+BZ455+DF455+DN455+DV455+ED455+EL455+ET2455+FB455+FJ455+FR455)</f>
        <v>0</v>
      </c>
      <c r="GI455" s="382" t="e">
        <f t="shared" ref="GI455:GI457" si="659">GH455/GG455</f>
        <v>#DIV/0!</v>
      </c>
      <c r="GK455" s="387">
        <f t="shared" si="599"/>
        <v>0</v>
      </c>
      <c r="GL455" s="387">
        <f t="shared" si="600"/>
        <v>0</v>
      </c>
      <c r="GM455" s="382" t="e">
        <f t="shared" si="601"/>
        <v>#DIV/0!</v>
      </c>
    </row>
    <row r="456" spans="1:195" x14ac:dyDescent="0.25">
      <c r="A456" s="8">
        <f t="shared" si="570"/>
        <v>44489</v>
      </c>
      <c r="B456" s="10">
        <v>0</v>
      </c>
      <c r="C456" s="98">
        <f t="shared" si="593"/>
        <v>0</v>
      </c>
      <c r="D456" s="10">
        <v>7702</v>
      </c>
      <c r="E456" s="10">
        <v>65265</v>
      </c>
      <c r="F456" s="98">
        <f t="shared" si="594"/>
        <v>0</v>
      </c>
      <c r="G456" s="363" t="e">
        <f t="shared" si="595"/>
        <v>#DIV/0!</v>
      </c>
      <c r="H456" s="10">
        <v>57942</v>
      </c>
      <c r="I456" s="98">
        <f t="shared" si="596"/>
        <v>0</v>
      </c>
      <c r="J456" s="45">
        <v>5053</v>
      </c>
      <c r="K456" s="103">
        <f t="shared" si="582"/>
        <v>0</v>
      </c>
      <c r="L456" s="14">
        <v>2491</v>
      </c>
      <c r="M456" s="14">
        <v>72749</v>
      </c>
      <c r="N456" s="103">
        <f t="shared" si="583"/>
        <v>0</v>
      </c>
      <c r="O456" s="362" t="e">
        <f t="shared" si="584"/>
        <v>#DIV/0!</v>
      </c>
      <c r="P456" s="12">
        <v>60467</v>
      </c>
      <c r="Q456" s="103">
        <f t="shared" si="585"/>
        <v>0</v>
      </c>
      <c r="R456" s="148">
        <v>956</v>
      </c>
      <c r="S456" s="134">
        <f t="shared" si="586"/>
        <v>0</v>
      </c>
      <c r="T456" s="148">
        <v>505</v>
      </c>
      <c r="U456" s="148">
        <v>4649</v>
      </c>
      <c r="V456" s="134">
        <f t="shared" si="587"/>
        <v>0</v>
      </c>
      <c r="W456" s="358" t="e">
        <f t="shared" si="588"/>
        <v>#DIV/0!</v>
      </c>
      <c r="X456" s="148">
        <v>4656</v>
      </c>
      <c r="Y456" s="134">
        <f t="shared" si="589"/>
        <v>0</v>
      </c>
      <c r="AA456" s="139">
        <f t="shared" ref="AA456:AA457" si="660">Z456-Z455</f>
        <v>0</v>
      </c>
      <c r="AD456" s="139">
        <f t="shared" si="604"/>
        <v>0</v>
      </c>
      <c r="AE456" s="353" t="e">
        <f t="shared" si="605"/>
        <v>#DIV/0!</v>
      </c>
      <c r="AG456" s="139">
        <f t="shared" si="597"/>
        <v>0</v>
      </c>
      <c r="AI456" s="72">
        <f t="shared" ref="AI456:AI457" si="661">AH456-AH455</f>
        <v>0</v>
      </c>
      <c r="AL456" s="72">
        <f t="shared" si="606"/>
        <v>0</v>
      </c>
      <c r="AM456" s="348" t="e">
        <f t="shared" si="607"/>
        <v>#DIV/0!</v>
      </c>
      <c r="AO456" s="72">
        <f t="shared" si="598"/>
        <v>0</v>
      </c>
      <c r="AQ456" s="78">
        <f t="shared" ref="AQ456:AQ457" si="662">AP456-AP455</f>
        <v>0</v>
      </c>
      <c r="AT456" s="78">
        <f t="shared" si="608"/>
        <v>0</v>
      </c>
      <c r="AU456" s="344" t="e">
        <f t="shared" si="609"/>
        <v>#DIV/0!</v>
      </c>
      <c r="AW456" s="78">
        <f t="shared" si="572"/>
        <v>0</v>
      </c>
      <c r="AY456" s="114">
        <f t="shared" ref="AY456:AY457" si="663">AX456-AX455</f>
        <v>0</v>
      </c>
      <c r="BB456" s="114">
        <f t="shared" si="610"/>
        <v>0</v>
      </c>
      <c r="BC456" s="338" t="e">
        <f t="shared" si="611"/>
        <v>#DIV/0!</v>
      </c>
      <c r="BE456" s="114">
        <f t="shared" si="573"/>
        <v>0</v>
      </c>
      <c r="BG456" s="126">
        <f t="shared" ref="BG456:BG457" si="664">BF456-BF455</f>
        <v>0</v>
      </c>
      <c r="BJ456" s="126">
        <f t="shared" si="612"/>
        <v>0</v>
      </c>
      <c r="BK456" s="332" t="e">
        <f t="shared" si="613"/>
        <v>#DIV/0!</v>
      </c>
      <c r="BM456" s="126">
        <f t="shared" si="574"/>
        <v>0</v>
      </c>
      <c r="BO456" s="212">
        <f t="shared" ref="BO456:BO457" si="665">BN456-BN455</f>
        <v>0</v>
      </c>
      <c r="BR456" s="212">
        <f t="shared" si="614"/>
        <v>0</v>
      </c>
      <c r="BS456" s="326" t="e">
        <f t="shared" si="615"/>
        <v>#DIV/0!</v>
      </c>
      <c r="BU456" s="212">
        <f t="shared" si="575"/>
        <v>0</v>
      </c>
      <c r="BW456" s="219">
        <f t="shared" ref="BW456:BW457" si="666">BV456-BV455</f>
        <v>0</v>
      </c>
      <c r="BZ456" s="219">
        <f t="shared" si="616"/>
        <v>0</v>
      </c>
      <c r="CA456" s="315" t="e">
        <f t="shared" si="617"/>
        <v>#DIV/0!</v>
      </c>
      <c r="CC456" s="219">
        <f t="shared" si="576"/>
        <v>0</v>
      </c>
      <c r="CE456" s="84">
        <f t="shared" ref="CE456:CE457" si="667">CD456-CD455</f>
        <v>0</v>
      </c>
      <c r="CH456" s="84">
        <f t="shared" si="618"/>
        <v>0</v>
      </c>
      <c r="CI456" s="365" t="e">
        <f t="shared" si="619"/>
        <v>#DIV/0!</v>
      </c>
      <c r="CK456" s="84">
        <f t="shared" si="577"/>
        <v>0</v>
      </c>
      <c r="CM456" s="89">
        <f t="shared" ref="CM456:CM457" si="668">CL456-CL455</f>
        <v>0</v>
      </c>
      <c r="CP456" s="89">
        <f t="shared" si="620"/>
        <v>0</v>
      </c>
      <c r="CQ456" s="367" t="e">
        <f t="shared" si="621"/>
        <v>#DIV/0!</v>
      </c>
      <c r="CS456" s="89">
        <f t="shared" si="578"/>
        <v>0</v>
      </c>
      <c r="CU456" s="203">
        <f t="shared" ref="CU456:CU457" si="669">CT456-CT455</f>
        <v>0</v>
      </c>
      <c r="CX456" s="203">
        <f t="shared" si="622"/>
        <v>0</v>
      </c>
      <c r="CY456" s="369" t="e">
        <f t="shared" si="623"/>
        <v>#DIV/0!</v>
      </c>
      <c r="DA456" s="203">
        <f t="shared" si="579"/>
        <v>0</v>
      </c>
      <c r="DC456" s="95">
        <f t="shared" ref="DC456:DC457" si="670">DB456-DB455</f>
        <v>0</v>
      </c>
      <c r="DF456" s="95">
        <f t="shared" si="624"/>
        <v>0</v>
      </c>
      <c r="DG456" s="371" t="e">
        <f t="shared" si="625"/>
        <v>#DIV/0!</v>
      </c>
      <c r="DI456" s="95">
        <f t="shared" si="580"/>
        <v>0</v>
      </c>
      <c r="DK456" s="158">
        <f t="shared" ref="DK456:DK457" si="671">DJ456-DJ455</f>
        <v>0</v>
      </c>
      <c r="DN456" s="158">
        <f t="shared" si="626"/>
        <v>0</v>
      </c>
      <c r="DO456" s="373" t="e">
        <f t="shared" si="627"/>
        <v>#DIV/0!</v>
      </c>
      <c r="DQ456" s="158">
        <f t="shared" si="602"/>
        <v>0</v>
      </c>
      <c r="DR456" s="290">
        <v>1536</v>
      </c>
      <c r="DS456" s="172">
        <v>0</v>
      </c>
      <c r="DT456" s="290">
        <v>1</v>
      </c>
      <c r="DU456" s="290">
        <v>424</v>
      </c>
      <c r="DV456" s="172">
        <f t="shared" si="590"/>
        <v>0</v>
      </c>
      <c r="DW456" s="374" t="e">
        <f t="shared" si="591"/>
        <v>#DIV/0!</v>
      </c>
      <c r="DX456" s="290">
        <v>426</v>
      </c>
      <c r="DY456" s="172">
        <f t="shared" si="592"/>
        <v>0</v>
      </c>
      <c r="EA456" s="255">
        <f t="shared" ref="EA456:EA457" si="672">DZ456-DZ455</f>
        <v>0</v>
      </c>
      <c r="ED456" s="255">
        <f t="shared" si="628"/>
        <v>0</v>
      </c>
      <c r="EE456" s="376" t="e">
        <f t="shared" si="629"/>
        <v>#DIV/0!</v>
      </c>
      <c r="EG456" s="255">
        <f t="shared" si="603"/>
        <v>0</v>
      </c>
      <c r="EI456" s="256">
        <f t="shared" si="630"/>
        <v>0</v>
      </c>
      <c r="EL456" s="256">
        <f t="shared" si="631"/>
        <v>0</v>
      </c>
      <c r="EM456" s="362" t="e">
        <f t="shared" si="632"/>
        <v>#DIV/0!</v>
      </c>
      <c r="EO456" s="256">
        <f t="shared" si="633"/>
        <v>0</v>
      </c>
      <c r="EQ456" s="257">
        <f t="shared" si="634"/>
        <v>0</v>
      </c>
      <c r="ET456" s="257">
        <f t="shared" si="635"/>
        <v>0</v>
      </c>
      <c r="EU456" s="378" t="e">
        <f t="shared" si="636"/>
        <v>#DIV/0!</v>
      </c>
      <c r="EW456" s="257">
        <f t="shared" si="637"/>
        <v>0</v>
      </c>
      <c r="EY456" s="258">
        <f t="shared" si="638"/>
        <v>0</v>
      </c>
      <c r="FB456" s="258">
        <f t="shared" si="639"/>
        <v>0</v>
      </c>
      <c r="FC456" s="367" t="e">
        <f t="shared" si="640"/>
        <v>#DIV/0!</v>
      </c>
      <c r="FE456" s="258">
        <f t="shared" si="641"/>
        <v>0</v>
      </c>
      <c r="FG456" s="185">
        <f t="shared" si="642"/>
        <v>0</v>
      </c>
      <c r="FJ456" s="185">
        <f t="shared" si="643"/>
        <v>0</v>
      </c>
      <c r="FK456" s="379" t="e">
        <f t="shared" si="644"/>
        <v>#DIV/0!</v>
      </c>
      <c r="FM456" s="185">
        <f t="shared" si="645"/>
        <v>0</v>
      </c>
      <c r="FO456" s="84">
        <f t="shared" si="646"/>
        <v>0</v>
      </c>
      <c r="FR456" s="84">
        <f t="shared" si="647"/>
        <v>0</v>
      </c>
      <c r="FS456" s="365" t="e">
        <f t="shared" si="648"/>
        <v>#DIV/0!</v>
      </c>
      <c r="FU456" s="84">
        <f t="shared" si="649"/>
        <v>0</v>
      </c>
      <c r="FX456" s="61">
        <f t="shared" si="650"/>
        <v>0</v>
      </c>
      <c r="FY456" s="61">
        <f t="shared" si="651"/>
        <v>0</v>
      </c>
      <c r="FZ456" s="61">
        <f t="shared" si="652"/>
        <v>0</v>
      </c>
      <c r="GA456" s="382" t="e">
        <f t="shared" si="653"/>
        <v>#DIV/0!</v>
      </c>
      <c r="GC456" s="387">
        <f t="shared" si="654"/>
        <v>0</v>
      </c>
      <c r="GD456" s="387">
        <f t="shared" si="655"/>
        <v>0</v>
      </c>
      <c r="GE456" s="382" t="e">
        <f t="shared" si="656"/>
        <v>#DIV/0!</v>
      </c>
      <c r="GG456" s="387">
        <f t="shared" si="657"/>
        <v>0</v>
      </c>
      <c r="GH456" s="387">
        <f t="shared" si="658"/>
        <v>0</v>
      </c>
      <c r="GI456" s="382" t="e">
        <f t="shared" si="659"/>
        <v>#DIV/0!</v>
      </c>
      <c r="GK456" s="387">
        <f t="shared" si="599"/>
        <v>0</v>
      </c>
      <c r="GL456" s="387">
        <f t="shared" si="600"/>
        <v>0</v>
      </c>
      <c r="GM456" s="382" t="e">
        <f t="shared" si="601"/>
        <v>#DIV/0!</v>
      </c>
    </row>
    <row r="457" spans="1:195" x14ac:dyDescent="0.25">
      <c r="A457" s="8">
        <f t="shared" ref="A457" si="673">A456+1</f>
        <v>44490</v>
      </c>
      <c r="B457" s="10">
        <v>0</v>
      </c>
      <c r="C457" s="98">
        <f t="shared" si="593"/>
        <v>0</v>
      </c>
      <c r="D457" s="10">
        <v>7702</v>
      </c>
      <c r="E457" s="10">
        <v>65265</v>
      </c>
      <c r="F457" s="98">
        <f t="shared" si="594"/>
        <v>0</v>
      </c>
      <c r="G457" s="363" t="e">
        <f t="shared" si="595"/>
        <v>#DIV/0!</v>
      </c>
      <c r="H457" s="10">
        <v>57942</v>
      </c>
      <c r="I457" s="98">
        <f t="shared" si="596"/>
        <v>0</v>
      </c>
      <c r="J457" s="45">
        <v>5053</v>
      </c>
      <c r="K457" s="103">
        <f t="shared" si="582"/>
        <v>0</v>
      </c>
      <c r="L457" s="14">
        <v>2491</v>
      </c>
      <c r="M457" s="14">
        <v>72749</v>
      </c>
      <c r="N457" s="103">
        <f t="shared" si="583"/>
        <v>0</v>
      </c>
      <c r="O457" s="362" t="e">
        <f t="shared" si="584"/>
        <v>#DIV/0!</v>
      </c>
      <c r="P457" s="12">
        <v>60467</v>
      </c>
      <c r="Q457" s="103">
        <f t="shared" si="585"/>
        <v>0</v>
      </c>
      <c r="R457" s="148">
        <v>956</v>
      </c>
      <c r="S457" s="134">
        <f t="shared" si="586"/>
        <v>0</v>
      </c>
      <c r="T457" s="148">
        <v>505</v>
      </c>
      <c r="U457" s="148">
        <v>4649</v>
      </c>
      <c r="V457" s="134">
        <f t="shared" si="587"/>
        <v>0</v>
      </c>
      <c r="W457" s="358" t="e">
        <f t="shared" si="588"/>
        <v>#DIV/0!</v>
      </c>
      <c r="X457" s="148">
        <v>4656</v>
      </c>
      <c r="Y457" s="134">
        <f t="shared" si="589"/>
        <v>0</v>
      </c>
      <c r="AA457" s="139">
        <f t="shared" si="660"/>
        <v>0</v>
      </c>
      <c r="AD457" s="139">
        <f t="shared" si="604"/>
        <v>0</v>
      </c>
      <c r="AE457" s="353" t="e">
        <f t="shared" si="605"/>
        <v>#DIV/0!</v>
      </c>
      <c r="AG457" s="139">
        <f t="shared" si="597"/>
        <v>0</v>
      </c>
      <c r="AI457" s="72">
        <f t="shared" si="661"/>
        <v>0</v>
      </c>
      <c r="AL457" s="72">
        <f t="shared" si="606"/>
        <v>0</v>
      </c>
      <c r="AM457" s="348" t="e">
        <f t="shared" si="607"/>
        <v>#DIV/0!</v>
      </c>
      <c r="AO457" s="72">
        <f t="shared" si="598"/>
        <v>0</v>
      </c>
      <c r="AQ457" s="78">
        <f t="shared" si="662"/>
        <v>0</v>
      </c>
      <c r="AT457" s="78">
        <f t="shared" si="608"/>
        <v>0</v>
      </c>
      <c r="AU457" s="344" t="e">
        <f t="shared" si="609"/>
        <v>#DIV/0!</v>
      </c>
      <c r="AW457" s="78">
        <f t="shared" si="572"/>
        <v>0</v>
      </c>
      <c r="AY457" s="114">
        <f t="shared" si="663"/>
        <v>0</v>
      </c>
      <c r="BB457" s="114">
        <f t="shared" si="610"/>
        <v>0</v>
      </c>
      <c r="BC457" s="338" t="e">
        <f t="shared" si="611"/>
        <v>#DIV/0!</v>
      </c>
      <c r="BE457" s="114">
        <f t="shared" si="573"/>
        <v>0</v>
      </c>
      <c r="BG457" s="126">
        <f t="shared" si="664"/>
        <v>0</v>
      </c>
      <c r="BJ457" s="126">
        <f t="shared" si="612"/>
        <v>0</v>
      </c>
      <c r="BK457" s="332" t="e">
        <f t="shared" si="613"/>
        <v>#DIV/0!</v>
      </c>
      <c r="BM457" s="126">
        <f t="shared" si="574"/>
        <v>0</v>
      </c>
      <c r="BO457" s="212">
        <f t="shared" si="665"/>
        <v>0</v>
      </c>
      <c r="BR457" s="212">
        <f t="shared" si="614"/>
        <v>0</v>
      </c>
      <c r="BS457" s="326" t="e">
        <f t="shared" si="615"/>
        <v>#DIV/0!</v>
      </c>
      <c r="BU457" s="212">
        <f t="shared" si="575"/>
        <v>0</v>
      </c>
      <c r="BW457" s="219">
        <f t="shared" si="666"/>
        <v>0</v>
      </c>
      <c r="BZ457" s="219">
        <f t="shared" si="616"/>
        <v>0</v>
      </c>
      <c r="CA457" s="315" t="e">
        <f t="shared" si="617"/>
        <v>#DIV/0!</v>
      </c>
      <c r="CC457" s="219">
        <f t="shared" si="576"/>
        <v>0</v>
      </c>
      <c r="CE457" s="84">
        <f t="shared" si="667"/>
        <v>0</v>
      </c>
      <c r="CH457" s="84">
        <f t="shared" si="618"/>
        <v>0</v>
      </c>
      <c r="CI457" s="365" t="e">
        <f t="shared" si="619"/>
        <v>#DIV/0!</v>
      </c>
      <c r="CK457" s="84">
        <f t="shared" si="577"/>
        <v>0</v>
      </c>
      <c r="CM457" s="89">
        <f t="shared" si="668"/>
        <v>0</v>
      </c>
      <c r="CP457" s="89">
        <f t="shared" si="620"/>
        <v>0</v>
      </c>
      <c r="CQ457" s="367" t="e">
        <f t="shared" si="621"/>
        <v>#DIV/0!</v>
      </c>
      <c r="CS457" s="89">
        <f t="shared" si="578"/>
        <v>0</v>
      </c>
      <c r="CU457" s="203">
        <f t="shared" si="669"/>
        <v>0</v>
      </c>
      <c r="CX457" s="203">
        <f t="shared" si="622"/>
        <v>0</v>
      </c>
      <c r="CY457" s="369" t="e">
        <f t="shared" si="623"/>
        <v>#DIV/0!</v>
      </c>
      <c r="DA457" s="203">
        <f t="shared" si="579"/>
        <v>0</v>
      </c>
      <c r="DC457" s="95">
        <f t="shared" si="670"/>
        <v>0</v>
      </c>
      <c r="DF457" s="95">
        <f t="shared" si="624"/>
        <v>0</v>
      </c>
      <c r="DG457" s="371" t="e">
        <f t="shared" si="625"/>
        <v>#DIV/0!</v>
      </c>
      <c r="DI457" s="95">
        <f t="shared" si="580"/>
        <v>0</v>
      </c>
      <c r="DK457" s="158">
        <f t="shared" si="671"/>
        <v>0</v>
      </c>
      <c r="DN457" s="158">
        <f t="shared" si="626"/>
        <v>0</v>
      </c>
      <c r="DO457" s="373" t="e">
        <f t="shared" si="627"/>
        <v>#DIV/0!</v>
      </c>
      <c r="DQ457" s="158">
        <f t="shared" si="602"/>
        <v>0</v>
      </c>
      <c r="DR457" s="290">
        <v>1536</v>
      </c>
      <c r="DS457" s="172">
        <v>0</v>
      </c>
      <c r="DT457" s="290">
        <v>1</v>
      </c>
      <c r="DU457" s="290">
        <v>424</v>
      </c>
      <c r="DV457" s="172">
        <f t="shared" si="590"/>
        <v>0</v>
      </c>
      <c r="DW457" s="374" t="e">
        <f t="shared" si="591"/>
        <v>#DIV/0!</v>
      </c>
      <c r="DX457" s="290">
        <v>426</v>
      </c>
      <c r="DY457" s="172">
        <f t="shared" si="592"/>
        <v>0</v>
      </c>
      <c r="EA457" s="255">
        <f t="shared" si="672"/>
        <v>0</v>
      </c>
      <c r="ED457" s="255">
        <f t="shared" si="628"/>
        <v>0</v>
      </c>
      <c r="EE457" s="376" t="e">
        <f t="shared" si="629"/>
        <v>#DIV/0!</v>
      </c>
      <c r="EG457" s="255">
        <f t="shared" si="603"/>
        <v>0</v>
      </c>
      <c r="EI457" s="256">
        <f t="shared" si="630"/>
        <v>0</v>
      </c>
      <c r="EL457" s="256">
        <f t="shared" si="631"/>
        <v>0</v>
      </c>
      <c r="EM457" s="362" t="e">
        <f t="shared" si="632"/>
        <v>#DIV/0!</v>
      </c>
      <c r="EO457" s="256">
        <f t="shared" si="633"/>
        <v>0</v>
      </c>
      <c r="EQ457" s="257">
        <f t="shared" si="634"/>
        <v>0</v>
      </c>
      <c r="ET457" s="257">
        <f t="shared" si="635"/>
        <v>0</v>
      </c>
      <c r="EU457" s="378" t="e">
        <f t="shared" si="636"/>
        <v>#DIV/0!</v>
      </c>
      <c r="EW457" s="257">
        <f t="shared" si="637"/>
        <v>0</v>
      </c>
      <c r="EY457" s="258">
        <f t="shared" si="638"/>
        <v>0</v>
      </c>
      <c r="FB457" s="258">
        <f t="shared" si="639"/>
        <v>0</v>
      </c>
      <c r="FC457" s="367" t="e">
        <f t="shared" si="640"/>
        <v>#DIV/0!</v>
      </c>
      <c r="FE457" s="258">
        <f t="shared" si="641"/>
        <v>0</v>
      </c>
      <c r="FG457" s="185">
        <f t="shared" si="642"/>
        <v>0</v>
      </c>
      <c r="FJ457" s="185">
        <f t="shared" si="643"/>
        <v>0</v>
      </c>
      <c r="FK457" s="379" t="e">
        <f t="shared" si="644"/>
        <v>#DIV/0!</v>
      </c>
      <c r="FM457" s="185">
        <f t="shared" si="645"/>
        <v>0</v>
      </c>
      <c r="FO457" s="84">
        <f t="shared" si="646"/>
        <v>0</v>
      </c>
      <c r="FR457" s="84">
        <f t="shared" si="647"/>
        <v>0</v>
      </c>
      <c r="FS457" s="365" t="e">
        <f t="shared" si="648"/>
        <v>#DIV/0!</v>
      </c>
      <c r="FU457" s="84">
        <f t="shared" si="649"/>
        <v>0</v>
      </c>
      <c r="FX457" s="61">
        <f t="shared" si="650"/>
        <v>0</v>
      </c>
      <c r="FY457" s="61">
        <f t="shared" si="651"/>
        <v>0</v>
      </c>
      <c r="FZ457" s="61">
        <f t="shared" si="652"/>
        <v>0</v>
      </c>
      <c r="GA457" s="382" t="e">
        <f t="shared" si="653"/>
        <v>#DIV/0!</v>
      </c>
      <c r="GC457" s="387">
        <f t="shared" si="654"/>
        <v>0</v>
      </c>
      <c r="GD457" s="387">
        <f t="shared" si="655"/>
        <v>0</v>
      </c>
      <c r="GE457" s="382" t="e">
        <f t="shared" si="656"/>
        <v>#DIV/0!</v>
      </c>
      <c r="GG457" s="387">
        <f t="shared" si="657"/>
        <v>0</v>
      </c>
      <c r="GH457" s="387">
        <f t="shared" si="658"/>
        <v>0</v>
      </c>
      <c r="GI457" s="382" t="e">
        <f t="shared" si="659"/>
        <v>#DIV/0!</v>
      </c>
      <c r="GK457" s="387">
        <f t="shared" si="599"/>
        <v>0</v>
      </c>
      <c r="GL457" s="387">
        <f t="shared" si="600"/>
        <v>0</v>
      </c>
      <c r="GM457" s="382" t="e">
        <f t="shared" si="601"/>
        <v>#DIV/0!</v>
      </c>
    </row>
    <row r="458" spans="1:195" x14ac:dyDescent="0.25">
      <c r="DY458" s="172">
        <f t="shared" ref="DY458" si="674">DX458-DX457</f>
        <v>-426</v>
      </c>
    </row>
  </sheetData>
  <pageMargins left="0.7" right="0.7" top="0.75" bottom="0.75" header="0.3" footer="0.3"/>
  <pageSetup orientation="portrait" r:id="rId1"/>
  <ignoredErrors>
    <ignoredError sqref="FV37 FV54 FV145:FW145 FV183:FW183 FV194:FW194 FV201:FW201 FV204:FW204 FV208:FW208 FV231:FW231 FV256:FW256 FV294:FW294 FV336" formula="1"/>
    <ignoredError sqref="BS362" evalError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0" sqref="I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8</vt:i4>
      </vt:variant>
    </vt:vector>
  </HeadingPairs>
  <TitlesOfParts>
    <vt:vector size="11" baseType="lpstr">
      <vt:lpstr>Readme</vt:lpstr>
      <vt:lpstr>Devices</vt:lpstr>
      <vt:lpstr>Longview - All Sensors Perf</vt:lpstr>
      <vt:lpstr>Longview System Performance</vt:lpstr>
      <vt:lpstr>TBHV110_4 Perf</vt:lpstr>
      <vt:lpstr>TBHH100_8 Perf</vt:lpstr>
      <vt:lpstr>TBHH100_7 Perf</vt:lpstr>
      <vt:lpstr>TBWL100_7</vt:lpstr>
      <vt:lpstr>TBWL100_8</vt:lpstr>
      <vt:lpstr>TBWL100_9</vt:lpstr>
      <vt:lpstr>TBWL100_10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Boucher</dc:creator>
  <cp:lastModifiedBy>Mike Boucher</cp:lastModifiedBy>
  <dcterms:created xsi:type="dcterms:W3CDTF">2020-07-21T09:51:26Z</dcterms:created>
  <dcterms:modified xsi:type="dcterms:W3CDTF">2021-10-28T01:15:52Z</dcterms:modified>
</cp:coreProperties>
</file>