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10560" tabRatio="742"/>
  </bookViews>
  <sheets>
    <sheet name="Readme" sheetId="5" r:id="rId1"/>
    <sheet name="Devices" sheetId="4" r:id="rId2"/>
    <sheet name="Rogers System Performance" sheetId="6" r:id="rId3"/>
    <sheet name="Sunrise System Performance" sheetId="7" r:id="rId4"/>
    <sheet name="TBHH100_5 Perf" sheetId="16" r:id="rId5"/>
    <sheet name="TBHH100_6 Perf" sheetId="14" r:id="rId6"/>
    <sheet name="TBHV110_5 Perf" sheetId="17" r:id="rId7"/>
    <sheet name="TBHV110_6 Perf" sheetId="15" r:id="rId8"/>
    <sheet name="TBWL100_5 Perf" sheetId="18" r:id="rId9"/>
    <sheet name="TBWL100_6 Perf" sheetId="19" r:id="rId10"/>
  </sheets>
  <calcPr calcId="145621"/>
</workbook>
</file>

<file path=xl/calcChain.xml><?xml version="1.0" encoding="utf-8"?>
<calcChain xmlns="http://schemas.openxmlformats.org/spreadsheetml/2006/main">
  <c r="I51" i="4" l="1"/>
  <c r="EE89" i="4" l="1"/>
  <c r="EF89" i="4" s="1"/>
  <c r="ED89" i="4"/>
  <c r="EA89" i="4"/>
  <c r="EB89" i="4" s="1"/>
  <c r="DZ89" i="4"/>
  <c r="EF88" i="4"/>
  <c r="EE88" i="4"/>
  <c r="ED88" i="4"/>
  <c r="EA88" i="4"/>
  <c r="EB88" i="4" s="1"/>
  <c r="DZ88" i="4"/>
  <c r="EE87" i="4"/>
  <c r="EF87" i="4" s="1"/>
  <c r="ED87" i="4"/>
  <c r="EA87" i="4"/>
  <c r="EB87" i="4" s="1"/>
  <c r="DZ87" i="4"/>
  <c r="EF86" i="4"/>
  <c r="EE86" i="4"/>
  <c r="ED86" i="4"/>
  <c r="EA86" i="4"/>
  <c r="EB86" i="4" s="1"/>
  <c r="DZ86" i="4"/>
  <c r="EE85" i="4"/>
  <c r="EF85" i="4" s="1"/>
  <c r="ED85" i="4"/>
  <c r="EA85" i="4"/>
  <c r="EB85" i="4" s="1"/>
  <c r="DZ85" i="4"/>
  <c r="EF84" i="4"/>
  <c r="EE84" i="4"/>
  <c r="ED84" i="4"/>
  <c r="EA84" i="4"/>
  <c r="EB84" i="4" s="1"/>
  <c r="DZ84" i="4"/>
  <c r="EE83" i="4"/>
  <c r="EF83" i="4" s="1"/>
  <c r="ED83" i="4"/>
  <c r="EA83" i="4"/>
  <c r="DZ83" i="4"/>
  <c r="EB83" i="4" s="1"/>
  <c r="EF82" i="4"/>
  <c r="EE82" i="4"/>
  <c r="ED82" i="4"/>
  <c r="EA82" i="4"/>
  <c r="EB82" i="4" s="1"/>
  <c r="DZ82" i="4"/>
  <c r="EE81" i="4"/>
  <c r="EF81" i="4" s="1"/>
  <c r="ED81" i="4"/>
  <c r="EA81" i="4"/>
  <c r="EB81" i="4" s="1"/>
  <c r="DZ81" i="4"/>
  <c r="EF80" i="4"/>
  <c r="EE80" i="4"/>
  <c r="ED80" i="4"/>
  <c r="EA80" i="4"/>
  <c r="EB80" i="4" s="1"/>
  <c r="DZ80" i="4"/>
  <c r="EE79" i="4"/>
  <c r="EF79" i="4" s="1"/>
  <c r="ED79" i="4"/>
  <c r="EA79" i="4"/>
  <c r="DZ79" i="4"/>
  <c r="EB79" i="4" s="1"/>
  <c r="EF78" i="4"/>
  <c r="EE78" i="4"/>
  <c r="ED78" i="4"/>
  <c r="EA78" i="4"/>
  <c r="EB78" i="4" s="1"/>
  <c r="DZ78" i="4"/>
  <c r="EE77" i="4"/>
  <c r="EF77" i="4" s="1"/>
  <c r="ED77" i="4"/>
  <c r="EA77" i="4"/>
  <c r="EB77" i="4" s="1"/>
  <c r="DZ77" i="4"/>
  <c r="EF76" i="4"/>
  <c r="EE76" i="4"/>
  <c r="ED76" i="4"/>
  <c r="EA76" i="4"/>
  <c r="EB76" i="4" s="1"/>
  <c r="DZ76" i="4"/>
  <c r="EE75" i="4"/>
  <c r="EF75" i="4" s="1"/>
  <c r="ED75" i="4"/>
  <c r="EA75" i="4"/>
  <c r="DZ75" i="4"/>
  <c r="EB75" i="4" s="1"/>
  <c r="EF74" i="4"/>
  <c r="EE74" i="4"/>
  <c r="ED74" i="4"/>
  <c r="EA74" i="4"/>
  <c r="EB74" i="4" s="1"/>
  <c r="DZ74" i="4"/>
  <c r="EE73" i="4"/>
  <c r="EF73" i="4" s="1"/>
  <c r="ED73" i="4"/>
  <c r="EA73" i="4"/>
  <c r="EB73" i="4" s="1"/>
  <c r="DZ73" i="4"/>
  <c r="EF72" i="4"/>
  <c r="EE72" i="4"/>
  <c r="ED72" i="4"/>
  <c r="EA72" i="4"/>
  <c r="EB72" i="4" s="1"/>
  <c r="DZ72" i="4"/>
  <c r="EF71" i="4"/>
  <c r="EE71" i="4"/>
  <c r="ED71" i="4"/>
  <c r="EA71" i="4"/>
  <c r="DZ71" i="4"/>
  <c r="EB71" i="4" s="1"/>
  <c r="EE70" i="4"/>
  <c r="ED70" i="4"/>
  <c r="EF70" i="4" s="1"/>
  <c r="EA70" i="4"/>
  <c r="EB70" i="4" s="1"/>
  <c r="DZ70" i="4"/>
  <c r="EE69" i="4"/>
  <c r="EF69" i="4" s="1"/>
  <c r="ED69" i="4"/>
  <c r="EA69" i="4"/>
  <c r="EB69" i="4" s="1"/>
  <c r="DZ69" i="4"/>
  <c r="EF68" i="4"/>
  <c r="EE68" i="4"/>
  <c r="ED68" i="4"/>
  <c r="EA68" i="4"/>
  <c r="EB68" i="4" s="1"/>
  <c r="DZ68" i="4"/>
  <c r="EF67" i="4"/>
  <c r="EE67" i="4"/>
  <c r="ED67" i="4"/>
  <c r="EA67" i="4"/>
  <c r="DZ67" i="4"/>
  <c r="EB67" i="4" s="1"/>
  <c r="EE66" i="4"/>
  <c r="ED66" i="4"/>
  <c r="EF66" i="4" s="1"/>
  <c r="EA66" i="4"/>
  <c r="EB66" i="4" s="1"/>
  <c r="DZ66" i="4"/>
  <c r="EE65" i="4"/>
  <c r="EF65" i="4" s="1"/>
  <c r="ED65" i="4"/>
  <c r="EA65" i="4"/>
  <c r="EB65" i="4" s="1"/>
  <c r="DZ65" i="4"/>
  <c r="EF64" i="4"/>
  <c r="EE64" i="4"/>
  <c r="ED64" i="4"/>
  <c r="EA64" i="4"/>
  <c r="EB64" i="4" s="1"/>
  <c r="DZ64" i="4"/>
  <c r="EF63" i="4"/>
  <c r="EE63" i="4"/>
  <c r="ED63" i="4"/>
  <c r="EA63" i="4"/>
  <c r="DZ63" i="4"/>
  <c r="EB63" i="4" s="1"/>
  <c r="EE62" i="4"/>
  <c r="ED62" i="4"/>
  <c r="EF62" i="4" s="1"/>
  <c r="EA62" i="4"/>
  <c r="EB62" i="4" s="1"/>
  <c r="DZ62" i="4"/>
  <c r="EE61" i="4"/>
  <c r="EF61" i="4" s="1"/>
  <c r="ED61" i="4"/>
  <c r="EA61" i="4"/>
  <c r="EB61" i="4" s="1"/>
  <c r="DZ61" i="4"/>
  <c r="EF60" i="4"/>
  <c r="EE60" i="4"/>
  <c r="ED60" i="4"/>
  <c r="EA60" i="4"/>
  <c r="EB60" i="4" s="1"/>
  <c r="DZ60" i="4"/>
  <c r="EF59" i="4"/>
  <c r="EE59" i="4"/>
  <c r="ED59" i="4"/>
  <c r="EA59" i="4"/>
  <c r="DZ59" i="4"/>
  <c r="EB59" i="4" s="1"/>
  <c r="EE58" i="4"/>
  <c r="ED58" i="4"/>
  <c r="EF58" i="4" s="1"/>
  <c r="EA58" i="4"/>
  <c r="EB58" i="4" s="1"/>
  <c r="DZ58" i="4"/>
  <c r="EE57" i="4"/>
  <c r="EF57" i="4" s="1"/>
  <c r="ED57" i="4"/>
  <c r="EA57" i="4"/>
  <c r="EB57" i="4" s="1"/>
  <c r="DZ57" i="4"/>
  <c r="EE56" i="4"/>
  <c r="EF56" i="4" s="1"/>
  <c r="ED56" i="4"/>
  <c r="EA56" i="4"/>
  <c r="EB56" i="4" s="1"/>
  <c r="DZ56" i="4"/>
  <c r="EF55" i="4"/>
  <c r="EE55" i="4"/>
  <c r="ED55" i="4"/>
  <c r="EA55" i="4"/>
  <c r="EB55" i="4" s="1"/>
  <c r="DZ55" i="4"/>
  <c r="EF51" i="4"/>
  <c r="EE51" i="4"/>
  <c r="ED51" i="4"/>
  <c r="EA51" i="4"/>
  <c r="EB51" i="4" s="1"/>
  <c r="DZ51" i="4"/>
  <c r="EE50" i="4"/>
  <c r="ED50" i="4"/>
  <c r="EF50" i="4" s="1"/>
  <c r="EA50" i="4"/>
  <c r="EB50" i="4" s="1"/>
  <c r="DZ50" i="4"/>
  <c r="EE49" i="4"/>
  <c r="ED49" i="4"/>
  <c r="EF49" i="4" s="1"/>
  <c r="EA49" i="4"/>
  <c r="EB49" i="4" s="1"/>
  <c r="DZ49" i="4"/>
  <c r="EE48" i="4"/>
  <c r="EF48" i="4" s="1"/>
  <c r="ED48" i="4"/>
  <c r="EA48" i="4"/>
  <c r="EB48" i="4" s="1"/>
  <c r="DZ48" i="4"/>
  <c r="EF47" i="4"/>
  <c r="EE47" i="4"/>
  <c r="ED47" i="4"/>
  <c r="EA47" i="4"/>
  <c r="EB47" i="4" s="1"/>
  <c r="DZ47" i="4"/>
  <c r="EE46" i="4"/>
  <c r="ED46" i="4"/>
  <c r="EF46" i="4" s="1"/>
  <c r="EA46" i="4"/>
  <c r="EB46" i="4" s="1"/>
  <c r="DZ46" i="4"/>
  <c r="EE45" i="4"/>
  <c r="ED45" i="4"/>
  <c r="EF45" i="4" s="1"/>
  <c r="EA45" i="4"/>
  <c r="EB45" i="4" s="1"/>
  <c r="DZ45" i="4"/>
  <c r="EE44" i="4"/>
  <c r="EF44" i="4" s="1"/>
  <c r="ED44" i="4"/>
  <c r="EA44" i="4"/>
  <c r="EB44" i="4" s="1"/>
  <c r="DZ44" i="4"/>
  <c r="EF43" i="4"/>
  <c r="EE43" i="4"/>
  <c r="ED43" i="4"/>
  <c r="EA43" i="4"/>
  <c r="EB43" i="4" s="1"/>
  <c r="DZ43" i="4"/>
  <c r="EE42" i="4"/>
  <c r="ED42" i="4"/>
  <c r="EF42" i="4" s="1"/>
  <c r="EA42" i="4"/>
  <c r="EB42" i="4" s="1"/>
  <c r="DZ42" i="4"/>
  <c r="EE41" i="4"/>
  <c r="ED41" i="4"/>
  <c r="EF41" i="4" s="1"/>
  <c r="EA41" i="4"/>
  <c r="EB41" i="4" s="1"/>
  <c r="DZ41" i="4"/>
  <c r="EE40" i="4"/>
  <c r="EF40" i="4" s="1"/>
  <c r="ED40" i="4"/>
  <c r="EA40" i="4"/>
  <c r="EB40" i="4" s="1"/>
  <c r="DZ40" i="4"/>
  <c r="EF39" i="4"/>
  <c r="EE39" i="4"/>
  <c r="ED39" i="4"/>
  <c r="EA39" i="4"/>
  <c r="EB39" i="4" s="1"/>
  <c r="DZ39" i="4"/>
  <c r="EE38" i="4"/>
  <c r="ED38" i="4"/>
  <c r="EF38" i="4" s="1"/>
  <c r="EA38" i="4"/>
  <c r="DZ38" i="4"/>
  <c r="EB38" i="4" s="1"/>
  <c r="EE37" i="4"/>
  <c r="ED37" i="4"/>
  <c r="EF37" i="4" s="1"/>
  <c r="EA37" i="4"/>
  <c r="EB37" i="4" s="1"/>
  <c r="DZ37" i="4"/>
  <c r="EE36" i="4"/>
  <c r="EF36" i="4" s="1"/>
  <c r="ED36" i="4"/>
  <c r="EA36" i="4"/>
  <c r="EB36" i="4" s="1"/>
  <c r="DZ36" i="4"/>
  <c r="EF35" i="4"/>
  <c r="EE35" i="4"/>
  <c r="ED35" i="4"/>
  <c r="EA35" i="4"/>
  <c r="EB35" i="4" s="1"/>
  <c r="DZ35" i="4"/>
  <c r="EE34" i="4"/>
  <c r="EF34" i="4" s="1"/>
  <c r="ED34" i="4"/>
  <c r="EA34" i="4"/>
  <c r="DZ34" i="4"/>
  <c r="EB34" i="4" s="1"/>
  <c r="EE33" i="4"/>
  <c r="EF33" i="4" s="1"/>
  <c r="ED33" i="4"/>
  <c r="EA33" i="4"/>
  <c r="EB33" i="4" s="1"/>
  <c r="DZ33" i="4"/>
  <c r="EE32" i="4"/>
  <c r="EF32" i="4" s="1"/>
  <c r="ED32" i="4"/>
  <c r="EA32" i="4"/>
  <c r="EB32" i="4" s="1"/>
  <c r="DZ32" i="4"/>
  <c r="EF31" i="4"/>
  <c r="EE31" i="4"/>
  <c r="ED31" i="4"/>
  <c r="EA31" i="4"/>
  <c r="EB31" i="4" s="1"/>
  <c r="DZ31" i="4"/>
  <c r="EE30" i="4"/>
  <c r="EF30" i="4" s="1"/>
  <c r="ED30" i="4"/>
  <c r="EB30" i="4"/>
  <c r="EA30" i="4"/>
  <c r="DZ30" i="4"/>
  <c r="EE29" i="4"/>
  <c r="EF29" i="4" s="1"/>
  <c r="ED29" i="4"/>
  <c r="EA29" i="4"/>
  <c r="EB29" i="4" s="1"/>
  <c r="DZ29" i="4"/>
  <c r="EE28" i="4"/>
  <c r="EF28" i="4" s="1"/>
  <c r="ED28" i="4"/>
  <c r="EA28" i="4"/>
  <c r="EB28" i="4" s="1"/>
  <c r="DZ28" i="4"/>
  <c r="EF27" i="4"/>
  <c r="EE27" i="4"/>
  <c r="ED27" i="4"/>
  <c r="EA27" i="4"/>
  <c r="EB27" i="4" s="1"/>
  <c r="DZ27" i="4"/>
  <c r="EE26" i="4"/>
  <c r="EF26" i="4" s="1"/>
  <c r="ED26" i="4"/>
  <c r="EB26" i="4"/>
  <c r="EA26" i="4"/>
  <c r="DZ26" i="4"/>
  <c r="EE25" i="4"/>
  <c r="EF25" i="4" s="1"/>
  <c r="ED25" i="4"/>
  <c r="EA25" i="4"/>
  <c r="EB25" i="4" s="1"/>
  <c r="DZ25" i="4"/>
  <c r="EE24" i="4"/>
  <c r="EF24" i="4" s="1"/>
  <c r="ED24" i="4"/>
  <c r="EA24" i="4"/>
  <c r="EB24" i="4" s="1"/>
  <c r="DZ24" i="4"/>
  <c r="EF23" i="4"/>
  <c r="EE23" i="4"/>
  <c r="ED23" i="4"/>
  <c r="EA23" i="4"/>
  <c r="EB23" i="4" s="1"/>
  <c r="DZ23" i="4"/>
  <c r="EE22" i="4"/>
  <c r="EF22" i="4" s="1"/>
  <c r="ED22" i="4"/>
  <c r="EB22" i="4"/>
  <c r="EA22" i="4"/>
  <c r="DZ22" i="4"/>
  <c r="EE21" i="4"/>
  <c r="EF21" i="4" s="1"/>
  <c r="ED21" i="4"/>
  <c r="EA21" i="4"/>
  <c r="EB21" i="4" s="1"/>
  <c r="DZ21" i="4"/>
  <c r="EE20" i="4"/>
  <c r="EF20" i="4" s="1"/>
  <c r="ED20" i="4"/>
  <c r="EA20" i="4"/>
  <c r="EB20" i="4" s="1"/>
  <c r="DZ20" i="4"/>
  <c r="EF19" i="4"/>
  <c r="EE19" i="4"/>
  <c r="ED19" i="4"/>
  <c r="EA19" i="4"/>
  <c r="EB19" i="4" s="1"/>
  <c r="DZ19" i="4"/>
  <c r="EE18" i="4"/>
  <c r="EF18" i="4" s="1"/>
  <c r="ED18" i="4"/>
  <c r="EB18" i="4"/>
  <c r="EA18" i="4"/>
  <c r="DZ18" i="4"/>
  <c r="EE17" i="4"/>
  <c r="EF17" i="4" s="1"/>
  <c r="ED17" i="4"/>
  <c r="EA17" i="4"/>
  <c r="EB17" i="4" s="1"/>
  <c r="DZ17" i="4"/>
  <c r="EE16" i="4"/>
  <c r="EF16" i="4" s="1"/>
  <c r="ED16" i="4"/>
  <c r="EA16" i="4"/>
  <c r="EB16" i="4" s="1"/>
  <c r="DZ16" i="4"/>
  <c r="EF15" i="4"/>
  <c r="EE15" i="4"/>
  <c r="ED15" i="4"/>
  <c r="EA15" i="4"/>
  <c r="EB15" i="4" s="1"/>
  <c r="DZ15" i="4"/>
  <c r="EE14" i="4"/>
  <c r="EF14" i="4" s="1"/>
  <c r="ED14" i="4"/>
  <c r="EB14" i="4"/>
  <c r="EA14" i="4"/>
  <c r="DZ14" i="4"/>
  <c r="EE13" i="4"/>
  <c r="EF13" i="4" s="1"/>
  <c r="ED13" i="4"/>
  <c r="EA13" i="4"/>
  <c r="EB13" i="4" s="1"/>
  <c r="DZ13" i="4"/>
  <c r="EE12" i="4"/>
  <c r="EF12" i="4" s="1"/>
  <c r="ED12" i="4"/>
  <c r="EA12" i="4"/>
  <c r="EB12" i="4" s="1"/>
  <c r="DZ12" i="4"/>
  <c r="EF11" i="4"/>
  <c r="EE11" i="4"/>
  <c r="ED11" i="4"/>
  <c r="EA11" i="4"/>
  <c r="EB11" i="4" s="1"/>
  <c r="DZ11" i="4"/>
  <c r="EE10" i="4"/>
  <c r="EF10" i="4" s="1"/>
  <c r="ED10" i="4"/>
  <c r="EB10" i="4"/>
  <c r="EA10" i="4"/>
  <c r="DZ10" i="4"/>
  <c r="EE9" i="4"/>
  <c r="EF9" i="4" s="1"/>
  <c r="ED9" i="4"/>
  <c r="EA9" i="4"/>
  <c r="EB9" i="4" s="1"/>
  <c r="DZ9" i="4"/>
  <c r="EE8" i="4"/>
  <c r="EF8" i="4" s="1"/>
  <c r="ED8" i="4"/>
  <c r="EA8" i="4"/>
  <c r="EB8" i="4" s="1"/>
  <c r="DZ8" i="4"/>
  <c r="EF7" i="4"/>
  <c r="EE7" i="4"/>
  <c r="ED7" i="4"/>
  <c r="EA7" i="4"/>
  <c r="EB7" i="4" s="1"/>
  <c r="DZ7" i="4"/>
  <c r="EE6" i="4"/>
  <c r="EF6" i="4" s="1"/>
  <c r="ED6" i="4"/>
  <c r="EB6" i="4"/>
  <c r="EA6" i="4"/>
  <c r="DZ6" i="4"/>
  <c r="EE5" i="4"/>
  <c r="EF5" i="4" s="1"/>
  <c r="ED5" i="4"/>
  <c r="EA5" i="4"/>
  <c r="EB5" i="4" s="1"/>
  <c r="DZ5" i="4"/>
  <c r="EE4" i="4"/>
  <c r="EF4" i="4" s="1"/>
  <c r="ED4" i="4"/>
  <c r="EA4" i="4"/>
  <c r="EB4" i="4" s="1"/>
  <c r="DZ4" i="4"/>
  <c r="EF3" i="4"/>
  <c r="EE3" i="4"/>
  <c r="ED3" i="4"/>
  <c r="EA3" i="4"/>
  <c r="EB3" i="4" s="1"/>
  <c r="DZ3" i="4"/>
  <c r="EF2" i="4"/>
  <c r="EE2" i="4"/>
  <c r="ED2" i="4"/>
  <c r="EB2" i="4"/>
  <c r="EA2" i="4"/>
  <c r="DZ2" i="4"/>
  <c r="DP89" i="4" l="1"/>
  <c r="DN89" i="4"/>
  <c r="DO89" i="4" s="1"/>
  <c r="DM89" i="4"/>
  <c r="DL89" i="4"/>
  <c r="DP88" i="4"/>
  <c r="DO88" i="4"/>
  <c r="DN88" i="4"/>
  <c r="DM88" i="4"/>
  <c r="DL88" i="4"/>
  <c r="DP87" i="4"/>
  <c r="DN87" i="4"/>
  <c r="DO87" i="4" s="1"/>
  <c r="DM87" i="4"/>
  <c r="DL87" i="4"/>
  <c r="DP86" i="4"/>
  <c r="DN86" i="4"/>
  <c r="DO86" i="4" s="1"/>
  <c r="DM86" i="4"/>
  <c r="DL86" i="4"/>
  <c r="DP85" i="4"/>
  <c r="DN85" i="4"/>
  <c r="DO85" i="4" s="1"/>
  <c r="DM85" i="4"/>
  <c r="DL85" i="4"/>
  <c r="DP84" i="4"/>
  <c r="DO84" i="4"/>
  <c r="DN84" i="4"/>
  <c r="DM84" i="4"/>
  <c r="DL84" i="4"/>
  <c r="DP83" i="4"/>
  <c r="DN83" i="4"/>
  <c r="DO83" i="4" s="1"/>
  <c r="DM83" i="4"/>
  <c r="DL83" i="4"/>
  <c r="DP82" i="4"/>
  <c r="DN82" i="4"/>
  <c r="DO82" i="4" s="1"/>
  <c r="DM82" i="4"/>
  <c r="DL82" i="4"/>
  <c r="DP81" i="4"/>
  <c r="DN81" i="4"/>
  <c r="DO81" i="4" s="1"/>
  <c r="DM81" i="4"/>
  <c r="DL81" i="4"/>
  <c r="DP80" i="4"/>
  <c r="DO80" i="4"/>
  <c r="DN80" i="4"/>
  <c r="DM80" i="4"/>
  <c r="DL80" i="4"/>
  <c r="DP79" i="4"/>
  <c r="DN79" i="4"/>
  <c r="DO79" i="4" s="1"/>
  <c r="DM79" i="4"/>
  <c r="DL79" i="4"/>
  <c r="DP78" i="4"/>
  <c r="DN78" i="4"/>
  <c r="DO78" i="4" s="1"/>
  <c r="DM78" i="4"/>
  <c r="DL78" i="4"/>
  <c r="DP77" i="4"/>
  <c r="DN77" i="4"/>
  <c r="DO77" i="4" s="1"/>
  <c r="DM77" i="4"/>
  <c r="DL77" i="4"/>
  <c r="DP76" i="4"/>
  <c r="DO76" i="4"/>
  <c r="DN76" i="4"/>
  <c r="DM76" i="4"/>
  <c r="DL76" i="4"/>
  <c r="DP75" i="4"/>
  <c r="DN75" i="4"/>
  <c r="DO75" i="4" s="1"/>
  <c r="DM75" i="4"/>
  <c r="DL75" i="4"/>
  <c r="DP74" i="4"/>
  <c r="DN74" i="4"/>
  <c r="DO74" i="4" s="1"/>
  <c r="DM74" i="4"/>
  <c r="DL74" i="4"/>
  <c r="DP73" i="4"/>
  <c r="DN73" i="4"/>
  <c r="DO73" i="4" s="1"/>
  <c r="DM73" i="4"/>
  <c r="DL73" i="4"/>
  <c r="DP72" i="4"/>
  <c r="DO72" i="4"/>
  <c r="DN72" i="4"/>
  <c r="DM72" i="4"/>
  <c r="DL72" i="4"/>
  <c r="DP71" i="4"/>
  <c r="DN71" i="4"/>
  <c r="DO71" i="4" s="1"/>
  <c r="DM71" i="4"/>
  <c r="DL71" i="4"/>
  <c r="DP70" i="4"/>
  <c r="DN70" i="4"/>
  <c r="DO70" i="4" s="1"/>
  <c r="DM70" i="4"/>
  <c r="DL70" i="4"/>
  <c r="DP69" i="4"/>
  <c r="DN69" i="4"/>
  <c r="DO69" i="4" s="1"/>
  <c r="DM69" i="4"/>
  <c r="DL69" i="4"/>
  <c r="DP68" i="4"/>
  <c r="DO68" i="4"/>
  <c r="DN68" i="4"/>
  <c r="DM68" i="4"/>
  <c r="DL68" i="4"/>
  <c r="DP67" i="4"/>
  <c r="DN67" i="4"/>
  <c r="DO67" i="4" s="1"/>
  <c r="DM67" i="4"/>
  <c r="DL67" i="4"/>
  <c r="DP66" i="4"/>
  <c r="DN66" i="4"/>
  <c r="DO66" i="4" s="1"/>
  <c r="DM66" i="4"/>
  <c r="DL66" i="4"/>
  <c r="DP65" i="4"/>
  <c r="DN65" i="4"/>
  <c r="DO65" i="4" s="1"/>
  <c r="DM65" i="4"/>
  <c r="DL65" i="4"/>
  <c r="DP64" i="4"/>
  <c r="DO64" i="4"/>
  <c r="DN64" i="4"/>
  <c r="DM64" i="4"/>
  <c r="DL64" i="4"/>
  <c r="DP63" i="4"/>
  <c r="DN63" i="4"/>
  <c r="DO63" i="4" s="1"/>
  <c r="DM63" i="4"/>
  <c r="DL63" i="4"/>
  <c r="DP62" i="4"/>
  <c r="DN62" i="4"/>
  <c r="DO62" i="4" s="1"/>
  <c r="DM62" i="4"/>
  <c r="DL62" i="4"/>
  <c r="DP61" i="4"/>
  <c r="DN61" i="4"/>
  <c r="DO61" i="4" s="1"/>
  <c r="DM61" i="4"/>
  <c r="DL61" i="4"/>
  <c r="DP60" i="4"/>
  <c r="DO60" i="4"/>
  <c r="DN60" i="4"/>
  <c r="DM60" i="4"/>
  <c r="DL60" i="4"/>
  <c r="DP59" i="4"/>
  <c r="DN59" i="4"/>
  <c r="DO59" i="4" s="1"/>
  <c r="DM59" i="4"/>
  <c r="DL59" i="4"/>
  <c r="DP58" i="4"/>
  <c r="DN58" i="4"/>
  <c r="DO58" i="4" s="1"/>
  <c r="DM58" i="4"/>
  <c r="DL58" i="4"/>
  <c r="DP57" i="4"/>
  <c r="DN57" i="4"/>
  <c r="DO57" i="4" s="1"/>
  <c r="DM57" i="4"/>
  <c r="DL57" i="4"/>
  <c r="DP56" i="4"/>
  <c r="DO56" i="4"/>
  <c r="DN56" i="4"/>
  <c r="DM56" i="4"/>
  <c r="DL56" i="4"/>
  <c r="DP55" i="4"/>
  <c r="DN55" i="4"/>
  <c r="DO55" i="4" s="1"/>
  <c r="DM55" i="4"/>
  <c r="DL55" i="4"/>
  <c r="DP54" i="4"/>
  <c r="DN54" i="4"/>
  <c r="DO54" i="4" s="1"/>
  <c r="DM54" i="4"/>
  <c r="DL54" i="4"/>
  <c r="DP53" i="4"/>
  <c r="DN53" i="4"/>
  <c r="DM53" i="4"/>
  <c r="DL53" i="4"/>
  <c r="DP52" i="4"/>
  <c r="DN52" i="4"/>
  <c r="DM52" i="4"/>
  <c r="DL52" i="4"/>
  <c r="DP51" i="4"/>
  <c r="DN51" i="4"/>
  <c r="DM51" i="4"/>
  <c r="DL51" i="4"/>
  <c r="DP50" i="4"/>
  <c r="DN50" i="4"/>
  <c r="DM50" i="4"/>
  <c r="DL50" i="4"/>
  <c r="DP49" i="4"/>
  <c r="DN49" i="4"/>
  <c r="DO49" i="4" s="1"/>
  <c r="DM49" i="4"/>
  <c r="DL49" i="4"/>
  <c r="DG89" i="4"/>
  <c r="DE89" i="4"/>
  <c r="DF89" i="4" s="1"/>
  <c r="DD89" i="4"/>
  <c r="DC89" i="4"/>
  <c r="DG88" i="4"/>
  <c r="DF88" i="4"/>
  <c r="DE88" i="4"/>
  <c r="DD88" i="4"/>
  <c r="DC88" i="4"/>
  <c r="DG87" i="4"/>
  <c r="DE87" i="4"/>
  <c r="DF87" i="4" s="1"/>
  <c r="DD87" i="4"/>
  <c r="DC87" i="4"/>
  <c r="DG86" i="4"/>
  <c r="DE86" i="4"/>
  <c r="DF86" i="4" s="1"/>
  <c r="DD86" i="4"/>
  <c r="DC86" i="4"/>
  <c r="DG85" i="4"/>
  <c r="DE85" i="4"/>
  <c r="DF85" i="4" s="1"/>
  <c r="DD85" i="4"/>
  <c r="DC85" i="4"/>
  <c r="DG84" i="4"/>
  <c r="DF84" i="4"/>
  <c r="DE84" i="4"/>
  <c r="DD84" i="4"/>
  <c r="DC84" i="4"/>
  <c r="DG83" i="4"/>
  <c r="DE83" i="4"/>
  <c r="DD83" i="4"/>
  <c r="DC83" i="4"/>
  <c r="DF83" i="4" s="1"/>
  <c r="DG82" i="4"/>
  <c r="DE82" i="4"/>
  <c r="DF82" i="4" s="1"/>
  <c r="DD82" i="4"/>
  <c r="DC82" i="4"/>
  <c r="DG81" i="4"/>
  <c r="DE81" i="4"/>
  <c r="DF81" i="4" s="1"/>
  <c r="DD81" i="4"/>
  <c r="DC81" i="4"/>
  <c r="DG80" i="4"/>
  <c r="DF80" i="4"/>
  <c r="DE80" i="4"/>
  <c r="DD80" i="4"/>
  <c r="DC80" i="4"/>
  <c r="DG79" i="4"/>
  <c r="DE79" i="4"/>
  <c r="DD79" i="4"/>
  <c r="DC79" i="4"/>
  <c r="DF79" i="4" s="1"/>
  <c r="DG78" i="4"/>
  <c r="DE78" i="4"/>
  <c r="DF78" i="4" s="1"/>
  <c r="DD78" i="4"/>
  <c r="DC78" i="4"/>
  <c r="DG77" i="4"/>
  <c r="DE77" i="4"/>
  <c r="DF77" i="4" s="1"/>
  <c r="DD77" i="4"/>
  <c r="DC77" i="4"/>
  <c r="DG76" i="4"/>
  <c r="DF76" i="4"/>
  <c r="DE76" i="4"/>
  <c r="DD76" i="4"/>
  <c r="DC76" i="4"/>
  <c r="DG75" i="4"/>
  <c r="DE75" i="4"/>
  <c r="DD75" i="4"/>
  <c r="DC75" i="4"/>
  <c r="DF75" i="4" s="1"/>
  <c r="DG74" i="4"/>
  <c r="DE74" i="4"/>
  <c r="DF74" i="4" s="1"/>
  <c r="DD74" i="4"/>
  <c r="DC74" i="4"/>
  <c r="DG73" i="4"/>
  <c r="DE73" i="4"/>
  <c r="DF73" i="4" s="1"/>
  <c r="DD73" i="4"/>
  <c r="DC73" i="4"/>
  <c r="DG72" i="4"/>
  <c r="DF72" i="4"/>
  <c r="DE72" i="4"/>
  <c r="DD72" i="4"/>
  <c r="DC72" i="4"/>
  <c r="DG71" i="4"/>
  <c r="DE71" i="4"/>
  <c r="DD71" i="4"/>
  <c r="DC71" i="4"/>
  <c r="DF71" i="4" s="1"/>
  <c r="DG70" i="4"/>
  <c r="DE70" i="4"/>
  <c r="DF70" i="4" s="1"/>
  <c r="DD70" i="4"/>
  <c r="DC70" i="4"/>
  <c r="DG69" i="4"/>
  <c r="DE69" i="4"/>
  <c r="DF69" i="4" s="1"/>
  <c r="DD69" i="4"/>
  <c r="DC69" i="4"/>
  <c r="DG68" i="4"/>
  <c r="DF68" i="4"/>
  <c r="DE68" i="4"/>
  <c r="DD68" i="4"/>
  <c r="DC68" i="4"/>
  <c r="DG67" i="4"/>
  <c r="DE67" i="4"/>
  <c r="DD67" i="4"/>
  <c r="DC67" i="4"/>
  <c r="DF67" i="4" s="1"/>
  <c r="DG66" i="4"/>
  <c r="DE66" i="4"/>
  <c r="DF66" i="4" s="1"/>
  <c r="DD66" i="4"/>
  <c r="DC66" i="4"/>
  <c r="DG65" i="4"/>
  <c r="DE65" i="4"/>
  <c r="DF65" i="4" s="1"/>
  <c r="DD65" i="4"/>
  <c r="DC65" i="4"/>
  <c r="DG64" i="4"/>
  <c r="DF64" i="4"/>
  <c r="DE64" i="4"/>
  <c r="DD64" i="4"/>
  <c r="DC64" i="4"/>
  <c r="DG63" i="4"/>
  <c r="DE63" i="4"/>
  <c r="DD63" i="4"/>
  <c r="DC63" i="4"/>
  <c r="DF63" i="4" s="1"/>
  <c r="DG62" i="4"/>
  <c r="DE62" i="4"/>
  <c r="DF62" i="4" s="1"/>
  <c r="DD62" i="4"/>
  <c r="DC62" i="4"/>
  <c r="DG61" i="4"/>
  <c r="DE61" i="4"/>
  <c r="DF61" i="4" s="1"/>
  <c r="DD61" i="4"/>
  <c r="DC61" i="4"/>
  <c r="DG60" i="4"/>
  <c r="DF60" i="4"/>
  <c r="DE60" i="4"/>
  <c r="DD60" i="4"/>
  <c r="DC60" i="4"/>
  <c r="DG59" i="4"/>
  <c r="DE59" i="4"/>
  <c r="DD59" i="4"/>
  <c r="DC59" i="4"/>
  <c r="DF59" i="4" s="1"/>
  <c r="DG58" i="4"/>
  <c r="DE58" i="4"/>
  <c r="DF58" i="4" s="1"/>
  <c r="DD58" i="4"/>
  <c r="DC58" i="4"/>
  <c r="DG57" i="4"/>
  <c r="DE57" i="4"/>
  <c r="DF57" i="4" s="1"/>
  <c r="DD57" i="4"/>
  <c r="DC57" i="4"/>
  <c r="DG56" i="4"/>
  <c r="DF56" i="4"/>
  <c r="DE56" i="4"/>
  <c r="DD56" i="4"/>
  <c r="DC56" i="4"/>
  <c r="DG55" i="4"/>
  <c r="DE55" i="4"/>
  <c r="DD55" i="4"/>
  <c r="DC55" i="4"/>
  <c r="DF55" i="4" s="1"/>
  <c r="DG54" i="4"/>
  <c r="DE54" i="4"/>
  <c r="DD54" i="4"/>
  <c r="DC54" i="4"/>
  <c r="DG53" i="4"/>
  <c r="DE53" i="4"/>
  <c r="DF53" i="4" s="1"/>
  <c r="DD53" i="4"/>
  <c r="DC53" i="4"/>
  <c r="DG52" i="4"/>
  <c r="DE52" i="4"/>
  <c r="DD52" i="4"/>
  <c r="DC52" i="4"/>
  <c r="DG51" i="4"/>
  <c r="DE51" i="4"/>
  <c r="DD51" i="4"/>
  <c r="DC51" i="4"/>
  <c r="DG50" i="4"/>
  <c r="DE50" i="4"/>
  <c r="DD50" i="4"/>
  <c r="DC50" i="4"/>
  <c r="DG49" i="4"/>
  <c r="DE49" i="4"/>
  <c r="DD49" i="4"/>
  <c r="DC49" i="4"/>
  <c r="DF49" i="4" s="1"/>
  <c r="CX89" i="4"/>
  <c r="CV89" i="4"/>
  <c r="CW89" i="4" s="1"/>
  <c r="CU89" i="4"/>
  <c r="CT89" i="4"/>
  <c r="CX88" i="4"/>
  <c r="CV88" i="4"/>
  <c r="CU88" i="4"/>
  <c r="CT88" i="4"/>
  <c r="CW88" i="4" s="1"/>
  <c r="CX87" i="4"/>
  <c r="CV87" i="4"/>
  <c r="CW87" i="4" s="1"/>
  <c r="CU87" i="4"/>
  <c r="CT87" i="4"/>
  <c r="CX86" i="4"/>
  <c r="CV86" i="4"/>
  <c r="CW86" i="4" s="1"/>
  <c r="CU86" i="4"/>
  <c r="CT86" i="4"/>
  <c r="CX85" i="4"/>
  <c r="CV85" i="4"/>
  <c r="CW85" i="4" s="1"/>
  <c r="CU85" i="4"/>
  <c r="CT85" i="4"/>
  <c r="CX84" i="4"/>
  <c r="CW84" i="4"/>
  <c r="CV84" i="4"/>
  <c r="CU84" i="4"/>
  <c r="CT84" i="4"/>
  <c r="CX83" i="4"/>
  <c r="CV83" i="4"/>
  <c r="CW83" i="4" s="1"/>
  <c r="CU83" i="4"/>
  <c r="CT83" i="4"/>
  <c r="CX82" i="4"/>
  <c r="CV82" i="4"/>
  <c r="CW82" i="4" s="1"/>
  <c r="CU82" i="4"/>
  <c r="CT82" i="4"/>
  <c r="CX81" i="4"/>
  <c r="CV81" i="4"/>
  <c r="CW81" i="4" s="1"/>
  <c r="CU81" i="4"/>
  <c r="CT81" i="4"/>
  <c r="CX80" i="4"/>
  <c r="CV80" i="4"/>
  <c r="CU80" i="4"/>
  <c r="CT80" i="4"/>
  <c r="CW80" i="4" s="1"/>
  <c r="CX79" i="4"/>
  <c r="CV79" i="4"/>
  <c r="CW79" i="4" s="1"/>
  <c r="CU79" i="4"/>
  <c r="CT79" i="4"/>
  <c r="CX78" i="4"/>
  <c r="CV78" i="4"/>
  <c r="CW78" i="4" s="1"/>
  <c r="CU78" i="4"/>
  <c r="CT78" i="4"/>
  <c r="CX77" i="4"/>
  <c r="CW77" i="4"/>
  <c r="CV77" i="4"/>
  <c r="CU77" i="4"/>
  <c r="CT77" i="4"/>
  <c r="CX76" i="4"/>
  <c r="CW76" i="4"/>
  <c r="CV76" i="4"/>
  <c r="CU76" i="4"/>
  <c r="CT76" i="4"/>
  <c r="CX75" i="4"/>
  <c r="CV75" i="4"/>
  <c r="CW75" i="4" s="1"/>
  <c r="CU75" i="4"/>
  <c r="CT75" i="4"/>
  <c r="CX74" i="4"/>
  <c r="CV74" i="4"/>
  <c r="CW74" i="4" s="1"/>
  <c r="CU74" i="4"/>
  <c r="CT74" i="4"/>
  <c r="CX73" i="4"/>
  <c r="CV73" i="4"/>
  <c r="CW73" i="4" s="1"/>
  <c r="CU73" i="4"/>
  <c r="CT73" i="4"/>
  <c r="CX72" i="4"/>
  <c r="CV72" i="4"/>
  <c r="CU72" i="4"/>
  <c r="CT72" i="4"/>
  <c r="CW72" i="4" s="1"/>
  <c r="CX71" i="4"/>
  <c r="CV71" i="4"/>
  <c r="CW71" i="4" s="1"/>
  <c r="CU71" i="4"/>
  <c r="CT71" i="4"/>
  <c r="CX70" i="4"/>
  <c r="CV70" i="4"/>
  <c r="CW70" i="4" s="1"/>
  <c r="CU70" i="4"/>
  <c r="CT70" i="4"/>
  <c r="CX69" i="4"/>
  <c r="CW69" i="4"/>
  <c r="CV69" i="4"/>
  <c r="CU69" i="4"/>
  <c r="CT69" i="4"/>
  <c r="CX68" i="4"/>
  <c r="CW68" i="4"/>
  <c r="CV68" i="4"/>
  <c r="CU68" i="4"/>
  <c r="CT68" i="4"/>
  <c r="CX67" i="4"/>
  <c r="CV67" i="4"/>
  <c r="CW67" i="4" s="1"/>
  <c r="CU67" i="4"/>
  <c r="CT67" i="4"/>
  <c r="CX66" i="4"/>
  <c r="CV66" i="4"/>
  <c r="CW66" i="4" s="1"/>
  <c r="CU66" i="4"/>
  <c r="CT66" i="4"/>
  <c r="CX65" i="4"/>
  <c r="CV65" i="4"/>
  <c r="CW65" i="4" s="1"/>
  <c r="CU65" i="4"/>
  <c r="CT65" i="4"/>
  <c r="CX64" i="4"/>
  <c r="CW64" i="4"/>
  <c r="CV64" i="4"/>
  <c r="CU64" i="4"/>
  <c r="CT64" i="4"/>
  <c r="CX63" i="4"/>
  <c r="CV63" i="4"/>
  <c r="CW63" i="4" s="1"/>
  <c r="CU63" i="4"/>
  <c r="CT63" i="4"/>
  <c r="CX62" i="4"/>
  <c r="CV62" i="4"/>
  <c r="CW62" i="4" s="1"/>
  <c r="CU62" i="4"/>
  <c r="CT62" i="4"/>
  <c r="CX61" i="4"/>
  <c r="CV61" i="4"/>
  <c r="CW61" i="4" s="1"/>
  <c r="CU61" i="4"/>
  <c r="CT61" i="4"/>
  <c r="CX60" i="4"/>
  <c r="CW60" i="4"/>
  <c r="CV60" i="4"/>
  <c r="CU60" i="4"/>
  <c r="CT60" i="4"/>
  <c r="CX59" i="4"/>
  <c r="CV59" i="4"/>
  <c r="CW59" i="4" s="1"/>
  <c r="CU59" i="4"/>
  <c r="CT59" i="4"/>
  <c r="CX58" i="4"/>
  <c r="CV58" i="4"/>
  <c r="CW58" i="4" s="1"/>
  <c r="CU58" i="4"/>
  <c r="CT58" i="4"/>
  <c r="CX57" i="4"/>
  <c r="CV57" i="4"/>
  <c r="CW57" i="4" s="1"/>
  <c r="CU57" i="4"/>
  <c r="CT57" i="4"/>
  <c r="CX56" i="4"/>
  <c r="CW56" i="4"/>
  <c r="CV56" i="4"/>
  <c r="CU56" i="4"/>
  <c r="CT56" i="4"/>
  <c r="CX55" i="4"/>
  <c r="CV55" i="4"/>
  <c r="CW55" i="4" s="1"/>
  <c r="CU55" i="4"/>
  <c r="CT55" i="4"/>
  <c r="CX54" i="4"/>
  <c r="CV54" i="4"/>
  <c r="EE54" i="4" s="1"/>
  <c r="CU54" i="4"/>
  <c r="CT54" i="4"/>
  <c r="ED54" i="4" s="1"/>
  <c r="CX53" i="4"/>
  <c r="CV53" i="4"/>
  <c r="CU53" i="4"/>
  <c r="CT53" i="4"/>
  <c r="ED53" i="4" s="1"/>
  <c r="CX52" i="4"/>
  <c r="CV52" i="4"/>
  <c r="EE52" i="4" s="1"/>
  <c r="CU52" i="4"/>
  <c r="CT52" i="4"/>
  <c r="ED52" i="4" s="1"/>
  <c r="CX51" i="4"/>
  <c r="CV51" i="4"/>
  <c r="CU51" i="4"/>
  <c r="CT51" i="4"/>
  <c r="CX50" i="4"/>
  <c r="CV50" i="4"/>
  <c r="CU50" i="4"/>
  <c r="CT50" i="4"/>
  <c r="DF54" i="4" l="1"/>
  <c r="EF54" i="4"/>
  <c r="CW54" i="4"/>
  <c r="DO53" i="4"/>
  <c r="EE53" i="4"/>
  <c r="EF53" i="4" s="1"/>
  <c r="EF52" i="4"/>
  <c r="CW53" i="4"/>
  <c r="DO52" i="4"/>
  <c r="DF52" i="4"/>
  <c r="CW52" i="4"/>
  <c r="CW51" i="4"/>
  <c r="DO50" i="4"/>
  <c r="DO51" i="4"/>
  <c r="DF51" i="4"/>
  <c r="DF50" i="4"/>
  <c r="CW50" i="4"/>
  <c r="CX49" i="4"/>
  <c r="CV49" i="4"/>
  <c r="CW49" i="4" s="1"/>
  <c r="CU49" i="4"/>
  <c r="CT49" i="4"/>
  <c r="DP48" i="4"/>
  <c r="DO48" i="4"/>
  <c r="DN48" i="4"/>
  <c r="DM48" i="4"/>
  <c r="DP47" i="4"/>
  <c r="DO47" i="4"/>
  <c r="DN47" i="4"/>
  <c r="DM47" i="4"/>
  <c r="DP46" i="4"/>
  <c r="DO46" i="4"/>
  <c r="DN46" i="4"/>
  <c r="DM46" i="4"/>
  <c r="DP45" i="4"/>
  <c r="DO45" i="4"/>
  <c r="DN45" i="4"/>
  <c r="DM45" i="4"/>
  <c r="DP44" i="4"/>
  <c r="DO44" i="4"/>
  <c r="DN44" i="4"/>
  <c r="DM44" i="4"/>
  <c r="DP43" i="4"/>
  <c r="DO43" i="4"/>
  <c r="DN43" i="4"/>
  <c r="DM43" i="4"/>
  <c r="DP42" i="4"/>
  <c r="DO42" i="4"/>
  <c r="DN42" i="4"/>
  <c r="DM42" i="4"/>
  <c r="DP41" i="4"/>
  <c r="DO41" i="4"/>
  <c r="DN41" i="4"/>
  <c r="DM41" i="4"/>
  <c r="DP40" i="4"/>
  <c r="DO40" i="4"/>
  <c r="DN40" i="4"/>
  <c r="DM40" i="4"/>
  <c r="DP39" i="4"/>
  <c r="DO39" i="4"/>
  <c r="DN39" i="4"/>
  <c r="DM39" i="4"/>
  <c r="DP38" i="4"/>
  <c r="DO38" i="4"/>
  <c r="DN38" i="4"/>
  <c r="DM38" i="4"/>
  <c r="DP37" i="4"/>
  <c r="DO37" i="4"/>
  <c r="DN37" i="4"/>
  <c r="DM37" i="4"/>
  <c r="DP36" i="4"/>
  <c r="DO36" i="4"/>
  <c r="DN36" i="4"/>
  <c r="DM36" i="4"/>
  <c r="DP35" i="4"/>
  <c r="DO35" i="4"/>
  <c r="DN35" i="4"/>
  <c r="DM35" i="4"/>
  <c r="DP34" i="4"/>
  <c r="DO34" i="4"/>
  <c r="DN34" i="4"/>
  <c r="DM34" i="4"/>
  <c r="DP33" i="4"/>
  <c r="DO33" i="4"/>
  <c r="DN33" i="4"/>
  <c r="DM33" i="4"/>
  <c r="DP32" i="4"/>
  <c r="DO32" i="4"/>
  <c r="DN32" i="4"/>
  <c r="DM32" i="4"/>
  <c r="DP31" i="4"/>
  <c r="DO31" i="4"/>
  <c r="DN31" i="4"/>
  <c r="DM31" i="4"/>
  <c r="DP30" i="4"/>
  <c r="DO30" i="4"/>
  <c r="DN30" i="4"/>
  <c r="DM30" i="4"/>
  <c r="DP29" i="4"/>
  <c r="DO29" i="4"/>
  <c r="DN29" i="4"/>
  <c r="DM29" i="4"/>
  <c r="DP28" i="4"/>
  <c r="DO28" i="4"/>
  <c r="DN28" i="4"/>
  <c r="DM28" i="4"/>
  <c r="DP27" i="4"/>
  <c r="DO27" i="4"/>
  <c r="DN27" i="4"/>
  <c r="DM27" i="4"/>
  <c r="DP26" i="4"/>
  <c r="DO26" i="4"/>
  <c r="DN26" i="4"/>
  <c r="DM26" i="4"/>
  <c r="DP25" i="4"/>
  <c r="DO25" i="4"/>
  <c r="DN25" i="4"/>
  <c r="DM25" i="4"/>
  <c r="DP24" i="4"/>
  <c r="DO24" i="4"/>
  <c r="DN24" i="4"/>
  <c r="DM24" i="4"/>
  <c r="DP23" i="4"/>
  <c r="DO23" i="4"/>
  <c r="DN23" i="4"/>
  <c r="DM23" i="4"/>
  <c r="DP22" i="4"/>
  <c r="DO22" i="4"/>
  <c r="DN22" i="4"/>
  <c r="DM22" i="4"/>
  <c r="DP21" i="4"/>
  <c r="DO21" i="4"/>
  <c r="DN21" i="4"/>
  <c r="DM21" i="4"/>
  <c r="DP20" i="4"/>
  <c r="DO20" i="4"/>
  <c r="DN20" i="4"/>
  <c r="DM20" i="4"/>
  <c r="DP19" i="4"/>
  <c r="DO19" i="4"/>
  <c r="DN19" i="4"/>
  <c r="DM19" i="4"/>
  <c r="DP18" i="4"/>
  <c r="DO18" i="4"/>
  <c r="DN18" i="4"/>
  <c r="DM18" i="4"/>
  <c r="DP17" i="4"/>
  <c r="DO17" i="4"/>
  <c r="DN17" i="4"/>
  <c r="DM17" i="4"/>
  <c r="DP16" i="4"/>
  <c r="DO16" i="4"/>
  <c r="DN16" i="4"/>
  <c r="DM16" i="4"/>
  <c r="DP15" i="4"/>
  <c r="DO15" i="4"/>
  <c r="DN15" i="4"/>
  <c r="DM15" i="4"/>
  <c r="DP14" i="4"/>
  <c r="DO14" i="4"/>
  <c r="DN14" i="4"/>
  <c r="DM14" i="4"/>
  <c r="DP13" i="4"/>
  <c r="DO13" i="4"/>
  <c r="DN13" i="4"/>
  <c r="DM13" i="4"/>
  <c r="DP12" i="4"/>
  <c r="DO12" i="4"/>
  <c r="DN12" i="4"/>
  <c r="DM12" i="4"/>
  <c r="DP11" i="4"/>
  <c r="DO11" i="4"/>
  <c r="DN11" i="4"/>
  <c r="DM11" i="4"/>
  <c r="DP10" i="4"/>
  <c r="DO10" i="4"/>
  <c r="DN10" i="4"/>
  <c r="DM10" i="4"/>
  <c r="DP9" i="4"/>
  <c r="DO9" i="4"/>
  <c r="DN9" i="4"/>
  <c r="DM9" i="4"/>
  <c r="DP8" i="4"/>
  <c r="DO8" i="4"/>
  <c r="DN8" i="4"/>
  <c r="DM8" i="4"/>
  <c r="DL8" i="4"/>
  <c r="DP7" i="4"/>
  <c r="DN7" i="4"/>
  <c r="DO7" i="4" s="1"/>
  <c r="DM7" i="4"/>
  <c r="DL7" i="4"/>
  <c r="DP6" i="4"/>
  <c r="DO6" i="4"/>
  <c r="DN6" i="4"/>
  <c r="DM6" i="4"/>
  <c r="DL6" i="4"/>
  <c r="DP5" i="4"/>
  <c r="DN5" i="4"/>
  <c r="DO5" i="4" s="1"/>
  <c r="DM5" i="4"/>
  <c r="DL5" i="4"/>
  <c r="DP4" i="4"/>
  <c r="DO4" i="4"/>
  <c r="DN4" i="4"/>
  <c r="DM4" i="4"/>
  <c r="DL4" i="4"/>
  <c r="DP3" i="4"/>
  <c r="DN3" i="4"/>
  <c r="DO3" i="4" s="1"/>
  <c r="DM3" i="4"/>
  <c r="DL3" i="4"/>
  <c r="DG48" i="4"/>
  <c r="DE48" i="4"/>
  <c r="DF48" i="4" s="1"/>
  <c r="DD48" i="4"/>
  <c r="DG47" i="4"/>
  <c r="DE47" i="4"/>
  <c r="DF47" i="4" s="1"/>
  <c r="DD47" i="4"/>
  <c r="DG46" i="4"/>
  <c r="DE46" i="4"/>
  <c r="DF46" i="4" s="1"/>
  <c r="DD46" i="4"/>
  <c r="DG45" i="4"/>
  <c r="DE45" i="4"/>
  <c r="DF45" i="4" s="1"/>
  <c r="DD45" i="4"/>
  <c r="DG44" i="4"/>
  <c r="DE44" i="4"/>
  <c r="DF44" i="4" s="1"/>
  <c r="DD44" i="4"/>
  <c r="DG43" i="4"/>
  <c r="DE43" i="4"/>
  <c r="DF43" i="4" s="1"/>
  <c r="DD43" i="4"/>
  <c r="DG42" i="4"/>
  <c r="DE42" i="4"/>
  <c r="DF42" i="4" s="1"/>
  <c r="DD42" i="4"/>
  <c r="DG41" i="4"/>
  <c r="DE41" i="4"/>
  <c r="DF41" i="4" s="1"/>
  <c r="DD41" i="4"/>
  <c r="DG40" i="4"/>
  <c r="DE40" i="4"/>
  <c r="DF40" i="4" s="1"/>
  <c r="DD40" i="4"/>
  <c r="DG39" i="4"/>
  <c r="DE39" i="4"/>
  <c r="DF39" i="4" s="1"/>
  <c r="DD39" i="4"/>
  <c r="DG38" i="4"/>
  <c r="DE38" i="4"/>
  <c r="DF38" i="4" s="1"/>
  <c r="DD38" i="4"/>
  <c r="DG37" i="4"/>
  <c r="DE37" i="4"/>
  <c r="DF37" i="4" s="1"/>
  <c r="DD37" i="4"/>
  <c r="DG36" i="4"/>
  <c r="DE36" i="4"/>
  <c r="DF36" i="4" s="1"/>
  <c r="DD36" i="4"/>
  <c r="DG35" i="4"/>
  <c r="DE35" i="4"/>
  <c r="DF35" i="4" s="1"/>
  <c r="DD35" i="4"/>
  <c r="DG34" i="4"/>
  <c r="DE34" i="4"/>
  <c r="DF34" i="4" s="1"/>
  <c r="DD34" i="4"/>
  <c r="DG33" i="4"/>
  <c r="DE33" i="4"/>
  <c r="DF33" i="4" s="1"/>
  <c r="DD33" i="4"/>
  <c r="DG32" i="4"/>
  <c r="DE32" i="4"/>
  <c r="DF32" i="4" s="1"/>
  <c r="DD32" i="4"/>
  <c r="DG31" i="4"/>
  <c r="DE31" i="4"/>
  <c r="DF31" i="4" s="1"/>
  <c r="DD31" i="4"/>
  <c r="DG30" i="4"/>
  <c r="DE30" i="4"/>
  <c r="DF30" i="4" s="1"/>
  <c r="DD30" i="4"/>
  <c r="DG29" i="4"/>
  <c r="DE29" i="4"/>
  <c r="DF29" i="4" s="1"/>
  <c r="DD29" i="4"/>
  <c r="DG28" i="4"/>
  <c r="DE28" i="4"/>
  <c r="DF28" i="4" s="1"/>
  <c r="DD28" i="4"/>
  <c r="DG27" i="4"/>
  <c r="DE27" i="4"/>
  <c r="DF27" i="4" s="1"/>
  <c r="DD27" i="4"/>
  <c r="DG26" i="4"/>
  <c r="DE26" i="4"/>
  <c r="DF26" i="4" s="1"/>
  <c r="DD26" i="4"/>
  <c r="DG25" i="4"/>
  <c r="DE25" i="4"/>
  <c r="DF25" i="4" s="1"/>
  <c r="DD25" i="4"/>
  <c r="DG24" i="4"/>
  <c r="DE24" i="4"/>
  <c r="DF24" i="4" s="1"/>
  <c r="DD24" i="4"/>
  <c r="DG23" i="4"/>
  <c r="DE23" i="4"/>
  <c r="DF23" i="4" s="1"/>
  <c r="DD23" i="4"/>
  <c r="DG22" i="4"/>
  <c r="DE22" i="4"/>
  <c r="DF22" i="4" s="1"/>
  <c r="DD22" i="4"/>
  <c r="DG21" i="4"/>
  <c r="DE21" i="4"/>
  <c r="DF21" i="4" s="1"/>
  <c r="DD21" i="4"/>
  <c r="DG20" i="4"/>
  <c r="DE20" i="4"/>
  <c r="DF20" i="4" s="1"/>
  <c r="DD20" i="4"/>
  <c r="DG19" i="4"/>
  <c r="DE19" i="4"/>
  <c r="DF19" i="4" s="1"/>
  <c r="DD19" i="4"/>
  <c r="DG18" i="4"/>
  <c r="DE18" i="4"/>
  <c r="DF18" i="4" s="1"/>
  <c r="DD18" i="4"/>
  <c r="DG17" i="4"/>
  <c r="DE17" i="4"/>
  <c r="DF17" i="4" s="1"/>
  <c r="DD17" i="4"/>
  <c r="DG16" i="4"/>
  <c r="DE16" i="4"/>
  <c r="DF16" i="4" s="1"/>
  <c r="DD16" i="4"/>
  <c r="DG15" i="4"/>
  <c r="DE15" i="4"/>
  <c r="DF15" i="4" s="1"/>
  <c r="DD15" i="4"/>
  <c r="DG14" i="4"/>
  <c r="DE14" i="4"/>
  <c r="DF14" i="4" s="1"/>
  <c r="DD14" i="4"/>
  <c r="DG13" i="4"/>
  <c r="DE13" i="4"/>
  <c r="DF13" i="4" s="1"/>
  <c r="DD13" i="4"/>
  <c r="DG12" i="4"/>
  <c r="DE12" i="4"/>
  <c r="DF12" i="4" s="1"/>
  <c r="DD12" i="4"/>
  <c r="DG11" i="4"/>
  <c r="DE11" i="4"/>
  <c r="DF11" i="4" s="1"/>
  <c r="DD11" i="4"/>
  <c r="DG10" i="4"/>
  <c r="DE10" i="4"/>
  <c r="DF10" i="4" s="1"/>
  <c r="DD10" i="4"/>
  <c r="DG9" i="4"/>
  <c r="DE9" i="4"/>
  <c r="DF9" i="4" s="1"/>
  <c r="DD9" i="4"/>
  <c r="DG8" i="4"/>
  <c r="DE8" i="4"/>
  <c r="DF8" i="4" s="1"/>
  <c r="DD8" i="4"/>
  <c r="DC8" i="4"/>
  <c r="DG7" i="4"/>
  <c r="DF7" i="4"/>
  <c r="DE7" i="4"/>
  <c r="DD7" i="4"/>
  <c r="DC7" i="4"/>
  <c r="DG6" i="4"/>
  <c r="DE6" i="4"/>
  <c r="DD6" i="4"/>
  <c r="DC6" i="4"/>
  <c r="DF6" i="4" s="1"/>
  <c r="DG5" i="4"/>
  <c r="DE5" i="4"/>
  <c r="DF5" i="4" s="1"/>
  <c r="DD5" i="4"/>
  <c r="DC5" i="4"/>
  <c r="DG4" i="4"/>
  <c r="DE4" i="4"/>
  <c r="DF4" i="4" s="1"/>
  <c r="DD4" i="4"/>
  <c r="DC4" i="4"/>
  <c r="DG3" i="4"/>
  <c r="DF3" i="4"/>
  <c r="DE3" i="4"/>
  <c r="DD3" i="4"/>
  <c r="DC3" i="4"/>
  <c r="CX48" i="4"/>
  <c r="CV48" i="4"/>
  <c r="CW48" i="4" s="1"/>
  <c r="CU48" i="4"/>
  <c r="CX47" i="4"/>
  <c r="CV47" i="4"/>
  <c r="CW47" i="4" s="1"/>
  <c r="CU47" i="4"/>
  <c r="CX46" i="4"/>
  <c r="CV46" i="4"/>
  <c r="CW46" i="4" s="1"/>
  <c r="CU46" i="4"/>
  <c r="CX45" i="4"/>
  <c r="CV45" i="4"/>
  <c r="CW45" i="4" s="1"/>
  <c r="CU45" i="4"/>
  <c r="CX44" i="4"/>
  <c r="CV44" i="4"/>
  <c r="CW44" i="4" s="1"/>
  <c r="CU44" i="4"/>
  <c r="CX43" i="4"/>
  <c r="CV43" i="4"/>
  <c r="CU43" i="4"/>
  <c r="CW43" i="4"/>
  <c r="CX42" i="4"/>
  <c r="CV42" i="4"/>
  <c r="CW42" i="4" s="1"/>
  <c r="CU42" i="4"/>
  <c r="CX41" i="4"/>
  <c r="CV41" i="4"/>
  <c r="CW41" i="4" s="1"/>
  <c r="CU41" i="4"/>
  <c r="CX40" i="4"/>
  <c r="CV40" i="4"/>
  <c r="CW40" i="4" s="1"/>
  <c r="CU40" i="4"/>
  <c r="CX39" i="4"/>
  <c r="CV39" i="4"/>
  <c r="CW39" i="4" s="1"/>
  <c r="CU39" i="4"/>
  <c r="CX38" i="4"/>
  <c r="CV38" i="4"/>
  <c r="CW38" i="4" s="1"/>
  <c r="CU38" i="4"/>
  <c r="CX37" i="4"/>
  <c r="CV37" i="4"/>
  <c r="CW37" i="4" s="1"/>
  <c r="CU37" i="4"/>
  <c r="CX36" i="4"/>
  <c r="CV36" i="4"/>
  <c r="CW36" i="4" s="1"/>
  <c r="CU36" i="4"/>
  <c r="CX35" i="4"/>
  <c r="CV35" i="4"/>
  <c r="CU35" i="4"/>
  <c r="CW35" i="4"/>
  <c r="CX34" i="4"/>
  <c r="CV34" i="4"/>
  <c r="CW34" i="4" s="1"/>
  <c r="CU34" i="4"/>
  <c r="CX33" i="4"/>
  <c r="CV33" i="4"/>
  <c r="CW33" i="4" s="1"/>
  <c r="CU33" i="4"/>
  <c r="CX32" i="4"/>
  <c r="CV32" i="4"/>
  <c r="CW32" i="4" s="1"/>
  <c r="CU32" i="4"/>
  <c r="CX31" i="4"/>
  <c r="CV31" i="4"/>
  <c r="CW31" i="4" s="1"/>
  <c r="CU31" i="4"/>
  <c r="CX30" i="4"/>
  <c r="CV30" i="4"/>
  <c r="CW30" i="4" s="1"/>
  <c r="CU30" i="4"/>
  <c r="CX29" i="4"/>
  <c r="CV29" i="4"/>
  <c r="CW29" i="4" s="1"/>
  <c r="CU29" i="4"/>
  <c r="CX28" i="4"/>
  <c r="CV28" i="4"/>
  <c r="CW28" i="4" s="1"/>
  <c r="CU28" i="4"/>
  <c r="CX27" i="4"/>
  <c r="CV27" i="4"/>
  <c r="CU27" i="4"/>
  <c r="CW27" i="4"/>
  <c r="CX26" i="4"/>
  <c r="CV26" i="4"/>
  <c r="CW26" i="4" s="1"/>
  <c r="CU26" i="4"/>
  <c r="CX25" i="4"/>
  <c r="CV25" i="4"/>
  <c r="CW25" i="4" s="1"/>
  <c r="CU25" i="4"/>
  <c r="CX24" i="4"/>
  <c r="CV24" i="4"/>
  <c r="CW24" i="4" s="1"/>
  <c r="CU24" i="4"/>
  <c r="CX23" i="4"/>
  <c r="CV23" i="4"/>
  <c r="CW23" i="4" s="1"/>
  <c r="CU23" i="4"/>
  <c r="CX22" i="4"/>
  <c r="CV22" i="4"/>
  <c r="CW22" i="4" s="1"/>
  <c r="CU22" i="4"/>
  <c r="CX21" i="4"/>
  <c r="CV21" i="4"/>
  <c r="CW21" i="4" s="1"/>
  <c r="CU21" i="4"/>
  <c r="CX20" i="4"/>
  <c r="CV20" i="4"/>
  <c r="CW20" i="4" s="1"/>
  <c r="CU20" i="4"/>
  <c r="CX19" i="4"/>
  <c r="CV19" i="4"/>
  <c r="CU19" i="4"/>
  <c r="CW19" i="4"/>
  <c r="CX18" i="4"/>
  <c r="CV18" i="4"/>
  <c r="CW18" i="4" s="1"/>
  <c r="CU18" i="4"/>
  <c r="CX17" i="4"/>
  <c r="CV17" i="4"/>
  <c r="CW17" i="4" s="1"/>
  <c r="CU17" i="4"/>
  <c r="CX16" i="4"/>
  <c r="CV16" i="4"/>
  <c r="CW16" i="4" s="1"/>
  <c r="CU16" i="4"/>
  <c r="CX15" i="4"/>
  <c r="CV15" i="4"/>
  <c r="CU15" i="4"/>
  <c r="CW15" i="4"/>
  <c r="CX14" i="4"/>
  <c r="CV14" i="4"/>
  <c r="CW14" i="4" s="1"/>
  <c r="CU14" i="4"/>
  <c r="CX13" i="4"/>
  <c r="CV13" i="4"/>
  <c r="CW13" i="4" s="1"/>
  <c r="CU13" i="4"/>
  <c r="CX12" i="4"/>
  <c r="CW12" i="4"/>
  <c r="CV12" i="4"/>
  <c r="CU12" i="4"/>
  <c r="CX11" i="4"/>
  <c r="CW11" i="4"/>
  <c r="CV11" i="4"/>
  <c r="CU11" i="4"/>
  <c r="CX10" i="4"/>
  <c r="CW10" i="4"/>
  <c r="CV10" i="4"/>
  <c r="CU10" i="4"/>
  <c r="CX9" i="4"/>
  <c r="CW9" i="4"/>
  <c r="CV9" i="4"/>
  <c r="CU9" i="4"/>
  <c r="CX8" i="4"/>
  <c r="CW8" i="4"/>
  <c r="CV8" i="4"/>
  <c r="CU8" i="4"/>
  <c r="CT8" i="4"/>
  <c r="CX7" i="4"/>
  <c r="CV7" i="4"/>
  <c r="CU7" i="4"/>
  <c r="CT7" i="4"/>
  <c r="CW7" i="4" s="1"/>
  <c r="CX6" i="4"/>
  <c r="CV6" i="4"/>
  <c r="CW6" i="4" s="1"/>
  <c r="CU6" i="4"/>
  <c r="CT6" i="4"/>
  <c r="CX5" i="4"/>
  <c r="CV5" i="4"/>
  <c r="CW5" i="4" s="1"/>
  <c r="CU5" i="4"/>
  <c r="CT5" i="4"/>
  <c r="CX4" i="4"/>
  <c r="CW4" i="4"/>
  <c r="CV4" i="4"/>
  <c r="CU4" i="4"/>
  <c r="CT4" i="4"/>
  <c r="CX3" i="4"/>
  <c r="CV3" i="4"/>
  <c r="CU3" i="4"/>
  <c r="CT3" i="4"/>
  <c r="CW3" i="4" s="1"/>
  <c r="DV10" i="4" l="1"/>
  <c r="DW89" i="4"/>
  <c r="DX89" i="4" s="1"/>
  <c r="DV89" i="4"/>
  <c r="DW88" i="4"/>
  <c r="DX88" i="4" s="1"/>
  <c r="DV88" i="4"/>
  <c r="DX87" i="4"/>
  <c r="DW87" i="4"/>
  <c r="DV87" i="4"/>
  <c r="DW86" i="4"/>
  <c r="DX86" i="4" s="1"/>
  <c r="DV86" i="4"/>
  <c r="DW85" i="4"/>
  <c r="DX85" i="4" s="1"/>
  <c r="DV85" i="4"/>
  <c r="DX84" i="4"/>
  <c r="DW84" i="4"/>
  <c r="DV84" i="4"/>
  <c r="DX83" i="4"/>
  <c r="DW83" i="4"/>
  <c r="DV83" i="4"/>
  <c r="DW82" i="4"/>
  <c r="DX82" i="4" s="1"/>
  <c r="DV82" i="4"/>
  <c r="DW81" i="4"/>
  <c r="DX81" i="4" s="1"/>
  <c r="DV81" i="4"/>
  <c r="DW80" i="4"/>
  <c r="DV80" i="4"/>
  <c r="DX80" i="4" s="1"/>
  <c r="DX79" i="4"/>
  <c r="DW79" i="4"/>
  <c r="DV79" i="4"/>
  <c r="DW78" i="4"/>
  <c r="DX78" i="4" s="1"/>
  <c r="DV78" i="4"/>
  <c r="DW77" i="4"/>
  <c r="DX77" i="4" s="1"/>
  <c r="DV77" i="4"/>
  <c r="DX76" i="4"/>
  <c r="DW76" i="4"/>
  <c r="DV76" i="4"/>
  <c r="DX75" i="4"/>
  <c r="DW75" i="4"/>
  <c r="DV75" i="4"/>
  <c r="DW74" i="4"/>
  <c r="DX74" i="4" s="1"/>
  <c r="DV74" i="4"/>
  <c r="DW73" i="4"/>
  <c r="DX73" i="4" s="1"/>
  <c r="DV73" i="4"/>
  <c r="DW72" i="4"/>
  <c r="DV72" i="4"/>
  <c r="DX72" i="4" s="1"/>
  <c r="DX71" i="4"/>
  <c r="DW71" i="4"/>
  <c r="DV71" i="4"/>
  <c r="DW70" i="4"/>
  <c r="DX70" i="4" s="1"/>
  <c r="DV70" i="4"/>
  <c r="DW69" i="4"/>
  <c r="DX69" i="4" s="1"/>
  <c r="DV69" i="4"/>
  <c r="DX68" i="4"/>
  <c r="DW68" i="4"/>
  <c r="DV68" i="4"/>
  <c r="DX67" i="4"/>
  <c r="DW67" i="4"/>
  <c r="DV67" i="4"/>
  <c r="DW66" i="4"/>
  <c r="DX66" i="4" s="1"/>
  <c r="DV66" i="4"/>
  <c r="DW65" i="4"/>
  <c r="DX65" i="4" s="1"/>
  <c r="DV65" i="4"/>
  <c r="DW64" i="4"/>
  <c r="DV64" i="4"/>
  <c r="DX64" i="4" s="1"/>
  <c r="DX63" i="4"/>
  <c r="DW63" i="4"/>
  <c r="DV63" i="4"/>
  <c r="DW62" i="4"/>
  <c r="DX62" i="4" s="1"/>
  <c r="DV62" i="4"/>
  <c r="DW61" i="4"/>
  <c r="DX61" i="4" s="1"/>
  <c r="DV61" i="4"/>
  <c r="DX60" i="4"/>
  <c r="DW60" i="4"/>
  <c r="DV60" i="4"/>
  <c r="DX59" i="4"/>
  <c r="DW59" i="4"/>
  <c r="DV59" i="4"/>
  <c r="DW58" i="4"/>
  <c r="DX58" i="4" s="1"/>
  <c r="DV58" i="4"/>
  <c r="DW57" i="4"/>
  <c r="DX57" i="4" s="1"/>
  <c r="DV57" i="4"/>
  <c r="DW56" i="4"/>
  <c r="DV56" i="4"/>
  <c r="DX56" i="4" s="1"/>
  <c r="DX55" i="4"/>
  <c r="DW55" i="4"/>
  <c r="DV55" i="4"/>
  <c r="DX39" i="4"/>
  <c r="DW39" i="4"/>
  <c r="DV39" i="4"/>
  <c r="DW38" i="4"/>
  <c r="DX38" i="4" s="1"/>
  <c r="DV38" i="4"/>
  <c r="DW37" i="4"/>
  <c r="DX37" i="4" s="1"/>
  <c r="DV37" i="4"/>
  <c r="DX36" i="4"/>
  <c r="DW36" i="4"/>
  <c r="DV36" i="4"/>
  <c r="DX35" i="4"/>
  <c r="DW35" i="4"/>
  <c r="DV35" i="4"/>
  <c r="DW34" i="4"/>
  <c r="DX34" i="4" s="1"/>
  <c r="DV34" i="4"/>
  <c r="DW33" i="4"/>
  <c r="DX33" i="4" s="1"/>
  <c r="DV33" i="4"/>
  <c r="DW32" i="4"/>
  <c r="DV32" i="4"/>
  <c r="DX32" i="4" s="1"/>
  <c r="DX31" i="4"/>
  <c r="DW31" i="4"/>
  <c r="DV31" i="4"/>
  <c r="DW30" i="4"/>
  <c r="DX30" i="4" s="1"/>
  <c r="DV30" i="4"/>
  <c r="DW29" i="4"/>
  <c r="DX29" i="4" s="1"/>
  <c r="DV29" i="4"/>
  <c r="DX28" i="4"/>
  <c r="DW28" i="4"/>
  <c r="DV28" i="4"/>
  <c r="DX27" i="4"/>
  <c r="DW27" i="4"/>
  <c r="DV27" i="4"/>
  <c r="DW26" i="4"/>
  <c r="DX26" i="4" s="1"/>
  <c r="DV26" i="4"/>
  <c r="DW25" i="4"/>
  <c r="DX25" i="4" s="1"/>
  <c r="DV25" i="4"/>
  <c r="DW24" i="4"/>
  <c r="DV24" i="4"/>
  <c r="DX24" i="4" s="1"/>
  <c r="DX23" i="4"/>
  <c r="DW23" i="4"/>
  <c r="DV23" i="4"/>
  <c r="DW22" i="4"/>
  <c r="DX22" i="4" s="1"/>
  <c r="DV22" i="4"/>
  <c r="DW21" i="4"/>
  <c r="DX21" i="4" s="1"/>
  <c r="DV21" i="4"/>
  <c r="DX20" i="4"/>
  <c r="DW20" i="4"/>
  <c r="DV20" i="4"/>
  <c r="DX19" i="4"/>
  <c r="DW19" i="4"/>
  <c r="DV19" i="4"/>
  <c r="DW18" i="4"/>
  <c r="DX18" i="4" s="1"/>
  <c r="DV18" i="4"/>
  <c r="DW17" i="4"/>
  <c r="DX17" i="4" s="1"/>
  <c r="DV17" i="4"/>
  <c r="DW16" i="4"/>
  <c r="DV16" i="4"/>
  <c r="DX16" i="4" s="1"/>
  <c r="DX15" i="4"/>
  <c r="DW15" i="4"/>
  <c r="DV15" i="4"/>
  <c r="DW14" i="4"/>
  <c r="DX14" i="4" s="1"/>
  <c r="DV14" i="4"/>
  <c r="DW13" i="4"/>
  <c r="DX13" i="4" s="1"/>
  <c r="DV13" i="4"/>
  <c r="DX12" i="4"/>
  <c r="DW12" i="4"/>
  <c r="DV12" i="4"/>
  <c r="DX11" i="4"/>
  <c r="DW11" i="4"/>
  <c r="DV11" i="4"/>
  <c r="DW10" i="4"/>
  <c r="DX10" i="4" s="1"/>
  <c r="DW9" i="4"/>
  <c r="DX9" i="4" s="1"/>
  <c r="DV9" i="4"/>
  <c r="DW8" i="4"/>
  <c r="DV8" i="4"/>
  <c r="DX8" i="4" s="1"/>
  <c r="DX7" i="4"/>
  <c r="DW7" i="4"/>
  <c r="DV7" i="4"/>
  <c r="DW6" i="4"/>
  <c r="DX6" i="4" s="1"/>
  <c r="DV6" i="4"/>
  <c r="DW5" i="4"/>
  <c r="DX5" i="4" s="1"/>
  <c r="DV5" i="4"/>
  <c r="DX4" i="4"/>
  <c r="DW4" i="4"/>
  <c r="DV4" i="4"/>
  <c r="DX3" i="4"/>
  <c r="DW3" i="4"/>
  <c r="DV3" i="4"/>
  <c r="DW2" i="4"/>
  <c r="DV2" i="4"/>
  <c r="DR4" i="4"/>
  <c r="DS89" i="4"/>
  <c r="DT89" i="4" s="1"/>
  <c r="DR89" i="4"/>
  <c r="DS88" i="4"/>
  <c r="DT88" i="4" s="1"/>
  <c r="DR88" i="4"/>
  <c r="DS87" i="4"/>
  <c r="DT87" i="4" s="1"/>
  <c r="DR87" i="4"/>
  <c r="DT86" i="4"/>
  <c r="DS86" i="4"/>
  <c r="DR86" i="4"/>
  <c r="DS85" i="4"/>
  <c r="DT85" i="4" s="1"/>
  <c r="DR85" i="4"/>
  <c r="DS84" i="4"/>
  <c r="DR84" i="4"/>
  <c r="DT84" i="4" s="1"/>
  <c r="DS83" i="4"/>
  <c r="DT83" i="4" s="1"/>
  <c r="DR83" i="4"/>
  <c r="DT82" i="4"/>
  <c r="DS82" i="4"/>
  <c r="DR82" i="4"/>
  <c r="DS81" i="4"/>
  <c r="DT81" i="4" s="1"/>
  <c r="DR81" i="4"/>
  <c r="DS80" i="4"/>
  <c r="DR80" i="4"/>
  <c r="DT80" i="4" s="1"/>
  <c r="DT79" i="4"/>
  <c r="DS79" i="4"/>
  <c r="DR79" i="4"/>
  <c r="DT78" i="4"/>
  <c r="DS78" i="4"/>
  <c r="DR78" i="4"/>
  <c r="DS77" i="4"/>
  <c r="DT77" i="4" s="1"/>
  <c r="DR77" i="4"/>
  <c r="DS76" i="4"/>
  <c r="DR76" i="4"/>
  <c r="DT76" i="4" s="1"/>
  <c r="DS75" i="4"/>
  <c r="DT75" i="4" s="1"/>
  <c r="DR75" i="4"/>
  <c r="DT74" i="4"/>
  <c r="DS74" i="4"/>
  <c r="DR74" i="4"/>
  <c r="DS73" i="4"/>
  <c r="DT73" i="4" s="1"/>
  <c r="DR73" i="4"/>
  <c r="DS72" i="4"/>
  <c r="DR72" i="4"/>
  <c r="DT72" i="4" s="1"/>
  <c r="DT71" i="4"/>
  <c r="DS71" i="4"/>
  <c r="DR71" i="4"/>
  <c r="DT70" i="4"/>
  <c r="DS70" i="4"/>
  <c r="DR70" i="4"/>
  <c r="DS69" i="4"/>
  <c r="DT69" i="4" s="1"/>
  <c r="DR69" i="4"/>
  <c r="DS68" i="4"/>
  <c r="DR68" i="4"/>
  <c r="DT68" i="4" s="1"/>
  <c r="DS67" i="4"/>
  <c r="DT67" i="4" s="1"/>
  <c r="DR67" i="4"/>
  <c r="DT66" i="4"/>
  <c r="DS66" i="4"/>
  <c r="DR66" i="4"/>
  <c r="DS65" i="4"/>
  <c r="DT65" i="4" s="1"/>
  <c r="DR65" i="4"/>
  <c r="DS64" i="4"/>
  <c r="DR64" i="4"/>
  <c r="DT64" i="4" s="1"/>
  <c r="DT63" i="4"/>
  <c r="DS63" i="4"/>
  <c r="DR63" i="4"/>
  <c r="DT62" i="4"/>
  <c r="DS62" i="4"/>
  <c r="DR62" i="4"/>
  <c r="DS61" i="4"/>
  <c r="DT61" i="4" s="1"/>
  <c r="DR61" i="4"/>
  <c r="DS60" i="4"/>
  <c r="DR60" i="4"/>
  <c r="DT60" i="4" s="1"/>
  <c r="DS59" i="4"/>
  <c r="DT59" i="4" s="1"/>
  <c r="DR59" i="4"/>
  <c r="DT58" i="4"/>
  <c r="DS58" i="4"/>
  <c r="DR58" i="4"/>
  <c r="DS57" i="4"/>
  <c r="DT57" i="4" s="1"/>
  <c r="DR57" i="4"/>
  <c r="DS56" i="4"/>
  <c r="DR56" i="4"/>
  <c r="DT56" i="4" s="1"/>
  <c r="DT55" i="4"/>
  <c r="DS55" i="4"/>
  <c r="DR55" i="4"/>
  <c r="DT39" i="4"/>
  <c r="DS39" i="4"/>
  <c r="DR39" i="4"/>
  <c r="DT38" i="4"/>
  <c r="DS38" i="4"/>
  <c r="DR38" i="4"/>
  <c r="DS37" i="4"/>
  <c r="DT37" i="4" s="1"/>
  <c r="DR37" i="4"/>
  <c r="DS36" i="4"/>
  <c r="DR36" i="4"/>
  <c r="DT36" i="4" s="1"/>
  <c r="DS35" i="4"/>
  <c r="DT35" i="4" s="1"/>
  <c r="DR35" i="4"/>
  <c r="DS34" i="4"/>
  <c r="DT34" i="4" s="1"/>
  <c r="DR34" i="4"/>
  <c r="DS33" i="4"/>
  <c r="DT33" i="4" s="1"/>
  <c r="DR33" i="4"/>
  <c r="DS32" i="4"/>
  <c r="DR32" i="4"/>
  <c r="DT32" i="4" s="1"/>
  <c r="DT31" i="4"/>
  <c r="DS31" i="4"/>
  <c r="DR31" i="4"/>
  <c r="DT30" i="4"/>
  <c r="DS30" i="4"/>
  <c r="DR30" i="4"/>
  <c r="DS29" i="4"/>
  <c r="DT29" i="4" s="1"/>
  <c r="DR29" i="4"/>
  <c r="DS28" i="4"/>
  <c r="DR28" i="4"/>
  <c r="DT28" i="4" s="1"/>
  <c r="DS27" i="4"/>
  <c r="DT27" i="4" s="1"/>
  <c r="DR27" i="4"/>
  <c r="DS26" i="4"/>
  <c r="DT26" i="4" s="1"/>
  <c r="DR26" i="4"/>
  <c r="DS25" i="4"/>
  <c r="DT25" i="4" s="1"/>
  <c r="DR25" i="4"/>
  <c r="DS24" i="4"/>
  <c r="DT24" i="4" s="1"/>
  <c r="DR24" i="4"/>
  <c r="DT23" i="4"/>
  <c r="DS23" i="4"/>
  <c r="DR23" i="4"/>
  <c r="DT22" i="4"/>
  <c r="DS22" i="4"/>
  <c r="DR22" i="4"/>
  <c r="DS21" i="4"/>
  <c r="DT21" i="4" s="1"/>
  <c r="DR21" i="4"/>
  <c r="DS20" i="4"/>
  <c r="DR20" i="4"/>
  <c r="DT20" i="4" s="1"/>
  <c r="DS19" i="4"/>
  <c r="DT19" i="4" s="1"/>
  <c r="DR19" i="4"/>
  <c r="DS18" i="4"/>
  <c r="DT18" i="4" s="1"/>
  <c r="DR18" i="4"/>
  <c r="DS17" i="4"/>
  <c r="DT17" i="4" s="1"/>
  <c r="DR17" i="4"/>
  <c r="DS16" i="4"/>
  <c r="DT16" i="4" s="1"/>
  <c r="DR16" i="4"/>
  <c r="DT15" i="4"/>
  <c r="DS15" i="4"/>
  <c r="DR15" i="4"/>
  <c r="DT14" i="4"/>
  <c r="DS14" i="4"/>
  <c r="DR14" i="4"/>
  <c r="DS13" i="4"/>
  <c r="DT13" i="4" s="1"/>
  <c r="DR13" i="4"/>
  <c r="DS12" i="4"/>
  <c r="DR12" i="4"/>
  <c r="DT12" i="4" s="1"/>
  <c r="DS11" i="4"/>
  <c r="DT11" i="4" s="1"/>
  <c r="DR11" i="4"/>
  <c r="DS10" i="4"/>
  <c r="DT10" i="4" s="1"/>
  <c r="DR10" i="4"/>
  <c r="DS9" i="4"/>
  <c r="DT9" i="4" s="1"/>
  <c r="DR9" i="4"/>
  <c r="DS8" i="4"/>
  <c r="DT8" i="4" s="1"/>
  <c r="DR8" i="4"/>
  <c r="DT7" i="4"/>
  <c r="DS7" i="4"/>
  <c r="DR7" i="4"/>
  <c r="DT6" i="4"/>
  <c r="DS6" i="4"/>
  <c r="DR6" i="4"/>
  <c r="DS5" i="4"/>
  <c r="DT5" i="4" s="1"/>
  <c r="DR5" i="4"/>
  <c r="DS4" i="4"/>
  <c r="DT4" i="4"/>
  <c r="DS3" i="4"/>
  <c r="DT3" i="4" s="1"/>
  <c r="DR3" i="4"/>
  <c r="DT2" i="4"/>
  <c r="DS2" i="4"/>
  <c r="DR2" i="4"/>
  <c r="DX2" i="4" l="1"/>
  <c r="CM31" i="4" l="1"/>
  <c r="CJ89" i="4"/>
  <c r="CI89" i="4"/>
  <c r="CK89" i="4" s="1"/>
  <c r="CH89" i="4"/>
  <c r="CG89" i="4"/>
  <c r="CJ88" i="4"/>
  <c r="CI88" i="4"/>
  <c r="CK88" i="4" s="1"/>
  <c r="CH88" i="4"/>
  <c r="CG88" i="4"/>
  <c r="CK87" i="4"/>
  <c r="CJ87" i="4"/>
  <c r="CI87" i="4"/>
  <c r="CH87" i="4"/>
  <c r="CG87" i="4"/>
  <c r="CJ86" i="4"/>
  <c r="CI86" i="4"/>
  <c r="CK86" i="4" s="1"/>
  <c r="CH86" i="4"/>
  <c r="CG86" i="4"/>
  <c r="CJ85" i="4"/>
  <c r="CI85" i="4"/>
  <c r="CK85" i="4" s="1"/>
  <c r="CH85" i="4"/>
  <c r="CG85" i="4"/>
  <c r="CJ84" i="4"/>
  <c r="CI84" i="4"/>
  <c r="CK84" i="4" s="1"/>
  <c r="CH84" i="4"/>
  <c r="CG84" i="4"/>
  <c r="CJ83" i="4"/>
  <c r="CI83" i="4"/>
  <c r="CH83" i="4"/>
  <c r="CG83" i="4"/>
  <c r="CK83" i="4" s="1"/>
  <c r="CK82" i="4"/>
  <c r="CJ82" i="4"/>
  <c r="CI82" i="4"/>
  <c r="CH82" i="4"/>
  <c r="CG82" i="4"/>
  <c r="CJ81" i="4"/>
  <c r="CI81" i="4"/>
  <c r="CK81" i="4" s="1"/>
  <c r="CH81" i="4"/>
  <c r="CG81" i="4"/>
  <c r="CJ80" i="4"/>
  <c r="CI80" i="4"/>
  <c r="CK80" i="4" s="1"/>
  <c r="CH80" i="4"/>
  <c r="CG80" i="4"/>
  <c r="CK79" i="4"/>
  <c r="CJ79" i="4"/>
  <c r="CI79" i="4"/>
  <c r="CH79" i="4"/>
  <c r="CG79" i="4"/>
  <c r="CJ78" i="4"/>
  <c r="CI78" i="4"/>
  <c r="CK78" i="4" s="1"/>
  <c r="CH78" i="4"/>
  <c r="CG78" i="4"/>
  <c r="CJ77" i="4"/>
  <c r="CI77" i="4"/>
  <c r="CK77" i="4" s="1"/>
  <c r="CH77" i="4"/>
  <c r="CG77" i="4"/>
  <c r="CJ76" i="4"/>
  <c r="CI76" i="4"/>
  <c r="CK76" i="4" s="1"/>
  <c r="CH76" i="4"/>
  <c r="CG76" i="4"/>
  <c r="CJ75" i="4"/>
  <c r="CI75" i="4"/>
  <c r="CH75" i="4"/>
  <c r="CG75" i="4"/>
  <c r="CK75" i="4" s="1"/>
  <c r="CK74" i="4"/>
  <c r="CJ74" i="4"/>
  <c r="CI74" i="4"/>
  <c r="CH74" i="4"/>
  <c r="CG74" i="4"/>
  <c r="CJ73" i="4"/>
  <c r="CI73" i="4"/>
  <c r="CK73" i="4" s="1"/>
  <c r="CH73" i="4"/>
  <c r="CG73" i="4"/>
  <c r="CJ72" i="4"/>
  <c r="CI72" i="4"/>
  <c r="CK72" i="4" s="1"/>
  <c r="CH72" i="4"/>
  <c r="CG72" i="4"/>
  <c r="CK71" i="4"/>
  <c r="CJ71" i="4"/>
  <c r="CI71" i="4"/>
  <c r="CH71" i="4"/>
  <c r="CG71" i="4"/>
  <c r="CJ70" i="4"/>
  <c r="CI70" i="4"/>
  <c r="CK70" i="4" s="1"/>
  <c r="CH70" i="4"/>
  <c r="CG70" i="4"/>
  <c r="CJ69" i="4"/>
  <c r="CI69" i="4"/>
  <c r="CK69" i="4" s="1"/>
  <c r="CH69" i="4"/>
  <c r="CG69" i="4"/>
  <c r="CJ68" i="4"/>
  <c r="CI68" i="4"/>
  <c r="CK68" i="4" s="1"/>
  <c r="CH68" i="4"/>
  <c r="CG68" i="4"/>
  <c r="CJ67" i="4"/>
  <c r="CI67" i="4"/>
  <c r="CH67" i="4"/>
  <c r="CG67" i="4"/>
  <c r="CK67" i="4" s="1"/>
  <c r="CK66" i="4"/>
  <c r="CJ66" i="4"/>
  <c r="CI66" i="4"/>
  <c r="CH66" i="4"/>
  <c r="CG66" i="4"/>
  <c r="CJ65" i="4"/>
  <c r="CI65" i="4"/>
  <c r="CK65" i="4" s="1"/>
  <c r="CH65" i="4"/>
  <c r="CG65" i="4"/>
  <c r="CJ64" i="4"/>
  <c r="CI64" i="4"/>
  <c r="CK64" i="4" s="1"/>
  <c r="CH64" i="4"/>
  <c r="CG64" i="4"/>
  <c r="CK63" i="4"/>
  <c r="CJ63" i="4"/>
  <c r="CI63" i="4"/>
  <c r="CH63" i="4"/>
  <c r="CG63" i="4"/>
  <c r="CJ62" i="4"/>
  <c r="CI62" i="4"/>
  <c r="CK62" i="4" s="1"/>
  <c r="CH62" i="4"/>
  <c r="CG62" i="4"/>
  <c r="CJ61" i="4"/>
  <c r="CI61" i="4"/>
  <c r="CK61" i="4" s="1"/>
  <c r="CH61" i="4"/>
  <c r="CG61" i="4"/>
  <c r="CJ60" i="4"/>
  <c r="CI60" i="4"/>
  <c r="CK60" i="4" s="1"/>
  <c r="CH60" i="4"/>
  <c r="CG60" i="4"/>
  <c r="CJ59" i="4"/>
  <c r="CI59" i="4"/>
  <c r="CH59" i="4"/>
  <c r="CG59" i="4"/>
  <c r="CK59" i="4" s="1"/>
  <c r="CK58" i="4"/>
  <c r="CJ58" i="4"/>
  <c r="CI58" i="4"/>
  <c r="CH58" i="4"/>
  <c r="CG58" i="4"/>
  <c r="CJ57" i="4"/>
  <c r="CI57" i="4"/>
  <c r="CK57" i="4" s="1"/>
  <c r="CH57" i="4"/>
  <c r="CG57" i="4"/>
  <c r="CJ56" i="4"/>
  <c r="CI56" i="4"/>
  <c r="CK56" i="4" s="1"/>
  <c r="CH56" i="4"/>
  <c r="CG56" i="4"/>
  <c r="CK55" i="4"/>
  <c r="CJ55" i="4"/>
  <c r="CI55" i="4"/>
  <c r="CH55" i="4"/>
  <c r="CG55" i="4"/>
  <c r="CJ31" i="4"/>
  <c r="CI31" i="4"/>
  <c r="CH31" i="4"/>
  <c r="CG31" i="4"/>
  <c r="AV89" i="4"/>
  <c r="AT89" i="4"/>
  <c r="AU89" i="4" s="1"/>
  <c r="AS89" i="4"/>
  <c r="AR89" i="4"/>
  <c r="AV88" i="4"/>
  <c r="AT88" i="4"/>
  <c r="AU88" i="4" s="1"/>
  <c r="AS88" i="4"/>
  <c r="AR88" i="4"/>
  <c r="AV87" i="4"/>
  <c r="AT87" i="4"/>
  <c r="AU87" i="4" s="1"/>
  <c r="AS87" i="4"/>
  <c r="AR87" i="4"/>
  <c r="AV86" i="4"/>
  <c r="AU86" i="4"/>
  <c r="AT86" i="4"/>
  <c r="AS86" i="4"/>
  <c r="AR86" i="4"/>
  <c r="AV85" i="4"/>
  <c r="AT85" i="4"/>
  <c r="AS85" i="4"/>
  <c r="AR85" i="4"/>
  <c r="AV84" i="4"/>
  <c r="AT84" i="4"/>
  <c r="AS84" i="4"/>
  <c r="AR84" i="4"/>
  <c r="AV83" i="4"/>
  <c r="AT83" i="4"/>
  <c r="AS83" i="4"/>
  <c r="AR83" i="4"/>
  <c r="AU83" i="4" s="1"/>
  <c r="AV82" i="4"/>
  <c r="AT82" i="4"/>
  <c r="AS82" i="4"/>
  <c r="AR82" i="4"/>
  <c r="AV81" i="4"/>
  <c r="AT81" i="4"/>
  <c r="AS81" i="4"/>
  <c r="AR81" i="4"/>
  <c r="AV80" i="4"/>
  <c r="AT80" i="4"/>
  <c r="AS80" i="4"/>
  <c r="AR80" i="4"/>
  <c r="AV79" i="4"/>
  <c r="AT79" i="4"/>
  <c r="AS79" i="4"/>
  <c r="AR79" i="4"/>
  <c r="AV78" i="4"/>
  <c r="AT78" i="4"/>
  <c r="AS78" i="4"/>
  <c r="AR78" i="4"/>
  <c r="AU78" i="4" s="1"/>
  <c r="AV77" i="4"/>
  <c r="AT77" i="4"/>
  <c r="AS77" i="4"/>
  <c r="AR77" i="4"/>
  <c r="AU77" i="4" s="1"/>
  <c r="AV76" i="4"/>
  <c r="AT76" i="4"/>
  <c r="AS76" i="4"/>
  <c r="AR76" i="4"/>
  <c r="AU76" i="4" s="1"/>
  <c r="AV75" i="4"/>
  <c r="AT75" i="4"/>
  <c r="AU75" i="4" s="1"/>
  <c r="AS75" i="4"/>
  <c r="AR75" i="4"/>
  <c r="AV74" i="4"/>
  <c r="AT74" i="4"/>
  <c r="AU74" i="4" s="1"/>
  <c r="AS74" i="4"/>
  <c r="AR74" i="4"/>
  <c r="AV73" i="4"/>
  <c r="AT73" i="4"/>
  <c r="AU73" i="4" s="1"/>
  <c r="AS73" i="4"/>
  <c r="AR73" i="4"/>
  <c r="AV72" i="4"/>
  <c r="AT72" i="4"/>
  <c r="AU72" i="4" s="1"/>
  <c r="AS72" i="4"/>
  <c r="AR72" i="4"/>
  <c r="AV71" i="4"/>
  <c r="AT71" i="4"/>
  <c r="AU71" i="4" s="1"/>
  <c r="AS71" i="4"/>
  <c r="AR71" i="4"/>
  <c r="AV70" i="4"/>
  <c r="AU70" i="4"/>
  <c r="AT70" i="4"/>
  <c r="AS70" i="4"/>
  <c r="AR70" i="4"/>
  <c r="AV69" i="4"/>
  <c r="AT69" i="4"/>
  <c r="AS69" i="4"/>
  <c r="AR69" i="4"/>
  <c r="AV68" i="4"/>
  <c r="AT68" i="4"/>
  <c r="AS68" i="4"/>
  <c r="AR68" i="4"/>
  <c r="AV67" i="4"/>
  <c r="AT67" i="4"/>
  <c r="AS67" i="4"/>
  <c r="AR67" i="4"/>
  <c r="AU67" i="4" s="1"/>
  <c r="AV66" i="4"/>
  <c r="AT66" i="4"/>
  <c r="AS66" i="4"/>
  <c r="AR66" i="4"/>
  <c r="AV65" i="4"/>
  <c r="AT65" i="4"/>
  <c r="AS65" i="4"/>
  <c r="AR65" i="4"/>
  <c r="AV64" i="4"/>
  <c r="AT64" i="4"/>
  <c r="AS64" i="4"/>
  <c r="AR64" i="4"/>
  <c r="AV63" i="4"/>
  <c r="AT63" i="4"/>
  <c r="AS63" i="4"/>
  <c r="AR63" i="4"/>
  <c r="AV62" i="4"/>
  <c r="AT62" i="4"/>
  <c r="AS62" i="4"/>
  <c r="AR62" i="4"/>
  <c r="AU62" i="4" s="1"/>
  <c r="AV61" i="4"/>
  <c r="AT61" i="4"/>
  <c r="AS61" i="4"/>
  <c r="AR61" i="4"/>
  <c r="AU61" i="4" s="1"/>
  <c r="AV60" i="4"/>
  <c r="AT60" i="4"/>
  <c r="AS60" i="4"/>
  <c r="AR60" i="4"/>
  <c r="AU60" i="4" s="1"/>
  <c r="AV59" i="4"/>
  <c r="AT59" i="4"/>
  <c r="AU59" i="4" s="1"/>
  <c r="AS59" i="4"/>
  <c r="AR59" i="4"/>
  <c r="AV58" i="4"/>
  <c r="AT58" i="4"/>
  <c r="AU58" i="4" s="1"/>
  <c r="AS58" i="4"/>
  <c r="AR58" i="4"/>
  <c r="AV57" i="4"/>
  <c r="AT57" i="4"/>
  <c r="AU57" i="4" s="1"/>
  <c r="AS57" i="4"/>
  <c r="AR57" i="4"/>
  <c r="AV56" i="4"/>
  <c r="AT56" i="4"/>
  <c r="AU56" i="4" s="1"/>
  <c r="AS56" i="4"/>
  <c r="AR56" i="4"/>
  <c r="AV55" i="4"/>
  <c r="AT55" i="4"/>
  <c r="AU55" i="4" s="1"/>
  <c r="AS55" i="4"/>
  <c r="AR55" i="4"/>
  <c r="AV54" i="4"/>
  <c r="AT54" i="4"/>
  <c r="AS54" i="4"/>
  <c r="AR54" i="4"/>
  <c r="AV53" i="4"/>
  <c r="AT53" i="4"/>
  <c r="AS53" i="4"/>
  <c r="AR53" i="4"/>
  <c r="AV52" i="4"/>
  <c r="AT52" i="4"/>
  <c r="AS52" i="4"/>
  <c r="AR52" i="4"/>
  <c r="AV51" i="4"/>
  <c r="AT51" i="4"/>
  <c r="AS51" i="4"/>
  <c r="AR51" i="4"/>
  <c r="AU51" i="4" s="1"/>
  <c r="AV50" i="4"/>
  <c r="AT50" i="4"/>
  <c r="AS50" i="4"/>
  <c r="AR50" i="4"/>
  <c r="AV49" i="4"/>
  <c r="AT49" i="4"/>
  <c r="AS49" i="4"/>
  <c r="AR49" i="4"/>
  <c r="AV48" i="4"/>
  <c r="AT48" i="4"/>
  <c r="AS48" i="4"/>
  <c r="AR48" i="4"/>
  <c r="AV47" i="4"/>
  <c r="AT47" i="4"/>
  <c r="AS47" i="4"/>
  <c r="AR47" i="4"/>
  <c r="AV46" i="4"/>
  <c r="AT46" i="4"/>
  <c r="AS46" i="4"/>
  <c r="AR46" i="4"/>
  <c r="AV45" i="4"/>
  <c r="AT45" i="4"/>
  <c r="AS45" i="4"/>
  <c r="AR45" i="4"/>
  <c r="AV44" i="4"/>
  <c r="AT44" i="4"/>
  <c r="AS44" i="4"/>
  <c r="AR44" i="4"/>
  <c r="AV43" i="4"/>
  <c r="AT43" i="4"/>
  <c r="AS43" i="4"/>
  <c r="AR43" i="4"/>
  <c r="AV42" i="4"/>
  <c r="AT42" i="4"/>
  <c r="AS42" i="4"/>
  <c r="AR42" i="4"/>
  <c r="AV41" i="4"/>
  <c r="AT41" i="4"/>
  <c r="AS41" i="4"/>
  <c r="AR41" i="4"/>
  <c r="AV40" i="4"/>
  <c r="AT40" i="4"/>
  <c r="AS40" i="4"/>
  <c r="AR40" i="4"/>
  <c r="AV39" i="4"/>
  <c r="AT39" i="4"/>
  <c r="AS39" i="4"/>
  <c r="AR39" i="4"/>
  <c r="AV38" i="4"/>
  <c r="AT38" i="4"/>
  <c r="AS38" i="4"/>
  <c r="AR38" i="4"/>
  <c r="AV37" i="4"/>
  <c r="AT37" i="4"/>
  <c r="AS37" i="4"/>
  <c r="AR37" i="4"/>
  <c r="AV36" i="4"/>
  <c r="AT36" i="4"/>
  <c r="AS36" i="4"/>
  <c r="AR36" i="4"/>
  <c r="AV35" i="4"/>
  <c r="AT35" i="4"/>
  <c r="AS35" i="4"/>
  <c r="AR35" i="4"/>
  <c r="AV34" i="4"/>
  <c r="AT34" i="4"/>
  <c r="AS34" i="4"/>
  <c r="AR34" i="4"/>
  <c r="AV33" i="4"/>
  <c r="AT33" i="4"/>
  <c r="AS33" i="4"/>
  <c r="AR33" i="4"/>
  <c r="AV32" i="4"/>
  <c r="AT32" i="4"/>
  <c r="AS32" i="4"/>
  <c r="AR32" i="4"/>
  <c r="AV31" i="4"/>
  <c r="AT31" i="4"/>
  <c r="AS31" i="4"/>
  <c r="AR31" i="4"/>
  <c r="AV30" i="4"/>
  <c r="AT30" i="4"/>
  <c r="AS30" i="4"/>
  <c r="AR30" i="4"/>
  <c r="AU30" i="4" s="1"/>
  <c r="AV29" i="4"/>
  <c r="AT29" i="4"/>
  <c r="AS29" i="4"/>
  <c r="AR29" i="4"/>
  <c r="AU29" i="4" s="1"/>
  <c r="AV28" i="4"/>
  <c r="AT28" i="4"/>
  <c r="AS28" i="4"/>
  <c r="AR28" i="4"/>
  <c r="AU28" i="4" s="1"/>
  <c r="AV27" i="4"/>
  <c r="AT27" i="4"/>
  <c r="AU27" i="4" s="1"/>
  <c r="AS27" i="4"/>
  <c r="AR27" i="4"/>
  <c r="AV26" i="4"/>
  <c r="AT26" i="4"/>
  <c r="AU26" i="4" s="1"/>
  <c r="AS26" i="4"/>
  <c r="AR26" i="4"/>
  <c r="AV25" i="4"/>
  <c r="AT25" i="4"/>
  <c r="AU25" i="4" s="1"/>
  <c r="AS25" i="4"/>
  <c r="AR25" i="4"/>
  <c r="AV24" i="4"/>
  <c r="AT24" i="4"/>
  <c r="AU24" i="4" s="1"/>
  <c r="AS24" i="4"/>
  <c r="AR24" i="4"/>
  <c r="AV23" i="4"/>
  <c r="AT23" i="4"/>
  <c r="AU23" i="4" s="1"/>
  <c r="AS23" i="4"/>
  <c r="AR23" i="4"/>
  <c r="AV22" i="4"/>
  <c r="AU22" i="4"/>
  <c r="AT22" i="4"/>
  <c r="AS22" i="4"/>
  <c r="AR22" i="4"/>
  <c r="AV21" i="4"/>
  <c r="AT21" i="4"/>
  <c r="AS21" i="4"/>
  <c r="AR21" i="4"/>
  <c r="AV20" i="4"/>
  <c r="AT20" i="4"/>
  <c r="AS20" i="4"/>
  <c r="AR20" i="4"/>
  <c r="AV19" i="4"/>
  <c r="AT19" i="4"/>
  <c r="AS19" i="4"/>
  <c r="AR19" i="4"/>
  <c r="AU19" i="4" s="1"/>
  <c r="AV18" i="4"/>
  <c r="AT18" i="4"/>
  <c r="AS18" i="4"/>
  <c r="AR18" i="4"/>
  <c r="AV17" i="4"/>
  <c r="AT17" i="4"/>
  <c r="AS17" i="4"/>
  <c r="AR17" i="4"/>
  <c r="AV16" i="4"/>
  <c r="AT16" i="4"/>
  <c r="AS16" i="4"/>
  <c r="AR16" i="4"/>
  <c r="AV15" i="4"/>
  <c r="AT15" i="4"/>
  <c r="AS15" i="4"/>
  <c r="AR15" i="4"/>
  <c r="AV14" i="4"/>
  <c r="AT14" i="4"/>
  <c r="AS14" i="4"/>
  <c r="AR14" i="4"/>
  <c r="AU14" i="4" s="1"/>
  <c r="AV13" i="4"/>
  <c r="AT13" i="4"/>
  <c r="AS13" i="4"/>
  <c r="AR13" i="4"/>
  <c r="AU13" i="4" s="1"/>
  <c r="AV12" i="4"/>
  <c r="AT12" i="4"/>
  <c r="AS12" i="4"/>
  <c r="AR12" i="4"/>
  <c r="AU12" i="4" s="1"/>
  <c r="AV11" i="4"/>
  <c r="AT11" i="4"/>
  <c r="AU11" i="4" s="1"/>
  <c r="AS11" i="4"/>
  <c r="AR11" i="4"/>
  <c r="AV10" i="4"/>
  <c r="AT10" i="4"/>
  <c r="AU10" i="4" s="1"/>
  <c r="AS10" i="4"/>
  <c r="AR10" i="4"/>
  <c r="AV9" i="4"/>
  <c r="AT9" i="4"/>
  <c r="AU9" i="4" s="1"/>
  <c r="AS9" i="4"/>
  <c r="AR9" i="4"/>
  <c r="AV8" i="4"/>
  <c r="AT8" i="4"/>
  <c r="AU8" i="4" s="1"/>
  <c r="AS8" i="4"/>
  <c r="AR8" i="4"/>
  <c r="AV7" i="4"/>
  <c r="AT7" i="4"/>
  <c r="AU7" i="4" s="1"/>
  <c r="AS7" i="4"/>
  <c r="AR7" i="4"/>
  <c r="AV6" i="4"/>
  <c r="AU6" i="4"/>
  <c r="AT6" i="4"/>
  <c r="AS6" i="4"/>
  <c r="AR6" i="4"/>
  <c r="AV5" i="4"/>
  <c r="AT5" i="4"/>
  <c r="AS5" i="4"/>
  <c r="AR5" i="4"/>
  <c r="AV4" i="4"/>
  <c r="AT4" i="4"/>
  <c r="AS4" i="4"/>
  <c r="AR4" i="4"/>
  <c r="AV3" i="4"/>
  <c r="AT3" i="4"/>
  <c r="AS3" i="4"/>
  <c r="AR3" i="4"/>
  <c r="AU3" i="4" s="1"/>
  <c r="AM89" i="4"/>
  <c r="AK89" i="4"/>
  <c r="AJ89" i="4"/>
  <c r="AI89" i="4"/>
  <c r="AM88" i="4"/>
  <c r="AK88" i="4"/>
  <c r="AJ88" i="4"/>
  <c r="AI88" i="4"/>
  <c r="AL88" i="4" s="1"/>
  <c r="AM87" i="4"/>
  <c r="AK87" i="4"/>
  <c r="AJ87" i="4"/>
  <c r="AI87" i="4"/>
  <c r="AM86" i="4"/>
  <c r="AK86" i="4"/>
  <c r="AJ86" i="4"/>
  <c r="AI86" i="4"/>
  <c r="AM85" i="4"/>
  <c r="AK85" i="4"/>
  <c r="AJ85" i="4"/>
  <c r="AI85" i="4"/>
  <c r="AM84" i="4"/>
  <c r="AK84" i="4"/>
  <c r="AJ84" i="4"/>
  <c r="AI84" i="4"/>
  <c r="AL84" i="4" s="1"/>
  <c r="AM83" i="4"/>
  <c r="AK83" i="4"/>
  <c r="AJ83" i="4"/>
  <c r="AI83" i="4"/>
  <c r="AL83" i="4" s="1"/>
  <c r="AM82" i="4"/>
  <c r="AK82" i="4"/>
  <c r="AJ82" i="4"/>
  <c r="AI82" i="4"/>
  <c r="AM81" i="4"/>
  <c r="AK81" i="4"/>
  <c r="AJ81" i="4"/>
  <c r="AI81" i="4"/>
  <c r="AM80" i="4"/>
  <c r="AK80" i="4"/>
  <c r="AL80" i="4" s="1"/>
  <c r="AJ80" i="4"/>
  <c r="AI80" i="4"/>
  <c r="AM79" i="4"/>
  <c r="AK79" i="4"/>
  <c r="AJ79" i="4"/>
  <c r="AI79" i="4"/>
  <c r="AM78" i="4"/>
  <c r="AK78" i="4"/>
  <c r="AL78" i="4" s="1"/>
  <c r="AJ78" i="4"/>
  <c r="AI78" i="4"/>
  <c r="AM77" i="4"/>
  <c r="AK77" i="4"/>
  <c r="AL77" i="4" s="1"/>
  <c r="AJ77" i="4"/>
  <c r="AI77" i="4"/>
  <c r="AM76" i="4"/>
  <c r="AL76" i="4"/>
  <c r="AK76" i="4"/>
  <c r="AJ76" i="4"/>
  <c r="AI76" i="4"/>
  <c r="AM75" i="4"/>
  <c r="AK75" i="4"/>
  <c r="AJ75" i="4"/>
  <c r="AI75" i="4"/>
  <c r="AM74" i="4"/>
  <c r="AK74" i="4"/>
  <c r="AL74" i="4" s="1"/>
  <c r="AJ74" i="4"/>
  <c r="AI74" i="4"/>
  <c r="AM73" i="4"/>
  <c r="AK73" i="4"/>
  <c r="AL73" i="4" s="1"/>
  <c r="AJ73" i="4"/>
  <c r="AI73" i="4"/>
  <c r="AM72" i="4"/>
  <c r="AK72" i="4"/>
  <c r="AJ72" i="4"/>
  <c r="AI72" i="4"/>
  <c r="AL72" i="4" s="1"/>
  <c r="AM71" i="4"/>
  <c r="AK71" i="4"/>
  <c r="AJ71" i="4"/>
  <c r="AI71" i="4"/>
  <c r="AL71" i="4" s="1"/>
  <c r="AM70" i="4"/>
  <c r="AK70" i="4"/>
  <c r="AJ70" i="4"/>
  <c r="AI70" i="4"/>
  <c r="AM69" i="4"/>
  <c r="AK69" i="4"/>
  <c r="AJ69" i="4"/>
  <c r="AI69" i="4"/>
  <c r="AM68" i="4"/>
  <c r="AK68" i="4"/>
  <c r="AJ68" i="4"/>
  <c r="AI68" i="4"/>
  <c r="AL68" i="4" s="1"/>
  <c r="AM67" i="4"/>
  <c r="AK67" i="4"/>
  <c r="AJ67" i="4"/>
  <c r="AI67" i="4"/>
  <c r="AL67" i="4" s="1"/>
  <c r="AM66" i="4"/>
  <c r="AK66" i="4"/>
  <c r="AJ66" i="4"/>
  <c r="AI66" i="4"/>
  <c r="AM65" i="4"/>
  <c r="AK65" i="4"/>
  <c r="AJ65" i="4"/>
  <c r="AI65" i="4"/>
  <c r="AM64" i="4"/>
  <c r="AK64" i="4"/>
  <c r="AL64" i="4" s="1"/>
  <c r="AJ64" i="4"/>
  <c r="AI64" i="4"/>
  <c r="AM63" i="4"/>
  <c r="AK63" i="4"/>
  <c r="AJ63" i="4"/>
  <c r="AI63" i="4"/>
  <c r="AM62" i="4"/>
  <c r="AK62" i="4"/>
  <c r="AL62" i="4" s="1"/>
  <c r="AJ62" i="4"/>
  <c r="AI62" i="4"/>
  <c r="AM61" i="4"/>
  <c r="AK61" i="4"/>
  <c r="AL61" i="4" s="1"/>
  <c r="AJ61" i="4"/>
  <c r="AI61" i="4"/>
  <c r="AM60" i="4"/>
  <c r="AL60" i="4"/>
  <c r="AK60" i="4"/>
  <c r="AJ60" i="4"/>
  <c r="AI60" i="4"/>
  <c r="AM59" i="4"/>
  <c r="AK59" i="4"/>
  <c r="AJ59" i="4"/>
  <c r="AI59" i="4"/>
  <c r="AM58" i="4"/>
  <c r="AK58" i="4"/>
  <c r="AL58" i="4" s="1"/>
  <c r="AJ58" i="4"/>
  <c r="AI58" i="4"/>
  <c r="AM57" i="4"/>
  <c r="AK57" i="4"/>
  <c r="AL57" i="4" s="1"/>
  <c r="AJ57" i="4"/>
  <c r="AI57" i="4"/>
  <c r="AM56" i="4"/>
  <c r="AK56" i="4"/>
  <c r="AJ56" i="4"/>
  <c r="AI56" i="4"/>
  <c r="AL56" i="4" s="1"/>
  <c r="AM55" i="4"/>
  <c r="AK55" i="4"/>
  <c r="AJ55" i="4"/>
  <c r="AI55" i="4"/>
  <c r="AL55" i="4" s="1"/>
  <c r="AM54" i="4"/>
  <c r="AK54" i="4"/>
  <c r="AJ54" i="4"/>
  <c r="AI54" i="4"/>
  <c r="AM53" i="4"/>
  <c r="AK53" i="4"/>
  <c r="AJ53" i="4"/>
  <c r="AI53" i="4"/>
  <c r="AM52" i="4"/>
  <c r="AK52" i="4"/>
  <c r="AJ52" i="4"/>
  <c r="AI52" i="4"/>
  <c r="AM51" i="4"/>
  <c r="AK51" i="4"/>
  <c r="AJ51" i="4"/>
  <c r="AI51" i="4"/>
  <c r="AM50" i="4"/>
  <c r="AK50" i="4"/>
  <c r="AJ50" i="4"/>
  <c r="AI50" i="4"/>
  <c r="AM49" i="4"/>
  <c r="AK49" i="4"/>
  <c r="AJ49" i="4"/>
  <c r="AI49" i="4"/>
  <c r="AM48" i="4"/>
  <c r="AK48" i="4"/>
  <c r="AJ48" i="4"/>
  <c r="AI48" i="4"/>
  <c r="AM47" i="4"/>
  <c r="AK47" i="4"/>
  <c r="AJ47" i="4"/>
  <c r="AI47" i="4"/>
  <c r="AM46" i="4"/>
  <c r="AK46" i="4"/>
  <c r="AJ46" i="4"/>
  <c r="AI46" i="4"/>
  <c r="AM45" i="4"/>
  <c r="AK45" i="4"/>
  <c r="AJ45" i="4"/>
  <c r="AI45" i="4"/>
  <c r="AM44" i="4"/>
  <c r="AK44" i="4"/>
  <c r="AJ44" i="4"/>
  <c r="AI44" i="4"/>
  <c r="AM43" i="4"/>
  <c r="AK43" i="4"/>
  <c r="AJ43" i="4"/>
  <c r="AI43" i="4"/>
  <c r="AM42" i="4"/>
  <c r="AK42" i="4"/>
  <c r="AJ42" i="4"/>
  <c r="AI42" i="4"/>
  <c r="AM41" i="4"/>
  <c r="AK41" i="4"/>
  <c r="AJ41" i="4"/>
  <c r="AI41" i="4"/>
  <c r="AM40" i="4"/>
  <c r="AK40" i="4"/>
  <c r="AJ40" i="4"/>
  <c r="AI40" i="4"/>
  <c r="AM39" i="4"/>
  <c r="AK39" i="4"/>
  <c r="AJ39" i="4"/>
  <c r="AI39" i="4"/>
  <c r="AM38" i="4"/>
  <c r="AK38" i="4"/>
  <c r="AJ38" i="4"/>
  <c r="AI38" i="4"/>
  <c r="AM37" i="4"/>
  <c r="AK37" i="4"/>
  <c r="AJ37" i="4"/>
  <c r="AI37" i="4"/>
  <c r="AM36" i="4"/>
  <c r="AK36" i="4"/>
  <c r="AJ36" i="4"/>
  <c r="AI36" i="4"/>
  <c r="AM35" i="4"/>
  <c r="AK35" i="4"/>
  <c r="AJ35" i="4"/>
  <c r="AI35" i="4"/>
  <c r="AM34" i="4"/>
  <c r="AK34" i="4"/>
  <c r="AJ34" i="4"/>
  <c r="AI34" i="4"/>
  <c r="AM33" i="4"/>
  <c r="AK33" i="4"/>
  <c r="AJ33" i="4"/>
  <c r="AI33" i="4"/>
  <c r="AM32" i="4"/>
  <c r="AK32" i="4"/>
  <c r="AJ32" i="4"/>
  <c r="AI32" i="4"/>
  <c r="AM31" i="4"/>
  <c r="AK31" i="4"/>
  <c r="AJ31" i="4"/>
  <c r="AI31" i="4"/>
  <c r="AM30" i="4"/>
  <c r="AK30" i="4"/>
  <c r="AJ30" i="4"/>
  <c r="AI30" i="4"/>
  <c r="AM29" i="4"/>
  <c r="AK29" i="4"/>
  <c r="AJ29" i="4"/>
  <c r="AI29" i="4"/>
  <c r="AM28" i="4"/>
  <c r="AK28" i="4"/>
  <c r="AJ28" i="4"/>
  <c r="AI28" i="4"/>
  <c r="AM27" i="4"/>
  <c r="AK27" i="4"/>
  <c r="AJ27" i="4"/>
  <c r="AI27" i="4"/>
  <c r="AM26" i="4"/>
  <c r="AK26" i="4"/>
  <c r="AJ26" i="4"/>
  <c r="AI26" i="4"/>
  <c r="AM25" i="4"/>
  <c r="AK25" i="4"/>
  <c r="AJ25" i="4"/>
  <c r="AI25" i="4"/>
  <c r="AM24" i="4"/>
  <c r="AK24" i="4"/>
  <c r="AL24" i="4" s="1"/>
  <c r="AJ24" i="4"/>
  <c r="AI24" i="4"/>
  <c r="AM23" i="4"/>
  <c r="AK23" i="4"/>
  <c r="AL23" i="4" s="1"/>
  <c r="AJ23" i="4"/>
  <c r="AI23" i="4"/>
  <c r="AM22" i="4"/>
  <c r="AK22" i="4"/>
  <c r="AL22" i="4" s="1"/>
  <c r="AJ22" i="4"/>
  <c r="AI22" i="4"/>
  <c r="AM21" i="4"/>
  <c r="AK21" i="4"/>
  <c r="AL21" i="4" s="1"/>
  <c r="AJ21" i="4"/>
  <c r="AI21" i="4"/>
  <c r="AM20" i="4"/>
  <c r="AK20" i="4"/>
  <c r="AL20" i="4" s="1"/>
  <c r="AJ20" i="4"/>
  <c r="AI20" i="4"/>
  <c r="AM19" i="4"/>
  <c r="AK19" i="4"/>
  <c r="AJ19" i="4"/>
  <c r="AI19" i="4"/>
  <c r="AM18" i="4"/>
  <c r="AK18" i="4"/>
  <c r="AL18" i="4" s="1"/>
  <c r="AJ18" i="4"/>
  <c r="AI18" i="4"/>
  <c r="AM17" i="4"/>
  <c r="AK17" i="4"/>
  <c r="AL17" i="4" s="1"/>
  <c r="AJ17" i="4"/>
  <c r="AI17" i="4"/>
  <c r="AM16" i="4"/>
  <c r="AL16" i="4"/>
  <c r="AK16" i="4"/>
  <c r="AJ16" i="4"/>
  <c r="AI16" i="4"/>
  <c r="AM15" i="4"/>
  <c r="AK15" i="4"/>
  <c r="AJ15" i="4"/>
  <c r="AI15" i="4"/>
  <c r="AM14" i="4"/>
  <c r="AK14" i="4"/>
  <c r="AJ14" i="4"/>
  <c r="AI14" i="4"/>
  <c r="AM13" i="4"/>
  <c r="AK13" i="4"/>
  <c r="AJ13" i="4"/>
  <c r="AI13" i="4"/>
  <c r="AM12" i="4"/>
  <c r="AK12" i="4"/>
  <c r="AJ12" i="4"/>
  <c r="AI12" i="4"/>
  <c r="AM11" i="4"/>
  <c r="AK11" i="4"/>
  <c r="AJ11" i="4"/>
  <c r="AI11" i="4"/>
  <c r="AM10" i="4"/>
  <c r="AK10" i="4"/>
  <c r="AJ10" i="4"/>
  <c r="AI10" i="4"/>
  <c r="AM9" i="4"/>
  <c r="AK9" i="4"/>
  <c r="AJ9" i="4"/>
  <c r="AI9" i="4"/>
  <c r="AM8" i="4"/>
  <c r="AK8" i="4"/>
  <c r="AL8" i="4" s="1"/>
  <c r="AJ8" i="4"/>
  <c r="AI8" i="4"/>
  <c r="AM7" i="4"/>
  <c r="AK7" i="4"/>
  <c r="AL7" i="4" s="1"/>
  <c r="AJ7" i="4"/>
  <c r="AI7" i="4"/>
  <c r="AM6" i="4"/>
  <c r="AK6" i="4"/>
  <c r="AL6" i="4" s="1"/>
  <c r="AJ6" i="4"/>
  <c r="AI6" i="4"/>
  <c r="AM5" i="4"/>
  <c r="AK5" i="4"/>
  <c r="AL5" i="4" s="1"/>
  <c r="AJ5" i="4"/>
  <c r="AI5" i="4"/>
  <c r="AM4" i="4"/>
  <c r="AK4" i="4"/>
  <c r="AL4" i="4" s="1"/>
  <c r="AJ4" i="4"/>
  <c r="AI4" i="4"/>
  <c r="AM3" i="4"/>
  <c r="AK3" i="4"/>
  <c r="AL3" i="4" s="1"/>
  <c r="AJ3" i="4"/>
  <c r="AI3" i="4"/>
  <c r="AU54" i="4" l="1"/>
  <c r="AL52" i="4"/>
  <c r="AL51" i="4"/>
  <c r="AL48" i="4"/>
  <c r="AU46" i="4"/>
  <c r="AL46" i="4"/>
  <c r="AU45" i="4"/>
  <c r="AL45" i="4"/>
  <c r="AU44" i="4"/>
  <c r="AL44" i="4"/>
  <c r="AU43" i="4"/>
  <c r="AU42" i="4"/>
  <c r="AL42" i="4"/>
  <c r="AU41" i="4"/>
  <c r="AL41" i="4"/>
  <c r="AU40" i="4"/>
  <c r="AL40" i="4"/>
  <c r="AU39" i="4"/>
  <c r="AL39" i="4"/>
  <c r="AU38" i="4"/>
  <c r="AL36" i="4"/>
  <c r="AU35" i="4"/>
  <c r="AL32" i="4"/>
  <c r="AL28" i="4"/>
  <c r="AL37" i="4"/>
  <c r="AL47" i="4"/>
  <c r="AL54" i="4"/>
  <c r="AL69" i="4"/>
  <c r="AL79" i="4"/>
  <c r="AU16" i="4"/>
  <c r="AU18" i="4"/>
  <c r="AU31" i="4"/>
  <c r="AU33" i="4"/>
  <c r="AU48" i="4"/>
  <c r="AU50" i="4"/>
  <c r="AU63" i="4"/>
  <c r="AU65" i="4"/>
  <c r="AU80" i="4"/>
  <c r="AU82" i="4"/>
  <c r="AL15" i="4"/>
  <c r="AL34" i="4"/>
  <c r="AL49" i="4"/>
  <c r="AL59" i="4"/>
  <c r="AL66" i="4"/>
  <c r="AL81" i="4"/>
  <c r="AL85" i="4"/>
  <c r="AL87" i="4"/>
  <c r="AU4" i="4"/>
  <c r="AU21" i="4"/>
  <c r="AU36" i="4"/>
  <c r="AU53" i="4"/>
  <c r="AU68" i="4"/>
  <c r="AU85" i="4"/>
  <c r="AL31" i="4"/>
  <c r="AL38" i="4"/>
  <c r="AL53" i="4"/>
  <c r="AL63" i="4"/>
  <c r="AL70" i="4"/>
  <c r="AL89" i="4"/>
  <c r="AU15" i="4"/>
  <c r="AU17" i="4"/>
  <c r="AU32" i="4"/>
  <c r="AU34" i="4"/>
  <c r="AU47" i="4"/>
  <c r="AU49" i="4"/>
  <c r="AU64" i="4"/>
  <c r="AU66" i="4"/>
  <c r="AU79" i="4"/>
  <c r="AU81" i="4"/>
  <c r="AL12" i="4"/>
  <c r="AL33" i="4"/>
  <c r="AL35" i="4"/>
  <c r="AL43" i="4"/>
  <c r="AL50" i="4"/>
  <c r="AL65" i="4"/>
  <c r="AL75" i="4"/>
  <c r="AL82" i="4"/>
  <c r="AL86" i="4"/>
  <c r="AU5" i="4"/>
  <c r="AU20" i="4"/>
  <c r="AU37" i="4"/>
  <c r="AU52" i="4"/>
  <c r="AU69" i="4"/>
  <c r="AU84" i="4"/>
  <c r="AL14" i="4"/>
  <c r="AL29" i="4"/>
  <c r="AL9" i="4"/>
  <c r="AL11" i="4"/>
  <c r="AL19" i="4"/>
  <c r="AL26" i="4"/>
  <c r="AL13" i="4"/>
  <c r="AL30" i="4"/>
  <c r="AL10" i="4"/>
  <c r="AL25" i="4"/>
  <c r="AL27" i="4"/>
  <c r="Y29" i="4"/>
  <c r="CF89" i="4" l="1"/>
  <c r="CD89" i="4"/>
  <c r="CE89" i="4" s="1"/>
  <c r="CC89" i="4"/>
  <c r="CB89" i="4"/>
  <c r="BW89" i="4"/>
  <c r="BU89" i="4"/>
  <c r="BV89" i="4" s="1"/>
  <c r="BT89" i="4"/>
  <c r="BS89" i="4"/>
  <c r="BN89" i="4"/>
  <c r="BL89" i="4"/>
  <c r="BM89" i="4" s="1"/>
  <c r="BK89" i="4"/>
  <c r="BJ89" i="4"/>
  <c r="BE89" i="4"/>
  <c r="BD89" i="4"/>
  <c r="BC89" i="4"/>
  <c r="BB89" i="4"/>
  <c r="BA89" i="4"/>
  <c r="AB89" i="4"/>
  <c r="Z89" i="4"/>
  <c r="Y89" i="4"/>
  <c r="X89" i="4"/>
  <c r="S89" i="4"/>
  <c r="Q89" i="4"/>
  <c r="P89" i="4"/>
  <c r="O89" i="4"/>
  <c r="J89" i="4"/>
  <c r="H89" i="4"/>
  <c r="CN89" i="4" s="1"/>
  <c r="CO89" i="4" s="1"/>
  <c r="G89" i="4"/>
  <c r="F89" i="4"/>
  <c r="CM89" i="4" s="1"/>
  <c r="CF88" i="4"/>
  <c r="CD88" i="4"/>
  <c r="CC88" i="4"/>
  <c r="CB88" i="4"/>
  <c r="BW88" i="4"/>
  <c r="BU88" i="4"/>
  <c r="BT88" i="4"/>
  <c r="BS88" i="4"/>
  <c r="BN88" i="4"/>
  <c r="BL88" i="4"/>
  <c r="BK88" i="4"/>
  <c r="BJ88" i="4"/>
  <c r="BM88" i="4" s="1"/>
  <c r="BE88" i="4"/>
  <c r="BC88" i="4"/>
  <c r="BD88" i="4" s="1"/>
  <c r="BB88" i="4"/>
  <c r="BA88" i="4"/>
  <c r="AB88" i="4"/>
  <c r="Z88" i="4"/>
  <c r="AA88" i="4" s="1"/>
  <c r="Y88" i="4"/>
  <c r="X88" i="4"/>
  <c r="S88" i="4"/>
  <c r="Q88" i="4"/>
  <c r="P88" i="4"/>
  <c r="O88" i="4"/>
  <c r="J88" i="4"/>
  <c r="H88" i="4"/>
  <c r="I88" i="4" s="1"/>
  <c r="G88" i="4"/>
  <c r="F88" i="4"/>
  <c r="CF87" i="4"/>
  <c r="CD87" i="4"/>
  <c r="CE87" i="4" s="1"/>
  <c r="CC87" i="4"/>
  <c r="CB87" i="4"/>
  <c r="BW87" i="4"/>
  <c r="BU87" i="4"/>
  <c r="BV87" i="4" s="1"/>
  <c r="BT87" i="4"/>
  <c r="BS87" i="4"/>
  <c r="BN87" i="4"/>
  <c r="BL87" i="4"/>
  <c r="BM87" i="4" s="1"/>
  <c r="BK87" i="4"/>
  <c r="BJ87" i="4"/>
  <c r="BE87" i="4"/>
  <c r="BC87" i="4"/>
  <c r="BD87" i="4" s="1"/>
  <c r="BB87" i="4"/>
  <c r="BA87" i="4"/>
  <c r="AB87" i="4"/>
  <c r="Z87" i="4"/>
  <c r="AA87" i="4" s="1"/>
  <c r="Y87" i="4"/>
  <c r="X87" i="4"/>
  <c r="S87" i="4"/>
  <c r="Q87" i="4"/>
  <c r="R87" i="4" s="1"/>
  <c r="P87" i="4"/>
  <c r="O87" i="4"/>
  <c r="J87" i="4"/>
  <c r="H87" i="4"/>
  <c r="G87" i="4"/>
  <c r="F87" i="4"/>
  <c r="CF86" i="4"/>
  <c r="CD86" i="4"/>
  <c r="CC86" i="4"/>
  <c r="CB86" i="4"/>
  <c r="BW86" i="4"/>
  <c r="BU86" i="4"/>
  <c r="BV86" i="4" s="1"/>
  <c r="BT86" i="4"/>
  <c r="BS86" i="4"/>
  <c r="BN86" i="4"/>
  <c r="BL86" i="4"/>
  <c r="BM86" i="4" s="1"/>
  <c r="BK86" i="4"/>
  <c r="BJ86" i="4"/>
  <c r="BE86" i="4"/>
  <c r="BC86" i="4"/>
  <c r="BB86" i="4"/>
  <c r="BA86" i="4"/>
  <c r="BD86" i="4" s="1"/>
  <c r="AB86" i="4"/>
  <c r="Z86" i="4"/>
  <c r="Y86" i="4"/>
  <c r="X86" i="4"/>
  <c r="S86" i="4"/>
  <c r="Q86" i="4"/>
  <c r="P86" i="4"/>
  <c r="O86" i="4"/>
  <c r="J86" i="4"/>
  <c r="H86" i="4"/>
  <c r="CN86" i="4" s="1"/>
  <c r="G86" i="4"/>
  <c r="F86" i="4"/>
  <c r="CF85" i="4"/>
  <c r="CD85" i="4"/>
  <c r="CE85" i="4" s="1"/>
  <c r="CC85" i="4"/>
  <c r="CB85" i="4"/>
  <c r="BW85" i="4"/>
  <c r="BU85" i="4"/>
  <c r="BV85" i="4" s="1"/>
  <c r="BT85" i="4"/>
  <c r="BS85" i="4"/>
  <c r="BN85" i="4"/>
  <c r="BL85" i="4"/>
  <c r="BM85" i="4" s="1"/>
  <c r="BK85" i="4"/>
  <c r="BJ85" i="4"/>
  <c r="BE85" i="4"/>
  <c r="BC85" i="4"/>
  <c r="BB85" i="4"/>
  <c r="BA85" i="4"/>
  <c r="AB85" i="4"/>
  <c r="Z85" i="4"/>
  <c r="Y85" i="4"/>
  <c r="X85" i="4"/>
  <c r="S85" i="4"/>
  <c r="Q85" i="4"/>
  <c r="P85" i="4"/>
  <c r="O85" i="4"/>
  <c r="J85" i="4"/>
  <c r="H85" i="4"/>
  <c r="G85" i="4"/>
  <c r="F85" i="4"/>
  <c r="CF84" i="4"/>
  <c r="CD84" i="4"/>
  <c r="CC84" i="4"/>
  <c r="CB84" i="4"/>
  <c r="CE84" i="4" s="1"/>
  <c r="BW84" i="4"/>
  <c r="BU84" i="4"/>
  <c r="BT84" i="4"/>
  <c r="BS84" i="4"/>
  <c r="BN84" i="4"/>
  <c r="BL84" i="4"/>
  <c r="BK84" i="4"/>
  <c r="BJ84" i="4"/>
  <c r="BE84" i="4"/>
  <c r="BC84" i="4"/>
  <c r="BD84" i="4" s="1"/>
  <c r="BB84" i="4"/>
  <c r="BA84" i="4"/>
  <c r="AB84" i="4"/>
  <c r="Z84" i="4"/>
  <c r="Y84" i="4"/>
  <c r="X84" i="4"/>
  <c r="S84" i="4"/>
  <c r="Q84" i="4"/>
  <c r="P84" i="4"/>
  <c r="O84" i="4"/>
  <c r="J84" i="4"/>
  <c r="H84" i="4"/>
  <c r="G84" i="4"/>
  <c r="F84" i="4"/>
  <c r="CM84" i="4" s="1"/>
  <c r="CF83" i="4"/>
  <c r="CD83" i="4"/>
  <c r="CE83" i="4" s="1"/>
  <c r="CC83" i="4"/>
  <c r="CB83" i="4"/>
  <c r="BW83" i="4"/>
  <c r="BU83" i="4"/>
  <c r="BV83" i="4" s="1"/>
  <c r="BT83" i="4"/>
  <c r="BS83" i="4"/>
  <c r="BN83" i="4"/>
  <c r="BL83" i="4"/>
  <c r="BK83" i="4"/>
  <c r="BJ83" i="4"/>
  <c r="BE83" i="4"/>
  <c r="BC83" i="4"/>
  <c r="BD83" i="4" s="1"/>
  <c r="BB83" i="4"/>
  <c r="BA83" i="4"/>
  <c r="AB83" i="4"/>
  <c r="Z83" i="4"/>
  <c r="AA83" i="4" s="1"/>
  <c r="Y83" i="4"/>
  <c r="X83" i="4"/>
  <c r="S83" i="4"/>
  <c r="Q83" i="4"/>
  <c r="P83" i="4"/>
  <c r="O83" i="4"/>
  <c r="J83" i="4"/>
  <c r="H83" i="4"/>
  <c r="G83" i="4"/>
  <c r="F83" i="4"/>
  <c r="CF82" i="4"/>
  <c r="CD82" i="4"/>
  <c r="CC82" i="4"/>
  <c r="CB82" i="4"/>
  <c r="BW82" i="4"/>
  <c r="BU82" i="4"/>
  <c r="BT82" i="4"/>
  <c r="BS82" i="4"/>
  <c r="BN82" i="4"/>
  <c r="BM82" i="4"/>
  <c r="BL82" i="4"/>
  <c r="BK82" i="4"/>
  <c r="BJ82" i="4"/>
  <c r="BE82" i="4"/>
  <c r="BC82" i="4"/>
  <c r="BB82" i="4"/>
  <c r="BA82" i="4"/>
  <c r="AB82" i="4"/>
  <c r="Z82" i="4"/>
  <c r="AA82" i="4" s="1"/>
  <c r="Y82" i="4"/>
  <c r="X82" i="4"/>
  <c r="S82" i="4"/>
  <c r="Q82" i="4"/>
  <c r="P82" i="4"/>
  <c r="O82" i="4"/>
  <c r="J82" i="4"/>
  <c r="H82" i="4"/>
  <c r="G82" i="4"/>
  <c r="F82" i="4"/>
  <c r="CF81" i="4"/>
  <c r="CD81" i="4"/>
  <c r="CC81" i="4"/>
  <c r="CB81" i="4"/>
  <c r="BW81" i="4"/>
  <c r="BU81" i="4"/>
  <c r="BV81" i="4" s="1"/>
  <c r="BT81" i="4"/>
  <c r="BS81" i="4"/>
  <c r="BN81" i="4"/>
  <c r="BL81" i="4"/>
  <c r="BM81" i="4" s="1"/>
  <c r="BK81" i="4"/>
  <c r="BJ81" i="4"/>
  <c r="BE81" i="4"/>
  <c r="BC81" i="4"/>
  <c r="BD81" i="4" s="1"/>
  <c r="BB81" i="4"/>
  <c r="BA81" i="4"/>
  <c r="AB81" i="4"/>
  <c r="Z81" i="4"/>
  <c r="AA81" i="4" s="1"/>
  <c r="Y81" i="4"/>
  <c r="X81" i="4"/>
  <c r="S81" i="4"/>
  <c r="Q81" i="4"/>
  <c r="R81" i="4" s="1"/>
  <c r="P81" i="4"/>
  <c r="O81" i="4"/>
  <c r="J81" i="4"/>
  <c r="I81" i="4"/>
  <c r="H81" i="4"/>
  <c r="CN81" i="4" s="1"/>
  <c r="G81" i="4"/>
  <c r="F81" i="4"/>
  <c r="CM81" i="4" s="1"/>
  <c r="CF80" i="4"/>
  <c r="CD80" i="4"/>
  <c r="CC80" i="4"/>
  <c r="CB80" i="4"/>
  <c r="BW80" i="4"/>
  <c r="BV80" i="4"/>
  <c r="BU80" i="4"/>
  <c r="BT80" i="4"/>
  <c r="BS80" i="4"/>
  <c r="BN80" i="4"/>
  <c r="BL80" i="4"/>
  <c r="BK80" i="4"/>
  <c r="BJ80" i="4"/>
  <c r="BE80" i="4"/>
  <c r="BC80" i="4"/>
  <c r="BD80" i="4" s="1"/>
  <c r="BB80" i="4"/>
  <c r="BA80" i="4"/>
  <c r="AB80" i="4"/>
  <c r="Z80" i="4"/>
  <c r="Y80" i="4"/>
  <c r="X80" i="4"/>
  <c r="S80" i="4"/>
  <c r="Q80" i="4"/>
  <c r="CN80" i="4" s="1"/>
  <c r="P80" i="4"/>
  <c r="O80" i="4"/>
  <c r="J80" i="4"/>
  <c r="H80" i="4"/>
  <c r="G80" i="4"/>
  <c r="F80" i="4"/>
  <c r="CF79" i="4"/>
  <c r="CD79" i="4"/>
  <c r="CE79" i="4" s="1"/>
  <c r="CC79" i="4"/>
  <c r="CB79" i="4"/>
  <c r="BW79" i="4"/>
  <c r="BU79" i="4"/>
  <c r="BT79" i="4"/>
  <c r="BS79" i="4"/>
  <c r="BN79" i="4"/>
  <c r="BM79" i="4"/>
  <c r="BL79" i="4"/>
  <c r="BK79" i="4"/>
  <c r="BJ79" i="4"/>
  <c r="BE79" i="4"/>
  <c r="BC79" i="4"/>
  <c r="BD79" i="4" s="1"/>
  <c r="BB79" i="4"/>
  <c r="BA79" i="4"/>
  <c r="AB79" i="4"/>
  <c r="Z79" i="4"/>
  <c r="Y79" i="4"/>
  <c r="X79" i="4"/>
  <c r="S79" i="4"/>
  <c r="Q79" i="4"/>
  <c r="R79" i="4" s="1"/>
  <c r="P79" i="4"/>
  <c r="O79" i="4"/>
  <c r="J79" i="4"/>
  <c r="H79" i="4"/>
  <c r="G79" i="4"/>
  <c r="F79" i="4"/>
  <c r="CF78" i="4"/>
  <c r="CD78" i="4"/>
  <c r="CE78" i="4" s="1"/>
  <c r="CC78" i="4"/>
  <c r="CB78" i="4"/>
  <c r="BW78" i="4"/>
  <c r="BU78" i="4"/>
  <c r="BV78" i="4" s="1"/>
  <c r="BT78" i="4"/>
  <c r="BS78" i="4"/>
  <c r="BN78" i="4"/>
  <c r="BL78" i="4"/>
  <c r="BK78" i="4"/>
  <c r="BJ78" i="4"/>
  <c r="BE78" i="4"/>
  <c r="BC78" i="4"/>
  <c r="BD78" i="4" s="1"/>
  <c r="BB78" i="4"/>
  <c r="BA78" i="4"/>
  <c r="AB78" i="4"/>
  <c r="Z78" i="4"/>
  <c r="AA78" i="4" s="1"/>
  <c r="Y78" i="4"/>
  <c r="X78" i="4"/>
  <c r="S78" i="4"/>
  <c r="Q78" i="4"/>
  <c r="P78" i="4"/>
  <c r="O78" i="4"/>
  <c r="J78" i="4"/>
  <c r="H78" i="4"/>
  <c r="I78" i="4" s="1"/>
  <c r="G78" i="4"/>
  <c r="F78" i="4"/>
  <c r="CF77" i="4"/>
  <c r="CD77" i="4"/>
  <c r="CC77" i="4"/>
  <c r="CB77" i="4"/>
  <c r="BW77" i="4"/>
  <c r="BU77" i="4"/>
  <c r="BV77" i="4" s="1"/>
  <c r="BT77" i="4"/>
  <c r="BS77" i="4"/>
  <c r="BN77" i="4"/>
  <c r="BL77" i="4"/>
  <c r="BM77" i="4" s="1"/>
  <c r="BK77" i="4"/>
  <c r="BJ77" i="4"/>
  <c r="BE77" i="4"/>
  <c r="BC77" i="4"/>
  <c r="BD77" i="4" s="1"/>
  <c r="BB77" i="4"/>
  <c r="BA77" i="4"/>
  <c r="AB77" i="4"/>
  <c r="Z77" i="4"/>
  <c r="AA77" i="4" s="1"/>
  <c r="Y77" i="4"/>
  <c r="X77" i="4"/>
  <c r="S77" i="4"/>
  <c r="Q77" i="4"/>
  <c r="P77" i="4"/>
  <c r="O77" i="4"/>
  <c r="J77" i="4"/>
  <c r="H77" i="4"/>
  <c r="I77" i="4" s="1"/>
  <c r="G77" i="4"/>
  <c r="F77" i="4"/>
  <c r="CF76" i="4"/>
  <c r="CD76" i="4"/>
  <c r="CC76" i="4"/>
  <c r="CB76" i="4"/>
  <c r="BW76" i="4"/>
  <c r="BU76" i="4"/>
  <c r="BV76" i="4" s="1"/>
  <c r="BT76" i="4"/>
  <c r="BS76" i="4"/>
  <c r="BN76" i="4"/>
  <c r="BL76" i="4"/>
  <c r="BK76" i="4"/>
  <c r="BJ76" i="4"/>
  <c r="BE76" i="4"/>
  <c r="BD76" i="4"/>
  <c r="BC76" i="4"/>
  <c r="BB76" i="4"/>
  <c r="BA76" i="4"/>
  <c r="AB76" i="4"/>
  <c r="Z76" i="4"/>
  <c r="Y76" i="4"/>
  <c r="X76" i="4"/>
  <c r="S76" i="4"/>
  <c r="Q76" i="4"/>
  <c r="R76" i="4" s="1"/>
  <c r="P76" i="4"/>
  <c r="O76" i="4"/>
  <c r="J76" i="4"/>
  <c r="H76" i="4"/>
  <c r="G76" i="4"/>
  <c r="F76" i="4"/>
  <c r="CM76" i="4" s="1"/>
  <c r="CF75" i="4"/>
  <c r="CD75" i="4"/>
  <c r="CE75" i="4" s="1"/>
  <c r="CC75" i="4"/>
  <c r="CB75" i="4"/>
  <c r="BW75" i="4"/>
  <c r="BU75" i="4"/>
  <c r="BV75" i="4" s="1"/>
  <c r="BT75" i="4"/>
  <c r="BS75" i="4"/>
  <c r="BN75" i="4"/>
  <c r="BL75" i="4"/>
  <c r="BM75" i="4" s="1"/>
  <c r="BK75" i="4"/>
  <c r="BJ75" i="4"/>
  <c r="BE75" i="4"/>
  <c r="BC75" i="4"/>
  <c r="BD75" i="4" s="1"/>
  <c r="BB75" i="4"/>
  <c r="BA75" i="4"/>
  <c r="AB75" i="4"/>
  <c r="AA75" i="4"/>
  <c r="Z75" i="4"/>
  <c r="Y75" i="4"/>
  <c r="X75" i="4"/>
  <c r="S75" i="4"/>
  <c r="Q75" i="4"/>
  <c r="CN75" i="4" s="1"/>
  <c r="P75" i="4"/>
  <c r="O75" i="4"/>
  <c r="J75" i="4"/>
  <c r="H75" i="4"/>
  <c r="I75" i="4" s="1"/>
  <c r="G75" i="4"/>
  <c r="F75" i="4"/>
  <c r="CM75" i="4" s="1"/>
  <c r="CF74" i="4"/>
  <c r="CD74" i="4"/>
  <c r="CC74" i="4"/>
  <c r="CB74" i="4"/>
  <c r="BW74" i="4"/>
  <c r="BU74" i="4"/>
  <c r="BT74" i="4"/>
  <c r="BS74" i="4"/>
  <c r="BN74" i="4"/>
  <c r="BL74" i="4"/>
  <c r="BK74" i="4"/>
  <c r="BJ74" i="4"/>
  <c r="BE74" i="4"/>
  <c r="BC74" i="4"/>
  <c r="BB74" i="4"/>
  <c r="BA74" i="4"/>
  <c r="AB74" i="4"/>
  <c r="Z74" i="4"/>
  <c r="Y74" i="4"/>
  <c r="X74" i="4"/>
  <c r="S74" i="4"/>
  <c r="Q74" i="4"/>
  <c r="R74" i="4" s="1"/>
  <c r="P74" i="4"/>
  <c r="O74" i="4"/>
  <c r="J74" i="4"/>
  <c r="H74" i="4"/>
  <c r="G74" i="4"/>
  <c r="F74" i="4"/>
  <c r="CF73" i="4"/>
  <c r="CD73" i="4"/>
  <c r="CE73" i="4" s="1"/>
  <c r="CC73" i="4"/>
  <c r="CB73" i="4"/>
  <c r="BW73" i="4"/>
  <c r="BU73" i="4"/>
  <c r="BV73" i="4" s="1"/>
  <c r="BT73" i="4"/>
  <c r="BS73" i="4"/>
  <c r="BN73" i="4"/>
  <c r="BL73" i="4"/>
  <c r="BM73" i="4" s="1"/>
  <c r="BK73" i="4"/>
  <c r="BJ73" i="4"/>
  <c r="BE73" i="4"/>
  <c r="BC73" i="4"/>
  <c r="BD73" i="4" s="1"/>
  <c r="BB73" i="4"/>
  <c r="BA73" i="4"/>
  <c r="AB73" i="4"/>
  <c r="Z73" i="4"/>
  <c r="AA73" i="4" s="1"/>
  <c r="Y73" i="4"/>
  <c r="X73" i="4"/>
  <c r="S73" i="4"/>
  <c r="Q73" i="4"/>
  <c r="R73" i="4" s="1"/>
  <c r="P73" i="4"/>
  <c r="O73" i="4"/>
  <c r="J73" i="4"/>
  <c r="H73" i="4"/>
  <c r="G73" i="4"/>
  <c r="F73" i="4"/>
  <c r="CM73" i="4" s="1"/>
  <c r="CF72" i="4"/>
  <c r="CD72" i="4"/>
  <c r="CC72" i="4"/>
  <c r="CB72" i="4"/>
  <c r="BW72" i="4"/>
  <c r="BU72" i="4"/>
  <c r="BV72" i="4" s="1"/>
  <c r="BT72" i="4"/>
  <c r="BS72" i="4"/>
  <c r="BN72" i="4"/>
  <c r="BL72" i="4"/>
  <c r="BK72" i="4"/>
  <c r="BJ72" i="4"/>
  <c r="BE72" i="4"/>
  <c r="BC72" i="4"/>
  <c r="BD72" i="4" s="1"/>
  <c r="BB72" i="4"/>
  <c r="BA72" i="4"/>
  <c r="AB72" i="4"/>
  <c r="Z72" i="4"/>
  <c r="Y72" i="4"/>
  <c r="X72" i="4"/>
  <c r="S72" i="4"/>
  <c r="Q72" i="4"/>
  <c r="R72" i="4" s="1"/>
  <c r="P72" i="4"/>
  <c r="O72" i="4"/>
  <c r="J72" i="4"/>
  <c r="H72" i="4"/>
  <c r="G72" i="4"/>
  <c r="F72" i="4"/>
  <c r="CF71" i="4"/>
  <c r="CD71" i="4"/>
  <c r="CE71" i="4" s="1"/>
  <c r="CC71" i="4"/>
  <c r="CB71" i="4"/>
  <c r="BW71" i="4"/>
  <c r="BU71" i="4"/>
  <c r="BV71" i="4" s="1"/>
  <c r="BT71" i="4"/>
  <c r="BS71" i="4"/>
  <c r="BN71" i="4"/>
  <c r="BM71" i="4"/>
  <c r="BL71" i="4"/>
  <c r="BK71" i="4"/>
  <c r="BJ71" i="4"/>
  <c r="BE71" i="4"/>
  <c r="BC71" i="4"/>
  <c r="BD71" i="4" s="1"/>
  <c r="BB71" i="4"/>
  <c r="BA71" i="4"/>
  <c r="AB71" i="4"/>
  <c r="Z71" i="4"/>
  <c r="Y71" i="4"/>
  <c r="X71" i="4"/>
  <c r="S71" i="4"/>
  <c r="Q71" i="4"/>
  <c r="R71" i="4" s="1"/>
  <c r="P71" i="4"/>
  <c r="O71" i="4"/>
  <c r="J71" i="4"/>
  <c r="H71" i="4"/>
  <c r="G71" i="4"/>
  <c r="F71" i="4"/>
  <c r="CF70" i="4"/>
  <c r="CD70" i="4"/>
  <c r="CE70" i="4" s="1"/>
  <c r="CC70" i="4"/>
  <c r="CB70" i="4"/>
  <c r="BW70" i="4"/>
  <c r="BU70" i="4"/>
  <c r="BT70" i="4"/>
  <c r="BS70" i="4"/>
  <c r="BN70" i="4"/>
  <c r="BL70" i="4"/>
  <c r="BM70" i="4" s="1"/>
  <c r="BK70" i="4"/>
  <c r="BJ70" i="4"/>
  <c r="BE70" i="4"/>
  <c r="BC70" i="4"/>
  <c r="BD70" i="4" s="1"/>
  <c r="BB70" i="4"/>
  <c r="BA70" i="4"/>
  <c r="AB70" i="4"/>
  <c r="Z70" i="4"/>
  <c r="Y70" i="4"/>
  <c r="X70" i="4"/>
  <c r="S70" i="4"/>
  <c r="Q70" i="4"/>
  <c r="P70" i="4"/>
  <c r="O70" i="4"/>
  <c r="J70" i="4"/>
  <c r="H70" i="4"/>
  <c r="G70" i="4"/>
  <c r="F70" i="4"/>
  <c r="CM70" i="4" s="1"/>
  <c r="CF69" i="4"/>
  <c r="CD69" i="4"/>
  <c r="CC69" i="4"/>
  <c r="CB69" i="4"/>
  <c r="BW69" i="4"/>
  <c r="BU69" i="4"/>
  <c r="BV69" i="4" s="1"/>
  <c r="BT69" i="4"/>
  <c r="BS69" i="4"/>
  <c r="BN69" i="4"/>
  <c r="BL69" i="4"/>
  <c r="BK69" i="4"/>
  <c r="BJ69" i="4"/>
  <c r="BE69" i="4"/>
  <c r="BC69" i="4"/>
  <c r="BD69" i="4" s="1"/>
  <c r="BB69" i="4"/>
  <c r="BA69" i="4"/>
  <c r="AB69" i="4"/>
  <c r="Z69" i="4"/>
  <c r="AA69" i="4" s="1"/>
  <c r="Y69" i="4"/>
  <c r="X69" i="4"/>
  <c r="S69" i="4"/>
  <c r="Q69" i="4"/>
  <c r="R69" i="4" s="1"/>
  <c r="P69" i="4"/>
  <c r="O69" i="4"/>
  <c r="J69" i="4"/>
  <c r="H69" i="4"/>
  <c r="I69" i="4" s="1"/>
  <c r="G69" i="4"/>
  <c r="F69" i="4"/>
  <c r="CF68" i="4"/>
  <c r="CD68" i="4"/>
  <c r="CE68" i="4" s="1"/>
  <c r="CC68" i="4"/>
  <c r="CB68" i="4"/>
  <c r="BW68" i="4"/>
  <c r="BU68" i="4"/>
  <c r="BV68" i="4" s="1"/>
  <c r="BT68" i="4"/>
  <c r="BS68" i="4"/>
  <c r="BN68" i="4"/>
  <c r="BL68" i="4"/>
  <c r="BM68" i="4" s="1"/>
  <c r="BK68" i="4"/>
  <c r="BJ68" i="4"/>
  <c r="BE68" i="4"/>
  <c r="BC68" i="4"/>
  <c r="BD68" i="4" s="1"/>
  <c r="BB68" i="4"/>
  <c r="BA68" i="4"/>
  <c r="AB68" i="4"/>
  <c r="Z68" i="4"/>
  <c r="Y68" i="4"/>
  <c r="X68" i="4"/>
  <c r="S68" i="4"/>
  <c r="Q68" i="4"/>
  <c r="R68" i="4" s="1"/>
  <c r="P68" i="4"/>
  <c r="O68" i="4"/>
  <c r="J68" i="4"/>
  <c r="H68" i="4"/>
  <c r="G68" i="4"/>
  <c r="F68" i="4"/>
  <c r="CF67" i="4"/>
  <c r="CD67" i="4"/>
  <c r="CC67" i="4"/>
  <c r="CB67" i="4"/>
  <c r="BW67" i="4"/>
  <c r="BU67" i="4"/>
  <c r="BT67" i="4"/>
  <c r="BS67" i="4"/>
  <c r="BN67" i="4"/>
  <c r="BL67" i="4"/>
  <c r="BK67" i="4"/>
  <c r="BJ67" i="4"/>
  <c r="BE67" i="4"/>
  <c r="BC67" i="4"/>
  <c r="BB67" i="4"/>
  <c r="BA67" i="4"/>
  <c r="AB67" i="4"/>
  <c r="Z67" i="4"/>
  <c r="Y67" i="4"/>
  <c r="X67" i="4"/>
  <c r="S67" i="4"/>
  <c r="Q67" i="4"/>
  <c r="P67" i="4"/>
  <c r="O67" i="4"/>
  <c r="R67" i="4" s="1"/>
  <c r="J67" i="4"/>
  <c r="H67" i="4"/>
  <c r="I67" i="4" s="1"/>
  <c r="G67" i="4"/>
  <c r="F67" i="4"/>
  <c r="CF66" i="4"/>
  <c r="CD66" i="4"/>
  <c r="CC66" i="4"/>
  <c r="CB66" i="4"/>
  <c r="BW66" i="4"/>
  <c r="BU66" i="4"/>
  <c r="BV66" i="4" s="1"/>
  <c r="BT66" i="4"/>
  <c r="BS66" i="4"/>
  <c r="BN66" i="4"/>
  <c r="BL66" i="4"/>
  <c r="BK66" i="4"/>
  <c r="BJ66" i="4"/>
  <c r="BE66" i="4"/>
  <c r="BC66" i="4"/>
  <c r="BD66" i="4" s="1"/>
  <c r="BB66" i="4"/>
  <c r="BA66" i="4"/>
  <c r="AB66" i="4"/>
  <c r="Z66" i="4"/>
  <c r="Y66" i="4"/>
  <c r="X66" i="4"/>
  <c r="S66" i="4"/>
  <c r="Q66" i="4"/>
  <c r="R66" i="4" s="1"/>
  <c r="P66" i="4"/>
  <c r="O66" i="4"/>
  <c r="J66" i="4"/>
  <c r="H66" i="4"/>
  <c r="G66" i="4"/>
  <c r="F66" i="4"/>
  <c r="CF65" i="4"/>
  <c r="CD65" i="4"/>
  <c r="CE65" i="4" s="1"/>
  <c r="CC65" i="4"/>
  <c r="CB65" i="4"/>
  <c r="BW65" i="4"/>
  <c r="BU65" i="4"/>
  <c r="BV65" i="4" s="1"/>
  <c r="BT65" i="4"/>
  <c r="BS65" i="4"/>
  <c r="BN65" i="4"/>
  <c r="BL65" i="4"/>
  <c r="BM65" i="4" s="1"/>
  <c r="BK65" i="4"/>
  <c r="BJ65" i="4"/>
  <c r="BE65" i="4"/>
  <c r="BC65" i="4"/>
  <c r="BD65" i="4" s="1"/>
  <c r="BB65" i="4"/>
  <c r="BA65" i="4"/>
  <c r="AB65" i="4"/>
  <c r="Z65" i="4"/>
  <c r="AA65" i="4" s="1"/>
  <c r="Y65" i="4"/>
  <c r="X65" i="4"/>
  <c r="S65" i="4"/>
  <c r="Q65" i="4"/>
  <c r="R65" i="4" s="1"/>
  <c r="P65" i="4"/>
  <c r="O65" i="4"/>
  <c r="J65" i="4"/>
  <c r="H65" i="4"/>
  <c r="G65" i="4"/>
  <c r="F65" i="4"/>
  <c r="CF64" i="4"/>
  <c r="CD64" i="4"/>
  <c r="CC64" i="4"/>
  <c r="CB64" i="4"/>
  <c r="BW64" i="4"/>
  <c r="BU64" i="4"/>
  <c r="BV64" i="4" s="1"/>
  <c r="BT64" i="4"/>
  <c r="BS64" i="4"/>
  <c r="BN64" i="4"/>
  <c r="BL64" i="4"/>
  <c r="BK64" i="4"/>
  <c r="BJ64" i="4"/>
  <c r="BE64" i="4"/>
  <c r="BC64" i="4"/>
  <c r="BB64" i="4"/>
  <c r="BA64" i="4"/>
  <c r="AB64" i="4"/>
  <c r="Z64" i="4"/>
  <c r="Y64" i="4"/>
  <c r="X64" i="4"/>
  <c r="S64" i="4"/>
  <c r="Q64" i="4"/>
  <c r="P64" i="4"/>
  <c r="O64" i="4"/>
  <c r="J64" i="4"/>
  <c r="H64" i="4"/>
  <c r="G64" i="4"/>
  <c r="F64" i="4"/>
  <c r="CF63" i="4"/>
  <c r="CD63" i="4"/>
  <c r="CC63" i="4"/>
  <c r="CB63" i="4"/>
  <c r="BW63" i="4"/>
  <c r="BU63" i="4"/>
  <c r="BT63" i="4"/>
  <c r="BS63" i="4"/>
  <c r="BV63" i="4" s="1"/>
  <c r="BN63" i="4"/>
  <c r="BL63" i="4"/>
  <c r="BK63" i="4"/>
  <c r="BJ63" i="4"/>
  <c r="BM63" i="4" s="1"/>
  <c r="BE63" i="4"/>
  <c r="BC63" i="4"/>
  <c r="BD63" i="4" s="1"/>
  <c r="BB63" i="4"/>
  <c r="BA63" i="4"/>
  <c r="AB63" i="4"/>
  <c r="Z63" i="4"/>
  <c r="Y63" i="4"/>
  <c r="X63" i="4"/>
  <c r="S63" i="4"/>
  <c r="Q63" i="4"/>
  <c r="R63" i="4" s="1"/>
  <c r="P63" i="4"/>
  <c r="O63" i="4"/>
  <c r="J63" i="4"/>
  <c r="H63" i="4"/>
  <c r="G63" i="4"/>
  <c r="F63" i="4"/>
  <c r="CM63" i="4" s="1"/>
  <c r="CF62" i="4"/>
  <c r="CD62" i="4"/>
  <c r="CE62" i="4" s="1"/>
  <c r="CC62" i="4"/>
  <c r="CB62" i="4"/>
  <c r="BW62" i="4"/>
  <c r="BU62" i="4"/>
  <c r="BT62" i="4"/>
  <c r="BS62" i="4"/>
  <c r="BN62" i="4"/>
  <c r="BL62" i="4"/>
  <c r="BK62" i="4"/>
  <c r="BJ62" i="4"/>
  <c r="BE62" i="4"/>
  <c r="BC62" i="4"/>
  <c r="BD62" i="4" s="1"/>
  <c r="BB62" i="4"/>
  <c r="BA62" i="4"/>
  <c r="AB62" i="4"/>
  <c r="Z62" i="4"/>
  <c r="AA62" i="4" s="1"/>
  <c r="Y62" i="4"/>
  <c r="X62" i="4"/>
  <c r="S62" i="4"/>
  <c r="Q62" i="4"/>
  <c r="R62" i="4" s="1"/>
  <c r="P62" i="4"/>
  <c r="O62" i="4"/>
  <c r="J62" i="4"/>
  <c r="H62" i="4"/>
  <c r="I62" i="4" s="1"/>
  <c r="G62" i="4"/>
  <c r="F62" i="4"/>
  <c r="CF61" i="4"/>
  <c r="CD61" i="4"/>
  <c r="CE61" i="4" s="1"/>
  <c r="CC61" i="4"/>
  <c r="CB61" i="4"/>
  <c r="BW61" i="4"/>
  <c r="BU61" i="4"/>
  <c r="BV61" i="4" s="1"/>
  <c r="BT61" i="4"/>
  <c r="BS61" i="4"/>
  <c r="BN61" i="4"/>
  <c r="BL61" i="4"/>
  <c r="BM61" i="4" s="1"/>
  <c r="BK61" i="4"/>
  <c r="BJ61" i="4"/>
  <c r="BE61" i="4"/>
  <c r="BC61" i="4"/>
  <c r="BB61" i="4"/>
  <c r="BA61" i="4"/>
  <c r="AB61" i="4"/>
  <c r="AA61" i="4"/>
  <c r="Z61" i="4"/>
  <c r="Y61" i="4"/>
  <c r="X61" i="4"/>
  <c r="S61" i="4"/>
  <c r="Q61" i="4"/>
  <c r="P61" i="4"/>
  <c r="O61" i="4"/>
  <c r="J61" i="4"/>
  <c r="H61" i="4"/>
  <c r="G61" i="4"/>
  <c r="F61" i="4"/>
  <c r="CF60" i="4"/>
  <c r="CD60" i="4"/>
  <c r="CC60" i="4"/>
  <c r="CB60" i="4"/>
  <c r="BW60" i="4"/>
  <c r="BU60" i="4"/>
  <c r="BT60" i="4"/>
  <c r="BS60" i="4"/>
  <c r="BN60" i="4"/>
  <c r="BL60" i="4"/>
  <c r="BK60" i="4"/>
  <c r="BJ60" i="4"/>
  <c r="BE60" i="4"/>
  <c r="BC60" i="4"/>
  <c r="BB60" i="4"/>
  <c r="BA60" i="4"/>
  <c r="AB60" i="4"/>
  <c r="Z60" i="4"/>
  <c r="Y60" i="4"/>
  <c r="X60" i="4"/>
  <c r="AA60" i="4" s="1"/>
  <c r="S60" i="4"/>
  <c r="Q60" i="4"/>
  <c r="R60" i="4" s="1"/>
  <c r="P60" i="4"/>
  <c r="O60" i="4"/>
  <c r="J60" i="4"/>
  <c r="H60" i="4"/>
  <c r="G60" i="4"/>
  <c r="F60" i="4"/>
  <c r="CM60" i="4" s="1"/>
  <c r="CF59" i="4"/>
  <c r="CD59" i="4"/>
  <c r="CE59" i="4" s="1"/>
  <c r="CC59" i="4"/>
  <c r="CB59" i="4"/>
  <c r="BW59" i="4"/>
  <c r="BU59" i="4"/>
  <c r="BV59" i="4" s="1"/>
  <c r="BT59" i="4"/>
  <c r="BS59" i="4"/>
  <c r="BN59" i="4"/>
  <c r="BL59" i="4"/>
  <c r="BM59" i="4" s="1"/>
  <c r="BK59" i="4"/>
  <c r="BJ59" i="4"/>
  <c r="BE59" i="4"/>
  <c r="BC59" i="4"/>
  <c r="BD59" i="4" s="1"/>
  <c r="BB59" i="4"/>
  <c r="BA59" i="4"/>
  <c r="AB59" i="4"/>
  <c r="Z59" i="4"/>
  <c r="Y59" i="4"/>
  <c r="X59" i="4"/>
  <c r="S59" i="4"/>
  <c r="Q59" i="4"/>
  <c r="P59" i="4"/>
  <c r="O59" i="4"/>
  <c r="J59" i="4"/>
  <c r="I59" i="4"/>
  <c r="H59" i="4"/>
  <c r="G59" i="4"/>
  <c r="F59" i="4"/>
  <c r="CM59" i="4" s="1"/>
  <c r="CF58" i="4"/>
  <c r="CD58" i="4"/>
  <c r="CE58" i="4" s="1"/>
  <c r="CC58" i="4"/>
  <c r="CB58" i="4"/>
  <c r="BW58" i="4"/>
  <c r="BU58" i="4"/>
  <c r="BT58" i="4"/>
  <c r="BS58" i="4"/>
  <c r="BN58" i="4"/>
  <c r="BL58" i="4"/>
  <c r="BM58" i="4" s="1"/>
  <c r="BK58" i="4"/>
  <c r="BJ58" i="4"/>
  <c r="BE58" i="4"/>
  <c r="BC58" i="4"/>
  <c r="BB58" i="4"/>
  <c r="BA58" i="4"/>
  <c r="AB58" i="4"/>
  <c r="Z58" i="4"/>
  <c r="AA58" i="4" s="1"/>
  <c r="Y58" i="4"/>
  <c r="X58" i="4"/>
  <c r="S58" i="4"/>
  <c r="Q58" i="4"/>
  <c r="P58" i="4"/>
  <c r="O58" i="4"/>
  <c r="J58" i="4"/>
  <c r="H58" i="4"/>
  <c r="G58" i="4"/>
  <c r="F58" i="4"/>
  <c r="CF57" i="4"/>
  <c r="CD57" i="4"/>
  <c r="CC57" i="4"/>
  <c r="CB57" i="4"/>
  <c r="CE57" i="4" s="1"/>
  <c r="BW57" i="4"/>
  <c r="BU57" i="4"/>
  <c r="BT57" i="4"/>
  <c r="BS57" i="4"/>
  <c r="BN57" i="4"/>
  <c r="BL57" i="4"/>
  <c r="BK57" i="4"/>
  <c r="BJ57" i="4"/>
  <c r="BE57" i="4"/>
  <c r="BC57" i="4"/>
  <c r="BB57" i="4"/>
  <c r="BA57" i="4"/>
  <c r="AB57" i="4"/>
  <c r="Z57" i="4"/>
  <c r="Y57" i="4"/>
  <c r="X57" i="4"/>
  <c r="S57" i="4"/>
  <c r="Q57" i="4"/>
  <c r="P57" i="4"/>
  <c r="O57" i="4"/>
  <c r="J57" i="4"/>
  <c r="H57" i="4"/>
  <c r="G57" i="4"/>
  <c r="F57" i="4"/>
  <c r="CF56" i="4"/>
  <c r="CD56" i="4"/>
  <c r="CC56" i="4"/>
  <c r="CB56" i="4"/>
  <c r="BW56" i="4"/>
  <c r="BU56" i="4"/>
  <c r="BV56" i="4" s="1"/>
  <c r="BT56" i="4"/>
  <c r="BS56" i="4"/>
  <c r="BN56" i="4"/>
  <c r="BL56" i="4"/>
  <c r="BM56" i="4" s="1"/>
  <c r="BK56" i="4"/>
  <c r="BJ56" i="4"/>
  <c r="BE56" i="4"/>
  <c r="BC56" i="4"/>
  <c r="BD56" i="4" s="1"/>
  <c r="BB56" i="4"/>
  <c r="BA56" i="4"/>
  <c r="AB56" i="4"/>
  <c r="Z56" i="4"/>
  <c r="Y56" i="4"/>
  <c r="X56" i="4"/>
  <c r="S56" i="4"/>
  <c r="Q56" i="4"/>
  <c r="P56" i="4"/>
  <c r="O56" i="4"/>
  <c r="J56" i="4"/>
  <c r="H56" i="4"/>
  <c r="I56" i="4" s="1"/>
  <c r="G56" i="4"/>
  <c r="F56" i="4"/>
  <c r="CF55" i="4"/>
  <c r="CD55" i="4"/>
  <c r="CE55" i="4" s="1"/>
  <c r="CC55" i="4"/>
  <c r="CB55" i="4"/>
  <c r="BW55" i="4"/>
  <c r="BU55" i="4"/>
  <c r="BT55" i="4"/>
  <c r="BS55" i="4"/>
  <c r="BN55" i="4"/>
  <c r="BL55" i="4"/>
  <c r="BM55" i="4" s="1"/>
  <c r="BK55" i="4"/>
  <c r="BJ55" i="4"/>
  <c r="BE55" i="4"/>
  <c r="BC55" i="4"/>
  <c r="BB55" i="4"/>
  <c r="BA55" i="4"/>
  <c r="AB55" i="4"/>
  <c r="Z55" i="4"/>
  <c r="AA55" i="4" s="1"/>
  <c r="Y55" i="4"/>
  <c r="X55" i="4"/>
  <c r="S55" i="4"/>
  <c r="Q55" i="4"/>
  <c r="P55" i="4"/>
  <c r="O55" i="4"/>
  <c r="J55" i="4"/>
  <c r="H55" i="4"/>
  <c r="G55" i="4"/>
  <c r="F55" i="4"/>
  <c r="CM55" i="4" s="1"/>
  <c r="CF54" i="4"/>
  <c r="CD54" i="4"/>
  <c r="CC54" i="4"/>
  <c r="CB54" i="4"/>
  <c r="BW54" i="4"/>
  <c r="BU54" i="4"/>
  <c r="BT54" i="4"/>
  <c r="BS54" i="4"/>
  <c r="BN54" i="4"/>
  <c r="BL54" i="4"/>
  <c r="BK54" i="4"/>
  <c r="BJ54" i="4"/>
  <c r="BE54" i="4"/>
  <c r="BC54" i="4"/>
  <c r="BB54" i="4"/>
  <c r="BA54" i="4"/>
  <c r="AB54" i="4"/>
  <c r="Z54" i="4"/>
  <c r="Y54" i="4"/>
  <c r="X54" i="4"/>
  <c r="S54" i="4"/>
  <c r="Q54" i="4"/>
  <c r="P54" i="4"/>
  <c r="O54" i="4"/>
  <c r="DV54" i="4" s="1"/>
  <c r="J54" i="4"/>
  <c r="H54" i="4"/>
  <c r="G54" i="4"/>
  <c r="F54" i="4"/>
  <c r="CF53" i="4"/>
  <c r="CD53" i="4"/>
  <c r="CC53" i="4"/>
  <c r="CB53" i="4"/>
  <c r="BW53" i="4"/>
  <c r="BU53" i="4"/>
  <c r="BT53" i="4"/>
  <c r="BS53" i="4"/>
  <c r="BN53" i="4"/>
  <c r="BL53" i="4"/>
  <c r="BK53" i="4"/>
  <c r="BJ53" i="4"/>
  <c r="BE53" i="4"/>
  <c r="BC53" i="4"/>
  <c r="BB53" i="4"/>
  <c r="BA53" i="4"/>
  <c r="AB53" i="4"/>
  <c r="Z53" i="4"/>
  <c r="Y53" i="4"/>
  <c r="X53" i="4"/>
  <c r="S53" i="4"/>
  <c r="Q53" i="4"/>
  <c r="P53" i="4"/>
  <c r="O53" i="4"/>
  <c r="J53" i="4"/>
  <c r="H53" i="4"/>
  <c r="G53" i="4"/>
  <c r="F53" i="4"/>
  <c r="CF52" i="4"/>
  <c r="CD52" i="4"/>
  <c r="CC52" i="4"/>
  <c r="CB52" i="4"/>
  <c r="BW52" i="4"/>
  <c r="BU52" i="4"/>
  <c r="BT52" i="4"/>
  <c r="BS52" i="4"/>
  <c r="BN52" i="4"/>
  <c r="BL52" i="4"/>
  <c r="BK52" i="4"/>
  <c r="BJ52" i="4"/>
  <c r="BE52" i="4"/>
  <c r="BC52" i="4"/>
  <c r="BB52" i="4"/>
  <c r="BA52" i="4"/>
  <c r="AB52" i="4"/>
  <c r="Z52" i="4"/>
  <c r="Y52" i="4"/>
  <c r="X52" i="4"/>
  <c r="S52" i="4"/>
  <c r="Q52" i="4"/>
  <c r="P52" i="4"/>
  <c r="O52" i="4"/>
  <c r="J52" i="4"/>
  <c r="H52" i="4"/>
  <c r="EA52" i="4" s="1"/>
  <c r="G52" i="4"/>
  <c r="F52" i="4"/>
  <c r="CF51" i="4"/>
  <c r="CD51" i="4"/>
  <c r="CC51" i="4"/>
  <c r="CB51" i="4"/>
  <c r="BW51" i="4"/>
  <c r="BU51" i="4"/>
  <c r="BT51" i="4"/>
  <c r="BS51" i="4"/>
  <c r="BN51" i="4"/>
  <c r="BL51" i="4"/>
  <c r="BK51" i="4"/>
  <c r="BJ51" i="4"/>
  <c r="BE51" i="4"/>
  <c r="BC51" i="4"/>
  <c r="BB51" i="4"/>
  <c r="BA51" i="4"/>
  <c r="AB51" i="4"/>
  <c r="Z51" i="4"/>
  <c r="Y51" i="4"/>
  <c r="X51" i="4"/>
  <c r="S51" i="4"/>
  <c r="Q51" i="4"/>
  <c r="P51" i="4"/>
  <c r="O51" i="4"/>
  <c r="J51" i="4"/>
  <c r="H51" i="4"/>
  <c r="G51" i="4"/>
  <c r="F51" i="4"/>
  <c r="CF50" i="4"/>
  <c r="CD50" i="4"/>
  <c r="CC50" i="4"/>
  <c r="CB50" i="4"/>
  <c r="BW50" i="4"/>
  <c r="BU50" i="4"/>
  <c r="BT50" i="4"/>
  <c r="BS50" i="4"/>
  <c r="BN50" i="4"/>
  <c r="BL50" i="4"/>
  <c r="BK50" i="4"/>
  <c r="BJ50" i="4"/>
  <c r="BE50" i="4"/>
  <c r="BC50" i="4"/>
  <c r="BB50" i="4"/>
  <c r="BA50" i="4"/>
  <c r="AB50" i="4"/>
  <c r="Z50" i="4"/>
  <c r="Y50" i="4"/>
  <c r="X50" i="4"/>
  <c r="S50" i="4"/>
  <c r="Q50" i="4"/>
  <c r="DW50" i="4" s="1"/>
  <c r="P50" i="4"/>
  <c r="O50" i="4"/>
  <c r="DV50" i="4" s="1"/>
  <c r="DX50" i="4" s="1"/>
  <c r="J50" i="4"/>
  <c r="H50" i="4"/>
  <c r="G50" i="4"/>
  <c r="F50" i="4"/>
  <c r="CF49" i="4"/>
  <c r="CD49" i="4"/>
  <c r="CC49" i="4"/>
  <c r="CB49" i="4"/>
  <c r="BW49" i="4"/>
  <c r="BU49" i="4"/>
  <c r="BT49" i="4"/>
  <c r="BS49" i="4"/>
  <c r="BN49" i="4"/>
  <c r="BL49" i="4"/>
  <c r="BK49" i="4"/>
  <c r="BJ49" i="4"/>
  <c r="BE49" i="4"/>
  <c r="BC49" i="4"/>
  <c r="BB49" i="4"/>
  <c r="BA49" i="4"/>
  <c r="AB49" i="4"/>
  <c r="Z49" i="4"/>
  <c r="Y49" i="4"/>
  <c r="X49" i="4"/>
  <c r="S49" i="4"/>
  <c r="Q49" i="4"/>
  <c r="P49" i="4"/>
  <c r="O49" i="4"/>
  <c r="J49" i="4"/>
  <c r="H49" i="4"/>
  <c r="G49" i="4"/>
  <c r="F49" i="4"/>
  <c r="CF48" i="4"/>
  <c r="CD48" i="4"/>
  <c r="CC48" i="4"/>
  <c r="CB48" i="4"/>
  <c r="BW48" i="4"/>
  <c r="BU48" i="4"/>
  <c r="BT48" i="4"/>
  <c r="BS48" i="4"/>
  <c r="BN48" i="4"/>
  <c r="BL48" i="4"/>
  <c r="BK48" i="4"/>
  <c r="BJ48" i="4"/>
  <c r="BE48" i="4"/>
  <c r="BC48" i="4"/>
  <c r="BB48" i="4"/>
  <c r="BA48" i="4"/>
  <c r="AB48" i="4"/>
  <c r="Z48" i="4"/>
  <c r="Y48" i="4"/>
  <c r="X48" i="4"/>
  <c r="S48" i="4"/>
  <c r="Q48" i="4"/>
  <c r="DW48" i="4" s="1"/>
  <c r="P48" i="4"/>
  <c r="O48" i="4"/>
  <c r="DV48" i="4" s="1"/>
  <c r="DX48" i="4" s="1"/>
  <c r="J48" i="4"/>
  <c r="H48" i="4"/>
  <c r="G48" i="4"/>
  <c r="F48" i="4"/>
  <c r="CF47" i="4"/>
  <c r="CD47" i="4"/>
  <c r="CC47" i="4"/>
  <c r="CB47" i="4"/>
  <c r="BW47" i="4"/>
  <c r="BU47" i="4"/>
  <c r="BT47" i="4"/>
  <c r="BS47" i="4"/>
  <c r="BN47" i="4"/>
  <c r="BL47" i="4"/>
  <c r="BK47" i="4"/>
  <c r="BJ47" i="4"/>
  <c r="BM47" i="4" s="1"/>
  <c r="BE47" i="4"/>
  <c r="BC47" i="4"/>
  <c r="BB47" i="4"/>
  <c r="BA47" i="4"/>
  <c r="AB47" i="4"/>
  <c r="Z47" i="4"/>
  <c r="Y47" i="4"/>
  <c r="X47" i="4"/>
  <c r="S47" i="4"/>
  <c r="Q47" i="4"/>
  <c r="P47" i="4"/>
  <c r="O47" i="4"/>
  <c r="J47" i="4"/>
  <c r="H47" i="4"/>
  <c r="G47" i="4"/>
  <c r="F47" i="4"/>
  <c r="CF46" i="4"/>
  <c r="CD46" i="4"/>
  <c r="CC46" i="4"/>
  <c r="CB46" i="4"/>
  <c r="BW46" i="4"/>
  <c r="BU46" i="4"/>
  <c r="BT46" i="4"/>
  <c r="BS46" i="4"/>
  <c r="BN46" i="4"/>
  <c r="BL46" i="4"/>
  <c r="BK46" i="4"/>
  <c r="BJ46" i="4"/>
  <c r="BE46" i="4"/>
  <c r="BC46" i="4"/>
  <c r="BB46" i="4"/>
  <c r="BA46" i="4"/>
  <c r="AB46" i="4"/>
  <c r="Z46" i="4"/>
  <c r="Y46" i="4"/>
  <c r="X46" i="4"/>
  <c r="S46" i="4"/>
  <c r="Q46" i="4"/>
  <c r="DW46" i="4" s="1"/>
  <c r="P46" i="4"/>
  <c r="O46" i="4"/>
  <c r="DV46" i="4" s="1"/>
  <c r="DX46" i="4" s="1"/>
  <c r="J46" i="4"/>
  <c r="H46" i="4"/>
  <c r="G46" i="4"/>
  <c r="F46" i="4"/>
  <c r="CF45" i="4"/>
  <c r="CD45" i="4"/>
  <c r="CC45" i="4"/>
  <c r="CB45" i="4"/>
  <c r="BW45" i="4"/>
  <c r="BU45" i="4"/>
  <c r="BT45" i="4"/>
  <c r="BS45" i="4"/>
  <c r="BN45" i="4"/>
  <c r="BL45" i="4"/>
  <c r="BK45" i="4"/>
  <c r="BJ45" i="4"/>
  <c r="BE45" i="4"/>
  <c r="BC45" i="4"/>
  <c r="BB45" i="4"/>
  <c r="BA45" i="4"/>
  <c r="AB45" i="4"/>
  <c r="Z45" i="4"/>
  <c r="Y45" i="4"/>
  <c r="X45" i="4"/>
  <c r="S45" i="4"/>
  <c r="Q45" i="4"/>
  <c r="P45" i="4"/>
  <c r="O45" i="4"/>
  <c r="J45" i="4"/>
  <c r="H45" i="4"/>
  <c r="I45" i="4" s="1"/>
  <c r="G45" i="4"/>
  <c r="CH45" i="4" s="1"/>
  <c r="F45" i="4"/>
  <c r="CF44" i="4"/>
  <c r="CD44" i="4"/>
  <c r="CC44" i="4"/>
  <c r="CB44" i="4"/>
  <c r="BW44" i="4"/>
  <c r="BU44" i="4"/>
  <c r="BT44" i="4"/>
  <c r="BS44" i="4"/>
  <c r="BN44" i="4"/>
  <c r="BL44" i="4"/>
  <c r="BK44" i="4"/>
  <c r="BJ44" i="4"/>
  <c r="BE44" i="4"/>
  <c r="BC44" i="4"/>
  <c r="BB44" i="4"/>
  <c r="BA44" i="4"/>
  <c r="AB44" i="4"/>
  <c r="Z44" i="4"/>
  <c r="Y44" i="4"/>
  <c r="X44" i="4"/>
  <c r="S44" i="4"/>
  <c r="Q44" i="4"/>
  <c r="P44" i="4"/>
  <c r="O44" i="4"/>
  <c r="J44" i="4"/>
  <c r="H44" i="4"/>
  <c r="G44" i="4"/>
  <c r="F44" i="4"/>
  <c r="CF43" i="4"/>
  <c r="CD43" i="4"/>
  <c r="CC43" i="4"/>
  <c r="CB43" i="4"/>
  <c r="BW43" i="4"/>
  <c r="BU43" i="4"/>
  <c r="BT43" i="4"/>
  <c r="BS43" i="4"/>
  <c r="BN43" i="4"/>
  <c r="BL43" i="4"/>
  <c r="BK43" i="4"/>
  <c r="BJ43" i="4"/>
  <c r="BE43" i="4"/>
  <c r="BC43" i="4"/>
  <c r="BB43" i="4"/>
  <c r="BA43" i="4"/>
  <c r="AB43" i="4"/>
  <c r="Z43" i="4"/>
  <c r="Y43" i="4"/>
  <c r="X43" i="4"/>
  <c r="S43" i="4"/>
  <c r="Q43" i="4"/>
  <c r="P43" i="4"/>
  <c r="O43" i="4"/>
  <c r="J43" i="4"/>
  <c r="H43" i="4"/>
  <c r="G43" i="4"/>
  <c r="F43" i="4"/>
  <c r="I43" i="4" s="1"/>
  <c r="CF42" i="4"/>
  <c r="CD42" i="4"/>
  <c r="CC42" i="4"/>
  <c r="CB42" i="4"/>
  <c r="CE42" i="4" s="1"/>
  <c r="BW42" i="4"/>
  <c r="BU42" i="4"/>
  <c r="BT42" i="4"/>
  <c r="BS42" i="4"/>
  <c r="BN42" i="4"/>
  <c r="BL42" i="4"/>
  <c r="BK42" i="4"/>
  <c r="BJ42" i="4"/>
  <c r="BE42" i="4"/>
  <c r="BC42" i="4"/>
  <c r="BB42" i="4"/>
  <c r="BA42" i="4"/>
  <c r="AB42" i="4"/>
  <c r="Z42" i="4"/>
  <c r="Y42" i="4"/>
  <c r="X42" i="4"/>
  <c r="S42" i="4"/>
  <c r="Q42" i="4"/>
  <c r="DW42" i="4" s="1"/>
  <c r="P42" i="4"/>
  <c r="O42" i="4"/>
  <c r="J42" i="4"/>
  <c r="H42" i="4"/>
  <c r="G42" i="4"/>
  <c r="F42" i="4"/>
  <c r="CF41" i="4"/>
  <c r="CD41" i="4"/>
  <c r="CC41" i="4"/>
  <c r="CB41" i="4"/>
  <c r="BW41" i="4"/>
  <c r="BU41" i="4"/>
  <c r="BT41" i="4"/>
  <c r="BS41" i="4"/>
  <c r="BN41" i="4"/>
  <c r="BL41" i="4"/>
  <c r="BK41" i="4"/>
  <c r="BJ41" i="4"/>
  <c r="BE41" i="4"/>
  <c r="BC41" i="4"/>
  <c r="BD41" i="4" s="1"/>
  <c r="BB41" i="4"/>
  <c r="BA41" i="4"/>
  <c r="AB41" i="4"/>
  <c r="Z41" i="4"/>
  <c r="Y41" i="4"/>
  <c r="X41" i="4"/>
  <c r="S41" i="4"/>
  <c r="Q41" i="4"/>
  <c r="P41" i="4"/>
  <c r="O41" i="4"/>
  <c r="J41" i="4"/>
  <c r="H41" i="4"/>
  <c r="G41" i="4"/>
  <c r="F41" i="4"/>
  <c r="CF40" i="4"/>
  <c r="CD40" i="4"/>
  <c r="CC40" i="4"/>
  <c r="CB40" i="4"/>
  <c r="BW40" i="4"/>
  <c r="BU40" i="4"/>
  <c r="BT40" i="4"/>
  <c r="BS40" i="4"/>
  <c r="BN40" i="4"/>
  <c r="BL40" i="4"/>
  <c r="BK40" i="4"/>
  <c r="BJ40" i="4"/>
  <c r="BE40" i="4"/>
  <c r="BC40" i="4"/>
  <c r="BB40" i="4"/>
  <c r="BA40" i="4"/>
  <c r="AB40" i="4"/>
  <c r="Z40" i="4"/>
  <c r="Y40" i="4"/>
  <c r="X40" i="4"/>
  <c r="S40" i="4"/>
  <c r="Q40" i="4"/>
  <c r="DW40" i="4" s="1"/>
  <c r="P40" i="4"/>
  <c r="O40" i="4"/>
  <c r="J40" i="4"/>
  <c r="H40" i="4"/>
  <c r="DS40" i="4" s="1"/>
  <c r="G40" i="4"/>
  <c r="F40" i="4"/>
  <c r="DR40" i="4" s="1"/>
  <c r="CF39" i="4"/>
  <c r="CD39" i="4"/>
  <c r="CC39" i="4"/>
  <c r="CB39" i="4"/>
  <c r="BW39" i="4"/>
  <c r="BU39" i="4"/>
  <c r="BT39" i="4"/>
  <c r="BS39" i="4"/>
  <c r="BN39" i="4"/>
  <c r="BL39" i="4"/>
  <c r="BK39" i="4"/>
  <c r="BJ39" i="4"/>
  <c r="BE39" i="4"/>
  <c r="BC39" i="4"/>
  <c r="BB39" i="4"/>
  <c r="BA39" i="4"/>
  <c r="AB39" i="4"/>
  <c r="Z39" i="4"/>
  <c r="Y39" i="4"/>
  <c r="X39" i="4"/>
  <c r="S39" i="4"/>
  <c r="Q39" i="4"/>
  <c r="P39" i="4"/>
  <c r="O39" i="4"/>
  <c r="J39" i="4"/>
  <c r="H39" i="4"/>
  <c r="G39" i="4"/>
  <c r="F39" i="4"/>
  <c r="CF38" i="4"/>
  <c r="CD38" i="4"/>
  <c r="CC38" i="4"/>
  <c r="CB38" i="4"/>
  <c r="BW38" i="4"/>
  <c r="BU38" i="4"/>
  <c r="BT38" i="4"/>
  <c r="BS38" i="4"/>
  <c r="BN38" i="4"/>
  <c r="BL38" i="4"/>
  <c r="BK38" i="4"/>
  <c r="BJ38" i="4"/>
  <c r="BE38" i="4"/>
  <c r="BC38" i="4"/>
  <c r="BB38" i="4"/>
  <c r="BA38" i="4"/>
  <c r="AB38" i="4"/>
  <c r="Z38" i="4"/>
  <c r="Y38" i="4"/>
  <c r="X38" i="4"/>
  <c r="S38" i="4"/>
  <c r="Q38" i="4"/>
  <c r="P38" i="4"/>
  <c r="O38" i="4"/>
  <c r="J38" i="4"/>
  <c r="H38" i="4"/>
  <c r="G38" i="4"/>
  <c r="F38" i="4"/>
  <c r="CF37" i="4"/>
  <c r="CD37" i="4"/>
  <c r="CC37" i="4"/>
  <c r="CB37" i="4"/>
  <c r="BW37" i="4"/>
  <c r="BU37" i="4"/>
  <c r="BT37" i="4"/>
  <c r="BS37" i="4"/>
  <c r="BN37" i="4"/>
  <c r="BL37" i="4"/>
  <c r="BK37" i="4"/>
  <c r="BJ37" i="4"/>
  <c r="BE37" i="4"/>
  <c r="BC37" i="4"/>
  <c r="BB37" i="4"/>
  <c r="BA37" i="4"/>
  <c r="AB37" i="4"/>
  <c r="Z37" i="4"/>
  <c r="Y37" i="4"/>
  <c r="X37" i="4"/>
  <c r="S37" i="4"/>
  <c r="Q37" i="4"/>
  <c r="P37" i="4"/>
  <c r="O37" i="4"/>
  <c r="J37" i="4"/>
  <c r="H37" i="4"/>
  <c r="G37" i="4"/>
  <c r="F37" i="4"/>
  <c r="CF36" i="4"/>
  <c r="CD36" i="4"/>
  <c r="CE36" i="4" s="1"/>
  <c r="CC36" i="4"/>
  <c r="CB36" i="4"/>
  <c r="BW36" i="4"/>
  <c r="BU36" i="4"/>
  <c r="BT36" i="4"/>
  <c r="BS36" i="4"/>
  <c r="BN36" i="4"/>
  <c r="BL36" i="4"/>
  <c r="BK36" i="4"/>
  <c r="BJ36" i="4"/>
  <c r="BE36" i="4"/>
  <c r="BC36" i="4"/>
  <c r="BB36" i="4"/>
  <c r="BA36" i="4"/>
  <c r="AB36" i="4"/>
  <c r="Z36" i="4"/>
  <c r="Y36" i="4"/>
  <c r="X36" i="4"/>
  <c r="S36" i="4"/>
  <c r="Q36" i="4"/>
  <c r="P36" i="4"/>
  <c r="O36" i="4"/>
  <c r="J36" i="4"/>
  <c r="H36" i="4"/>
  <c r="G36" i="4"/>
  <c r="F36" i="4"/>
  <c r="CF35" i="4"/>
  <c r="CD35" i="4"/>
  <c r="CC35" i="4"/>
  <c r="CB35" i="4"/>
  <c r="BW35" i="4"/>
  <c r="BU35" i="4"/>
  <c r="BV35" i="4" s="1"/>
  <c r="BT35" i="4"/>
  <c r="BS35" i="4"/>
  <c r="BN35" i="4"/>
  <c r="BL35" i="4"/>
  <c r="BK35" i="4"/>
  <c r="BJ35" i="4"/>
  <c r="BE35" i="4"/>
  <c r="BC35" i="4"/>
  <c r="BB35" i="4"/>
  <c r="BA35" i="4"/>
  <c r="AB35" i="4"/>
  <c r="Z35" i="4"/>
  <c r="Y35" i="4"/>
  <c r="X35" i="4"/>
  <c r="S35" i="4"/>
  <c r="Q35" i="4"/>
  <c r="P35" i="4"/>
  <c r="O35" i="4"/>
  <c r="J35" i="4"/>
  <c r="H35" i="4"/>
  <c r="G35" i="4"/>
  <c r="F35" i="4"/>
  <c r="CF34" i="4"/>
  <c r="CD34" i="4"/>
  <c r="CC34" i="4"/>
  <c r="CB34" i="4"/>
  <c r="BW34" i="4"/>
  <c r="BU34" i="4"/>
  <c r="BT34" i="4"/>
  <c r="BS34" i="4"/>
  <c r="BN34" i="4"/>
  <c r="BL34" i="4"/>
  <c r="BM34" i="4" s="1"/>
  <c r="BK34" i="4"/>
  <c r="BJ34" i="4"/>
  <c r="BE34" i="4"/>
  <c r="BC34" i="4"/>
  <c r="BB34" i="4"/>
  <c r="BA34" i="4"/>
  <c r="BD34" i="4" s="1"/>
  <c r="AB34" i="4"/>
  <c r="Z34" i="4"/>
  <c r="Y34" i="4"/>
  <c r="X34" i="4"/>
  <c r="S34" i="4"/>
  <c r="Q34" i="4"/>
  <c r="P34" i="4"/>
  <c r="O34" i="4"/>
  <c r="J34" i="4"/>
  <c r="H34" i="4"/>
  <c r="G34" i="4"/>
  <c r="F34" i="4"/>
  <c r="CF33" i="4"/>
  <c r="CD33" i="4"/>
  <c r="CC33" i="4"/>
  <c r="CB33" i="4"/>
  <c r="BW33" i="4"/>
  <c r="BU33" i="4"/>
  <c r="BT33" i="4"/>
  <c r="BS33" i="4"/>
  <c r="BN33" i="4"/>
  <c r="BL33" i="4"/>
  <c r="BK33" i="4"/>
  <c r="BJ33" i="4"/>
  <c r="BE33" i="4"/>
  <c r="BC33" i="4"/>
  <c r="BB33" i="4"/>
  <c r="BA33" i="4"/>
  <c r="AB33" i="4"/>
  <c r="Z33" i="4"/>
  <c r="Y33" i="4"/>
  <c r="X33" i="4"/>
  <c r="S33" i="4"/>
  <c r="Q33" i="4"/>
  <c r="P33" i="4"/>
  <c r="O33" i="4"/>
  <c r="J33" i="4"/>
  <c r="H33" i="4"/>
  <c r="G33" i="4"/>
  <c r="F33" i="4"/>
  <c r="CF32" i="4"/>
  <c r="CD32" i="4"/>
  <c r="CC32" i="4"/>
  <c r="CB32" i="4"/>
  <c r="BW32" i="4"/>
  <c r="BU32" i="4"/>
  <c r="BT32" i="4"/>
  <c r="BS32" i="4"/>
  <c r="BN32" i="4"/>
  <c r="BL32" i="4"/>
  <c r="BK32" i="4"/>
  <c r="BJ32" i="4"/>
  <c r="BE32" i="4"/>
  <c r="BC32" i="4"/>
  <c r="BB32" i="4"/>
  <c r="BA32" i="4"/>
  <c r="AB32" i="4"/>
  <c r="Z32" i="4"/>
  <c r="Y32" i="4"/>
  <c r="X32" i="4"/>
  <c r="S32" i="4"/>
  <c r="Q32" i="4"/>
  <c r="P32" i="4"/>
  <c r="O32" i="4"/>
  <c r="J32" i="4"/>
  <c r="H32" i="4"/>
  <c r="G32" i="4"/>
  <c r="F32" i="4"/>
  <c r="CF31" i="4"/>
  <c r="CD31" i="4"/>
  <c r="CC31" i="4"/>
  <c r="CB31" i="4"/>
  <c r="BW31" i="4"/>
  <c r="BU31" i="4"/>
  <c r="BT31" i="4"/>
  <c r="BS31" i="4"/>
  <c r="BN31" i="4"/>
  <c r="BL31" i="4"/>
  <c r="BK31" i="4"/>
  <c r="BJ31" i="4"/>
  <c r="BE31" i="4"/>
  <c r="BC31" i="4"/>
  <c r="BB31" i="4"/>
  <c r="BA31" i="4"/>
  <c r="AB31" i="4"/>
  <c r="Z31" i="4"/>
  <c r="Y31" i="4"/>
  <c r="X31" i="4"/>
  <c r="S31" i="4"/>
  <c r="Q31" i="4"/>
  <c r="P31" i="4"/>
  <c r="O31" i="4"/>
  <c r="J31" i="4"/>
  <c r="H31" i="4"/>
  <c r="G31" i="4"/>
  <c r="F31" i="4"/>
  <c r="CF30" i="4"/>
  <c r="CD30" i="4"/>
  <c r="CC30" i="4"/>
  <c r="CB30" i="4"/>
  <c r="BW30" i="4"/>
  <c r="BU30" i="4"/>
  <c r="BT30" i="4"/>
  <c r="BS30" i="4"/>
  <c r="BN30" i="4"/>
  <c r="BL30" i="4"/>
  <c r="BK30" i="4"/>
  <c r="BJ30" i="4"/>
  <c r="BE30" i="4"/>
  <c r="BC30" i="4"/>
  <c r="BB30" i="4"/>
  <c r="BA30" i="4"/>
  <c r="AB30" i="4"/>
  <c r="Z30" i="4"/>
  <c r="Y30" i="4"/>
  <c r="X30" i="4"/>
  <c r="S30" i="4"/>
  <c r="Q30" i="4"/>
  <c r="P30" i="4"/>
  <c r="O30" i="4"/>
  <c r="J30" i="4"/>
  <c r="H30" i="4"/>
  <c r="G30" i="4"/>
  <c r="F30" i="4"/>
  <c r="CF29" i="4"/>
  <c r="CD29" i="4"/>
  <c r="CC29" i="4"/>
  <c r="CB29" i="4"/>
  <c r="BW29" i="4"/>
  <c r="BU29" i="4"/>
  <c r="BT29" i="4"/>
  <c r="BS29" i="4"/>
  <c r="BN29" i="4"/>
  <c r="BL29" i="4"/>
  <c r="BK29" i="4"/>
  <c r="BJ29" i="4"/>
  <c r="BE29" i="4"/>
  <c r="BC29" i="4"/>
  <c r="BB29" i="4"/>
  <c r="BA29" i="4"/>
  <c r="AB29" i="4"/>
  <c r="Z29" i="4"/>
  <c r="X29" i="4"/>
  <c r="S29" i="4"/>
  <c r="Q29" i="4"/>
  <c r="P29" i="4"/>
  <c r="O29" i="4"/>
  <c r="R29" i="4" s="1"/>
  <c r="J29" i="4"/>
  <c r="H29" i="4"/>
  <c r="G29" i="4"/>
  <c r="F29" i="4"/>
  <c r="CF28" i="4"/>
  <c r="CD28" i="4"/>
  <c r="CC28" i="4"/>
  <c r="CB28" i="4"/>
  <c r="BW28" i="4"/>
  <c r="BU28" i="4"/>
  <c r="BT28" i="4"/>
  <c r="BS28" i="4"/>
  <c r="BN28" i="4"/>
  <c r="BL28" i="4"/>
  <c r="BK28" i="4"/>
  <c r="BJ28" i="4"/>
  <c r="BE28" i="4"/>
  <c r="BC28" i="4"/>
  <c r="BB28" i="4"/>
  <c r="BA28" i="4"/>
  <c r="AB28" i="4"/>
  <c r="Z28" i="4"/>
  <c r="Y28" i="4"/>
  <c r="X28" i="4"/>
  <c r="S28" i="4"/>
  <c r="Q28" i="4"/>
  <c r="P28" i="4"/>
  <c r="O28" i="4"/>
  <c r="J28" i="4"/>
  <c r="H28" i="4"/>
  <c r="G28" i="4"/>
  <c r="F28" i="4"/>
  <c r="CF27" i="4"/>
  <c r="CD27" i="4"/>
  <c r="CC27" i="4"/>
  <c r="CB27" i="4"/>
  <c r="BW27" i="4"/>
  <c r="BU27" i="4"/>
  <c r="BT27" i="4"/>
  <c r="BS27" i="4"/>
  <c r="BN27" i="4"/>
  <c r="BL27" i="4"/>
  <c r="BK27" i="4"/>
  <c r="BJ27" i="4"/>
  <c r="BE27" i="4"/>
  <c r="BC27" i="4"/>
  <c r="BB27" i="4"/>
  <c r="BA27" i="4"/>
  <c r="AB27" i="4"/>
  <c r="Z27" i="4"/>
  <c r="Y27" i="4"/>
  <c r="X27" i="4"/>
  <c r="S27" i="4"/>
  <c r="Q27" i="4"/>
  <c r="P27" i="4"/>
  <c r="O27" i="4"/>
  <c r="J27" i="4"/>
  <c r="H27" i="4"/>
  <c r="G27" i="4"/>
  <c r="F27" i="4"/>
  <c r="CF26" i="4"/>
  <c r="CD26" i="4"/>
  <c r="CC26" i="4"/>
  <c r="CB26" i="4"/>
  <c r="BW26" i="4"/>
  <c r="BU26" i="4"/>
  <c r="BT26" i="4"/>
  <c r="BS26" i="4"/>
  <c r="BN26" i="4"/>
  <c r="BL26" i="4"/>
  <c r="BK26" i="4"/>
  <c r="BJ26" i="4"/>
  <c r="BE26" i="4"/>
  <c r="BC26" i="4"/>
  <c r="BB26" i="4"/>
  <c r="BA26" i="4"/>
  <c r="AB26" i="4"/>
  <c r="Z26" i="4"/>
  <c r="Y26" i="4"/>
  <c r="X26" i="4"/>
  <c r="S26" i="4"/>
  <c r="Q26" i="4"/>
  <c r="P26" i="4"/>
  <c r="O26" i="4"/>
  <c r="J26" i="4"/>
  <c r="H26" i="4"/>
  <c r="G26" i="4"/>
  <c r="F26" i="4"/>
  <c r="CF25" i="4"/>
  <c r="CD25" i="4"/>
  <c r="CC25" i="4"/>
  <c r="CB25" i="4"/>
  <c r="BW25" i="4"/>
  <c r="BU25" i="4"/>
  <c r="BT25" i="4"/>
  <c r="BS25" i="4"/>
  <c r="BN25" i="4"/>
  <c r="BL25" i="4"/>
  <c r="BK25" i="4"/>
  <c r="BJ25" i="4"/>
  <c r="BE25" i="4"/>
  <c r="BC25" i="4"/>
  <c r="BB25" i="4"/>
  <c r="BA25" i="4"/>
  <c r="AB25" i="4"/>
  <c r="Z25" i="4"/>
  <c r="Y25" i="4"/>
  <c r="X25" i="4"/>
  <c r="S25" i="4"/>
  <c r="Q25" i="4"/>
  <c r="P25" i="4"/>
  <c r="O25" i="4"/>
  <c r="J25" i="4"/>
  <c r="H25" i="4"/>
  <c r="G25" i="4"/>
  <c r="F25" i="4"/>
  <c r="CF24" i="4"/>
  <c r="CD24" i="4"/>
  <c r="CC24" i="4"/>
  <c r="CB24" i="4"/>
  <c r="BW24" i="4"/>
  <c r="BU24" i="4"/>
  <c r="BT24" i="4"/>
  <c r="BS24" i="4"/>
  <c r="BN24" i="4"/>
  <c r="BL24" i="4"/>
  <c r="BK24" i="4"/>
  <c r="BJ24" i="4"/>
  <c r="BE24" i="4"/>
  <c r="BC24" i="4"/>
  <c r="BB24" i="4"/>
  <c r="BA24" i="4"/>
  <c r="AB24" i="4"/>
  <c r="Z24" i="4"/>
  <c r="Y24" i="4"/>
  <c r="X24" i="4"/>
  <c r="S24" i="4"/>
  <c r="Q24" i="4"/>
  <c r="P24" i="4"/>
  <c r="O24" i="4"/>
  <c r="J24" i="4"/>
  <c r="H24" i="4"/>
  <c r="G24" i="4"/>
  <c r="F24" i="4"/>
  <c r="CF23" i="4"/>
  <c r="CD23" i="4"/>
  <c r="CC23" i="4"/>
  <c r="CB23" i="4"/>
  <c r="BW23" i="4"/>
  <c r="BU23" i="4"/>
  <c r="BT23" i="4"/>
  <c r="BS23" i="4"/>
  <c r="BN23" i="4"/>
  <c r="BL23" i="4"/>
  <c r="BK23" i="4"/>
  <c r="BJ23" i="4"/>
  <c r="BE23" i="4"/>
  <c r="BC23" i="4"/>
  <c r="BB23" i="4"/>
  <c r="BA23" i="4"/>
  <c r="AB23" i="4"/>
  <c r="Z23" i="4"/>
  <c r="Y23" i="4"/>
  <c r="X23" i="4"/>
  <c r="S23" i="4"/>
  <c r="Q23" i="4"/>
  <c r="P23" i="4"/>
  <c r="O23" i="4"/>
  <c r="J23" i="4"/>
  <c r="H23" i="4"/>
  <c r="G23" i="4"/>
  <c r="F23" i="4"/>
  <c r="CF22" i="4"/>
  <c r="CD22" i="4"/>
  <c r="CC22" i="4"/>
  <c r="CB22" i="4"/>
  <c r="BW22" i="4"/>
  <c r="BU22" i="4"/>
  <c r="BT22" i="4"/>
  <c r="BS22" i="4"/>
  <c r="BN22" i="4"/>
  <c r="BL22" i="4"/>
  <c r="BK22" i="4"/>
  <c r="BJ22" i="4"/>
  <c r="BE22" i="4"/>
  <c r="BC22" i="4"/>
  <c r="BB22" i="4"/>
  <c r="BA22" i="4"/>
  <c r="AB22" i="4"/>
  <c r="Z22" i="4"/>
  <c r="Y22" i="4"/>
  <c r="X22" i="4"/>
  <c r="AA22" i="4" s="1"/>
  <c r="S22" i="4"/>
  <c r="Q22" i="4"/>
  <c r="P22" i="4"/>
  <c r="O22" i="4"/>
  <c r="J22" i="4"/>
  <c r="H22" i="4"/>
  <c r="G22" i="4"/>
  <c r="F22" i="4"/>
  <c r="CF21" i="4"/>
  <c r="CD21" i="4"/>
  <c r="CC21" i="4"/>
  <c r="CB21" i="4"/>
  <c r="BW21" i="4"/>
  <c r="BU21" i="4"/>
  <c r="BT21" i="4"/>
  <c r="BS21" i="4"/>
  <c r="BN21" i="4"/>
  <c r="BL21" i="4"/>
  <c r="BK21" i="4"/>
  <c r="BJ21" i="4"/>
  <c r="BE21" i="4"/>
  <c r="BC21" i="4"/>
  <c r="BB21" i="4"/>
  <c r="BA21" i="4"/>
  <c r="AB21" i="4"/>
  <c r="Z21" i="4"/>
  <c r="Y21" i="4"/>
  <c r="X21" i="4"/>
  <c r="S21" i="4"/>
  <c r="Q21" i="4"/>
  <c r="P21" i="4"/>
  <c r="O21" i="4"/>
  <c r="J21" i="4"/>
  <c r="H21" i="4"/>
  <c r="G21" i="4"/>
  <c r="F21" i="4"/>
  <c r="CF20" i="4"/>
  <c r="CD20" i="4"/>
  <c r="CC20" i="4"/>
  <c r="CB20" i="4"/>
  <c r="BW20" i="4"/>
  <c r="BU20" i="4"/>
  <c r="BT20" i="4"/>
  <c r="BS20" i="4"/>
  <c r="BN20" i="4"/>
  <c r="BL20" i="4"/>
  <c r="BK20" i="4"/>
  <c r="BJ20" i="4"/>
  <c r="BE20" i="4"/>
  <c r="BC20" i="4"/>
  <c r="BB20" i="4"/>
  <c r="BA20" i="4"/>
  <c r="AB20" i="4"/>
  <c r="Z20" i="4"/>
  <c r="Y20" i="4"/>
  <c r="X20" i="4"/>
  <c r="S20" i="4"/>
  <c r="Q20" i="4"/>
  <c r="P20" i="4"/>
  <c r="O20" i="4"/>
  <c r="J20" i="4"/>
  <c r="H20" i="4"/>
  <c r="G20" i="4"/>
  <c r="F20" i="4"/>
  <c r="CF19" i="4"/>
  <c r="CD19" i="4"/>
  <c r="CC19" i="4"/>
  <c r="CB19" i="4"/>
  <c r="BW19" i="4"/>
  <c r="BU19" i="4"/>
  <c r="BT19" i="4"/>
  <c r="BS19" i="4"/>
  <c r="BN19" i="4"/>
  <c r="BL19" i="4"/>
  <c r="BK19" i="4"/>
  <c r="BJ19" i="4"/>
  <c r="BE19" i="4"/>
  <c r="BC19" i="4"/>
  <c r="BB19" i="4"/>
  <c r="BA19" i="4"/>
  <c r="AB19" i="4"/>
  <c r="Z19" i="4"/>
  <c r="Y19" i="4"/>
  <c r="X19" i="4"/>
  <c r="S19" i="4"/>
  <c r="Q19" i="4"/>
  <c r="P19" i="4"/>
  <c r="O19" i="4"/>
  <c r="J19" i="4"/>
  <c r="H19" i="4"/>
  <c r="G19" i="4"/>
  <c r="F19" i="4"/>
  <c r="CF18" i="4"/>
  <c r="CD18" i="4"/>
  <c r="CC18" i="4"/>
  <c r="CB18" i="4"/>
  <c r="BW18" i="4"/>
  <c r="BU18" i="4"/>
  <c r="BT18" i="4"/>
  <c r="BS18" i="4"/>
  <c r="BN18" i="4"/>
  <c r="BL18" i="4"/>
  <c r="BK18" i="4"/>
  <c r="BJ18" i="4"/>
  <c r="BE18" i="4"/>
  <c r="BC18" i="4"/>
  <c r="BB18" i="4"/>
  <c r="BA18" i="4"/>
  <c r="AB18" i="4"/>
  <c r="Z18" i="4"/>
  <c r="Y18" i="4"/>
  <c r="X18" i="4"/>
  <c r="S18" i="4"/>
  <c r="Q18" i="4"/>
  <c r="R18" i="4" s="1"/>
  <c r="P18" i="4"/>
  <c r="O18" i="4"/>
  <c r="J18" i="4"/>
  <c r="H18" i="4"/>
  <c r="G18" i="4"/>
  <c r="F18" i="4"/>
  <c r="CF17" i="4"/>
  <c r="CD17" i="4"/>
  <c r="CE17" i="4" s="1"/>
  <c r="CC17" i="4"/>
  <c r="CB17" i="4"/>
  <c r="BW17" i="4"/>
  <c r="BU17" i="4"/>
  <c r="BT17" i="4"/>
  <c r="BS17" i="4"/>
  <c r="BN17" i="4"/>
  <c r="BL17" i="4"/>
  <c r="BK17" i="4"/>
  <c r="BJ17" i="4"/>
  <c r="BE17" i="4"/>
  <c r="BC17" i="4"/>
  <c r="BB17" i="4"/>
  <c r="BA17" i="4"/>
  <c r="AB17" i="4"/>
  <c r="Z17" i="4"/>
  <c r="Y17" i="4"/>
  <c r="X17" i="4"/>
  <c r="S17" i="4"/>
  <c r="Q17" i="4"/>
  <c r="P17" i="4"/>
  <c r="O17" i="4"/>
  <c r="J17" i="4"/>
  <c r="H17" i="4"/>
  <c r="G17" i="4"/>
  <c r="F17" i="4"/>
  <c r="CF16" i="4"/>
  <c r="CD16" i="4"/>
  <c r="CC16" i="4"/>
  <c r="CB16" i="4"/>
  <c r="BW16" i="4"/>
  <c r="BU16" i="4"/>
  <c r="BT16" i="4"/>
  <c r="BS16" i="4"/>
  <c r="BN16" i="4"/>
  <c r="BL16" i="4"/>
  <c r="BK16" i="4"/>
  <c r="BJ16" i="4"/>
  <c r="BE16" i="4"/>
  <c r="BC16" i="4"/>
  <c r="BB16" i="4"/>
  <c r="BA16" i="4"/>
  <c r="AB16" i="4"/>
  <c r="Z16" i="4"/>
  <c r="Y16" i="4"/>
  <c r="X16" i="4"/>
  <c r="S16" i="4"/>
  <c r="Q16" i="4"/>
  <c r="P16" i="4"/>
  <c r="O16" i="4"/>
  <c r="J16" i="4"/>
  <c r="H16" i="4"/>
  <c r="G16" i="4"/>
  <c r="F16" i="4"/>
  <c r="CF15" i="4"/>
  <c r="CD15" i="4"/>
  <c r="CC15" i="4"/>
  <c r="CB15" i="4"/>
  <c r="BW15" i="4"/>
  <c r="BU15" i="4"/>
  <c r="BT15" i="4"/>
  <c r="BS15" i="4"/>
  <c r="BN15" i="4"/>
  <c r="BL15" i="4"/>
  <c r="BK15" i="4"/>
  <c r="BJ15" i="4"/>
  <c r="BE15" i="4"/>
  <c r="BC15" i="4"/>
  <c r="BB15" i="4"/>
  <c r="BA15" i="4"/>
  <c r="AB15" i="4"/>
  <c r="Z15" i="4"/>
  <c r="Y15" i="4"/>
  <c r="X15" i="4"/>
  <c r="S15" i="4"/>
  <c r="Q15" i="4"/>
  <c r="P15" i="4"/>
  <c r="O15" i="4"/>
  <c r="J15" i="4"/>
  <c r="H15" i="4"/>
  <c r="G15" i="4"/>
  <c r="F15" i="4"/>
  <c r="DW54" i="4" l="1"/>
  <c r="CE53" i="4"/>
  <c r="BV54" i="4"/>
  <c r="BM54" i="4"/>
  <c r="BD54" i="4"/>
  <c r="CJ54" i="4"/>
  <c r="DX54" i="4"/>
  <c r="CH54" i="4"/>
  <c r="EA54" i="4"/>
  <c r="DS54" i="4"/>
  <c r="CI54" i="4"/>
  <c r="DZ54" i="4"/>
  <c r="DR54" i="4"/>
  <c r="CG54" i="4"/>
  <c r="DW53" i="4"/>
  <c r="DV53" i="4"/>
  <c r="BM53" i="4"/>
  <c r="BD53" i="4"/>
  <c r="AA53" i="4"/>
  <c r="CJ53" i="4"/>
  <c r="CH53" i="4"/>
  <c r="DZ52" i="4"/>
  <c r="EB52" i="4" s="1"/>
  <c r="R53" i="4"/>
  <c r="EA53" i="4"/>
  <c r="DS53" i="4"/>
  <c r="CI53" i="4"/>
  <c r="DZ53" i="4"/>
  <c r="DR53" i="4"/>
  <c r="CG53" i="4"/>
  <c r="I53" i="4"/>
  <c r="DW52" i="4"/>
  <c r="DV52" i="4"/>
  <c r="CE52" i="4"/>
  <c r="BV52" i="4"/>
  <c r="BM52" i="4"/>
  <c r="CJ52" i="4"/>
  <c r="CH52" i="4"/>
  <c r="R52" i="4"/>
  <c r="DS52" i="4"/>
  <c r="CI52" i="4"/>
  <c r="DR52" i="4"/>
  <c r="CG52" i="4"/>
  <c r="DW51" i="4"/>
  <c r="DS51" i="4"/>
  <c r="R51" i="4"/>
  <c r="DV51" i="4"/>
  <c r="CJ51" i="4"/>
  <c r="CI51" i="4"/>
  <c r="CH51" i="4"/>
  <c r="CM51" i="4"/>
  <c r="DR51" i="4"/>
  <c r="DT51" i="4" s="1"/>
  <c r="CG51" i="4"/>
  <c r="CE50" i="4"/>
  <c r="BM50" i="4"/>
  <c r="AA50" i="4"/>
  <c r="CJ50" i="4"/>
  <c r="CH50" i="4"/>
  <c r="DS50" i="4"/>
  <c r="CI50" i="4"/>
  <c r="DR50" i="4"/>
  <c r="CG50" i="4"/>
  <c r="DW49" i="4"/>
  <c r="CE49" i="4"/>
  <c r="DV49" i="4"/>
  <c r="BM49" i="4"/>
  <c r="BD49" i="4"/>
  <c r="CJ49" i="4"/>
  <c r="CH49" i="4"/>
  <c r="R49" i="4"/>
  <c r="DS49" i="4"/>
  <c r="CI49" i="4"/>
  <c r="CM49" i="4"/>
  <c r="DR49" i="4"/>
  <c r="CG49" i="4"/>
  <c r="CE48" i="4"/>
  <c r="BV48" i="4"/>
  <c r="BD48" i="4"/>
  <c r="CJ48" i="4"/>
  <c r="CH48" i="4"/>
  <c r="I48" i="4"/>
  <c r="DS48" i="4"/>
  <c r="CI48" i="4"/>
  <c r="DR48" i="4"/>
  <c r="CG48" i="4"/>
  <c r="DW47" i="4"/>
  <c r="CE47" i="4"/>
  <c r="DV47" i="4"/>
  <c r="BV47" i="4"/>
  <c r="CJ47" i="4"/>
  <c r="CH47" i="4"/>
  <c r="R47" i="4"/>
  <c r="DS47" i="4"/>
  <c r="CI47" i="4"/>
  <c r="DR47" i="4"/>
  <c r="CG47" i="4"/>
  <c r="CE46" i="4"/>
  <c r="BM46" i="4"/>
  <c r="BD46" i="4"/>
  <c r="CJ46" i="4"/>
  <c r="CH46" i="4"/>
  <c r="R46" i="4"/>
  <c r="DS46" i="4"/>
  <c r="CI46" i="4"/>
  <c r="DR46" i="4"/>
  <c r="CG46" i="4"/>
  <c r="I46" i="4"/>
  <c r="DW45" i="4"/>
  <c r="DV45" i="4"/>
  <c r="BD45" i="4"/>
  <c r="AA45" i="4"/>
  <c r="CJ45" i="4"/>
  <c r="DS45" i="4"/>
  <c r="CI45" i="4"/>
  <c r="DR45" i="4"/>
  <c r="CG45" i="4"/>
  <c r="CE44" i="4"/>
  <c r="DV44" i="4"/>
  <c r="BV44" i="4"/>
  <c r="CJ44" i="4"/>
  <c r="R44" i="4"/>
  <c r="DW44" i="4"/>
  <c r="CH44" i="4"/>
  <c r="DS44" i="4"/>
  <c r="CI44" i="4"/>
  <c r="DR44" i="4"/>
  <c r="CG44" i="4"/>
  <c r="DW43" i="4"/>
  <c r="CE43" i="4"/>
  <c r="DV43" i="4"/>
  <c r="BV42" i="4"/>
  <c r="BV43" i="4"/>
  <c r="BM43" i="4"/>
  <c r="BD42" i="4"/>
  <c r="CH43" i="4"/>
  <c r="AA43" i="4"/>
  <c r="CJ43" i="4"/>
  <c r="DS43" i="4"/>
  <c r="CI43" i="4"/>
  <c r="CM43" i="4"/>
  <c r="DR43" i="4"/>
  <c r="CG43" i="4"/>
  <c r="DV41" i="4"/>
  <c r="DV42" i="4"/>
  <c r="DX42" i="4" s="1"/>
  <c r="BM42" i="4"/>
  <c r="AA42" i="4"/>
  <c r="CJ42" i="4"/>
  <c r="CH42" i="4"/>
  <c r="DS42" i="4"/>
  <c r="CI42" i="4"/>
  <c r="DR42" i="4"/>
  <c r="CG42" i="4"/>
  <c r="I42" i="4"/>
  <c r="DW41" i="4"/>
  <c r="DX41" i="4" s="1"/>
  <c r="CE41" i="4"/>
  <c r="CE40" i="4"/>
  <c r="DV40" i="4"/>
  <c r="BV41" i="4"/>
  <c r="BM41" i="4"/>
  <c r="DT40" i="4"/>
  <c r="CJ41" i="4"/>
  <c r="AA41" i="4"/>
  <c r="DX40" i="4"/>
  <c r="CH41" i="4"/>
  <c r="DS41" i="4"/>
  <c r="CI41" i="4"/>
  <c r="DR41" i="4"/>
  <c r="CG41" i="4"/>
  <c r="I41" i="4"/>
  <c r="BV40" i="4"/>
  <c r="BM40" i="4"/>
  <c r="CJ40" i="4"/>
  <c r="CI40" i="4"/>
  <c r="BD40" i="4"/>
  <c r="CH40" i="4"/>
  <c r="R40" i="4"/>
  <c r="CM40" i="4"/>
  <c r="CG40" i="4"/>
  <c r="CE39" i="4"/>
  <c r="BV39" i="4"/>
  <c r="BM39" i="4"/>
  <c r="BD38" i="4"/>
  <c r="AA39" i="4"/>
  <c r="CJ39" i="4"/>
  <c r="CI39" i="4"/>
  <c r="CH39" i="4"/>
  <c r="CM39" i="4"/>
  <c r="CG39" i="4"/>
  <c r="I39" i="4"/>
  <c r="CE38" i="4"/>
  <c r="CE37" i="4"/>
  <c r="BM38" i="4"/>
  <c r="BM37" i="4"/>
  <c r="CH38" i="4"/>
  <c r="AA37" i="4"/>
  <c r="CG37" i="4"/>
  <c r="CJ37" i="4"/>
  <c r="CJ38" i="4"/>
  <c r="CI38" i="4"/>
  <c r="CI37" i="4"/>
  <c r="CH37" i="4"/>
  <c r="R38" i="4"/>
  <c r="CG38" i="4"/>
  <c r="I37" i="4"/>
  <c r="BV36" i="4"/>
  <c r="CI36" i="4"/>
  <c r="CJ36" i="4"/>
  <c r="CH36" i="4"/>
  <c r="R36" i="4"/>
  <c r="CG36" i="4"/>
  <c r="CE35" i="4"/>
  <c r="BV34" i="4"/>
  <c r="BM35" i="4"/>
  <c r="CM35" i="4"/>
  <c r="CG35" i="4"/>
  <c r="CJ35" i="4"/>
  <c r="CI35" i="4"/>
  <c r="CH35" i="4"/>
  <c r="I35" i="4"/>
  <c r="AA35" i="4"/>
  <c r="CE33" i="4"/>
  <c r="CE34" i="4"/>
  <c r="CH34" i="4"/>
  <c r="BD33" i="4"/>
  <c r="AA34" i="4"/>
  <c r="CJ34" i="4"/>
  <c r="CI34" i="4"/>
  <c r="CG34" i="4"/>
  <c r="I34" i="4"/>
  <c r="BM32" i="4"/>
  <c r="BM33" i="4"/>
  <c r="BV33" i="4"/>
  <c r="CJ33" i="4"/>
  <c r="CJ32" i="4"/>
  <c r="CI33" i="4"/>
  <c r="CI32" i="4"/>
  <c r="CH33" i="4"/>
  <c r="CH32" i="4"/>
  <c r="I33" i="4"/>
  <c r="CG32" i="4"/>
  <c r="CG33" i="4"/>
  <c r="AA33" i="4"/>
  <c r="CE32" i="4"/>
  <c r="BV32" i="4"/>
  <c r="BM31" i="4"/>
  <c r="BD32" i="4"/>
  <c r="CN32" i="4"/>
  <c r="AA32" i="4"/>
  <c r="BD36" i="4"/>
  <c r="AA38" i="4"/>
  <c r="AA40" i="4"/>
  <c r="BD44" i="4"/>
  <c r="BV45" i="4"/>
  <c r="AA47" i="4"/>
  <c r="BM51" i="4"/>
  <c r="CE51" i="4"/>
  <c r="I54" i="4"/>
  <c r="AA54" i="4"/>
  <c r="BV55" i="4"/>
  <c r="AA57" i="4"/>
  <c r="BM57" i="4"/>
  <c r="BM60" i="4"/>
  <c r="CE60" i="4"/>
  <c r="R61" i="4"/>
  <c r="CM62" i="4"/>
  <c r="CE63" i="4"/>
  <c r="CN64" i="4"/>
  <c r="BD64" i="4"/>
  <c r="CM65" i="4"/>
  <c r="CN67" i="4"/>
  <c r="BD67" i="4"/>
  <c r="BV67" i="4"/>
  <c r="AA68" i="4"/>
  <c r="R70" i="4"/>
  <c r="CE72" i="4"/>
  <c r="BD74" i="4"/>
  <c r="BV74" i="4"/>
  <c r="AA76" i="4"/>
  <c r="CE80" i="4"/>
  <c r="BV82" i="4"/>
  <c r="CN83" i="4"/>
  <c r="BM84" i="4"/>
  <c r="CM86" i="4"/>
  <c r="CE88" i="4"/>
  <c r="AA16" i="4"/>
  <c r="AA18" i="4"/>
  <c r="BM18" i="4"/>
  <c r="R34" i="4"/>
  <c r="R35" i="4"/>
  <c r="CN35" i="4"/>
  <c r="R42" i="4"/>
  <c r="R43" i="4"/>
  <c r="CN43" i="4"/>
  <c r="AA46" i="4"/>
  <c r="CE54" i="4"/>
  <c r="R55" i="4"/>
  <c r="BD55" i="4"/>
  <c r="CE56" i="4"/>
  <c r="CN58" i="4"/>
  <c r="BD58" i="4"/>
  <c r="BV58" i="4"/>
  <c r="CN59" i="4"/>
  <c r="BM62" i="4"/>
  <c r="CM67" i="4"/>
  <c r="CN68" i="4"/>
  <c r="BV70" i="4"/>
  <c r="AA71" i="4"/>
  <c r="BM76" i="4"/>
  <c r="CE76" i="4"/>
  <c r="CM78" i="4"/>
  <c r="AA79" i="4"/>
  <c r="BM83" i="4"/>
  <c r="R84" i="4"/>
  <c r="CN85" i="4"/>
  <c r="BD85" i="4"/>
  <c r="R89" i="4"/>
  <c r="CN52" i="4"/>
  <c r="CN88" i="4"/>
  <c r="AA17" i="4"/>
  <c r="I23" i="4"/>
  <c r="BD39" i="4"/>
  <c r="CE64" i="4"/>
  <c r="CE81" i="4"/>
  <c r="AA85" i="4"/>
  <c r="I86" i="4"/>
  <c r="AA36" i="4"/>
  <c r="BM36" i="4"/>
  <c r="R37" i="4"/>
  <c r="R39" i="4"/>
  <c r="AA44" i="4"/>
  <c r="CN44" i="4"/>
  <c r="R45" i="4"/>
  <c r="BM45" i="4"/>
  <c r="CE45" i="4"/>
  <c r="BD51" i="4"/>
  <c r="BV51" i="4"/>
  <c r="AA52" i="4"/>
  <c r="R54" i="4"/>
  <c r="R57" i="4"/>
  <c r="BD57" i="4"/>
  <c r="BV57" i="4"/>
  <c r="R59" i="4"/>
  <c r="CN60" i="4"/>
  <c r="BV60" i="4"/>
  <c r="I61" i="4"/>
  <c r="I64" i="4"/>
  <c r="BM64" i="4"/>
  <c r="BM67" i="4"/>
  <c r="CE67" i="4"/>
  <c r="I70" i="4"/>
  <c r="AA70" i="4"/>
  <c r="AA74" i="4"/>
  <c r="BM74" i="4"/>
  <c r="CE74" i="4"/>
  <c r="BM78" i="4"/>
  <c r="CE82" i="4"/>
  <c r="R83" i="4"/>
  <c r="BV84" i="4"/>
  <c r="CE86" i="4"/>
  <c r="BV88" i="4"/>
  <c r="AA89" i="4"/>
  <c r="CM46" i="4"/>
  <c r="CM54" i="4"/>
  <c r="CN56" i="4"/>
  <c r="CM57" i="4"/>
  <c r="I73" i="4"/>
  <c r="BV79" i="4"/>
  <c r="CN82" i="4"/>
  <c r="CM37" i="4"/>
  <c r="BD37" i="4"/>
  <c r="BV37" i="4"/>
  <c r="BV38" i="4"/>
  <c r="CN39" i="4"/>
  <c r="CN40" i="4"/>
  <c r="BV46" i="4"/>
  <c r="AA48" i="4"/>
  <c r="R50" i="4"/>
  <c r="BD50" i="4"/>
  <c r="BV50" i="4"/>
  <c r="CN51" i="4"/>
  <c r="BV53" i="4"/>
  <c r="BD61" i="4"/>
  <c r="BV62" i="4"/>
  <c r="AA63" i="4"/>
  <c r="AA66" i="4"/>
  <c r="BM66" i="4"/>
  <c r="CE66" i="4"/>
  <c r="CM68" i="4"/>
  <c r="BM69" i="4"/>
  <c r="CE69" i="4"/>
  <c r="CM71" i="4"/>
  <c r="I72" i="4"/>
  <c r="BM72" i="4"/>
  <c r="CN74" i="4"/>
  <c r="CN76" i="4"/>
  <c r="CE77" i="4"/>
  <c r="R78" i="4"/>
  <c r="CM79" i="4"/>
  <c r="I80" i="4"/>
  <c r="BM80" i="4"/>
  <c r="R82" i="4"/>
  <c r="BD82" i="4"/>
  <c r="CN84" i="4"/>
  <c r="AA84" i="4"/>
  <c r="R86" i="4"/>
  <c r="CM87" i="4"/>
  <c r="AA31" i="4"/>
  <c r="R32" i="4"/>
  <c r="CM32" i="4"/>
  <c r="I31" i="4"/>
  <c r="CE31" i="4"/>
  <c r="CE30" i="4"/>
  <c r="BV31" i="4"/>
  <c r="CN31" i="4"/>
  <c r="BD31" i="4"/>
  <c r="R31" i="4"/>
  <c r="CE29" i="4"/>
  <c r="BV29" i="4"/>
  <c r="BV30" i="4"/>
  <c r="BM30" i="4"/>
  <c r="BD30" i="4"/>
  <c r="BD29" i="4"/>
  <c r="AA30" i="4"/>
  <c r="CJ30" i="4"/>
  <c r="CI30" i="4"/>
  <c r="R30" i="4"/>
  <c r="CH30" i="4"/>
  <c r="CG30" i="4"/>
  <c r="BM29" i="4"/>
  <c r="BD28" i="4"/>
  <c r="CJ29" i="4"/>
  <c r="AA29" i="4"/>
  <c r="CH29" i="4"/>
  <c r="CM29" i="4"/>
  <c r="I29" i="4"/>
  <c r="CG29" i="4"/>
  <c r="CE28" i="4"/>
  <c r="BV28" i="4"/>
  <c r="BM28" i="4"/>
  <c r="AA28" i="4"/>
  <c r="CI28" i="4"/>
  <c r="R28" i="4"/>
  <c r="CG28" i="4"/>
  <c r="R27" i="4"/>
  <c r="CJ28" i="4"/>
  <c r="CH28" i="4"/>
  <c r="CE27" i="4"/>
  <c r="BV27" i="4"/>
  <c r="BM27" i="4"/>
  <c r="AA26" i="4"/>
  <c r="AA27" i="4"/>
  <c r="CJ27" i="4"/>
  <c r="CI27" i="4"/>
  <c r="CH27" i="4"/>
  <c r="CM27" i="4"/>
  <c r="R26" i="4"/>
  <c r="CN27" i="4"/>
  <c r="I27" i="4"/>
  <c r="CG27" i="4"/>
  <c r="CE26" i="4"/>
  <c r="BV26" i="4"/>
  <c r="BM25" i="4"/>
  <c r="BM26" i="4"/>
  <c r="BD26" i="4"/>
  <c r="CH26" i="4"/>
  <c r="CJ26" i="4"/>
  <c r="CG26" i="4"/>
  <c r="I26" i="4"/>
  <c r="CE25" i="4"/>
  <c r="BV25" i="4"/>
  <c r="BD25" i="4"/>
  <c r="AA25" i="4"/>
  <c r="AA24" i="4"/>
  <c r="CJ25" i="4"/>
  <c r="CH25" i="4"/>
  <c r="CG25" i="4"/>
  <c r="CI25" i="4"/>
  <c r="I25" i="4"/>
  <c r="CE24" i="4"/>
  <c r="BV24" i="4"/>
  <c r="BM23" i="4"/>
  <c r="BM24" i="4"/>
  <c r="CN24" i="4"/>
  <c r="BD24" i="4"/>
  <c r="CJ24" i="4"/>
  <c r="AA23" i="4"/>
  <c r="R24" i="4"/>
  <c r="CM24" i="4"/>
  <c r="CH24" i="4"/>
  <c r="CE23" i="4"/>
  <c r="BV23" i="4"/>
  <c r="BD23" i="4"/>
  <c r="CJ23" i="4"/>
  <c r="CN23" i="4"/>
  <c r="CH23" i="4"/>
  <c r="R23" i="4"/>
  <c r="CM23" i="4"/>
  <c r="CI23" i="4"/>
  <c r="CG23" i="4"/>
  <c r="CE21" i="4"/>
  <c r="CE22" i="4"/>
  <c r="BV22" i="4"/>
  <c r="BM22" i="4"/>
  <c r="BD22" i="4"/>
  <c r="CI22" i="4"/>
  <c r="R22" i="4"/>
  <c r="CG22" i="4"/>
  <c r="CJ22" i="4"/>
  <c r="CH22" i="4"/>
  <c r="I21" i="4"/>
  <c r="CE20" i="4"/>
  <c r="BV21" i="4"/>
  <c r="BV20" i="4"/>
  <c r="BM21" i="4"/>
  <c r="BD21" i="4"/>
  <c r="AA21" i="4"/>
  <c r="CH21" i="4"/>
  <c r="R21" i="4"/>
  <c r="CM21" i="4"/>
  <c r="CJ21" i="4"/>
  <c r="CG21" i="4"/>
  <c r="BM20" i="4"/>
  <c r="BD20" i="4"/>
  <c r="AA19" i="4"/>
  <c r="AA20" i="4"/>
  <c r="CI20" i="4"/>
  <c r="R20" i="4"/>
  <c r="CG20" i="4"/>
  <c r="R19" i="4"/>
  <c r="CJ20" i="4"/>
  <c r="CH20" i="4"/>
  <c r="CE19" i="4"/>
  <c r="BV18" i="4"/>
  <c r="BV19" i="4"/>
  <c r="BM19" i="4"/>
  <c r="CJ19" i="4"/>
  <c r="CH19" i="4"/>
  <c r="CM19" i="4"/>
  <c r="CN19" i="4"/>
  <c r="I19" i="4"/>
  <c r="CG19" i="4"/>
  <c r="CE18" i="4"/>
  <c r="BM17" i="4"/>
  <c r="BD18" i="4"/>
  <c r="CJ18" i="4"/>
  <c r="CH18" i="4"/>
  <c r="CG18" i="4"/>
  <c r="I18" i="4"/>
  <c r="BV17" i="4"/>
  <c r="BV16" i="4"/>
  <c r="BD17" i="4"/>
  <c r="CJ17" i="4"/>
  <c r="CH17" i="4"/>
  <c r="CG17" i="4"/>
  <c r="CI17" i="4"/>
  <c r="I17" i="4"/>
  <c r="CE16" i="4"/>
  <c r="CE15" i="4"/>
  <c r="BV15" i="4"/>
  <c r="BM15" i="4"/>
  <c r="BM16" i="4"/>
  <c r="BD16" i="4"/>
  <c r="BD15" i="4"/>
  <c r="CJ16" i="4"/>
  <c r="AA15" i="4"/>
  <c r="R16" i="4"/>
  <c r="CM16" i="4"/>
  <c r="R15" i="4"/>
  <c r="CH16" i="4"/>
  <c r="I15" i="4"/>
  <c r="CN16" i="4"/>
  <c r="CI16" i="4"/>
  <c r="I16" i="4"/>
  <c r="CM30" i="4"/>
  <c r="CM38" i="4"/>
  <c r="CG16" i="4"/>
  <c r="R17" i="4"/>
  <c r="CM17" i="4"/>
  <c r="CI18" i="4"/>
  <c r="BD19" i="4"/>
  <c r="CN22" i="4"/>
  <c r="I24" i="4"/>
  <c r="CG24" i="4"/>
  <c r="R25" i="4"/>
  <c r="CM25" i="4"/>
  <c r="CI26" i="4"/>
  <c r="BD27" i="4"/>
  <c r="CN30" i="4"/>
  <c r="I32" i="4"/>
  <c r="R33" i="4"/>
  <c r="CM33" i="4"/>
  <c r="BD35" i="4"/>
  <c r="CN38" i="4"/>
  <c r="I40" i="4"/>
  <c r="R41" i="4"/>
  <c r="CM41" i="4"/>
  <c r="BD43" i="4"/>
  <c r="BM44" i="4"/>
  <c r="CM44" i="4"/>
  <c r="CO58" i="4"/>
  <c r="CO59" i="4"/>
  <c r="CM22" i="4"/>
  <c r="CI21" i="4"/>
  <c r="CN25" i="4"/>
  <c r="CM28" i="4"/>
  <c r="CI29" i="4"/>
  <c r="CN33" i="4"/>
  <c r="CM36" i="4"/>
  <c r="CN41" i="4"/>
  <c r="BM48" i="4"/>
  <c r="I49" i="4"/>
  <c r="AA49" i="4"/>
  <c r="CO86" i="4"/>
  <c r="CN20" i="4"/>
  <c r="I22" i="4"/>
  <c r="CI24" i="4"/>
  <c r="CN28" i="4"/>
  <c r="I30" i="4"/>
  <c r="CN36" i="4"/>
  <c r="I38" i="4"/>
  <c r="CM45" i="4"/>
  <c r="CN17" i="4"/>
  <c r="CM20" i="4"/>
  <c r="CM18" i="4"/>
  <c r="CI19" i="4"/>
  <c r="CM26" i="4"/>
  <c r="CM34" i="4"/>
  <c r="CM42" i="4"/>
  <c r="CO60" i="4"/>
  <c r="CO81" i="4"/>
  <c r="CN18" i="4"/>
  <c r="I20" i="4"/>
  <c r="CN26" i="4"/>
  <c r="I28" i="4"/>
  <c r="CN34" i="4"/>
  <c r="I36" i="4"/>
  <c r="CN42" i="4"/>
  <c r="I44" i="4"/>
  <c r="CN45" i="4"/>
  <c r="BD47" i="4"/>
  <c r="R48" i="4"/>
  <c r="CO75" i="4"/>
  <c r="CN21" i="4"/>
  <c r="CN29" i="4"/>
  <c r="CO29" i="4" s="1"/>
  <c r="CN37" i="4"/>
  <c r="CM47" i="4"/>
  <c r="CN49" i="4"/>
  <c r="CN46" i="4"/>
  <c r="BV49" i="4"/>
  <c r="CM52" i="4"/>
  <c r="CO76" i="4"/>
  <c r="CO84" i="4"/>
  <c r="CN47" i="4"/>
  <c r="CM50" i="4"/>
  <c r="AA51" i="4"/>
  <c r="BD52" i="4"/>
  <c r="CN55" i="4"/>
  <c r="CO55" i="4" s="1"/>
  <c r="I57" i="4"/>
  <c r="R58" i="4"/>
  <c r="CM58" i="4"/>
  <c r="AA59" i="4"/>
  <c r="BD60" i="4"/>
  <c r="CN63" i="4"/>
  <c r="CO63" i="4" s="1"/>
  <c r="I65" i="4"/>
  <c r="CM66" i="4"/>
  <c r="AA67" i="4"/>
  <c r="CN71" i="4"/>
  <c r="CO71" i="4" s="1"/>
  <c r="CM74" i="4"/>
  <c r="CO74" i="4" s="1"/>
  <c r="CN79" i="4"/>
  <c r="CO79" i="4" s="1"/>
  <c r="CM82" i="4"/>
  <c r="CO82" i="4" s="1"/>
  <c r="CN87" i="4"/>
  <c r="CO87" i="4" s="1"/>
  <c r="I89" i="4"/>
  <c r="CN50" i="4"/>
  <c r="I52" i="4"/>
  <c r="CM53" i="4"/>
  <c r="I60" i="4"/>
  <c r="CM61" i="4"/>
  <c r="CN66" i="4"/>
  <c r="I68" i="4"/>
  <c r="CM69" i="4"/>
  <c r="I76" i="4"/>
  <c r="R77" i="4"/>
  <c r="CM77" i="4"/>
  <c r="I84" i="4"/>
  <c r="R85" i="4"/>
  <c r="CM85" i="4"/>
  <c r="CO85" i="4" s="1"/>
  <c r="AA86" i="4"/>
  <c r="I47" i="4"/>
  <c r="CM48" i="4"/>
  <c r="CN53" i="4"/>
  <c r="I55" i="4"/>
  <c r="R56" i="4"/>
  <c r="CM56" i="4"/>
  <c r="CO56" i="4" s="1"/>
  <c r="CN61" i="4"/>
  <c r="I63" i="4"/>
  <c r="R64" i="4"/>
  <c r="CM64" i="4"/>
  <c r="CO64" i="4" s="1"/>
  <c r="CN69" i="4"/>
  <c r="I71" i="4"/>
  <c r="CM72" i="4"/>
  <c r="CN77" i="4"/>
  <c r="I79" i="4"/>
  <c r="R80" i="4"/>
  <c r="CM80" i="4"/>
  <c r="CO80" i="4" s="1"/>
  <c r="I87" i="4"/>
  <c r="R88" i="4"/>
  <c r="CM88" i="4"/>
  <c r="CO88" i="4" s="1"/>
  <c r="CN48" i="4"/>
  <c r="I50" i="4"/>
  <c r="I58" i="4"/>
  <c r="I66" i="4"/>
  <c r="CN72" i="4"/>
  <c r="I74" i="4"/>
  <c r="R75" i="4"/>
  <c r="I82" i="4"/>
  <c r="CM83" i="4"/>
  <c r="CO83" i="4" s="1"/>
  <c r="I85" i="4"/>
  <c r="CN54" i="4"/>
  <c r="CN62" i="4"/>
  <c r="CO62" i="4" s="1"/>
  <c r="CN70" i="4"/>
  <c r="CO70" i="4" s="1"/>
  <c r="CN78" i="4"/>
  <c r="CO78" i="4" s="1"/>
  <c r="CN57" i="4"/>
  <c r="CO57" i="4" s="1"/>
  <c r="CN65" i="4"/>
  <c r="CO65" i="4" s="1"/>
  <c r="CN73" i="4"/>
  <c r="CO73" i="4" s="1"/>
  <c r="I83" i="4"/>
  <c r="AA56" i="4"/>
  <c r="AA64" i="4"/>
  <c r="AA72" i="4"/>
  <c r="AA80" i="4"/>
  <c r="CK54" i="4" l="1"/>
  <c r="DT54" i="4"/>
  <c r="EB54" i="4"/>
  <c r="CO54" i="4"/>
  <c r="DX53" i="4"/>
  <c r="DT53" i="4"/>
  <c r="CK53" i="4"/>
  <c r="DX52" i="4"/>
  <c r="EB53" i="4"/>
  <c r="CO52" i="4"/>
  <c r="CK52" i="4"/>
  <c r="DX51" i="4"/>
  <c r="DT52" i="4"/>
  <c r="CK51" i="4"/>
  <c r="CO51" i="4"/>
  <c r="DT50" i="4"/>
  <c r="CO49" i="4"/>
  <c r="CK50" i="4"/>
  <c r="DX49" i="4"/>
  <c r="DT49" i="4"/>
  <c r="CK49" i="4"/>
  <c r="DT48" i="4"/>
  <c r="DX47" i="4"/>
  <c r="CK48" i="4"/>
  <c r="CK47" i="4"/>
  <c r="DT47" i="4"/>
  <c r="CK46" i="4"/>
  <c r="DX45" i="4"/>
  <c r="CO46" i="4"/>
  <c r="DT46" i="4"/>
  <c r="CK45" i="4"/>
  <c r="DT45" i="4"/>
  <c r="CO45" i="4"/>
  <c r="DX44" i="4"/>
  <c r="DX43" i="4"/>
  <c r="CO44" i="4"/>
  <c r="CK44" i="4"/>
  <c r="DT44" i="4"/>
  <c r="CO43" i="4"/>
  <c r="CK43" i="4"/>
  <c r="DT43" i="4"/>
  <c r="CK42" i="4"/>
  <c r="DT42" i="4"/>
  <c r="CK41" i="4"/>
  <c r="DT41" i="4"/>
  <c r="CK40" i="4"/>
  <c r="CO40" i="4"/>
  <c r="CO39" i="4"/>
  <c r="CK39" i="4"/>
  <c r="CO38" i="4"/>
  <c r="CK38" i="4"/>
  <c r="CK37" i="4"/>
  <c r="CO37" i="4"/>
  <c r="CK36" i="4"/>
  <c r="CO35" i="4"/>
  <c r="CK35" i="4"/>
  <c r="CK34" i="4"/>
  <c r="CK33" i="4"/>
  <c r="CK32" i="4"/>
  <c r="CO32" i="4"/>
  <c r="CO72" i="4"/>
  <c r="CO77" i="4"/>
  <c r="CO36" i="4"/>
  <c r="CO41" i="4"/>
  <c r="CO68" i="4"/>
  <c r="CO47" i="4"/>
  <c r="CO67" i="4"/>
  <c r="CO48" i="4"/>
  <c r="CO31" i="4"/>
  <c r="CK31" i="4"/>
  <c r="CK30" i="4"/>
  <c r="CO30" i="4"/>
  <c r="CK29" i="4"/>
  <c r="CK28" i="4"/>
  <c r="CO27" i="4"/>
  <c r="CK27" i="4"/>
  <c r="CO26" i="4"/>
  <c r="CK26" i="4"/>
  <c r="CK25" i="4"/>
  <c r="CO24" i="4"/>
  <c r="CK24" i="4"/>
  <c r="CK23" i="4"/>
  <c r="CO23" i="4"/>
  <c r="CK22" i="4"/>
  <c r="CO21" i="4"/>
  <c r="CK21" i="4"/>
  <c r="CK20" i="4"/>
  <c r="CO20" i="4"/>
  <c r="CO19" i="4"/>
  <c r="CK19" i="4"/>
  <c r="CK18" i="4"/>
  <c r="CK17" i="4"/>
  <c r="CO18" i="4"/>
  <c r="CO17" i="4"/>
  <c r="CO16" i="4"/>
  <c r="CO25" i="4"/>
  <c r="CO69" i="4"/>
  <c r="CO53" i="4"/>
  <c r="CO66" i="4"/>
  <c r="CO50" i="4"/>
  <c r="CO22" i="4"/>
  <c r="CO42" i="4"/>
  <c r="CO28" i="4"/>
  <c r="CK16" i="4"/>
  <c r="CO33" i="4"/>
  <c r="CO61" i="4"/>
  <c r="CO34" i="4"/>
  <c r="CN15" i="4"/>
  <c r="CM15" i="4"/>
  <c r="CJ15" i="4"/>
  <c r="CI15" i="4"/>
  <c r="CH15" i="4"/>
  <c r="CG15" i="4"/>
  <c r="CK15" i="4" l="1"/>
  <c r="CO15" i="4"/>
  <c r="CF14" i="4"/>
  <c r="CD14" i="4"/>
  <c r="CC14" i="4"/>
  <c r="CB14" i="4"/>
  <c r="CF13" i="4"/>
  <c r="CD13" i="4"/>
  <c r="CC13" i="4"/>
  <c r="CB13" i="4"/>
  <c r="CF12" i="4"/>
  <c r="CD12" i="4"/>
  <c r="CE12" i="4" s="1"/>
  <c r="CC12" i="4"/>
  <c r="CF11" i="4"/>
  <c r="CD11" i="4"/>
  <c r="CE11" i="4" s="1"/>
  <c r="CC11" i="4"/>
  <c r="CF10" i="4"/>
  <c r="CD10" i="4"/>
  <c r="CE10" i="4" s="1"/>
  <c r="CC10" i="4"/>
  <c r="CF9" i="4"/>
  <c r="CD9" i="4"/>
  <c r="CE9" i="4" s="1"/>
  <c r="CC9" i="4"/>
  <c r="CF8" i="4"/>
  <c r="CD8" i="4"/>
  <c r="CC8" i="4"/>
  <c r="CB8" i="4"/>
  <c r="CF7" i="4"/>
  <c r="CD7" i="4"/>
  <c r="CC7" i="4"/>
  <c r="CB7" i="4"/>
  <c r="CF6" i="4"/>
  <c r="CD6" i="4"/>
  <c r="CC6" i="4"/>
  <c r="CB6" i="4"/>
  <c r="CF5" i="4"/>
  <c r="CD5" i="4"/>
  <c r="CC5" i="4"/>
  <c r="CB5" i="4"/>
  <c r="CF4" i="4"/>
  <c r="CD4" i="4"/>
  <c r="CC4" i="4"/>
  <c r="CB4" i="4"/>
  <c r="CF3" i="4"/>
  <c r="CD3" i="4"/>
  <c r="CC3" i="4"/>
  <c r="CB3" i="4"/>
  <c r="CE3" i="4" l="1"/>
  <c r="CE5" i="4"/>
  <c r="CE7" i="4"/>
  <c r="CE4" i="4"/>
  <c r="CE6" i="4"/>
  <c r="CE8" i="4"/>
  <c r="CE13" i="4"/>
  <c r="CE14" i="4"/>
  <c r="S14" i="4"/>
  <c r="Q14" i="4"/>
  <c r="P14" i="4"/>
  <c r="O14" i="4"/>
  <c r="S13" i="4"/>
  <c r="Q13" i="4"/>
  <c r="P13" i="4"/>
  <c r="O13" i="4"/>
  <c r="S12" i="4"/>
  <c r="Q12" i="4"/>
  <c r="P12" i="4"/>
  <c r="O12" i="4"/>
  <c r="S11" i="4"/>
  <c r="Q11" i="4"/>
  <c r="P11" i="4"/>
  <c r="O11" i="4"/>
  <c r="S10" i="4"/>
  <c r="Q10" i="4"/>
  <c r="P10" i="4"/>
  <c r="O10" i="4"/>
  <c r="S9" i="4"/>
  <c r="Q9" i="4"/>
  <c r="P9" i="4"/>
  <c r="O9" i="4"/>
  <c r="S8" i="4"/>
  <c r="Q8" i="4"/>
  <c r="P8" i="4"/>
  <c r="O8" i="4"/>
  <c r="S7" i="4"/>
  <c r="Q7" i="4"/>
  <c r="P7" i="4"/>
  <c r="O7" i="4"/>
  <c r="S6" i="4"/>
  <c r="Q6" i="4"/>
  <c r="P6" i="4"/>
  <c r="O6" i="4"/>
  <c r="S5" i="4"/>
  <c r="Q5" i="4"/>
  <c r="P5" i="4"/>
  <c r="O5" i="4"/>
  <c r="S4" i="4"/>
  <c r="Q4" i="4"/>
  <c r="P4" i="4"/>
  <c r="O4" i="4"/>
  <c r="S3" i="4"/>
  <c r="Q3" i="4"/>
  <c r="P3" i="4"/>
  <c r="O3" i="4"/>
  <c r="R14" i="4" l="1"/>
  <c r="R13" i="4"/>
  <c r="R11" i="4"/>
  <c r="R9" i="4"/>
  <c r="R7" i="4"/>
  <c r="R6" i="4"/>
  <c r="R10" i="4"/>
  <c r="R12" i="4"/>
  <c r="R5" i="4"/>
  <c r="R8" i="4"/>
  <c r="R4" i="4"/>
  <c r="BW14" i="4"/>
  <c r="BU14" i="4"/>
  <c r="BT14" i="4"/>
  <c r="BS14" i="4"/>
  <c r="BW13" i="4"/>
  <c r="BU13" i="4"/>
  <c r="BT13" i="4"/>
  <c r="BS13" i="4"/>
  <c r="BW12" i="4"/>
  <c r="BU12" i="4"/>
  <c r="BT12" i="4"/>
  <c r="BS12" i="4"/>
  <c r="BW11" i="4"/>
  <c r="BU11" i="4"/>
  <c r="BT11" i="4"/>
  <c r="BS11" i="4"/>
  <c r="BW10" i="4"/>
  <c r="BU10" i="4"/>
  <c r="BT10" i="4"/>
  <c r="BS10" i="4"/>
  <c r="BW9" i="4"/>
  <c r="BU9" i="4"/>
  <c r="BT9" i="4"/>
  <c r="BS9" i="4"/>
  <c r="BW8" i="4"/>
  <c r="BU8" i="4"/>
  <c r="BT8" i="4"/>
  <c r="BS8" i="4"/>
  <c r="BW7" i="4"/>
  <c r="BU7" i="4"/>
  <c r="BT7" i="4"/>
  <c r="BS7" i="4"/>
  <c r="BW6" i="4"/>
  <c r="BU6" i="4"/>
  <c r="BT6" i="4"/>
  <c r="BS6" i="4"/>
  <c r="BW5" i="4"/>
  <c r="BU5" i="4"/>
  <c r="BT5" i="4"/>
  <c r="BS5" i="4"/>
  <c r="BW4" i="4"/>
  <c r="BU4" i="4"/>
  <c r="BT4" i="4"/>
  <c r="BS4" i="4"/>
  <c r="BW3" i="4"/>
  <c r="BU3" i="4"/>
  <c r="BT3" i="4"/>
  <c r="BS3" i="4"/>
  <c r="BV3" i="4" l="1"/>
  <c r="BV5" i="4"/>
  <c r="BV7" i="4"/>
  <c r="BV4" i="4"/>
  <c r="BV6" i="4"/>
  <c r="BV8" i="4"/>
  <c r="BV9" i="4"/>
  <c r="BV13" i="4"/>
  <c r="BV11" i="4"/>
  <c r="BV10" i="4"/>
  <c r="BV14" i="4"/>
  <c r="BV12" i="4"/>
  <c r="BN14" i="4"/>
  <c r="BL14" i="4"/>
  <c r="BK14" i="4"/>
  <c r="BJ14" i="4"/>
  <c r="BN13" i="4"/>
  <c r="BL13" i="4"/>
  <c r="BK13" i="4"/>
  <c r="BJ13" i="4"/>
  <c r="BN12" i="4"/>
  <c r="BL12" i="4"/>
  <c r="BK12" i="4"/>
  <c r="BJ12" i="4"/>
  <c r="BN11" i="4"/>
  <c r="BL11" i="4"/>
  <c r="BK11" i="4"/>
  <c r="BJ11" i="4"/>
  <c r="BN10" i="4"/>
  <c r="BL10" i="4"/>
  <c r="BK10" i="4"/>
  <c r="BJ10" i="4"/>
  <c r="BN9" i="4"/>
  <c r="BL9" i="4"/>
  <c r="BK9" i="4"/>
  <c r="BJ9" i="4"/>
  <c r="BN8" i="4"/>
  <c r="BL8" i="4"/>
  <c r="BK8" i="4"/>
  <c r="BJ8" i="4"/>
  <c r="BN7" i="4"/>
  <c r="BL7" i="4"/>
  <c r="BK7" i="4"/>
  <c r="BJ7" i="4"/>
  <c r="BN6" i="4"/>
  <c r="BL6" i="4"/>
  <c r="BK6" i="4"/>
  <c r="BJ6" i="4"/>
  <c r="BN5" i="4"/>
  <c r="BL5" i="4"/>
  <c r="BK5" i="4"/>
  <c r="BJ5" i="4"/>
  <c r="BN4" i="4"/>
  <c r="BL4" i="4"/>
  <c r="BK4" i="4"/>
  <c r="BJ4" i="4"/>
  <c r="BN3" i="4"/>
  <c r="BL3" i="4"/>
  <c r="BK3" i="4"/>
  <c r="BJ3" i="4"/>
  <c r="BM13" i="4" l="1"/>
  <c r="BM4" i="4"/>
  <c r="BM3" i="4"/>
  <c r="BM6" i="4"/>
  <c r="BM10" i="4"/>
  <c r="BM12" i="4"/>
  <c r="BM14" i="4"/>
  <c r="BM9" i="4"/>
  <c r="BM7" i="4"/>
  <c r="BM11" i="4"/>
  <c r="BM8" i="4"/>
  <c r="BM5" i="4"/>
  <c r="BE14" i="4"/>
  <c r="BC14" i="4"/>
  <c r="BB14" i="4"/>
  <c r="BA14" i="4"/>
  <c r="BE13" i="4"/>
  <c r="BC13" i="4"/>
  <c r="BB13" i="4"/>
  <c r="BA13" i="4"/>
  <c r="BE12" i="4"/>
  <c r="BC12" i="4"/>
  <c r="BB12" i="4"/>
  <c r="BA12" i="4"/>
  <c r="BE11" i="4"/>
  <c r="BC11" i="4"/>
  <c r="BB11" i="4"/>
  <c r="BA11" i="4"/>
  <c r="BE10" i="4"/>
  <c r="BC10" i="4"/>
  <c r="BB10" i="4"/>
  <c r="BA10" i="4"/>
  <c r="BE9" i="4"/>
  <c r="BC9" i="4"/>
  <c r="BB9" i="4"/>
  <c r="BA9" i="4"/>
  <c r="BE8" i="4"/>
  <c r="BC8" i="4"/>
  <c r="BB8" i="4"/>
  <c r="BA8" i="4"/>
  <c r="BE7" i="4"/>
  <c r="BC7" i="4"/>
  <c r="BB7" i="4"/>
  <c r="BA7" i="4"/>
  <c r="BE6" i="4"/>
  <c r="BC6" i="4"/>
  <c r="BB6" i="4"/>
  <c r="BA6" i="4"/>
  <c r="BE5" i="4"/>
  <c r="BC5" i="4"/>
  <c r="BB5" i="4"/>
  <c r="BA5" i="4"/>
  <c r="BE4" i="4"/>
  <c r="BC4" i="4"/>
  <c r="BB4" i="4"/>
  <c r="BA4" i="4"/>
  <c r="BE3" i="4"/>
  <c r="BC3" i="4"/>
  <c r="BB3" i="4"/>
  <c r="BA3" i="4"/>
  <c r="BD6" i="4" l="1"/>
  <c r="BD10" i="4"/>
  <c r="BD12" i="4"/>
  <c r="BD14" i="4"/>
  <c r="BD5" i="4"/>
  <c r="BD9" i="4"/>
  <c r="BD3" i="4"/>
  <c r="BD7" i="4"/>
  <c r="BD13" i="4"/>
  <c r="BD8" i="4"/>
  <c r="BD11" i="4"/>
  <c r="BD4" i="4"/>
  <c r="AB14" i="4" l="1"/>
  <c r="Z14" i="4"/>
  <c r="Y14" i="4"/>
  <c r="X14" i="4"/>
  <c r="AB13" i="4"/>
  <c r="Z13" i="4"/>
  <c r="Y13" i="4"/>
  <c r="X13" i="4"/>
  <c r="AB12" i="4"/>
  <c r="Z12" i="4"/>
  <c r="Y12" i="4"/>
  <c r="X12" i="4"/>
  <c r="AB11" i="4"/>
  <c r="Z11" i="4"/>
  <c r="Y11" i="4"/>
  <c r="X11" i="4"/>
  <c r="AB10" i="4"/>
  <c r="Z10" i="4"/>
  <c r="Y10" i="4"/>
  <c r="X10" i="4"/>
  <c r="AB9" i="4"/>
  <c r="Z9" i="4"/>
  <c r="Y9" i="4"/>
  <c r="X9" i="4"/>
  <c r="AB8" i="4"/>
  <c r="Z8" i="4"/>
  <c r="Y8" i="4"/>
  <c r="X8" i="4"/>
  <c r="AB7" i="4"/>
  <c r="Z7" i="4"/>
  <c r="Y7" i="4"/>
  <c r="X7" i="4"/>
  <c r="AB6" i="4"/>
  <c r="Z6" i="4"/>
  <c r="Y6" i="4"/>
  <c r="X6" i="4"/>
  <c r="AB5" i="4"/>
  <c r="Z5" i="4"/>
  <c r="Y5" i="4"/>
  <c r="X5" i="4"/>
  <c r="AB4" i="4"/>
  <c r="Z4" i="4"/>
  <c r="Y4" i="4"/>
  <c r="X4" i="4"/>
  <c r="J14" i="4"/>
  <c r="CJ14" i="4" s="1"/>
  <c r="H14" i="4"/>
  <c r="G14" i="4"/>
  <c r="CH14" i="4" s="1"/>
  <c r="F14" i="4"/>
  <c r="J13" i="4"/>
  <c r="CJ13" i="4" s="1"/>
  <c r="H13" i="4"/>
  <c r="G13" i="4"/>
  <c r="F13" i="4"/>
  <c r="J12" i="4"/>
  <c r="CJ12" i="4" s="1"/>
  <c r="H12" i="4"/>
  <c r="G12" i="4"/>
  <c r="CH12" i="4" s="1"/>
  <c r="F12" i="4"/>
  <c r="J11" i="4"/>
  <c r="H11" i="4"/>
  <c r="CN11" i="4" s="1"/>
  <c r="G11" i="4"/>
  <c r="F11" i="4"/>
  <c r="CM11" i="4" s="1"/>
  <c r="J10" i="4"/>
  <c r="H10" i="4"/>
  <c r="CN10" i="4" s="1"/>
  <c r="G10" i="4"/>
  <c r="F10" i="4"/>
  <c r="CM10" i="4" s="1"/>
  <c r="J9" i="4"/>
  <c r="CJ9" i="4" s="1"/>
  <c r="H9" i="4"/>
  <c r="G9" i="4"/>
  <c r="F9" i="4"/>
  <c r="J8" i="4"/>
  <c r="H8" i="4"/>
  <c r="CN8" i="4" s="1"/>
  <c r="G8" i="4"/>
  <c r="F8" i="4"/>
  <c r="J7" i="4"/>
  <c r="CJ7" i="4" s="1"/>
  <c r="H7" i="4"/>
  <c r="G7" i="4"/>
  <c r="F7" i="4"/>
  <c r="CM7" i="4" s="1"/>
  <c r="J6" i="4"/>
  <c r="H6" i="4"/>
  <c r="CN6" i="4" s="1"/>
  <c r="G6" i="4"/>
  <c r="F6" i="4"/>
  <c r="CM6" i="4" s="1"/>
  <c r="J5" i="4"/>
  <c r="H5" i="4"/>
  <c r="G5" i="4"/>
  <c r="F5" i="4"/>
  <c r="CM5" i="4" s="1"/>
  <c r="J4" i="4"/>
  <c r="H4" i="4"/>
  <c r="CN4" i="4" s="1"/>
  <c r="G4" i="4"/>
  <c r="F4" i="4"/>
  <c r="AB3" i="4"/>
  <c r="Z3" i="4"/>
  <c r="Y3" i="4"/>
  <c r="X3" i="4"/>
  <c r="J3" i="4"/>
  <c r="H3" i="4"/>
  <c r="CN3" i="4" s="1"/>
  <c r="G3" i="4"/>
  <c r="F3" i="4"/>
  <c r="CG4" i="4" l="1"/>
  <c r="CM4" i="4"/>
  <c r="CO10" i="4"/>
  <c r="CO3" i="4"/>
  <c r="CM13" i="4"/>
  <c r="CG13" i="4"/>
  <c r="CG3" i="4"/>
  <c r="CM3" i="4"/>
  <c r="CO6" i="4"/>
  <c r="CG9" i="4"/>
  <c r="CM9" i="4"/>
  <c r="CH9" i="4"/>
  <c r="CH13" i="4"/>
  <c r="CO4" i="4"/>
  <c r="AA3" i="4"/>
  <c r="CI5" i="4"/>
  <c r="CN5" i="4"/>
  <c r="CO5" i="4" s="1"/>
  <c r="CI7" i="4"/>
  <c r="CN7" i="4"/>
  <c r="CO7" i="4" s="1"/>
  <c r="CI9" i="4"/>
  <c r="CN9" i="4"/>
  <c r="CO9" i="4" s="1"/>
  <c r="CO11" i="4"/>
  <c r="CI13" i="4"/>
  <c r="CK13" i="4" s="1"/>
  <c r="CN13" i="4"/>
  <c r="AA4" i="4"/>
  <c r="CG8" i="4"/>
  <c r="CM8" i="4"/>
  <c r="CO8" i="4" s="1"/>
  <c r="CM12" i="4"/>
  <c r="CG12" i="4"/>
  <c r="CK12" i="4" s="1"/>
  <c r="CN12" i="4"/>
  <c r="CI12" i="4"/>
  <c r="CI14" i="4"/>
  <c r="CN14" i="4"/>
  <c r="CG14" i="4"/>
  <c r="CM14" i="4"/>
  <c r="CH11" i="4"/>
  <c r="AA12" i="4"/>
  <c r="CG11" i="4"/>
  <c r="CJ10" i="4"/>
  <c r="CJ11" i="4"/>
  <c r="CI11" i="4"/>
  <c r="CI10" i="4"/>
  <c r="CH10" i="4"/>
  <c r="CG10" i="4"/>
  <c r="CJ8" i="4"/>
  <c r="AA14" i="4"/>
  <c r="CH8" i="4"/>
  <c r="CI8" i="4"/>
  <c r="AA10" i="4"/>
  <c r="CH4" i="4"/>
  <c r="I14" i="4"/>
  <c r="AA11" i="4"/>
  <c r="AA13" i="4"/>
  <c r="CJ3" i="4"/>
  <c r="I10" i="4"/>
  <c r="I13" i="4"/>
  <c r="AA5" i="4"/>
  <c r="AA7" i="4"/>
  <c r="I11" i="4"/>
  <c r="I12" i="4"/>
  <c r="CJ4" i="4"/>
  <c r="CH3" i="4"/>
  <c r="CI3" i="4"/>
  <c r="AA9" i="4"/>
  <c r="I9" i="4"/>
  <c r="AA8" i="4"/>
  <c r="I8" i="4"/>
  <c r="CH7" i="4"/>
  <c r="CG7" i="4"/>
  <c r="I7" i="4"/>
  <c r="CJ6" i="4"/>
  <c r="CJ5" i="4"/>
  <c r="AA6" i="4"/>
  <c r="CH6" i="4"/>
  <c r="CI6" i="4"/>
  <c r="CG6" i="4"/>
  <c r="I6" i="4"/>
  <c r="CG5" i="4"/>
  <c r="I5" i="4"/>
  <c r="CI4" i="4"/>
  <c r="I4" i="4"/>
  <c r="CH5" i="4"/>
  <c r="AC4" i="4"/>
  <c r="AC8" i="4"/>
  <c r="AC12" i="4"/>
  <c r="AC5" i="4"/>
  <c r="AC9" i="4"/>
  <c r="AC13" i="4"/>
  <c r="AC2" i="4"/>
  <c r="AC6" i="4"/>
  <c r="AC10" i="4"/>
  <c r="AC14" i="4"/>
  <c r="AC3" i="4"/>
  <c r="AC7" i="4"/>
  <c r="AC11" i="4"/>
  <c r="CK4" i="4" l="1"/>
  <c r="CK7" i="4"/>
  <c r="CK5" i="4"/>
  <c r="CO12" i="4"/>
  <c r="CO14" i="4"/>
  <c r="CO13" i="4"/>
  <c r="CK14" i="4"/>
  <c r="CK10" i="4"/>
  <c r="CK11" i="4"/>
  <c r="CK9" i="4"/>
  <c r="CK8" i="4"/>
  <c r="CK6" i="4"/>
  <c r="AD6" i="4" l="1"/>
  <c r="AD14" i="4"/>
  <c r="AD7" i="4"/>
  <c r="AD8" i="4"/>
  <c r="AD9" i="4"/>
  <c r="AD2" i="4"/>
  <c r="AD10" i="4"/>
  <c r="AD3" i="4"/>
  <c r="AD11" i="4"/>
  <c r="AD4" i="4"/>
  <c r="AD12" i="4"/>
  <c r="AD5" i="4"/>
  <c r="AD13" i="4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</calcChain>
</file>

<file path=xl/comments1.xml><?xml version="1.0" encoding="utf-8"?>
<comments xmlns="http://schemas.openxmlformats.org/spreadsheetml/2006/main">
  <authors>
    <author>Mike Boucher</author>
  </authors>
  <commentList>
    <comment ref="DT1" authorId="0">
      <text>
        <r>
          <rPr>
            <b/>
            <sz val="9"/>
            <color indexed="81"/>
            <rFont val="Tahoma"/>
            <charset val="1"/>
          </rPr>
          <t>Mike Boucher:</t>
        </r>
        <r>
          <rPr>
            <sz val="9"/>
            <color indexed="81"/>
            <rFont val="Tahoma"/>
            <charset val="1"/>
          </rPr>
          <t xml:space="preserve">
Rogers PC% yesterday, -BOL</t>
        </r>
      </text>
    </comment>
    <comment ref="DX1" authorId="0">
      <text>
        <r>
          <rPr>
            <b/>
            <sz val="9"/>
            <color indexed="81"/>
            <rFont val="Tahoma"/>
            <charset val="1"/>
          </rPr>
          <t>Mike Boucher:</t>
        </r>
        <r>
          <rPr>
            <sz val="9"/>
            <color indexed="81"/>
            <rFont val="Tahoma"/>
            <charset val="1"/>
          </rPr>
          <t xml:space="preserve">
Sunrise Total PC% Yest (Calc)  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Mike Boucher:</t>
        </r>
        <r>
          <rPr>
            <sz val="9"/>
            <color indexed="81"/>
            <rFont val="Tahoma"/>
            <family val="2"/>
          </rPr>
          <t xml:space="preserve">
enetered data wrong yesterday - changed it to estimated values based on 24 packets sent</t>
        </r>
      </text>
    </comment>
  </commentList>
</comments>
</file>

<file path=xl/sharedStrings.xml><?xml version="1.0" encoding="utf-8"?>
<sst xmlns="http://schemas.openxmlformats.org/spreadsheetml/2006/main" count="165" uniqueCount="78">
  <si>
    <t>Date</t>
  </si>
  <si>
    <t>Note</t>
  </si>
  <si>
    <t>Frame Down</t>
  </si>
  <si>
    <t>DC Used</t>
  </si>
  <si>
    <t>Total DC Used Since Yesterday (OLD)</t>
  </si>
  <si>
    <t>Total Packets Xfered since Yesterday (OLD)</t>
  </si>
  <si>
    <t>Packets Xferred</t>
  </si>
  <si>
    <t>TBHH100_5</t>
  </si>
  <si>
    <t>Frame Up Yest (Calc)</t>
  </si>
  <si>
    <t>Frame Down Yest (Calc)</t>
  </si>
  <si>
    <t>Packets Xferred Yest (Calc)</t>
  </si>
  <si>
    <t>PC%  (Calc)</t>
  </si>
  <si>
    <t>DC Used Yest (Calc)</t>
  </si>
  <si>
    <t>DC UsedYest (Calc)</t>
  </si>
  <si>
    <t>Total Frame Up Yest (Calc)</t>
  </si>
  <si>
    <t>Total Frame Down Yest (Calc)</t>
  </si>
  <si>
    <t>Total Packets Xferred Yest (Calc)</t>
  </si>
  <si>
    <t>Total DC Used Yest (Calc)</t>
  </si>
  <si>
    <t>Columns B thru J</t>
  </si>
  <si>
    <t>Columns K thru S</t>
  </si>
  <si>
    <t>BOL_4</t>
  </si>
  <si>
    <t>Columns V thru AD</t>
  </si>
  <si>
    <t>TBWL100_5</t>
  </si>
  <si>
    <t>TBWL100_6</t>
  </si>
  <si>
    <t>Columns AE thru AM</t>
  </si>
  <si>
    <t>Columns AN thru AV</t>
  </si>
  <si>
    <t>Frame Up (TBHH100_5)</t>
  </si>
  <si>
    <t>Frame Up (BOL_4)</t>
  </si>
  <si>
    <t>Frame Up (TBWL100_5)</t>
  </si>
  <si>
    <t>Frame Up (TBWL100_6)</t>
  </si>
  <si>
    <t>TBHV110_5</t>
  </si>
  <si>
    <t>Frame Up (TBHV110_5)</t>
  </si>
  <si>
    <t>Frame Up (TBHH100_6)</t>
  </si>
  <si>
    <t>TBHH100_6</t>
  </si>
  <si>
    <t>Columns AW thru BE</t>
  </si>
  <si>
    <t>TBHV110_6</t>
  </si>
  <si>
    <t>Frame Up (TBHV110_6)</t>
  </si>
  <si>
    <t>Columns BF thru BN</t>
  </si>
  <si>
    <t>Total FC Yest
 (-BOL)</t>
  </si>
  <si>
    <t>Total Pckt Xferred Yest
 (-BOL)</t>
  </si>
  <si>
    <t>Total PC% Yest (Calc)  =BQ/BO</t>
  </si>
  <si>
    <t>Total PC% Yest (Calc)  =BV/BU
(-BOL)</t>
  </si>
  <si>
    <t>Carry Sensors to Rogers 6pm flight</t>
  </si>
  <si>
    <t>hotspot wasn'r fully online until afternoon</t>
  </si>
  <si>
    <t>Steve flew home with BOL_4, TBHH100_6,a nd TBHV110_6</t>
  </si>
  <si>
    <t>tbhv110_6 perf is down, wait and see if this is an abberation</t>
  </si>
  <si>
    <t>performance is degraded for tbhv110_5 as well as tbhv110_6</t>
  </si>
  <si>
    <t>preformance remains degraded for tbhv110 devices</t>
  </si>
  <si>
    <t>Frame Up (Gary's_BOL)</t>
  </si>
  <si>
    <t>Gary's BOL</t>
  </si>
  <si>
    <t>MIke's BOL</t>
  </si>
  <si>
    <t>Columns BO thru BW</t>
  </si>
  <si>
    <t>Columns BX thru CF</t>
  </si>
  <si>
    <t>Frame Up (Mike's_BOL)</t>
  </si>
  <si>
    <t>TBWL100_5 perf has degraded for the 1st time
reset/rejoined tbhv110_5 at 7:18am shortly after recording stat</t>
  </si>
  <si>
    <t>Enable multi-packet for TBWL100_5</t>
  </si>
  <si>
    <t>Sunrise Total FC Yest
 (-BOL)</t>
  </si>
  <si>
    <t>Sunrise Total Pckt Xferred Yest
 (-BOL)</t>
  </si>
  <si>
    <t xml:space="preserve">Rogers Total FC Yest
 </t>
  </si>
  <si>
    <t xml:space="preserve">Rogers Total Pckt Xferred Yest
</t>
  </si>
  <si>
    <t>Frame Up (LAQ4_1)</t>
  </si>
  <si>
    <t>Frame Up (LHT65_2)</t>
  </si>
  <si>
    <t>Frame Up (LWO2_1)</t>
  </si>
  <si>
    <t>Browan Total FC Yest
 (-BOL)</t>
  </si>
  <si>
    <t>Browan Total Pckt Xferred Yest
 (-BOL)</t>
  </si>
  <si>
    <t>Browan Total PC% Yest
(-BOL)</t>
  </si>
  <si>
    <t>Dragino Total FC Yest
 (-BOL)</t>
  </si>
  <si>
    <t>Dragino Total Pckt Xferred Yest
 (-BOL)</t>
  </si>
  <si>
    <t>Dragino Total PC% Yest
(-BOL)</t>
  </si>
  <si>
    <t>Columns CP thru CX</t>
  </si>
  <si>
    <t>Columns CY thru DG</t>
  </si>
  <si>
    <t>Columns DH thru DP</t>
  </si>
  <si>
    <t>LAQ4_1</t>
  </si>
  <si>
    <t>LHT65_2</t>
  </si>
  <si>
    <t>LW02_1</t>
  </si>
  <si>
    <t>Sunrise PC%</t>
  </si>
  <si>
    <t>Rogers PC%</t>
  </si>
  <si>
    <t>This Excel is used to record sensor data from the Helium VIP Console, from which Packet Completion rates can be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</si>
</sst>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5">
    <xf numFmtId="0" fontId="0" fillId="0" borderId="0" xfId="0"/>
    <xf numFmtId="15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9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vertical="center"/>
    </xf>
    <xf numFmtId="9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2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9" fontId="2" fillId="8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9" fontId="1" fillId="9" borderId="1" xfId="0" applyNumberFormat="1" applyFont="1" applyFill="1" applyBorder="1" applyAlignment="1">
      <alignment horizontal="center" vertical="center" wrapText="1"/>
    </xf>
    <xf numFmtId="9" fontId="0" fillId="9" borderId="1" xfId="0" applyNumberFormat="1" applyFill="1" applyBorder="1" applyAlignment="1">
      <alignment horizontal="center"/>
    </xf>
    <xf numFmtId="9" fontId="0" fillId="9" borderId="1" xfId="0" applyNumberForma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9" fontId="6" fillId="8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9" fontId="6" fillId="6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9" fontId="6" fillId="3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2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9" fontId="6" fillId="10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9" fontId="1" fillId="9" borderId="1" xfId="0" applyNumberFormat="1" applyFont="1" applyFill="1" applyBorder="1" applyAlignment="1">
      <alignment horizontal="center"/>
    </xf>
    <xf numFmtId="9" fontId="1" fillId="9" borderId="1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horizontal="center"/>
    </xf>
    <xf numFmtId="14" fontId="9" fillId="0" borderId="1" xfId="0" applyNumberFormat="1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9" fontId="11" fillId="2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9" fontId="11" fillId="8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9" fontId="11" fillId="3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9" fontId="11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9" fontId="11" fillId="6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9" fontId="11" fillId="7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9" fontId="9" fillId="4" borderId="1" xfId="0" applyNumberFormat="1" applyFont="1" applyFill="1" applyBorder="1" applyAlignment="1">
      <alignment horizontal="center"/>
    </xf>
    <xf numFmtId="9" fontId="9" fillId="9" borderId="1" xfId="0" applyNumberFormat="1" applyFont="1" applyFill="1" applyBorder="1" applyAlignment="1">
      <alignment vertical="center"/>
    </xf>
    <xf numFmtId="9" fontId="12" fillId="4" borderId="1" xfId="0" applyNumberFormat="1" applyFont="1" applyFill="1" applyBorder="1" applyAlignment="1">
      <alignment horizontal="center"/>
    </xf>
    <xf numFmtId="9" fontId="12" fillId="9" borderId="1" xfId="0" applyNumberFormat="1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9" fillId="0" borderId="0" xfId="0" applyFont="1"/>
    <xf numFmtId="14" fontId="9" fillId="0" borderId="1" xfId="0" applyNumberFormat="1" applyFont="1" applyBorder="1" applyAlignment="1"/>
    <xf numFmtId="0" fontId="10" fillId="2" borderId="1" xfId="0" applyFont="1" applyFill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9" fontId="11" fillId="8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9" fontId="11" fillId="3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/>
    <xf numFmtId="0" fontId="10" fillId="10" borderId="1" xfId="0" applyFont="1" applyFill="1" applyBorder="1" applyAlignment="1">
      <alignment horizontal="center"/>
    </xf>
    <xf numFmtId="9" fontId="11" fillId="10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9" fontId="11" fillId="6" borderId="1" xfId="0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9" fontId="11" fillId="7" borderId="1" xfId="0" applyNumberFormat="1" applyFont="1" applyFill="1" applyBorder="1" applyAlignment="1">
      <alignment horizontal="center"/>
    </xf>
    <xf numFmtId="9" fontId="9" fillId="9" borderId="1" xfId="0" applyNumberFormat="1" applyFont="1" applyFill="1" applyBorder="1" applyAlignment="1"/>
    <xf numFmtId="0" fontId="9" fillId="0" borderId="1" xfId="0" applyFont="1" applyBorder="1" applyAlignment="1">
      <alignment wrapText="1"/>
    </xf>
    <xf numFmtId="0" fontId="9" fillId="0" borderId="0" xfId="0" applyFont="1" applyAlignment="1"/>
    <xf numFmtId="0" fontId="5" fillId="7" borderId="1" xfId="0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9" fontId="2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9" fontId="6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9" fontId="11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9" fontId="11" fillId="11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3BF"/>
      <color rgb="FFD3DFDD"/>
      <color rgb="FFBCF6D8"/>
      <color rgb="FFF5801F"/>
      <color rgb="FF99FFCC"/>
      <color rgb="FF00FF00"/>
      <color rgb="FFF6F6D8"/>
      <color rgb="FFCFFDDA"/>
      <color rgb="FFF65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Rogers System - Packet Completion Rate over Time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Devices!$A$4:$A$53</c:f>
              <c:numCache>
                <c:formatCode>m/d/yyyy</c:formatCode>
                <c:ptCount val="50"/>
                <c:pt idx="0">
                  <c:v>44412</c:v>
                </c:pt>
                <c:pt idx="1">
                  <c:v>44413</c:v>
                </c:pt>
                <c:pt idx="2">
                  <c:v>44414</c:v>
                </c:pt>
                <c:pt idx="3">
                  <c:v>44415</c:v>
                </c:pt>
                <c:pt idx="4">
                  <c:v>44416</c:v>
                </c:pt>
                <c:pt idx="5">
                  <c:v>44417</c:v>
                </c:pt>
                <c:pt idx="6">
                  <c:v>44418</c:v>
                </c:pt>
                <c:pt idx="7">
                  <c:v>44419</c:v>
                </c:pt>
                <c:pt idx="8">
                  <c:v>44420</c:v>
                </c:pt>
                <c:pt idx="9">
                  <c:v>44421</c:v>
                </c:pt>
                <c:pt idx="10">
                  <c:v>44422</c:v>
                </c:pt>
                <c:pt idx="11">
                  <c:v>44423</c:v>
                </c:pt>
                <c:pt idx="12">
                  <c:v>44424</c:v>
                </c:pt>
                <c:pt idx="13">
                  <c:v>44425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44430</c:v>
                </c:pt>
                <c:pt idx="19">
                  <c:v>44431</c:v>
                </c:pt>
                <c:pt idx="20">
                  <c:v>44432</c:v>
                </c:pt>
                <c:pt idx="21">
                  <c:v>44433</c:v>
                </c:pt>
                <c:pt idx="22">
                  <c:v>44434</c:v>
                </c:pt>
                <c:pt idx="23">
                  <c:v>44435</c:v>
                </c:pt>
                <c:pt idx="24">
                  <c:v>44436</c:v>
                </c:pt>
                <c:pt idx="25">
                  <c:v>44437</c:v>
                </c:pt>
                <c:pt idx="26">
                  <c:v>44438</c:v>
                </c:pt>
                <c:pt idx="27">
                  <c:v>44439</c:v>
                </c:pt>
                <c:pt idx="28">
                  <c:v>44440</c:v>
                </c:pt>
                <c:pt idx="29">
                  <c:v>44441</c:v>
                </c:pt>
                <c:pt idx="30">
                  <c:v>44442</c:v>
                </c:pt>
                <c:pt idx="31">
                  <c:v>44443</c:v>
                </c:pt>
                <c:pt idx="32">
                  <c:v>44444</c:v>
                </c:pt>
                <c:pt idx="33">
                  <c:v>44445</c:v>
                </c:pt>
                <c:pt idx="34">
                  <c:v>44446</c:v>
                </c:pt>
                <c:pt idx="35">
                  <c:v>44447</c:v>
                </c:pt>
                <c:pt idx="36">
                  <c:v>44448</c:v>
                </c:pt>
                <c:pt idx="37">
                  <c:v>44449</c:v>
                </c:pt>
                <c:pt idx="38">
                  <c:v>44450</c:v>
                </c:pt>
                <c:pt idx="39">
                  <c:v>44451</c:v>
                </c:pt>
                <c:pt idx="40">
                  <c:v>44452</c:v>
                </c:pt>
                <c:pt idx="41">
                  <c:v>44453</c:v>
                </c:pt>
                <c:pt idx="42">
                  <c:v>44454</c:v>
                </c:pt>
                <c:pt idx="43">
                  <c:v>44455</c:v>
                </c:pt>
                <c:pt idx="44">
                  <c:v>44456</c:v>
                </c:pt>
                <c:pt idx="45">
                  <c:v>44457</c:v>
                </c:pt>
                <c:pt idx="46">
                  <c:v>44458</c:v>
                </c:pt>
                <c:pt idx="47">
                  <c:v>44459</c:v>
                </c:pt>
                <c:pt idx="48">
                  <c:v>44460</c:v>
                </c:pt>
                <c:pt idx="49">
                  <c:v>44461</c:v>
                </c:pt>
              </c:numCache>
            </c:numRef>
          </c:cat>
          <c:val>
            <c:numRef>
              <c:f>Devices!$DT$4:$DT$53</c:f>
              <c:numCache>
                <c:formatCode>0%</c:formatCode>
                <c:ptCount val="50"/>
                <c:pt idx="0">
                  <c:v>0.8571428571428571</c:v>
                </c:pt>
                <c:pt idx="1">
                  <c:v>1</c:v>
                </c:pt>
                <c:pt idx="2">
                  <c:v>0.58974358974358976</c:v>
                </c:pt>
                <c:pt idx="3">
                  <c:v>1</c:v>
                </c:pt>
                <c:pt idx="4">
                  <c:v>0.9838709677419355</c:v>
                </c:pt>
                <c:pt idx="5">
                  <c:v>1.0936454849498327</c:v>
                </c:pt>
                <c:pt idx="6">
                  <c:v>1.2080924855491328</c:v>
                </c:pt>
                <c:pt idx="7">
                  <c:v>1.2402088772845954</c:v>
                </c:pt>
                <c:pt idx="8">
                  <c:v>1.247978436657682</c:v>
                </c:pt>
                <c:pt idx="9">
                  <c:v>1.1607629427792916</c:v>
                </c:pt>
                <c:pt idx="10">
                  <c:v>1.1974358974358974</c:v>
                </c:pt>
                <c:pt idx="11">
                  <c:v>1.1619718309859155</c:v>
                </c:pt>
                <c:pt idx="12">
                  <c:v>1.1061224489795918</c:v>
                </c:pt>
                <c:pt idx="13">
                  <c:v>1.0916666666666666</c:v>
                </c:pt>
                <c:pt idx="14">
                  <c:v>0.64959568733153639</c:v>
                </c:pt>
                <c:pt idx="15">
                  <c:v>0.95640326975476841</c:v>
                </c:pt>
                <c:pt idx="16">
                  <c:v>1.0024752475247525</c:v>
                </c:pt>
                <c:pt idx="17">
                  <c:v>1</c:v>
                </c:pt>
                <c:pt idx="18">
                  <c:v>0.99768518518518523</c:v>
                </c:pt>
                <c:pt idx="19">
                  <c:v>1.0097087378640777</c:v>
                </c:pt>
                <c:pt idx="20">
                  <c:v>1.0104166666666667</c:v>
                </c:pt>
                <c:pt idx="21">
                  <c:v>1.0118694362017804</c:v>
                </c:pt>
                <c:pt idx="22">
                  <c:v>1.0294117647058822</c:v>
                </c:pt>
                <c:pt idx="23">
                  <c:v>1.0287769784172662</c:v>
                </c:pt>
                <c:pt idx="24">
                  <c:v>0.39775910364145656</c:v>
                </c:pt>
                <c:pt idx="25">
                  <c:v>0.4139941690962099</c:v>
                </c:pt>
                <c:pt idx="26">
                  <c:v>0.44109589041095892</c:v>
                </c:pt>
                <c:pt idx="27">
                  <c:v>0.40053763440860213</c:v>
                </c:pt>
                <c:pt idx="28">
                  <c:v>0.3352112676056338</c:v>
                </c:pt>
                <c:pt idx="29">
                  <c:v>-1.3944223107569721E-2</c:v>
                </c:pt>
                <c:pt idx="30">
                  <c:v>0.23716381418092911</c:v>
                </c:pt>
                <c:pt idx="31">
                  <c:v>0.16262975778546712</c:v>
                </c:pt>
                <c:pt idx="32">
                  <c:v>0</c:v>
                </c:pt>
                <c:pt idx="33">
                  <c:v>0.17861339600470036</c:v>
                </c:pt>
                <c:pt idx="34">
                  <c:v>0.13087248322147652</c:v>
                </c:pt>
                <c:pt idx="35">
                  <c:v>0.14331210191082802</c:v>
                </c:pt>
                <c:pt idx="36">
                  <c:v>0.14804469273743018</c:v>
                </c:pt>
                <c:pt idx="37">
                  <c:v>0.13008130081300814</c:v>
                </c:pt>
                <c:pt idx="38">
                  <c:v>0.12756264236902051</c:v>
                </c:pt>
                <c:pt idx="39">
                  <c:v>0.11891891891891893</c:v>
                </c:pt>
                <c:pt idx="40">
                  <c:v>0.12812499999999999</c:v>
                </c:pt>
                <c:pt idx="41">
                  <c:v>0.1327683615819209</c:v>
                </c:pt>
                <c:pt idx="42">
                  <c:v>0.1273209549071618</c:v>
                </c:pt>
                <c:pt idx="43">
                  <c:v>0.10679611650485436</c:v>
                </c:pt>
                <c:pt idx="44">
                  <c:v>0.12041884816753927</c:v>
                </c:pt>
                <c:pt idx="45">
                  <c:v>0.12962962962962962</c:v>
                </c:pt>
                <c:pt idx="46">
                  <c:v>0.12352941176470589</c:v>
                </c:pt>
                <c:pt idx="47">
                  <c:v>0.11897106109324759</c:v>
                </c:pt>
                <c:pt idx="48">
                  <c:v>0.13592233009708737</c:v>
                </c:pt>
                <c:pt idx="49">
                  <c:v>9.1981132075471692E-2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54688"/>
        <c:axId val="310356608"/>
      </c:lineChart>
      <c:dateAx>
        <c:axId val="3103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10356608"/>
        <c:crosses val="autoZero"/>
        <c:auto val="1"/>
        <c:lblOffset val="100"/>
        <c:baseTimeUnit val="days"/>
      </c:dateAx>
      <c:valAx>
        <c:axId val="3103566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Completion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103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Sunrise System - Packet Completion Rate over Time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711890361272722E-2"/>
          <c:y val="7.7384425005053395E-2"/>
          <c:w val="0.77871562903197711"/>
          <c:h val="0.75932956560465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Devices!$A$10:$A$53</c:f>
              <c:numCache>
                <c:formatCode>m/d/yyyy</c:formatCode>
                <c:ptCount val="44"/>
                <c:pt idx="0">
                  <c:v>44418</c:v>
                </c:pt>
                <c:pt idx="1">
                  <c:v>44419</c:v>
                </c:pt>
                <c:pt idx="2">
                  <c:v>44420</c:v>
                </c:pt>
                <c:pt idx="3">
                  <c:v>44421</c:v>
                </c:pt>
                <c:pt idx="4">
                  <c:v>44422</c:v>
                </c:pt>
                <c:pt idx="5">
                  <c:v>44423</c:v>
                </c:pt>
                <c:pt idx="6">
                  <c:v>44424</c:v>
                </c:pt>
                <c:pt idx="7">
                  <c:v>44425</c:v>
                </c:pt>
                <c:pt idx="8">
                  <c:v>44426</c:v>
                </c:pt>
                <c:pt idx="9">
                  <c:v>44427</c:v>
                </c:pt>
                <c:pt idx="10">
                  <c:v>44428</c:v>
                </c:pt>
                <c:pt idx="11">
                  <c:v>44429</c:v>
                </c:pt>
                <c:pt idx="12">
                  <c:v>44430</c:v>
                </c:pt>
                <c:pt idx="13">
                  <c:v>44431</c:v>
                </c:pt>
                <c:pt idx="14">
                  <c:v>44432</c:v>
                </c:pt>
                <c:pt idx="15">
                  <c:v>44433</c:v>
                </c:pt>
                <c:pt idx="16">
                  <c:v>44434</c:v>
                </c:pt>
                <c:pt idx="17">
                  <c:v>44435</c:v>
                </c:pt>
                <c:pt idx="18">
                  <c:v>44436</c:v>
                </c:pt>
                <c:pt idx="19">
                  <c:v>44437</c:v>
                </c:pt>
                <c:pt idx="20">
                  <c:v>44438</c:v>
                </c:pt>
                <c:pt idx="21">
                  <c:v>44439</c:v>
                </c:pt>
                <c:pt idx="22">
                  <c:v>44440</c:v>
                </c:pt>
                <c:pt idx="23">
                  <c:v>44441</c:v>
                </c:pt>
                <c:pt idx="24">
                  <c:v>44442</c:v>
                </c:pt>
                <c:pt idx="25">
                  <c:v>44443</c:v>
                </c:pt>
                <c:pt idx="26">
                  <c:v>44444</c:v>
                </c:pt>
                <c:pt idx="27">
                  <c:v>44445</c:v>
                </c:pt>
                <c:pt idx="28">
                  <c:v>44446</c:v>
                </c:pt>
                <c:pt idx="29">
                  <c:v>44447</c:v>
                </c:pt>
                <c:pt idx="30">
                  <c:v>44448</c:v>
                </c:pt>
                <c:pt idx="31">
                  <c:v>44449</c:v>
                </c:pt>
                <c:pt idx="32">
                  <c:v>44450</c:v>
                </c:pt>
                <c:pt idx="33">
                  <c:v>44451</c:v>
                </c:pt>
                <c:pt idx="34">
                  <c:v>44452</c:v>
                </c:pt>
                <c:pt idx="35">
                  <c:v>44453</c:v>
                </c:pt>
                <c:pt idx="36">
                  <c:v>44454</c:v>
                </c:pt>
                <c:pt idx="37">
                  <c:v>44455</c:v>
                </c:pt>
                <c:pt idx="38">
                  <c:v>44456</c:v>
                </c:pt>
                <c:pt idx="39">
                  <c:v>44457</c:v>
                </c:pt>
                <c:pt idx="40">
                  <c:v>44458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</c:numCache>
            </c:numRef>
          </c:cat>
          <c:val>
            <c:numRef>
              <c:f>Devices!$DX$10:$DX$53</c:f>
              <c:numCache>
                <c:formatCode>0%</c:formatCode>
                <c:ptCount val="44"/>
                <c:pt idx="0">
                  <c:v>0.92500000000000004</c:v>
                </c:pt>
                <c:pt idx="1">
                  <c:v>1</c:v>
                </c:pt>
                <c:pt idx="2">
                  <c:v>1</c:v>
                </c:pt>
                <c:pt idx="3">
                  <c:v>1.1188118811881189</c:v>
                </c:pt>
                <c:pt idx="4">
                  <c:v>1.2218934911242603</c:v>
                </c:pt>
                <c:pt idx="5">
                  <c:v>1.1763085399449036</c:v>
                </c:pt>
                <c:pt idx="6">
                  <c:v>1.1455399061032865</c:v>
                </c:pt>
                <c:pt idx="7">
                  <c:v>1.0990415335463259</c:v>
                </c:pt>
                <c:pt idx="8">
                  <c:v>0.60755813953488369</c:v>
                </c:pt>
                <c:pt idx="9">
                  <c:v>1.0606060606060606</c:v>
                </c:pt>
                <c:pt idx="10">
                  <c:v>1.0402298850574712</c:v>
                </c:pt>
                <c:pt idx="11">
                  <c:v>0.99300699300699302</c:v>
                </c:pt>
                <c:pt idx="12">
                  <c:v>0.4742547425474255</c:v>
                </c:pt>
                <c:pt idx="13">
                  <c:v>0.98818897637795278</c:v>
                </c:pt>
                <c:pt idx="14">
                  <c:v>0.97376093294460642</c:v>
                </c:pt>
                <c:pt idx="15">
                  <c:v>0.98976109215017061</c:v>
                </c:pt>
                <c:pt idx="16">
                  <c:v>0.99674267100977199</c:v>
                </c:pt>
                <c:pt idx="17">
                  <c:v>0.74246575342465748</c:v>
                </c:pt>
                <c:pt idx="18">
                  <c:v>0.20983606557377049</c:v>
                </c:pt>
                <c:pt idx="19">
                  <c:v>0.23529411764705882</c:v>
                </c:pt>
                <c:pt idx="20">
                  <c:v>0.25901639344262295</c:v>
                </c:pt>
                <c:pt idx="21">
                  <c:v>0.25</c:v>
                </c:pt>
                <c:pt idx="22">
                  <c:v>0.21935483870967742</c:v>
                </c:pt>
                <c:pt idx="23">
                  <c:v>0.28196721311475409</c:v>
                </c:pt>
                <c:pt idx="24">
                  <c:v>0.26190476190476192</c:v>
                </c:pt>
                <c:pt idx="25">
                  <c:v>0.19215686274509805</c:v>
                </c:pt>
                <c:pt idx="26">
                  <c:v>0</c:v>
                </c:pt>
                <c:pt idx="27">
                  <c:v>0.20547945205479451</c:v>
                </c:pt>
                <c:pt idx="28">
                  <c:v>0.16858237547892721</c:v>
                </c:pt>
                <c:pt idx="29">
                  <c:v>0.1872791519434629</c:v>
                </c:pt>
                <c:pt idx="30">
                  <c:v>0.21359223300970873</c:v>
                </c:pt>
                <c:pt idx="31">
                  <c:v>0.20447284345047922</c:v>
                </c:pt>
                <c:pt idx="32">
                  <c:v>0.19230769230769232</c:v>
                </c:pt>
                <c:pt idx="33">
                  <c:v>0.17966101694915254</c:v>
                </c:pt>
                <c:pt idx="34">
                  <c:v>0.12720848056537101</c:v>
                </c:pt>
                <c:pt idx="35">
                  <c:v>0.13183279742765272</c:v>
                </c:pt>
                <c:pt idx="36">
                  <c:v>0.12820512820512819</c:v>
                </c:pt>
                <c:pt idx="37">
                  <c:v>0.12903225806451613</c:v>
                </c:pt>
                <c:pt idx="38">
                  <c:v>0.13149847094801223</c:v>
                </c:pt>
                <c:pt idx="39">
                  <c:v>0.13150684931506848</c:v>
                </c:pt>
                <c:pt idx="40">
                  <c:v>0.1360544217687075</c:v>
                </c:pt>
                <c:pt idx="41">
                  <c:v>0.13533834586466165</c:v>
                </c:pt>
                <c:pt idx="42">
                  <c:v>0.13354037267080746</c:v>
                </c:pt>
                <c:pt idx="43">
                  <c:v>0.14769230769230771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75904"/>
        <c:axId val="311277824"/>
      </c:lineChart>
      <c:dateAx>
        <c:axId val="3112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11277824"/>
        <c:crosses val="autoZero"/>
        <c:auto val="1"/>
        <c:lblOffset val="100"/>
        <c:baseTimeUnit val="days"/>
      </c:dateAx>
      <c:valAx>
        <c:axId val="3112778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Completion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1127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Sunrise System - Sensor TBHH100_5 - Packet Completion Rate over Time</a:t>
            </a:r>
            <a:endParaRPr lang="en-US" sz="16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711890361272722E-2"/>
          <c:y val="7.7384425005053395E-2"/>
          <c:w val="0.77871562903197711"/>
          <c:h val="0.75932956560465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Devices!$A$5:$A$53</c:f>
              <c:numCache>
                <c:formatCode>m/d/yyyy</c:formatCode>
                <c:ptCount val="49"/>
                <c:pt idx="0">
                  <c:v>44413</c:v>
                </c:pt>
                <c:pt idx="1">
                  <c:v>44414</c:v>
                </c:pt>
                <c:pt idx="2">
                  <c:v>44415</c:v>
                </c:pt>
                <c:pt idx="3">
                  <c:v>44416</c:v>
                </c:pt>
                <c:pt idx="4">
                  <c:v>44417</c:v>
                </c:pt>
                <c:pt idx="5">
                  <c:v>44418</c:v>
                </c:pt>
                <c:pt idx="6">
                  <c:v>44419</c:v>
                </c:pt>
                <c:pt idx="7">
                  <c:v>44420</c:v>
                </c:pt>
                <c:pt idx="8">
                  <c:v>44421</c:v>
                </c:pt>
                <c:pt idx="9">
                  <c:v>44422</c:v>
                </c:pt>
                <c:pt idx="10">
                  <c:v>44423</c:v>
                </c:pt>
                <c:pt idx="11">
                  <c:v>44424</c:v>
                </c:pt>
                <c:pt idx="12">
                  <c:v>44425</c:v>
                </c:pt>
                <c:pt idx="13">
                  <c:v>44426</c:v>
                </c:pt>
                <c:pt idx="14">
                  <c:v>44427</c:v>
                </c:pt>
                <c:pt idx="15">
                  <c:v>44428</c:v>
                </c:pt>
                <c:pt idx="16">
                  <c:v>44429</c:v>
                </c:pt>
                <c:pt idx="17">
                  <c:v>44430</c:v>
                </c:pt>
                <c:pt idx="18">
                  <c:v>44431</c:v>
                </c:pt>
                <c:pt idx="19">
                  <c:v>44432</c:v>
                </c:pt>
                <c:pt idx="20">
                  <c:v>44433</c:v>
                </c:pt>
                <c:pt idx="21">
                  <c:v>44434</c:v>
                </c:pt>
                <c:pt idx="22">
                  <c:v>44435</c:v>
                </c:pt>
                <c:pt idx="23">
                  <c:v>44436</c:v>
                </c:pt>
                <c:pt idx="24">
                  <c:v>44437</c:v>
                </c:pt>
                <c:pt idx="25">
                  <c:v>44438</c:v>
                </c:pt>
                <c:pt idx="26">
                  <c:v>44439</c:v>
                </c:pt>
                <c:pt idx="27">
                  <c:v>44440</c:v>
                </c:pt>
                <c:pt idx="28">
                  <c:v>44441</c:v>
                </c:pt>
                <c:pt idx="29">
                  <c:v>44442</c:v>
                </c:pt>
                <c:pt idx="30">
                  <c:v>44443</c:v>
                </c:pt>
                <c:pt idx="31">
                  <c:v>44444</c:v>
                </c:pt>
                <c:pt idx="32">
                  <c:v>44445</c:v>
                </c:pt>
                <c:pt idx="33">
                  <c:v>44446</c:v>
                </c:pt>
                <c:pt idx="34">
                  <c:v>44447</c:v>
                </c:pt>
                <c:pt idx="35">
                  <c:v>44448</c:v>
                </c:pt>
                <c:pt idx="36">
                  <c:v>44449</c:v>
                </c:pt>
                <c:pt idx="37">
                  <c:v>44450</c:v>
                </c:pt>
                <c:pt idx="38">
                  <c:v>44451</c:v>
                </c:pt>
                <c:pt idx="39">
                  <c:v>44452</c:v>
                </c:pt>
                <c:pt idx="40">
                  <c:v>44453</c:v>
                </c:pt>
                <c:pt idx="41">
                  <c:v>44454</c:v>
                </c:pt>
                <c:pt idx="42">
                  <c:v>44455</c:v>
                </c:pt>
                <c:pt idx="43">
                  <c:v>44456</c:v>
                </c:pt>
                <c:pt idx="44">
                  <c:v>44457</c:v>
                </c:pt>
                <c:pt idx="45">
                  <c:v>44458</c:v>
                </c:pt>
                <c:pt idx="46">
                  <c:v>44459</c:v>
                </c:pt>
                <c:pt idx="47">
                  <c:v>44460</c:v>
                </c:pt>
                <c:pt idx="48">
                  <c:v>44461</c:v>
                </c:pt>
              </c:numCache>
            </c:numRef>
          </c:cat>
          <c:val>
            <c:numRef>
              <c:f>Devices!$I$5:$I$53</c:f>
              <c:numCache>
                <c:formatCode>0%</c:formatCode>
                <c:ptCount val="49"/>
                <c:pt idx="0">
                  <c:v>1</c:v>
                </c:pt>
                <c:pt idx="1">
                  <c:v>0.58974358974358976</c:v>
                </c:pt>
                <c:pt idx="2">
                  <c:v>1</c:v>
                </c:pt>
                <c:pt idx="3">
                  <c:v>1.25</c:v>
                </c:pt>
                <c:pt idx="4">
                  <c:v>1.2727272727272727</c:v>
                </c:pt>
                <c:pt idx="5">
                  <c:v>1.2608695652173914</c:v>
                </c:pt>
                <c:pt idx="6">
                  <c:v>1.2692307692307692</c:v>
                </c:pt>
                <c:pt idx="7">
                  <c:v>1.2916666666666667</c:v>
                </c:pt>
                <c:pt idx="8">
                  <c:v>1.0833333333333333</c:v>
                </c:pt>
                <c:pt idx="9">
                  <c:v>1.2307692307692308</c:v>
                </c:pt>
                <c:pt idx="10">
                  <c:v>1.25</c:v>
                </c:pt>
                <c:pt idx="11">
                  <c:v>1.1764705882352942</c:v>
                </c:pt>
                <c:pt idx="12">
                  <c:v>1.0416666666666667</c:v>
                </c:pt>
                <c:pt idx="13">
                  <c:v>0.45833333333333331</c:v>
                </c:pt>
                <c:pt idx="14">
                  <c:v>0.92307692307692313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0.95454545454545459</c:v>
                </c:pt>
                <c:pt idx="21">
                  <c:v>0.95833333333333337</c:v>
                </c:pt>
                <c:pt idx="22">
                  <c:v>1</c:v>
                </c:pt>
                <c:pt idx="23">
                  <c:v>0.95652173913043481</c:v>
                </c:pt>
                <c:pt idx="24">
                  <c:v>1</c:v>
                </c:pt>
                <c:pt idx="25">
                  <c:v>0.95652173913043481</c:v>
                </c:pt>
                <c:pt idx="26">
                  <c:v>1</c:v>
                </c:pt>
                <c:pt idx="27">
                  <c:v>1</c:v>
                </c:pt>
                <c:pt idx="28">
                  <c:v>1.0434782608695652</c:v>
                </c:pt>
                <c:pt idx="29">
                  <c:v>0.73076923076923073</c:v>
                </c:pt>
                <c:pt idx="30">
                  <c:v>0.15789473684210525</c:v>
                </c:pt>
                <c:pt idx="31">
                  <c:v>0</c:v>
                </c:pt>
                <c:pt idx="32">
                  <c:v>0.19148936170212766</c:v>
                </c:pt>
                <c:pt idx="33">
                  <c:v>0.20833333333333334</c:v>
                </c:pt>
                <c:pt idx="34">
                  <c:v>0.11538461538461539</c:v>
                </c:pt>
                <c:pt idx="35">
                  <c:v>0.21428571428571427</c:v>
                </c:pt>
                <c:pt idx="36">
                  <c:v>0.20689655172413793</c:v>
                </c:pt>
                <c:pt idx="37">
                  <c:v>0.16</c:v>
                </c:pt>
                <c:pt idx="38">
                  <c:v>0.1111111111111111</c:v>
                </c:pt>
                <c:pt idx="39">
                  <c:v>0.16</c:v>
                </c:pt>
                <c:pt idx="40">
                  <c:v>0.13636363636363635</c:v>
                </c:pt>
                <c:pt idx="41">
                  <c:v>0.16666666666666666</c:v>
                </c:pt>
                <c:pt idx="42">
                  <c:v>5.5555555555555552E-2</c:v>
                </c:pt>
                <c:pt idx="43">
                  <c:v>0.13636363636363635</c:v>
                </c:pt>
                <c:pt idx="44">
                  <c:v>0.16666666666666666</c:v>
                </c:pt>
                <c:pt idx="45">
                  <c:v>0.1</c:v>
                </c:pt>
                <c:pt idx="46">
                  <c:v>0.1111111111111111</c:v>
                </c:pt>
                <c:pt idx="47">
                  <c:v>0.2857142857142857</c:v>
                </c:pt>
                <c:pt idx="48">
                  <c:v>7.4999999999999997E-2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08352"/>
        <c:axId val="315118720"/>
      </c:lineChart>
      <c:dateAx>
        <c:axId val="3151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15118720"/>
        <c:crosses val="autoZero"/>
        <c:auto val="1"/>
        <c:lblOffset val="100"/>
        <c:baseTimeUnit val="days"/>
      </c:dateAx>
      <c:valAx>
        <c:axId val="3151187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Completion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151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Sunrise System - Sensor TBHH100_6 - Packet Completion Rate over Time</a:t>
            </a:r>
            <a:endParaRPr lang="en-US" sz="16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711890361272722E-2"/>
          <c:y val="7.7384425005053395E-2"/>
          <c:w val="0.77871562903197711"/>
          <c:h val="0.75932956560465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Devices!$A$10:$A$53</c:f>
              <c:numCache>
                <c:formatCode>m/d/yyyy</c:formatCode>
                <c:ptCount val="44"/>
                <c:pt idx="0">
                  <c:v>44418</c:v>
                </c:pt>
                <c:pt idx="1">
                  <c:v>44419</c:v>
                </c:pt>
                <c:pt idx="2">
                  <c:v>44420</c:v>
                </c:pt>
                <c:pt idx="3">
                  <c:v>44421</c:v>
                </c:pt>
                <c:pt idx="4">
                  <c:v>44422</c:v>
                </c:pt>
                <c:pt idx="5">
                  <c:v>44423</c:v>
                </c:pt>
                <c:pt idx="6">
                  <c:v>44424</c:v>
                </c:pt>
                <c:pt idx="7">
                  <c:v>44425</c:v>
                </c:pt>
                <c:pt idx="8">
                  <c:v>44426</c:v>
                </c:pt>
                <c:pt idx="9">
                  <c:v>44427</c:v>
                </c:pt>
                <c:pt idx="10">
                  <c:v>44428</c:v>
                </c:pt>
                <c:pt idx="11">
                  <c:v>44429</c:v>
                </c:pt>
                <c:pt idx="12">
                  <c:v>44430</c:v>
                </c:pt>
                <c:pt idx="13">
                  <c:v>44431</c:v>
                </c:pt>
                <c:pt idx="14">
                  <c:v>44432</c:v>
                </c:pt>
                <c:pt idx="15">
                  <c:v>44433</c:v>
                </c:pt>
                <c:pt idx="16">
                  <c:v>44434</c:v>
                </c:pt>
                <c:pt idx="17">
                  <c:v>44435</c:v>
                </c:pt>
                <c:pt idx="18">
                  <c:v>44436</c:v>
                </c:pt>
                <c:pt idx="19">
                  <c:v>44437</c:v>
                </c:pt>
                <c:pt idx="20">
                  <c:v>44438</c:v>
                </c:pt>
                <c:pt idx="21">
                  <c:v>44439</c:v>
                </c:pt>
                <c:pt idx="22">
                  <c:v>44440</c:v>
                </c:pt>
                <c:pt idx="23">
                  <c:v>44441</c:v>
                </c:pt>
                <c:pt idx="24">
                  <c:v>44442</c:v>
                </c:pt>
                <c:pt idx="25">
                  <c:v>44443</c:v>
                </c:pt>
                <c:pt idx="26">
                  <c:v>44444</c:v>
                </c:pt>
                <c:pt idx="27">
                  <c:v>44445</c:v>
                </c:pt>
                <c:pt idx="28">
                  <c:v>44446</c:v>
                </c:pt>
                <c:pt idx="29">
                  <c:v>44447</c:v>
                </c:pt>
                <c:pt idx="30">
                  <c:v>44448</c:v>
                </c:pt>
                <c:pt idx="31">
                  <c:v>44449</c:v>
                </c:pt>
                <c:pt idx="32">
                  <c:v>44450</c:v>
                </c:pt>
                <c:pt idx="33">
                  <c:v>44451</c:v>
                </c:pt>
                <c:pt idx="34">
                  <c:v>44452</c:v>
                </c:pt>
                <c:pt idx="35">
                  <c:v>44453</c:v>
                </c:pt>
                <c:pt idx="36">
                  <c:v>44454</c:v>
                </c:pt>
                <c:pt idx="37">
                  <c:v>44455</c:v>
                </c:pt>
                <c:pt idx="38">
                  <c:v>44456</c:v>
                </c:pt>
                <c:pt idx="39">
                  <c:v>44457</c:v>
                </c:pt>
                <c:pt idx="40">
                  <c:v>44458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</c:numCache>
            </c:numRef>
          </c:cat>
          <c:val>
            <c:numRef>
              <c:f>Devices!$R$10:$R$53</c:f>
              <c:numCache>
                <c:formatCode>0%</c:formatCode>
                <c:ptCount val="44"/>
                <c:pt idx="0">
                  <c:v>0.92500000000000004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0.53333333333333333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0.42857142857142855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0.95652173913043481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0.96</c:v>
                </c:pt>
                <c:pt idx="25">
                  <c:v>0.3</c:v>
                </c:pt>
                <c:pt idx="26">
                  <c:v>0</c:v>
                </c:pt>
                <c:pt idx="27">
                  <c:v>0.2608695652173913</c:v>
                </c:pt>
                <c:pt idx="28">
                  <c:v>0.18181818181818182</c:v>
                </c:pt>
                <c:pt idx="29">
                  <c:v>0.30434782608695654</c:v>
                </c:pt>
                <c:pt idx="30">
                  <c:v>0.31578947368421051</c:v>
                </c:pt>
                <c:pt idx="31">
                  <c:v>0.14814814814814814</c:v>
                </c:pt>
                <c:pt idx="32">
                  <c:v>0.2413793103448276</c:v>
                </c:pt>
                <c:pt idx="33">
                  <c:v>0.25</c:v>
                </c:pt>
                <c:pt idx="34">
                  <c:v>0.14814814814814814</c:v>
                </c:pt>
                <c:pt idx="35">
                  <c:v>0.16</c:v>
                </c:pt>
                <c:pt idx="36">
                  <c:v>0.13636363636363635</c:v>
                </c:pt>
                <c:pt idx="37">
                  <c:v>0.20833333333333334</c:v>
                </c:pt>
                <c:pt idx="38">
                  <c:v>0.10810810810810811</c:v>
                </c:pt>
                <c:pt idx="39">
                  <c:v>0.18518518518518517</c:v>
                </c:pt>
                <c:pt idx="40">
                  <c:v>7.6923076923076927E-2</c:v>
                </c:pt>
                <c:pt idx="41">
                  <c:v>0.14285714285714285</c:v>
                </c:pt>
                <c:pt idx="42">
                  <c:v>0.17142857142857143</c:v>
                </c:pt>
                <c:pt idx="43">
                  <c:v>0.15625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42144"/>
        <c:axId val="315544320"/>
      </c:lineChart>
      <c:dateAx>
        <c:axId val="3155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15544320"/>
        <c:crosses val="autoZero"/>
        <c:auto val="1"/>
        <c:lblOffset val="100"/>
        <c:baseTimeUnit val="days"/>
      </c:dateAx>
      <c:valAx>
        <c:axId val="3155443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Completion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155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Sunrise System - Sensor TBHV110_5 - Packet Completion Rate over Time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9.4428925678687881E-2"/>
          <c:y val="1.17434512690232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711890361272722E-2"/>
          <c:y val="7.7384425005053395E-2"/>
          <c:w val="0.77871562903197711"/>
          <c:h val="0.75932956560465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Devices!$A$9:$A$53</c:f>
              <c:numCache>
                <c:formatCode>m/d/yyyy</c:formatCode>
                <c:ptCount val="45"/>
                <c:pt idx="0">
                  <c:v>44417</c:v>
                </c:pt>
                <c:pt idx="1">
                  <c:v>44418</c:v>
                </c:pt>
                <c:pt idx="2">
                  <c:v>44419</c:v>
                </c:pt>
                <c:pt idx="3">
                  <c:v>44420</c:v>
                </c:pt>
                <c:pt idx="4">
                  <c:v>44421</c:v>
                </c:pt>
                <c:pt idx="5">
                  <c:v>44422</c:v>
                </c:pt>
                <c:pt idx="6">
                  <c:v>44423</c:v>
                </c:pt>
                <c:pt idx="7">
                  <c:v>44424</c:v>
                </c:pt>
                <c:pt idx="8">
                  <c:v>44425</c:v>
                </c:pt>
                <c:pt idx="9">
                  <c:v>44426</c:v>
                </c:pt>
                <c:pt idx="10">
                  <c:v>44427</c:v>
                </c:pt>
                <c:pt idx="11">
                  <c:v>44428</c:v>
                </c:pt>
                <c:pt idx="12">
                  <c:v>44429</c:v>
                </c:pt>
                <c:pt idx="13">
                  <c:v>44430</c:v>
                </c:pt>
                <c:pt idx="14">
                  <c:v>44431</c:v>
                </c:pt>
                <c:pt idx="15">
                  <c:v>44432</c:v>
                </c:pt>
                <c:pt idx="16">
                  <c:v>44433</c:v>
                </c:pt>
                <c:pt idx="17">
                  <c:v>44434</c:v>
                </c:pt>
                <c:pt idx="18">
                  <c:v>44435</c:v>
                </c:pt>
                <c:pt idx="19">
                  <c:v>44436</c:v>
                </c:pt>
                <c:pt idx="20">
                  <c:v>44437</c:v>
                </c:pt>
                <c:pt idx="21">
                  <c:v>44438</c:v>
                </c:pt>
                <c:pt idx="22">
                  <c:v>44439</c:v>
                </c:pt>
                <c:pt idx="23">
                  <c:v>44440</c:v>
                </c:pt>
                <c:pt idx="24">
                  <c:v>44441</c:v>
                </c:pt>
                <c:pt idx="25">
                  <c:v>44442</c:v>
                </c:pt>
                <c:pt idx="26">
                  <c:v>44443</c:v>
                </c:pt>
                <c:pt idx="27">
                  <c:v>44444</c:v>
                </c:pt>
                <c:pt idx="28">
                  <c:v>44445</c:v>
                </c:pt>
                <c:pt idx="29">
                  <c:v>44446</c:v>
                </c:pt>
                <c:pt idx="30">
                  <c:v>44447</c:v>
                </c:pt>
                <c:pt idx="31">
                  <c:v>44448</c:v>
                </c:pt>
                <c:pt idx="32">
                  <c:v>44449</c:v>
                </c:pt>
                <c:pt idx="33">
                  <c:v>44450</c:v>
                </c:pt>
                <c:pt idx="34">
                  <c:v>44451</c:v>
                </c:pt>
                <c:pt idx="35">
                  <c:v>44452</c:v>
                </c:pt>
                <c:pt idx="36">
                  <c:v>44453</c:v>
                </c:pt>
                <c:pt idx="37">
                  <c:v>44454</c:v>
                </c:pt>
                <c:pt idx="38">
                  <c:v>44455</c:v>
                </c:pt>
                <c:pt idx="39">
                  <c:v>44456</c:v>
                </c:pt>
                <c:pt idx="40">
                  <c:v>44457</c:v>
                </c:pt>
                <c:pt idx="41">
                  <c:v>44458</c:v>
                </c:pt>
                <c:pt idx="42">
                  <c:v>44459</c:v>
                </c:pt>
                <c:pt idx="43">
                  <c:v>44460</c:v>
                </c:pt>
                <c:pt idx="44">
                  <c:v>44461</c:v>
                </c:pt>
              </c:numCache>
            </c:numRef>
          </c:cat>
          <c:val>
            <c:numRef>
              <c:f>Devices!$BV$9:$BV$53</c:f>
              <c:numCache>
                <c:formatCode>0%</c:formatCode>
                <c:ptCount val="45"/>
                <c:pt idx="0">
                  <c:v>1.1071428571428572</c:v>
                </c:pt>
                <c:pt idx="1">
                  <c:v>1.2382671480144405</c:v>
                </c:pt>
                <c:pt idx="2">
                  <c:v>1.278688524590164</c:v>
                </c:pt>
                <c:pt idx="3">
                  <c:v>1.2915254237288136</c:v>
                </c:pt>
                <c:pt idx="4">
                  <c:v>1.1945392491467577</c:v>
                </c:pt>
                <c:pt idx="5">
                  <c:v>1.2275641025641026</c:v>
                </c:pt>
                <c:pt idx="6">
                  <c:v>1.1875</c:v>
                </c:pt>
                <c:pt idx="7">
                  <c:v>1.1173469387755102</c:v>
                </c:pt>
                <c:pt idx="8">
                  <c:v>1.1111111111111112</c:v>
                </c:pt>
                <c:pt idx="9">
                  <c:v>0.66134185303514381</c:v>
                </c:pt>
                <c:pt idx="10">
                  <c:v>1.0181818181818181</c:v>
                </c:pt>
                <c:pt idx="11">
                  <c:v>1.0031055900621118</c:v>
                </c:pt>
                <c:pt idx="12">
                  <c:v>1</c:v>
                </c:pt>
                <c:pt idx="13">
                  <c:v>0.99705882352941178</c:v>
                </c:pt>
                <c:pt idx="14">
                  <c:v>1.0127659574468084</c:v>
                </c:pt>
                <c:pt idx="15">
                  <c:v>1.0165016501650166</c:v>
                </c:pt>
                <c:pt idx="16">
                  <c:v>1.0223048327137547</c:v>
                </c:pt>
                <c:pt idx="17">
                  <c:v>1.0459363957597174</c:v>
                </c:pt>
                <c:pt idx="18">
                  <c:v>1.0360360360360361</c:v>
                </c:pt>
                <c:pt idx="19">
                  <c:v>0.24555160142348753</c:v>
                </c:pt>
                <c:pt idx="20">
                  <c:v>0.24436090225563908</c:v>
                </c:pt>
                <c:pt idx="21">
                  <c:v>0.27758007117437722</c:v>
                </c:pt>
                <c:pt idx="22">
                  <c:v>0.24745762711864408</c:v>
                </c:pt>
                <c:pt idx="23">
                  <c:v>0.2392857142857143</c:v>
                </c:pt>
                <c:pt idx="24">
                  <c:v>-5.9126743480897512E-3</c:v>
                </c:pt>
                <c:pt idx="25">
                  <c:v>0.16772151898734178</c:v>
                </c:pt>
                <c:pt idx="26">
                  <c:v>0.17391304347826086</c:v>
                </c:pt>
                <c:pt idx="27">
                  <c:v>0</c:v>
                </c:pt>
                <c:pt idx="28">
                  <c:v>0.18507462686567164</c:v>
                </c:pt>
                <c:pt idx="29">
                  <c:v>0.13274336283185842</c:v>
                </c:pt>
                <c:pt idx="30">
                  <c:v>0.140625</c:v>
                </c:pt>
                <c:pt idx="31">
                  <c:v>0.13175675675675674</c:v>
                </c:pt>
                <c:pt idx="32">
                  <c:v>0.12857142857142856</c:v>
                </c:pt>
                <c:pt idx="33">
                  <c:v>0.12138728323699421</c:v>
                </c:pt>
                <c:pt idx="34">
                  <c:v>0.12543554006968641</c:v>
                </c:pt>
                <c:pt idx="35">
                  <c:v>0.12598425196850394</c:v>
                </c:pt>
                <c:pt idx="36">
                  <c:v>0.13074204946996468</c:v>
                </c:pt>
                <c:pt idx="37">
                  <c:v>0.12624584717607973</c:v>
                </c:pt>
                <c:pt idx="38">
                  <c:v>0.10505836575875487</c:v>
                </c:pt>
                <c:pt idx="39">
                  <c:v>0.11824324324324324</c:v>
                </c:pt>
                <c:pt idx="40">
                  <c:v>0.12790697674418605</c:v>
                </c:pt>
                <c:pt idx="41">
                  <c:v>0.125</c:v>
                </c:pt>
                <c:pt idx="42">
                  <c:v>0.125</c:v>
                </c:pt>
                <c:pt idx="43">
                  <c:v>0.12890625</c:v>
                </c:pt>
                <c:pt idx="44">
                  <c:v>9.0624999999999997E-2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730240"/>
        <c:axId val="322736512"/>
      </c:lineChart>
      <c:dateAx>
        <c:axId val="3227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22736512"/>
        <c:crosses val="autoZero"/>
        <c:auto val="1"/>
        <c:lblOffset val="100"/>
        <c:baseTimeUnit val="days"/>
      </c:dateAx>
      <c:valAx>
        <c:axId val="3227365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Completion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2273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Sunrise System - Sensor TBHV110_6 - Packet Completion Rate over Time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9.4428925678687881E-2"/>
          <c:y val="1.17434512690232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711890361272722E-2"/>
          <c:y val="7.7384425005053395E-2"/>
          <c:w val="0.77871562903197711"/>
          <c:h val="0.75932956560465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Devices!$A$10:$A$53</c:f>
              <c:numCache>
                <c:formatCode>m/d/yyyy</c:formatCode>
                <c:ptCount val="44"/>
                <c:pt idx="0">
                  <c:v>44418</c:v>
                </c:pt>
                <c:pt idx="1">
                  <c:v>44419</c:v>
                </c:pt>
                <c:pt idx="2">
                  <c:v>44420</c:v>
                </c:pt>
                <c:pt idx="3">
                  <c:v>44421</c:v>
                </c:pt>
                <c:pt idx="4">
                  <c:v>44422</c:v>
                </c:pt>
                <c:pt idx="5">
                  <c:v>44423</c:v>
                </c:pt>
                <c:pt idx="6">
                  <c:v>44424</c:v>
                </c:pt>
                <c:pt idx="7">
                  <c:v>44425</c:v>
                </c:pt>
                <c:pt idx="8">
                  <c:v>44426</c:v>
                </c:pt>
                <c:pt idx="9">
                  <c:v>44427</c:v>
                </c:pt>
                <c:pt idx="10">
                  <c:v>44428</c:v>
                </c:pt>
                <c:pt idx="11">
                  <c:v>44429</c:v>
                </c:pt>
                <c:pt idx="12">
                  <c:v>44430</c:v>
                </c:pt>
                <c:pt idx="13">
                  <c:v>44431</c:v>
                </c:pt>
                <c:pt idx="14">
                  <c:v>44432</c:v>
                </c:pt>
                <c:pt idx="15">
                  <c:v>44433</c:v>
                </c:pt>
                <c:pt idx="16">
                  <c:v>44434</c:v>
                </c:pt>
                <c:pt idx="17">
                  <c:v>44435</c:v>
                </c:pt>
                <c:pt idx="18">
                  <c:v>44436</c:v>
                </c:pt>
                <c:pt idx="19">
                  <c:v>44437</c:v>
                </c:pt>
                <c:pt idx="20">
                  <c:v>44438</c:v>
                </c:pt>
                <c:pt idx="21">
                  <c:v>44439</c:v>
                </c:pt>
                <c:pt idx="22">
                  <c:v>44440</c:v>
                </c:pt>
                <c:pt idx="23">
                  <c:v>44441</c:v>
                </c:pt>
                <c:pt idx="24">
                  <c:v>44442</c:v>
                </c:pt>
                <c:pt idx="25">
                  <c:v>44443</c:v>
                </c:pt>
                <c:pt idx="26">
                  <c:v>44444</c:v>
                </c:pt>
                <c:pt idx="27">
                  <c:v>44445</c:v>
                </c:pt>
                <c:pt idx="28">
                  <c:v>44446</c:v>
                </c:pt>
                <c:pt idx="29">
                  <c:v>44447</c:v>
                </c:pt>
                <c:pt idx="30">
                  <c:v>44448</c:v>
                </c:pt>
                <c:pt idx="31">
                  <c:v>44449</c:v>
                </c:pt>
                <c:pt idx="32">
                  <c:v>44450</c:v>
                </c:pt>
                <c:pt idx="33">
                  <c:v>44451</c:v>
                </c:pt>
                <c:pt idx="34">
                  <c:v>44452</c:v>
                </c:pt>
                <c:pt idx="35">
                  <c:v>44453</c:v>
                </c:pt>
                <c:pt idx="36">
                  <c:v>44454</c:v>
                </c:pt>
                <c:pt idx="37">
                  <c:v>44455</c:v>
                </c:pt>
                <c:pt idx="38">
                  <c:v>44456</c:v>
                </c:pt>
                <c:pt idx="39">
                  <c:v>44457</c:v>
                </c:pt>
                <c:pt idx="40">
                  <c:v>44458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</c:numCache>
            </c:numRef>
          </c:cat>
          <c:val>
            <c:numRef>
              <c:f>Devices!$CE$10:$CE$53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1.1348314606741574</c:v>
                </c:pt>
                <c:pt idx="4">
                  <c:v>1.2403846153846154</c:v>
                </c:pt>
                <c:pt idx="5">
                  <c:v>1.191044776119403</c:v>
                </c:pt>
                <c:pt idx="6">
                  <c:v>1.1581632653061225</c:v>
                </c:pt>
                <c:pt idx="7">
                  <c:v>1.1076388888888888</c:v>
                </c:pt>
                <c:pt idx="8">
                  <c:v>0.61464968152866239</c:v>
                </c:pt>
                <c:pt idx="9">
                  <c:v>1.0656934306569343</c:v>
                </c:pt>
                <c:pt idx="10">
                  <c:v>1.0434782608695652</c:v>
                </c:pt>
                <c:pt idx="11">
                  <c:v>0.9923371647509579</c:v>
                </c:pt>
                <c:pt idx="12">
                  <c:v>0.47800586510263932</c:v>
                </c:pt>
                <c:pt idx="13">
                  <c:v>0.98717948717948723</c:v>
                </c:pt>
                <c:pt idx="14">
                  <c:v>0.97029702970297027</c:v>
                </c:pt>
                <c:pt idx="15">
                  <c:v>0.98884758364312264</c:v>
                </c:pt>
                <c:pt idx="16">
                  <c:v>0.99646643109540634</c:v>
                </c:pt>
                <c:pt idx="17">
                  <c:v>0.7168674698795181</c:v>
                </c:pt>
                <c:pt idx="18">
                  <c:v>0.14893617021276595</c:v>
                </c:pt>
                <c:pt idx="19">
                  <c:v>0.17228464419475656</c:v>
                </c:pt>
                <c:pt idx="20">
                  <c:v>0.18996415770609318</c:v>
                </c:pt>
                <c:pt idx="21">
                  <c:v>0.18456375838926176</c:v>
                </c:pt>
                <c:pt idx="22">
                  <c:v>0.15384615384615385</c:v>
                </c:pt>
                <c:pt idx="23">
                  <c:v>0.21223021582733814</c:v>
                </c:pt>
                <c:pt idx="24">
                  <c:v>0.20578778135048231</c:v>
                </c:pt>
                <c:pt idx="25">
                  <c:v>0.18297872340425531</c:v>
                </c:pt>
                <c:pt idx="26">
                  <c:v>0</c:v>
                </c:pt>
                <c:pt idx="27">
                  <c:v>0.19969742813918306</c:v>
                </c:pt>
                <c:pt idx="28">
                  <c:v>0.16736401673640167</c:v>
                </c:pt>
                <c:pt idx="29">
                  <c:v>0.17692307692307693</c:v>
                </c:pt>
                <c:pt idx="30">
                  <c:v>0.20689655172413793</c:v>
                </c:pt>
                <c:pt idx="31">
                  <c:v>0.20979020979020979</c:v>
                </c:pt>
                <c:pt idx="32">
                  <c:v>0.18805970149253731</c:v>
                </c:pt>
                <c:pt idx="33">
                  <c:v>0.17454545454545456</c:v>
                </c:pt>
                <c:pt idx="34">
                  <c:v>0.125</c:v>
                </c:pt>
                <c:pt idx="35">
                  <c:v>0.12937062937062938</c:v>
                </c:pt>
                <c:pt idx="36">
                  <c:v>0.12758620689655173</c:v>
                </c:pt>
                <c:pt idx="37">
                  <c:v>0.12237762237762238</c:v>
                </c:pt>
                <c:pt idx="38">
                  <c:v>0.13448275862068965</c:v>
                </c:pt>
                <c:pt idx="39">
                  <c:v>0.12721893491124261</c:v>
                </c:pt>
                <c:pt idx="40">
                  <c:v>0.1417910447761194</c:v>
                </c:pt>
                <c:pt idx="41">
                  <c:v>0.13492063492063491</c:v>
                </c:pt>
                <c:pt idx="42">
                  <c:v>0.1289198606271777</c:v>
                </c:pt>
                <c:pt idx="43">
                  <c:v>0.14675767918088736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04992"/>
        <c:axId val="323219456"/>
      </c:lineChart>
      <c:dateAx>
        <c:axId val="3232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23219456"/>
        <c:crosses val="autoZero"/>
        <c:auto val="1"/>
        <c:lblOffset val="100"/>
        <c:baseTimeUnit val="days"/>
      </c:dateAx>
      <c:valAx>
        <c:axId val="3232194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Completion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232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Sunrise System - Sensor TBWL100_5 - Packet Completion Rate over Time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9.4428925678687881E-2"/>
          <c:y val="1.17434512690232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711890361272722E-2"/>
          <c:y val="7.7384425005053395E-2"/>
          <c:w val="0.77871562903197711"/>
          <c:h val="0.75932956560465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Devices!$A$8:$A$53</c:f>
              <c:numCache>
                <c:formatCode>m/d/yyyy</c:formatCode>
                <c:ptCount val="46"/>
                <c:pt idx="0">
                  <c:v>44416</c:v>
                </c:pt>
                <c:pt idx="1">
                  <c:v>44417</c:v>
                </c:pt>
                <c:pt idx="2">
                  <c:v>44418</c:v>
                </c:pt>
                <c:pt idx="3">
                  <c:v>44419</c:v>
                </c:pt>
                <c:pt idx="4">
                  <c:v>44420</c:v>
                </c:pt>
                <c:pt idx="5">
                  <c:v>44421</c:v>
                </c:pt>
                <c:pt idx="6">
                  <c:v>44422</c:v>
                </c:pt>
                <c:pt idx="7">
                  <c:v>44423</c:v>
                </c:pt>
                <c:pt idx="8">
                  <c:v>44424</c:v>
                </c:pt>
                <c:pt idx="9">
                  <c:v>44425</c:v>
                </c:pt>
                <c:pt idx="10">
                  <c:v>44426</c:v>
                </c:pt>
                <c:pt idx="11">
                  <c:v>44427</c:v>
                </c:pt>
                <c:pt idx="12">
                  <c:v>44428</c:v>
                </c:pt>
                <c:pt idx="13">
                  <c:v>44429</c:v>
                </c:pt>
                <c:pt idx="14">
                  <c:v>44430</c:v>
                </c:pt>
                <c:pt idx="15">
                  <c:v>44431</c:v>
                </c:pt>
                <c:pt idx="16">
                  <c:v>44432</c:v>
                </c:pt>
                <c:pt idx="17">
                  <c:v>44433</c:v>
                </c:pt>
                <c:pt idx="18">
                  <c:v>44434</c:v>
                </c:pt>
                <c:pt idx="19">
                  <c:v>44435</c:v>
                </c:pt>
                <c:pt idx="20">
                  <c:v>44436</c:v>
                </c:pt>
                <c:pt idx="21">
                  <c:v>44437</c:v>
                </c:pt>
                <c:pt idx="22">
                  <c:v>44438</c:v>
                </c:pt>
                <c:pt idx="23">
                  <c:v>44439</c:v>
                </c:pt>
                <c:pt idx="24">
                  <c:v>44440</c:v>
                </c:pt>
                <c:pt idx="25">
                  <c:v>44441</c:v>
                </c:pt>
                <c:pt idx="26">
                  <c:v>44442</c:v>
                </c:pt>
                <c:pt idx="27">
                  <c:v>44443</c:v>
                </c:pt>
                <c:pt idx="28">
                  <c:v>44444</c:v>
                </c:pt>
                <c:pt idx="29">
                  <c:v>44445</c:v>
                </c:pt>
                <c:pt idx="30">
                  <c:v>44446</c:v>
                </c:pt>
                <c:pt idx="31">
                  <c:v>44447</c:v>
                </c:pt>
                <c:pt idx="32">
                  <c:v>44448</c:v>
                </c:pt>
                <c:pt idx="33">
                  <c:v>44449</c:v>
                </c:pt>
                <c:pt idx="34">
                  <c:v>44450</c:v>
                </c:pt>
                <c:pt idx="35">
                  <c:v>44451</c:v>
                </c:pt>
                <c:pt idx="36">
                  <c:v>44452</c:v>
                </c:pt>
                <c:pt idx="37">
                  <c:v>44453</c:v>
                </c:pt>
                <c:pt idx="38">
                  <c:v>44454</c:v>
                </c:pt>
                <c:pt idx="39">
                  <c:v>44455</c:v>
                </c:pt>
                <c:pt idx="40">
                  <c:v>44456</c:v>
                </c:pt>
                <c:pt idx="41">
                  <c:v>44457</c:v>
                </c:pt>
                <c:pt idx="42">
                  <c:v>44458</c:v>
                </c:pt>
                <c:pt idx="43">
                  <c:v>44459</c:v>
                </c:pt>
                <c:pt idx="44">
                  <c:v>44460</c:v>
                </c:pt>
                <c:pt idx="45">
                  <c:v>44461</c:v>
                </c:pt>
              </c:numCache>
            </c:numRef>
          </c:cat>
          <c:val>
            <c:numRef>
              <c:f>Devices!$BD$8:$BD$53</c:f>
              <c:numCache>
                <c:formatCode>0%</c:formatCode>
                <c:ptCount val="46"/>
                <c:pt idx="0">
                  <c:v>0.68421052631578949</c:v>
                </c:pt>
                <c:pt idx="1">
                  <c:v>0.9642857142857143</c:v>
                </c:pt>
                <c:pt idx="2">
                  <c:v>1</c:v>
                </c:pt>
                <c:pt idx="3">
                  <c:v>1</c:v>
                </c:pt>
                <c:pt idx="4">
                  <c:v>0.95833333333333337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0.57692307692307687</c:v>
                </c:pt>
                <c:pt idx="11">
                  <c:v>0.95833333333333337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0.95833333333333337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0.18518518518518517</c:v>
                </c:pt>
                <c:pt idx="25">
                  <c:v>0.13636363636363635</c:v>
                </c:pt>
                <c:pt idx="26">
                  <c:v>0.11904761904761904</c:v>
                </c:pt>
                <c:pt idx="27">
                  <c:v>0.13636363636363635</c:v>
                </c:pt>
                <c:pt idx="28">
                  <c:v>0</c:v>
                </c:pt>
                <c:pt idx="29">
                  <c:v>0.13636363636363635</c:v>
                </c:pt>
                <c:pt idx="30">
                  <c:v>5.5555555555555552E-2</c:v>
                </c:pt>
                <c:pt idx="31">
                  <c:v>0.22727272727272727</c:v>
                </c:pt>
                <c:pt idx="32">
                  <c:v>0.29166666666666669</c:v>
                </c:pt>
                <c:pt idx="33">
                  <c:v>0.1</c:v>
                </c:pt>
                <c:pt idx="34">
                  <c:v>0.14705882352941177</c:v>
                </c:pt>
                <c:pt idx="35">
                  <c:v>0.1</c:v>
                </c:pt>
                <c:pt idx="36">
                  <c:v>0.1111111111111111</c:v>
                </c:pt>
                <c:pt idx="37">
                  <c:v>0.12</c:v>
                </c:pt>
                <c:pt idx="38">
                  <c:v>0.13636363636363635</c:v>
                </c:pt>
                <c:pt idx="39">
                  <c:v>0.16666666666666666</c:v>
                </c:pt>
                <c:pt idx="40">
                  <c:v>0.1</c:v>
                </c:pt>
                <c:pt idx="41">
                  <c:v>0.16666666666666666</c:v>
                </c:pt>
                <c:pt idx="42">
                  <c:v>0.1</c:v>
                </c:pt>
                <c:pt idx="43">
                  <c:v>0.1</c:v>
                </c:pt>
                <c:pt idx="44">
                  <c:v>0.16666666666666666</c:v>
                </c:pt>
                <c:pt idx="45">
                  <c:v>7.4999999999999997E-2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82432"/>
        <c:axId val="323284352"/>
      </c:lineChart>
      <c:dateAx>
        <c:axId val="3232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23284352"/>
        <c:crosses val="autoZero"/>
        <c:auto val="1"/>
        <c:lblOffset val="100"/>
        <c:baseTimeUnit val="days"/>
      </c:dateAx>
      <c:valAx>
        <c:axId val="3232843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Completion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232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Sunrise System - Sensor TBWL100_6 - Packet Completion Rate over Time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9.4428925678687881E-2"/>
          <c:y val="1.17434512690232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711890361272722E-2"/>
          <c:y val="7.7384425005053395E-2"/>
          <c:w val="0.77871562903197711"/>
          <c:h val="0.75932956560465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Devices!$A$10:$A$53</c:f>
              <c:numCache>
                <c:formatCode>m/d/yyyy</c:formatCode>
                <c:ptCount val="44"/>
                <c:pt idx="0">
                  <c:v>44418</c:v>
                </c:pt>
                <c:pt idx="1">
                  <c:v>44419</c:v>
                </c:pt>
                <c:pt idx="2">
                  <c:v>44420</c:v>
                </c:pt>
                <c:pt idx="3">
                  <c:v>44421</c:v>
                </c:pt>
                <c:pt idx="4">
                  <c:v>44422</c:v>
                </c:pt>
                <c:pt idx="5">
                  <c:v>44423</c:v>
                </c:pt>
                <c:pt idx="6">
                  <c:v>44424</c:v>
                </c:pt>
                <c:pt idx="7">
                  <c:v>44425</c:v>
                </c:pt>
                <c:pt idx="8">
                  <c:v>44426</c:v>
                </c:pt>
                <c:pt idx="9">
                  <c:v>44427</c:v>
                </c:pt>
                <c:pt idx="10">
                  <c:v>44428</c:v>
                </c:pt>
                <c:pt idx="11">
                  <c:v>44429</c:v>
                </c:pt>
                <c:pt idx="12">
                  <c:v>44430</c:v>
                </c:pt>
                <c:pt idx="13">
                  <c:v>44431</c:v>
                </c:pt>
                <c:pt idx="14">
                  <c:v>44432</c:v>
                </c:pt>
                <c:pt idx="15">
                  <c:v>44433</c:v>
                </c:pt>
                <c:pt idx="16">
                  <c:v>44434</c:v>
                </c:pt>
                <c:pt idx="17">
                  <c:v>44435</c:v>
                </c:pt>
                <c:pt idx="18">
                  <c:v>44436</c:v>
                </c:pt>
                <c:pt idx="19">
                  <c:v>44437</c:v>
                </c:pt>
                <c:pt idx="20">
                  <c:v>44438</c:v>
                </c:pt>
                <c:pt idx="21">
                  <c:v>44439</c:v>
                </c:pt>
                <c:pt idx="22">
                  <c:v>44440</c:v>
                </c:pt>
                <c:pt idx="23">
                  <c:v>44441</c:v>
                </c:pt>
                <c:pt idx="24">
                  <c:v>44442</c:v>
                </c:pt>
                <c:pt idx="25">
                  <c:v>44443</c:v>
                </c:pt>
                <c:pt idx="26">
                  <c:v>44444</c:v>
                </c:pt>
                <c:pt idx="27">
                  <c:v>44445</c:v>
                </c:pt>
                <c:pt idx="28">
                  <c:v>44446</c:v>
                </c:pt>
                <c:pt idx="29">
                  <c:v>44447</c:v>
                </c:pt>
                <c:pt idx="30">
                  <c:v>44448</c:v>
                </c:pt>
                <c:pt idx="31">
                  <c:v>44449</c:v>
                </c:pt>
                <c:pt idx="32">
                  <c:v>44450</c:v>
                </c:pt>
                <c:pt idx="33">
                  <c:v>44451</c:v>
                </c:pt>
                <c:pt idx="34">
                  <c:v>44452</c:v>
                </c:pt>
                <c:pt idx="35">
                  <c:v>44453</c:v>
                </c:pt>
                <c:pt idx="36">
                  <c:v>44454</c:v>
                </c:pt>
                <c:pt idx="37">
                  <c:v>44455</c:v>
                </c:pt>
                <c:pt idx="38">
                  <c:v>44456</c:v>
                </c:pt>
                <c:pt idx="39">
                  <c:v>44457</c:v>
                </c:pt>
                <c:pt idx="40">
                  <c:v>44458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</c:numCache>
            </c:numRef>
          </c:cat>
          <c:val>
            <c:numRef>
              <c:f>Devices!$BM$10:$BM$53</c:f>
              <c:numCache>
                <c:formatCode>0%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0.96969696969696972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0.5714285714285714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</c:v>
                </c:pt>
                <c:pt idx="15">
                  <c:v>0.95454545454545459</c:v>
                </c:pt>
                <c:pt idx="16">
                  <c:v>0.95833333333333337</c:v>
                </c:pt>
                <c:pt idx="17">
                  <c:v>1</c:v>
                </c:pt>
                <c:pt idx="18">
                  <c:v>0.96551724137931039</c:v>
                </c:pt>
                <c:pt idx="19">
                  <c:v>1</c:v>
                </c:pt>
                <c:pt idx="20">
                  <c:v>1</c:v>
                </c:pt>
                <c:pt idx="21">
                  <c:v>0.96</c:v>
                </c:pt>
                <c:pt idx="22">
                  <c:v>0.95833333333333337</c:v>
                </c:pt>
                <c:pt idx="23">
                  <c:v>1</c:v>
                </c:pt>
                <c:pt idx="24">
                  <c:v>0.8</c:v>
                </c:pt>
                <c:pt idx="25">
                  <c:v>5.5555555555555552E-2</c:v>
                </c:pt>
                <c:pt idx="26">
                  <c:v>0</c:v>
                </c:pt>
                <c:pt idx="27">
                  <c:v>0.15217391304347827</c:v>
                </c:pt>
                <c:pt idx="28">
                  <c:v>0.1</c:v>
                </c:pt>
                <c:pt idx="29">
                  <c:v>0.1</c:v>
                </c:pt>
                <c:pt idx="30">
                  <c:v>0.16666666666666666</c:v>
                </c:pt>
                <c:pt idx="31">
                  <c:v>0.1</c:v>
                </c:pt>
                <c:pt idx="32">
                  <c:v>0.14705882352941177</c:v>
                </c:pt>
                <c:pt idx="33">
                  <c:v>7.6923076923076927E-2</c:v>
                </c:pt>
                <c:pt idx="34">
                  <c:v>0.14285714285714285</c:v>
                </c:pt>
                <c:pt idx="35">
                  <c:v>0.16666666666666666</c:v>
                </c:pt>
                <c:pt idx="36">
                  <c:v>0.1</c:v>
                </c:pt>
                <c:pt idx="37">
                  <c:v>0.1</c:v>
                </c:pt>
                <c:pt idx="38">
                  <c:v>0.16666666666666666</c:v>
                </c:pt>
                <c:pt idx="39">
                  <c:v>0.1</c:v>
                </c:pt>
                <c:pt idx="40">
                  <c:v>0.16666666666666666</c:v>
                </c:pt>
                <c:pt idx="41">
                  <c:v>5.5555555555555552E-2</c:v>
                </c:pt>
                <c:pt idx="42">
                  <c:v>0.13636363636363635</c:v>
                </c:pt>
                <c:pt idx="43">
                  <c:v>0.16666666666666666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65760"/>
        <c:axId val="327367680"/>
      </c:lineChart>
      <c:dateAx>
        <c:axId val="3273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327367680"/>
        <c:crosses val="autoZero"/>
        <c:auto val="1"/>
        <c:lblOffset val="100"/>
        <c:baseTimeUnit val="days"/>
      </c:dateAx>
      <c:valAx>
        <c:axId val="3273676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Completion Rate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2736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21980</xdr:colOff>
      <xdr:row>0</xdr:row>
      <xdr:rowOff>139213</xdr:rowOff>
    </xdr:from>
    <xdr:to>
      <xdr:col>17</xdr:col>
      <xdr:colOff>227135</xdr:colOff>
      <xdr:row>30</xdr:row>
      <xdr:rowOff>109905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557513</xdr:colOff>
      <xdr:row>3</xdr:row>
      <xdr:rowOff>2664</xdr:rowOff>
    </xdr:from>
    <xdr:to>
      <xdr:col>20</xdr:col>
      <xdr:colOff>244453</xdr:colOff>
      <xdr:row>31</xdr:row>
      <xdr:rowOff>75933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557513</xdr:colOff>
      <xdr:row>3</xdr:row>
      <xdr:rowOff>2664</xdr:rowOff>
    </xdr:from>
    <xdr:to>
      <xdr:col>20</xdr:col>
      <xdr:colOff>244453</xdr:colOff>
      <xdr:row>31</xdr:row>
      <xdr:rowOff>75933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557513</xdr:colOff>
      <xdr:row>3</xdr:row>
      <xdr:rowOff>2664</xdr:rowOff>
    </xdr:from>
    <xdr:to>
      <xdr:col>20</xdr:col>
      <xdr:colOff>244453</xdr:colOff>
      <xdr:row>31</xdr:row>
      <xdr:rowOff>75933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557513</xdr:colOff>
      <xdr:row>3</xdr:row>
      <xdr:rowOff>2664</xdr:rowOff>
    </xdr:from>
    <xdr:to>
      <xdr:col>20</xdr:col>
      <xdr:colOff>244453</xdr:colOff>
      <xdr:row>31</xdr:row>
      <xdr:rowOff>75933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557513</xdr:colOff>
      <xdr:row>3</xdr:row>
      <xdr:rowOff>2664</xdr:rowOff>
    </xdr:from>
    <xdr:to>
      <xdr:col>20</xdr:col>
      <xdr:colOff>244453</xdr:colOff>
      <xdr:row>31</xdr:row>
      <xdr:rowOff>75933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2609</xdr:colOff>
      <xdr:row>3</xdr:row>
      <xdr:rowOff>124614</xdr:rowOff>
    </xdr:from>
    <xdr:to>
      <xdr:col>18</xdr:col>
      <xdr:colOff>166688</xdr:colOff>
      <xdr:row>34</xdr:row>
      <xdr:rowOff>55563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557513</xdr:colOff>
      <xdr:row>3</xdr:row>
      <xdr:rowOff>2664</xdr:rowOff>
    </xdr:from>
    <xdr:to>
      <xdr:col>20</xdr:col>
      <xdr:colOff>244453</xdr:colOff>
      <xdr:row>31</xdr:row>
      <xdr:rowOff>75933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3" sqref="B3"/>
    </sheetView>
  </sheetViews>
  <sheetFormatPr defaultRowHeight="15" x14ac:dyDescent="0.25"/>
  <cols>
    <col min="3" max="3" width="9.5703125" customWidth="1"/>
  </cols>
  <sheetData>
    <row r="1" spans="1:4" x14ac:dyDescent="0.25">
      <c r="A1" s="1">
        <v>44411</v>
      </c>
    </row>
    <row r="2" spans="1:4" x14ac:dyDescent="0.25">
      <c r="A2" s="1"/>
      <c r="B2" t="s">
        <v>77</v>
      </c>
    </row>
    <row r="5" spans="1:4" x14ac:dyDescent="0.25">
      <c r="B5" t="s">
        <v>18</v>
      </c>
      <c r="D5" t="s">
        <v>7</v>
      </c>
    </row>
    <row r="6" spans="1:4" x14ac:dyDescent="0.25">
      <c r="B6" t="s">
        <v>19</v>
      </c>
      <c r="D6" t="s">
        <v>33</v>
      </c>
    </row>
    <row r="7" spans="1:4" x14ac:dyDescent="0.25">
      <c r="B7" t="s">
        <v>21</v>
      </c>
      <c r="D7" t="s">
        <v>20</v>
      </c>
    </row>
    <row r="8" spans="1:4" x14ac:dyDescent="0.25">
      <c r="B8" t="s">
        <v>24</v>
      </c>
      <c r="D8" t="s">
        <v>49</v>
      </c>
    </row>
    <row r="9" spans="1:4" x14ac:dyDescent="0.25">
      <c r="B9" t="s">
        <v>25</v>
      </c>
      <c r="D9" t="s">
        <v>50</v>
      </c>
    </row>
    <row r="10" spans="1:4" x14ac:dyDescent="0.25">
      <c r="B10" t="s">
        <v>34</v>
      </c>
      <c r="D10" t="s">
        <v>22</v>
      </c>
    </row>
    <row r="11" spans="1:4" x14ac:dyDescent="0.25">
      <c r="B11" t="s">
        <v>37</v>
      </c>
      <c r="D11" t="s">
        <v>23</v>
      </c>
    </row>
    <row r="12" spans="1:4" x14ac:dyDescent="0.25">
      <c r="B12" t="s">
        <v>51</v>
      </c>
      <c r="D12" t="s">
        <v>30</v>
      </c>
    </row>
    <row r="13" spans="1:4" x14ac:dyDescent="0.25">
      <c r="B13" t="s">
        <v>52</v>
      </c>
      <c r="D13" t="s">
        <v>35</v>
      </c>
    </row>
    <row r="14" spans="1:4" x14ac:dyDescent="0.25">
      <c r="B14" t="s">
        <v>69</v>
      </c>
      <c r="D14" t="s">
        <v>72</v>
      </c>
    </row>
    <row r="15" spans="1:4" x14ac:dyDescent="0.25">
      <c r="B15" t="s">
        <v>70</v>
      </c>
      <c r="D15" t="s">
        <v>73</v>
      </c>
    </row>
    <row r="16" spans="1:4" x14ac:dyDescent="0.25">
      <c r="B16" t="s">
        <v>71</v>
      </c>
      <c r="D16" t="s">
        <v>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120" zoomScaleNormal="120" workbookViewId="0">
      <selection activeCell="V29" sqref="V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G89"/>
  <sheetViews>
    <sheetView zoomScale="80" zoomScaleNormal="80" workbookViewId="0">
      <pane xSplit="1" ySplit="1" topLeftCell="BK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5" x14ac:dyDescent="0.25"/>
  <cols>
    <col min="1" max="1" width="11.5703125" style="9" bestFit="1" customWidth="1"/>
    <col min="2" max="2" width="13.28515625" style="68" customWidth="1"/>
    <col min="3" max="3" width="8" style="68" customWidth="1"/>
    <col min="4" max="4" width="8.28515625" style="68" customWidth="1"/>
    <col min="5" max="5" width="11" style="68" customWidth="1"/>
    <col min="6" max="6" width="7.7109375" style="17" customWidth="1"/>
    <col min="7" max="7" width="9.5703125" style="17" customWidth="1"/>
    <col min="8" max="8" width="9.85546875" style="17" customWidth="1"/>
    <col min="9" max="9" width="9.85546875" style="98" customWidth="1"/>
    <col min="10" max="10" width="9.42578125" style="17" customWidth="1"/>
    <col min="11" max="11" width="13.28515625" style="58" customWidth="1"/>
    <col min="12" max="12" width="8" style="69" customWidth="1"/>
    <col min="13" max="13" width="8.28515625" style="58" customWidth="1"/>
    <col min="14" max="14" width="11" style="58" customWidth="1"/>
    <col min="15" max="15" width="7.7109375" style="59" customWidth="1"/>
    <col min="16" max="16" width="9.5703125" style="59" customWidth="1"/>
    <col min="17" max="17" width="9.85546875" style="59" customWidth="1"/>
    <col min="18" max="18" width="9.85546875" style="61" customWidth="1"/>
    <col min="19" max="19" width="9.42578125" style="59" customWidth="1"/>
    <col min="20" max="20" width="11" style="14" customWidth="1"/>
    <col min="21" max="21" width="7" style="71" customWidth="1"/>
    <col min="22" max="22" width="8.28515625" style="10" customWidth="1"/>
    <col min="23" max="23" width="11" style="10" customWidth="1"/>
    <col min="24" max="24" width="8.5703125" style="19" customWidth="1"/>
    <col min="25" max="25" width="8.7109375" style="22" customWidth="1"/>
    <col min="26" max="26" width="8.140625" style="8" customWidth="1"/>
    <col min="27" max="27" width="9.5703125" style="96" customWidth="1"/>
    <col min="28" max="28" width="7.5703125" style="20" customWidth="1"/>
    <col min="29" max="29" width="10.5703125" style="13" hidden="1" customWidth="1"/>
    <col min="30" max="30" width="9.7109375" style="13" hidden="1" customWidth="1"/>
    <col min="31" max="31" width="11" style="102" customWidth="1"/>
    <col min="32" max="32" width="7" style="106" customWidth="1"/>
    <col min="33" max="33" width="8.28515625" style="103" customWidth="1"/>
    <col min="34" max="34" width="11" style="103" customWidth="1"/>
    <col min="35" max="35" width="8.5703125" style="17" customWidth="1"/>
    <col min="36" max="36" width="8.7109375" style="107" customWidth="1"/>
    <col min="37" max="37" width="8.140625" style="104" customWidth="1"/>
    <col min="38" max="38" width="8" style="105" customWidth="1"/>
    <col min="39" max="39" width="7.5703125" style="108" customWidth="1"/>
    <col min="40" max="40" width="11" style="111" customWidth="1"/>
    <col min="41" max="41" width="7" style="120" customWidth="1"/>
    <col min="42" max="42" width="8.28515625" style="113" customWidth="1"/>
    <col min="43" max="43" width="11" style="113" customWidth="1"/>
    <col min="44" max="44" width="8.5703125" style="114" customWidth="1"/>
    <col min="45" max="45" width="8.7109375" style="121" customWidth="1"/>
    <col min="46" max="46" width="8.140625" style="116" customWidth="1"/>
    <col min="47" max="47" width="8.140625" style="117" customWidth="1"/>
    <col min="48" max="48" width="7.5703125" style="122" customWidth="1"/>
    <col min="49" max="49" width="12.85546875" style="30" customWidth="1"/>
    <col min="50" max="50" width="7" style="73" customWidth="1"/>
    <col min="51" max="51" width="8.28515625" style="32" customWidth="1"/>
    <col min="52" max="52" width="11" style="32" customWidth="1"/>
    <col min="53" max="53" width="8.5703125" style="31" customWidth="1"/>
    <col min="54" max="54" width="8.7109375" style="35" customWidth="1"/>
    <col min="55" max="55" width="8.140625" style="34" customWidth="1"/>
    <col min="56" max="56" width="8" style="95" customWidth="1"/>
    <col min="57" max="57" width="7.5703125" style="36" customWidth="1"/>
    <col min="58" max="58" width="13.85546875" style="39" customWidth="1"/>
    <col min="59" max="59" width="9.42578125" style="75" customWidth="1"/>
    <col min="60" max="60" width="8.28515625" style="41" customWidth="1"/>
    <col min="61" max="61" width="11" style="41" customWidth="1"/>
    <col min="62" max="62" width="8.5703125" style="40" customWidth="1"/>
    <col min="63" max="63" width="8.7109375" style="44" customWidth="1"/>
    <col min="64" max="64" width="8.140625" style="43" customWidth="1"/>
    <col min="65" max="65" width="8" style="93" customWidth="1"/>
    <col min="66" max="66" width="7.5703125" style="45" customWidth="1"/>
    <col min="67" max="67" width="13.5703125" style="48" customWidth="1"/>
    <col min="68" max="68" width="9" style="77" customWidth="1"/>
    <col min="69" max="69" width="10.42578125" style="50" customWidth="1"/>
    <col min="70" max="70" width="11" style="50" customWidth="1"/>
    <col min="71" max="71" width="8.5703125" style="49" customWidth="1"/>
    <col min="72" max="72" width="8.7109375" style="53" customWidth="1"/>
    <col min="73" max="73" width="8.140625" style="52" customWidth="1"/>
    <col min="74" max="74" width="8" style="92" customWidth="1"/>
    <col min="75" max="75" width="7.5703125" style="54" customWidth="1"/>
    <col min="76" max="76" width="13.5703125" style="60" customWidth="1"/>
    <col min="77" max="77" width="8.85546875" style="78" customWidth="1"/>
    <col min="78" max="78" width="10.5703125" style="58" customWidth="1"/>
    <col min="79" max="79" width="11" style="58" customWidth="1"/>
    <col min="80" max="80" width="8.5703125" style="59" customWidth="1"/>
    <col min="81" max="81" width="8.7109375" style="63" customWidth="1"/>
    <col min="82" max="82" width="8.140625" style="62" customWidth="1"/>
    <col min="83" max="83" width="10.7109375" style="90" customWidth="1"/>
    <col min="84" max="84" width="7.5703125" style="64" customWidth="1"/>
    <col min="85" max="88" width="9.7109375" style="13" hidden="1" customWidth="1"/>
    <col min="89" max="89" width="9.7109375" style="25" hidden="1" customWidth="1"/>
    <col min="90" max="90" width="6.28515625" style="67" hidden="1" customWidth="1"/>
    <col min="91" max="91" width="10" style="25" hidden="1" customWidth="1"/>
    <col min="92" max="92" width="7.5703125" style="25" hidden="1" customWidth="1"/>
    <col min="93" max="93" width="10" style="101" hidden="1" customWidth="1"/>
    <col min="94" max="94" width="13.5703125" style="48" customWidth="1"/>
    <col min="95" max="95" width="8.85546875" style="77" customWidth="1"/>
    <col min="96" max="96" width="10.5703125" style="50" customWidth="1"/>
    <col min="97" max="97" width="11" style="50" customWidth="1"/>
    <col min="98" max="98" width="8.5703125" style="49" customWidth="1"/>
    <col min="99" max="99" width="8.7109375" style="53" customWidth="1"/>
    <col min="100" max="100" width="8.140625" style="52" customWidth="1"/>
    <col min="101" max="101" width="10.7109375" style="92" customWidth="1"/>
    <col min="102" max="102" width="7.5703125" style="54" customWidth="1"/>
    <col min="103" max="103" width="13.5703125" style="187" customWidth="1"/>
    <col min="104" max="104" width="8.85546875" style="194" customWidth="1"/>
    <col min="105" max="105" width="10.5703125" style="189" customWidth="1"/>
    <col min="106" max="106" width="11" style="189" customWidth="1"/>
    <col min="107" max="107" width="8.5703125" style="190" customWidth="1"/>
    <col min="108" max="108" width="8.7109375" style="201" customWidth="1"/>
    <col min="109" max="109" width="8.140625" style="192" customWidth="1"/>
    <col min="110" max="110" width="10.7109375" style="193" customWidth="1"/>
    <col min="111" max="111" width="7.5703125" style="202" customWidth="1"/>
    <col min="112" max="112" width="13.5703125" style="111" customWidth="1"/>
    <col min="113" max="113" width="8.85546875" style="120" customWidth="1"/>
    <col min="114" max="114" width="10.5703125" style="113" customWidth="1"/>
    <col min="115" max="115" width="11" style="113" customWidth="1"/>
    <col min="116" max="116" width="8.5703125" style="114" customWidth="1"/>
    <col min="117" max="117" width="8.7109375" style="121" customWidth="1"/>
    <col min="118" max="118" width="8.140625" style="116" customWidth="1"/>
    <col min="119" max="119" width="10.7109375" style="117" customWidth="1"/>
    <col min="120" max="120" width="7.5703125" style="122" customWidth="1"/>
    <col min="121" max="121" width="3.5703125" style="124" customWidth="1"/>
    <col min="122" max="123" width="10" style="101" customWidth="1"/>
    <col min="124" max="124" width="12.85546875" style="101" customWidth="1"/>
    <col min="125" max="125" width="3.5703125" style="124" customWidth="1"/>
    <col min="126" max="128" width="10" style="101" customWidth="1"/>
    <col min="129" max="129" width="5.140625" style="124" customWidth="1"/>
    <col min="130" max="131" width="10" style="204" customWidth="1"/>
    <col min="132" max="132" width="10" style="101" customWidth="1"/>
    <col min="133" max="133" width="5.140625" style="124" customWidth="1"/>
    <col min="134" max="135" width="10" style="204" customWidth="1"/>
    <col min="136" max="136" width="10" style="101" customWidth="1"/>
    <col min="137" max="137" width="49.7109375" style="3" customWidth="1"/>
  </cols>
  <sheetData>
    <row r="1" spans="1:137" ht="90" x14ac:dyDescent="0.25">
      <c r="A1" s="4" t="s">
        <v>0</v>
      </c>
      <c r="B1" s="5" t="s">
        <v>26</v>
      </c>
      <c r="C1" s="5" t="s">
        <v>2</v>
      </c>
      <c r="D1" s="5" t="s">
        <v>6</v>
      </c>
      <c r="E1" s="5" t="s">
        <v>3</v>
      </c>
      <c r="F1" s="16" t="s">
        <v>8</v>
      </c>
      <c r="G1" s="16" t="s">
        <v>9</v>
      </c>
      <c r="H1" s="16" t="s">
        <v>10</v>
      </c>
      <c r="I1" s="21" t="s">
        <v>11</v>
      </c>
      <c r="J1" s="16" t="s">
        <v>12</v>
      </c>
      <c r="K1" s="55" t="s">
        <v>32</v>
      </c>
      <c r="L1" s="55" t="s">
        <v>2</v>
      </c>
      <c r="M1" s="55" t="s">
        <v>6</v>
      </c>
      <c r="N1" s="55" t="s">
        <v>3</v>
      </c>
      <c r="O1" s="56" t="s">
        <v>8</v>
      </c>
      <c r="P1" s="56" t="s">
        <v>9</v>
      </c>
      <c r="Q1" s="56" t="s">
        <v>10</v>
      </c>
      <c r="R1" s="57" t="s">
        <v>11</v>
      </c>
      <c r="S1" s="56" t="s">
        <v>12</v>
      </c>
      <c r="T1" s="6" t="s">
        <v>27</v>
      </c>
      <c r="U1" s="6" t="s">
        <v>2</v>
      </c>
      <c r="V1" s="6" t="s">
        <v>6</v>
      </c>
      <c r="W1" s="6" t="s">
        <v>3</v>
      </c>
      <c r="X1" s="18" t="s">
        <v>8</v>
      </c>
      <c r="Y1" s="18" t="s">
        <v>9</v>
      </c>
      <c r="Z1" s="18" t="s">
        <v>10</v>
      </c>
      <c r="AA1" s="18" t="s">
        <v>11</v>
      </c>
      <c r="AB1" s="18" t="s">
        <v>13</v>
      </c>
      <c r="AC1" s="11" t="s">
        <v>4</v>
      </c>
      <c r="AD1" s="11" t="s">
        <v>5</v>
      </c>
      <c r="AE1" s="5" t="s">
        <v>48</v>
      </c>
      <c r="AF1" s="5" t="s">
        <v>2</v>
      </c>
      <c r="AG1" s="5" t="s">
        <v>6</v>
      </c>
      <c r="AH1" s="5" t="s">
        <v>3</v>
      </c>
      <c r="AI1" s="16" t="s">
        <v>8</v>
      </c>
      <c r="AJ1" s="16" t="s">
        <v>9</v>
      </c>
      <c r="AK1" s="16" t="s">
        <v>10</v>
      </c>
      <c r="AL1" s="16" t="s">
        <v>11</v>
      </c>
      <c r="AM1" s="16" t="s">
        <v>13</v>
      </c>
      <c r="AN1" s="109" t="s">
        <v>53</v>
      </c>
      <c r="AO1" s="109" t="s">
        <v>2</v>
      </c>
      <c r="AP1" s="109" t="s">
        <v>6</v>
      </c>
      <c r="AQ1" s="109" t="s">
        <v>3</v>
      </c>
      <c r="AR1" s="110" t="s">
        <v>8</v>
      </c>
      <c r="AS1" s="110" t="s">
        <v>9</v>
      </c>
      <c r="AT1" s="110" t="s">
        <v>10</v>
      </c>
      <c r="AU1" s="110" t="s">
        <v>11</v>
      </c>
      <c r="AV1" s="110" t="s">
        <v>13</v>
      </c>
      <c r="AW1" s="28" t="s">
        <v>28</v>
      </c>
      <c r="AX1" s="28" t="s">
        <v>2</v>
      </c>
      <c r="AY1" s="28" t="s">
        <v>6</v>
      </c>
      <c r="AZ1" s="28" t="s">
        <v>3</v>
      </c>
      <c r="BA1" s="29" t="s">
        <v>8</v>
      </c>
      <c r="BB1" s="29" t="s">
        <v>9</v>
      </c>
      <c r="BC1" s="29" t="s">
        <v>10</v>
      </c>
      <c r="BD1" s="29" t="s">
        <v>11</v>
      </c>
      <c r="BE1" s="29" t="s">
        <v>13</v>
      </c>
      <c r="BF1" s="37" t="s">
        <v>29</v>
      </c>
      <c r="BG1" s="37" t="s">
        <v>2</v>
      </c>
      <c r="BH1" s="37" t="s">
        <v>6</v>
      </c>
      <c r="BI1" s="37" t="s">
        <v>3</v>
      </c>
      <c r="BJ1" s="38" t="s">
        <v>8</v>
      </c>
      <c r="BK1" s="38" t="s">
        <v>9</v>
      </c>
      <c r="BL1" s="38" t="s">
        <v>10</v>
      </c>
      <c r="BM1" s="38" t="s">
        <v>11</v>
      </c>
      <c r="BN1" s="38" t="s">
        <v>13</v>
      </c>
      <c r="BO1" s="46" t="s">
        <v>31</v>
      </c>
      <c r="BP1" s="46" t="s">
        <v>2</v>
      </c>
      <c r="BQ1" s="46" t="s">
        <v>6</v>
      </c>
      <c r="BR1" s="46" t="s">
        <v>3</v>
      </c>
      <c r="BS1" s="47" t="s">
        <v>8</v>
      </c>
      <c r="BT1" s="47" t="s">
        <v>9</v>
      </c>
      <c r="BU1" s="47" t="s">
        <v>10</v>
      </c>
      <c r="BV1" s="47" t="s">
        <v>11</v>
      </c>
      <c r="BW1" s="47" t="s">
        <v>13</v>
      </c>
      <c r="BX1" s="55" t="s">
        <v>36</v>
      </c>
      <c r="BY1" s="55" t="s">
        <v>2</v>
      </c>
      <c r="BZ1" s="55" t="s">
        <v>6</v>
      </c>
      <c r="CA1" s="55" t="s">
        <v>3</v>
      </c>
      <c r="CB1" s="56" t="s">
        <v>8</v>
      </c>
      <c r="CC1" s="56" t="s">
        <v>9</v>
      </c>
      <c r="CD1" s="56" t="s">
        <v>10</v>
      </c>
      <c r="CE1" s="56" t="s">
        <v>11</v>
      </c>
      <c r="CF1" s="56" t="s">
        <v>13</v>
      </c>
      <c r="CG1" s="27" t="s">
        <v>14</v>
      </c>
      <c r="CH1" s="27" t="s">
        <v>15</v>
      </c>
      <c r="CI1" s="27" t="s">
        <v>16</v>
      </c>
      <c r="CJ1" s="27" t="s">
        <v>17</v>
      </c>
      <c r="CK1" s="24" t="s">
        <v>40</v>
      </c>
      <c r="CL1" s="65"/>
      <c r="CM1" s="24" t="s">
        <v>38</v>
      </c>
      <c r="CN1" s="24" t="s">
        <v>39</v>
      </c>
      <c r="CO1" s="24" t="s">
        <v>41</v>
      </c>
      <c r="CP1" s="46" t="s">
        <v>60</v>
      </c>
      <c r="CQ1" s="46" t="s">
        <v>2</v>
      </c>
      <c r="CR1" s="46" t="s">
        <v>6</v>
      </c>
      <c r="CS1" s="46" t="s">
        <v>3</v>
      </c>
      <c r="CT1" s="47" t="s">
        <v>8</v>
      </c>
      <c r="CU1" s="47" t="s">
        <v>9</v>
      </c>
      <c r="CV1" s="47" t="s">
        <v>10</v>
      </c>
      <c r="CW1" s="47" t="s">
        <v>11</v>
      </c>
      <c r="CX1" s="47" t="s">
        <v>13</v>
      </c>
      <c r="CY1" s="185" t="s">
        <v>61</v>
      </c>
      <c r="CZ1" s="185" t="s">
        <v>2</v>
      </c>
      <c r="DA1" s="185" t="s">
        <v>6</v>
      </c>
      <c r="DB1" s="185" t="s">
        <v>3</v>
      </c>
      <c r="DC1" s="186" t="s">
        <v>8</v>
      </c>
      <c r="DD1" s="186" t="s">
        <v>9</v>
      </c>
      <c r="DE1" s="186" t="s">
        <v>10</v>
      </c>
      <c r="DF1" s="186" t="s">
        <v>11</v>
      </c>
      <c r="DG1" s="186" t="s">
        <v>13</v>
      </c>
      <c r="DH1" s="109" t="s">
        <v>62</v>
      </c>
      <c r="DI1" s="109" t="s">
        <v>2</v>
      </c>
      <c r="DJ1" s="109" t="s">
        <v>6</v>
      </c>
      <c r="DK1" s="109" t="s">
        <v>3</v>
      </c>
      <c r="DL1" s="110" t="s">
        <v>8</v>
      </c>
      <c r="DM1" s="110" t="s">
        <v>9</v>
      </c>
      <c r="DN1" s="110" t="s">
        <v>10</v>
      </c>
      <c r="DO1" s="110" t="s">
        <v>11</v>
      </c>
      <c r="DP1" s="110" t="s">
        <v>13</v>
      </c>
      <c r="DQ1" s="65"/>
      <c r="DR1" s="24" t="s">
        <v>58</v>
      </c>
      <c r="DS1" s="24" t="s">
        <v>59</v>
      </c>
      <c r="DT1" s="24" t="s">
        <v>76</v>
      </c>
      <c r="DU1" s="65"/>
      <c r="DV1" s="24" t="s">
        <v>56</v>
      </c>
      <c r="DW1" s="24" t="s">
        <v>57</v>
      </c>
      <c r="DX1" s="24" t="s">
        <v>75</v>
      </c>
      <c r="DY1" s="65"/>
      <c r="DZ1" s="203" t="s">
        <v>63</v>
      </c>
      <c r="EA1" s="203" t="s">
        <v>64</v>
      </c>
      <c r="EB1" s="24" t="s">
        <v>65</v>
      </c>
      <c r="EC1" s="65"/>
      <c r="ED1" s="203" t="s">
        <v>66</v>
      </c>
      <c r="EE1" s="203" t="s">
        <v>67</v>
      </c>
      <c r="EF1" s="24" t="s">
        <v>68</v>
      </c>
      <c r="EG1" s="2" t="s">
        <v>1</v>
      </c>
    </row>
    <row r="2" spans="1:137" x14ac:dyDescent="0.25">
      <c r="A2" s="7">
        <v>44410</v>
      </c>
      <c r="B2" s="68">
        <v>0</v>
      </c>
      <c r="C2" s="68">
        <v>0</v>
      </c>
      <c r="D2" s="68">
        <v>0</v>
      </c>
      <c r="E2" s="68">
        <v>0</v>
      </c>
      <c r="K2" s="58">
        <v>0</v>
      </c>
      <c r="L2" s="69">
        <v>0</v>
      </c>
      <c r="M2" s="58">
        <v>0</v>
      </c>
      <c r="N2" s="58">
        <v>0</v>
      </c>
      <c r="T2" s="14">
        <v>0</v>
      </c>
      <c r="U2" s="70">
        <v>0</v>
      </c>
      <c r="V2" s="10">
        <v>0</v>
      </c>
      <c r="W2" s="10">
        <v>0</v>
      </c>
      <c r="Y2" s="23"/>
      <c r="AB2" s="19"/>
      <c r="AC2" s="12" t="e">
        <f>(#REF!-#REF!) +(Z2-#REF!)+(#REF!-#REF!)+(#REF!-#REF!)+(#REF!-#REF!)+(#REF!-#REF!)+(#REF!-#REF!)+(#REF!-#REF!)+(#REF!-#REF!)+(#REF!-#REF!)+(#REF!-#REF!)+#REF!+#REF!+#REF!+#REF!+#REF!</f>
        <v>#REF!</v>
      </c>
      <c r="AD2" s="15" t="e">
        <f>#REF!+X2+#REF!+#REF!+#REF!+#REF!+#REF!+#REF!+#REF!+#REF!+#REF!+#REF!+#REF!+#REF!+#REF!+#REF!</f>
        <v>#REF!</v>
      </c>
      <c r="AE2" s="102">
        <v>0</v>
      </c>
      <c r="AF2" s="68">
        <v>0</v>
      </c>
      <c r="AG2" s="103">
        <v>0</v>
      </c>
      <c r="AH2" s="103">
        <v>0</v>
      </c>
      <c r="AJ2" s="98"/>
      <c r="AM2" s="17"/>
      <c r="AN2" s="111">
        <v>0</v>
      </c>
      <c r="AO2" s="112">
        <v>0</v>
      </c>
      <c r="AP2" s="113">
        <v>0</v>
      </c>
      <c r="AQ2" s="113">
        <v>0</v>
      </c>
      <c r="AS2" s="115"/>
      <c r="AV2" s="114"/>
      <c r="AW2" s="30">
        <v>0</v>
      </c>
      <c r="AX2" s="72">
        <v>0</v>
      </c>
      <c r="AY2" s="32">
        <v>0</v>
      </c>
      <c r="AZ2" s="32">
        <v>0</v>
      </c>
      <c r="BB2" s="33"/>
      <c r="BE2" s="31"/>
      <c r="BF2" s="39">
        <v>0</v>
      </c>
      <c r="BG2" s="74">
        <v>0</v>
      </c>
      <c r="BH2" s="41">
        <v>0</v>
      </c>
      <c r="BI2" s="41">
        <v>0</v>
      </c>
      <c r="BK2" s="42"/>
      <c r="BN2" s="40"/>
      <c r="BO2" s="48">
        <v>0</v>
      </c>
      <c r="BP2" s="76">
        <v>0</v>
      </c>
      <c r="BQ2" s="50">
        <v>0</v>
      </c>
      <c r="BR2" s="50">
        <v>0</v>
      </c>
      <c r="BT2" s="51"/>
      <c r="BW2" s="49"/>
      <c r="BX2" s="60">
        <v>0</v>
      </c>
      <c r="BY2" s="69">
        <v>0</v>
      </c>
      <c r="BZ2" s="58">
        <v>0</v>
      </c>
      <c r="CA2" s="58">
        <v>0</v>
      </c>
      <c r="CC2" s="61"/>
      <c r="CF2" s="59"/>
      <c r="CG2" s="15"/>
      <c r="CH2" s="15"/>
      <c r="CI2" s="15"/>
      <c r="CJ2" s="15"/>
      <c r="CK2" s="26"/>
      <c r="CL2" s="66"/>
      <c r="CM2" s="26"/>
      <c r="CN2" s="26"/>
      <c r="CO2" s="100"/>
      <c r="CP2" s="48">
        <v>0</v>
      </c>
      <c r="CQ2" s="76">
        <v>0</v>
      </c>
      <c r="CR2" s="50">
        <v>0</v>
      </c>
      <c r="CS2" s="50">
        <v>0</v>
      </c>
      <c r="CU2" s="51"/>
      <c r="CX2" s="49"/>
      <c r="CY2" s="187">
        <v>0</v>
      </c>
      <c r="CZ2" s="188">
        <v>0</v>
      </c>
      <c r="DA2" s="189">
        <v>0</v>
      </c>
      <c r="DB2" s="189">
        <v>0</v>
      </c>
      <c r="DD2" s="191"/>
      <c r="DG2" s="190"/>
      <c r="DH2" s="111">
        <v>0</v>
      </c>
      <c r="DI2" s="112">
        <v>0</v>
      </c>
      <c r="DJ2" s="113">
        <v>0</v>
      </c>
      <c r="DK2" s="113">
        <v>0</v>
      </c>
      <c r="DM2" s="115"/>
      <c r="DP2" s="114"/>
      <c r="DQ2" s="123"/>
      <c r="DR2" s="125">
        <f>F2+BA2+BJ2+BS2</f>
        <v>0</v>
      </c>
      <c r="DS2" s="125">
        <f>H2+BC2+BL2+BU2</f>
        <v>0</v>
      </c>
      <c r="DT2" s="100" t="e">
        <f>DS2/DR2</f>
        <v>#DIV/0!</v>
      </c>
      <c r="DU2" s="123"/>
      <c r="DV2" s="125">
        <f>O2+CB2</f>
        <v>0</v>
      </c>
      <c r="DW2" s="125">
        <f>Q2+CD2</f>
        <v>0</v>
      </c>
      <c r="DX2" s="100" t="e">
        <f>DW2/DV2</f>
        <v>#DIV/0!</v>
      </c>
      <c r="DY2" s="123"/>
      <c r="DZ2" s="125">
        <f>F2+O2+BA2+BJ2+BS2+CB2</f>
        <v>0</v>
      </c>
      <c r="EA2" s="125">
        <f>H2+Q2+BC2+BL2+BU2+CD2</f>
        <v>0</v>
      </c>
      <c r="EB2" s="100" t="e">
        <f>EA2/DZ2</f>
        <v>#DIV/0!</v>
      </c>
      <c r="EC2" s="123"/>
      <c r="ED2" s="125">
        <f>CT2+DC2+DL2</f>
        <v>0</v>
      </c>
      <c r="EE2" s="125">
        <f>CV2+DE2+DN2</f>
        <v>0</v>
      </c>
      <c r="EF2" s="100" t="e">
        <f>EE2/ED2</f>
        <v>#DIV/0!</v>
      </c>
    </row>
    <row r="3" spans="1:137" x14ac:dyDescent="0.25">
      <c r="A3" s="7">
        <f t="shared" ref="A3:A66" si="0">A2+1</f>
        <v>44411</v>
      </c>
      <c r="B3" s="68">
        <v>0</v>
      </c>
      <c r="C3" s="68">
        <v>0</v>
      </c>
      <c r="D3" s="68">
        <v>0</v>
      </c>
      <c r="E3" s="68">
        <v>0</v>
      </c>
      <c r="F3" s="17">
        <f>B3-B2</f>
        <v>0</v>
      </c>
      <c r="G3" s="17">
        <f>C3-C2</f>
        <v>0</v>
      </c>
      <c r="H3" s="17">
        <f>D3-D2</f>
        <v>0</v>
      </c>
      <c r="J3" s="17">
        <f>E3-E2</f>
        <v>0</v>
      </c>
      <c r="K3" s="58">
        <v>0</v>
      </c>
      <c r="L3" s="69">
        <v>0</v>
      </c>
      <c r="M3" s="58">
        <v>0</v>
      </c>
      <c r="N3" s="58">
        <v>0</v>
      </c>
      <c r="O3" s="59">
        <f>K3-K2</f>
        <v>0</v>
      </c>
      <c r="P3" s="59">
        <f>L3-L2</f>
        <v>0</v>
      </c>
      <c r="Q3" s="59">
        <f>M3-M2</f>
        <v>0</v>
      </c>
      <c r="S3" s="59">
        <f>N3-N2</f>
        <v>0</v>
      </c>
      <c r="T3" s="14">
        <v>0</v>
      </c>
      <c r="U3" s="70">
        <v>0</v>
      </c>
      <c r="V3" s="10">
        <v>0</v>
      </c>
      <c r="W3" s="10">
        <v>0</v>
      </c>
      <c r="X3" s="19">
        <f>T3-T2</f>
        <v>0</v>
      </c>
      <c r="Y3" s="19">
        <f t="shared" ref="Y3:Z3" si="1">U3-U2</f>
        <v>0</v>
      </c>
      <c r="Z3" s="19">
        <f t="shared" si="1"/>
        <v>0</v>
      </c>
      <c r="AA3" s="23" t="e">
        <f>Z3/X3</f>
        <v>#DIV/0!</v>
      </c>
      <c r="AB3" s="19">
        <f>W3-W2</f>
        <v>0</v>
      </c>
      <c r="AC3" s="12" t="e">
        <f>(#REF!-#REF!) +(Z3-Z2)+(#REF!-#REF!)+(#REF!-#REF!)+(#REF!-#REF!)+(#REF!-#REF!)+(#REF!-#REF!)+(#REF!-#REF!)+(#REF!-#REF!)+(#REF!-#REF!)+(#REF!-#REF!)+#REF!+#REF!+#REF!+#REF!+#REF!</f>
        <v>#REF!</v>
      </c>
      <c r="AD3" s="15" t="e">
        <f>#REF!+X3+#REF!+#REF!+#REF!+#REF!+#REF!+#REF!+#REF!+#REF!+#REF!+#REF!+#REF!+#REF!+#REF!+#REF!</f>
        <v>#REF!</v>
      </c>
      <c r="AE3" s="102">
        <v>0</v>
      </c>
      <c r="AF3" s="68">
        <v>0</v>
      </c>
      <c r="AG3" s="103">
        <v>0</v>
      </c>
      <c r="AH3" s="103">
        <v>0</v>
      </c>
      <c r="AI3" s="17">
        <f>AE3-AE2</f>
        <v>0</v>
      </c>
      <c r="AJ3" s="17">
        <f t="shared" ref="AJ3:AJ66" si="2">AF3-AF2</f>
        <v>0</v>
      </c>
      <c r="AK3" s="17">
        <f t="shared" ref="AK3:AK66" si="3">AG3-AG2</f>
        <v>0</v>
      </c>
      <c r="AL3" s="98" t="e">
        <f>AK3/AI3</f>
        <v>#DIV/0!</v>
      </c>
      <c r="AM3" s="17">
        <f>AH3-AH2</f>
        <v>0</v>
      </c>
      <c r="AN3" s="111">
        <v>0</v>
      </c>
      <c r="AO3" s="112">
        <v>0</v>
      </c>
      <c r="AP3" s="113">
        <v>0</v>
      </c>
      <c r="AQ3" s="113">
        <v>0</v>
      </c>
      <c r="AR3" s="114">
        <f>AN3-AN2</f>
        <v>0</v>
      </c>
      <c r="AS3" s="114">
        <f t="shared" ref="AS3:AS66" si="4">AO3-AO2</f>
        <v>0</v>
      </c>
      <c r="AT3" s="114">
        <f t="shared" ref="AT3:AT66" si="5">AP3-AP2</f>
        <v>0</v>
      </c>
      <c r="AU3" s="115" t="e">
        <f>AT3/AR3</f>
        <v>#DIV/0!</v>
      </c>
      <c r="AV3" s="114">
        <f>AQ3-AQ2</f>
        <v>0</v>
      </c>
      <c r="AW3" s="30">
        <v>0</v>
      </c>
      <c r="AX3" s="72">
        <v>0</v>
      </c>
      <c r="AY3" s="32">
        <v>0</v>
      </c>
      <c r="AZ3" s="32">
        <v>0</v>
      </c>
      <c r="BA3" s="31">
        <f>AW3-AW2</f>
        <v>0</v>
      </c>
      <c r="BB3" s="31">
        <f t="shared" ref="BB3:BB14" si="6">AX3-AX2</f>
        <v>0</v>
      </c>
      <c r="BC3" s="31">
        <f t="shared" ref="BC3:BC14" si="7">AY3-AY2</f>
        <v>0</v>
      </c>
      <c r="BD3" s="33" t="e">
        <f>BC3/BA3</f>
        <v>#DIV/0!</v>
      </c>
      <c r="BE3" s="31">
        <f>AZ3-AZ2</f>
        <v>0</v>
      </c>
      <c r="BF3" s="39">
        <v>0</v>
      </c>
      <c r="BG3" s="74">
        <v>0</v>
      </c>
      <c r="BH3" s="41">
        <v>0</v>
      </c>
      <c r="BI3" s="41">
        <v>0</v>
      </c>
      <c r="BJ3" s="40">
        <f>BF3-BF2</f>
        <v>0</v>
      </c>
      <c r="BK3" s="40">
        <f t="shared" ref="BK3:BK14" si="8">BG3-BG2</f>
        <v>0</v>
      </c>
      <c r="BL3" s="40">
        <f t="shared" ref="BL3:BL14" si="9">BH3-BH2</f>
        <v>0</v>
      </c>
      <c r="BM3" s="42" t="e">
        <f>BL3/BJ3</f>
        <v>#DIV/0!</v>
      </c>
      <c r="BN3" s="40">
        <f>BI3-BI2</f>
        <v>0</v>
      </c>
      <c r="BO3" s="48">
        <v>0</v>
      </c>
      <c r="BP3" s="76">
        <v>0</v>
      </c>
      <c r="BQ3" s="50">
        <v>0</v>
      </c>
      <c r="BR3" s="50">
        <v>0</v>
      </c>
      <c r="BS3" s="49">
        <f>BO3-BO2</f>
        <v>0</v>
      </c>
      <c r="BT3" s="49">
        <f t="shared" ref="BT3:BT14" si="10">BP3-BP2</f>
        <v>0</v>
      </c>
      <c r="BU3" s="49">
        <f t="shared" ref="BU3:BU14" si="11">BQ3-BQ2</f>
        <v>0</v>
      </c>
      <c r="BV3" s="51" t="e">
        <f>BU3/BS3</f>
        <v>#DIV/0!</v>
      </c>
      <c r="BW3" s="49">
        <f>BR3-BR2</f>
        <v>0</v>
      </c>
      <c r="BX3" s="60">
        <v>0</v>
      </c>
      <c r="BY3" s="69">
        <v>0</v>
      </c>
      <c r="BZ3" s="58">
        <v>0</v>
      </c>
      <c r="CA3" s="58">
        <v>0</v>
      </c>
      <c r="CB3" s="59">
        <f>BX3-BX2</f>
        <v>0</v>
      </c>
      <c r="CC3" s="59">
        <f t="shared" ref="CC3:CC14" si="12">BY3-BY2</f>
        <v>0</v>
      </c>
      <c r="CD3" s="59">
        <f t="shared" ref="CD3:CD14" si="13">BZ3-BZ2</f>
        <v>0</v>
      </c>
      <c r="CE3" s="61" t="e">
        <f>CD3/CB3</f>
        <v>#DIV/0!</v>
      </c>
      <c r="CF3" s="59">
        <f>CA3-CA2</f>
        <v>0</v>
      </c>
      <c r="CG3" s="15">
        <f t="shared" ref="CG3:CI7" si="14">F3+X3</f>
        <v>0</v>
      </c>
      <c r="CH3" s="15">
        <f t="shared" si="14"/>
        <v>0</v>
      </c>
      <c r="CI3" s="15">
        <f t="shared" si="14"/>
        <v>0</v>
      </c>
      <c r="CJ3" s="15">
        <f>J3+AB3</f>
        <v>0</v>
      </c>
      <c r="CK3" s="26">
        <v>0</v>
      </c>
      <c r="CL3" s="66"/>
      <c r="CM3" s="15">
        <f t="shared" ref="CM3:CM34" si="15">F3+O3+BA3+BJ3+BS3+CB3</f>
        <v>0</v>
      </c>
      <c r="CN3" s="15">
        <f t="shared" ref="CN3:CN34" si="16">H3+Q3+BC3+BL3+BU3+CD3</f>
        <v>0</v>
      </c>
      <c r="CO3" s="100" t="e">
        <f t="shared" ref="CO3:CO12" si="17">CN3/CM3</f>
        <v>#DIV/0!</v>
      </c>
      <c r="CP3" s="48">
        <v>0</v>
      </c>
      <c r="CQ3" s="76">
        <v>0</v>
      </c>
      <c r="CR3" s="50">
        <v>0</v>
      </c>
      <c r="CS3" s="50">
        <v>0</v>
      </c>
      <c r="CT3" s="49">
        <f>CP3-CP2</f>
        <v>0</v>
      </c>
      <c r="CU3" s="49">
        <f t="shared" ref="CU3:CU49" si="18">CQ3-CQ2</f>
        <v>0</v>
      </c>
      <c r="CV3" s="49">
        <f t="shared" ref="CV3:CV49" si="19">CR3-CR2</f>
        <v>0</v>
      </c>
      <c r="CW3" s="51" t="e">
        <f>CV3/CT3</f>
        <v>#DIV/0!</v>
      </c>
      <c r="CX3" s="49">
        <f>CS3-CS2</f>
        <v>0</v>
      </c>
      <c r="CY3" s="187">
        <v>0</v>
      </c>
      <c r="CZ3" s="188">
        <v>0</v>
      </c>
      <c r="DA3" s="189">
        <v>0</v>
      </c>
      <c r="DB3" s="189">
        <v>0</v>
      </c>
      <c r="DC3" s="190">
        <f>CY3-CY2</f>
        <v>0</v>
      </c>
      <c r="DD3" s="190">
        <f t="shared" ref="DD3:DD49" si="20">CZ3-CZ2</f>
        <v>0</v>
      </c>
      <c r="DE3" s="190">
        <f t="shared" ref="DE3:DE49" si="21">DA3-DA2</f>
        <v>0</v>
      </c>
      <c r="DF3" s="191" t="e">
        <f>DE3/DC3</f>
        <v>#DIV/0!</v>
      </c>
      <c r="DG3" s="190">
        <f>DB3-DB2</f>
        <v>0</v>
      </c>
      <c r="DH3" s="111">
        <v>0</v>
      </c>
      <c r="DI3" s="112">
        <v>0</v>
      </c>
      <c r="DJ3" s="113">
        <v>0</v>
      </c>
      <c r="DK3" s="113">
        <v>0</v>
      </c>
      <c r="DL3" s="114">
        <f>DH3-DH2</f>
        <v>0</v>
      </c>
      <c r="DM3" s="114">
        <f t="shared" ref="DM3:DM49" si="22">DI3-DI2</f>
        <v>0</v>
      </c>
      <c r="DN3" s="114">
        <f t="shared" ref="DN3:DN49" si="23">DJ3-DJ2</f>
        <v>0</v>
      </c>
      <c r="DO3" s="115" t="e">
        <f>DN3/DL3</f>
        <v>#DIV/0!</v>
      </c>
      <c r="DP3" s="114">
        <f>DK3-DK2</f>
        <v>0</v>
      </c>
      <c r="DQ3" s="123"/>
      <c r="DR3" s="125">
        <f t="shared" ref="DR3:DR66" si="24">F3+BA3+BJ3+BS3</f>
        <v>0</v>
      </c>
      <c r="DS3" s="125">
        <f t="shared" ref="DS3:DS66" si="25">H3+BC3+BL3+BU3</f>
        <v>0</v>
      </c>
      <c r="DT3" s="100" t="e">
        <f t="shared" ref="DT3:DT66" si="26">DS3/DR3</f>
        <v>#DIV/0!</v>
      </c>
      <c r="DU3" s="123"/>
      <c r="DV3" s="125">
        <f t="shared" ref="DV3:DV66" si="27">O3+CB3</f>
        <v>0</v>
      </c>
      <c r="DW3" s="125">
        <f t="shared" ref="DW3:DW66" si="28">Q3+CD3</f>
        <v>0</v>
      </c>
      <c r="DX3" s="100" t="e">
        <f t="shared" ref="DX3:DX66" si="29">DW3/DV3</f>
        <v>#DIV/0!</v>
      </c>
      <c r="DY3" s="123"/>
      <c r="DZ3" s="125">
        <f t="shared" ref="DZ3:DZ66" si="30">F3+O3+BA3+BJ3+BS3+CB3</f>
        <v>0</v>
      </c>
      <c r="EA3" s="125">
        <f t="shared" ref="EA3:EA66" si="31">H3+Q3+BC3+BL3+BU3+CD3</f>
        <v>0</v>
      </c>
      <c r="EB3" s="100" t="e">
        <f t="shared" ref="EB3:EB66" si="32">EA3/DZ3</f>
        <v>#DIV/0!</v>
      </c>
      <c r="EC3" s="123"/>
      <c r="ED3" s="125">
        <f t="shared" ref="ED3:ED66" si="33">CT3+DC3+DL3</f>
        <v>0</v>
      </c>
      <c r="EE3" s="125">
        <f t="shared" ref="EE3:EE66" si="34">CV3+DE3+DN3</f>
        <v>0</v>
      </c>
      <c r="EF3" s="100" t="e">
        <f t="shared" ref="EF3:EF66" si="35">EE3/ED3</f>
        <v>#DIV/0!</v>
      </c>
    </row>
    <row r="4" spans="1:137" x14ac:dyDescent="0.25">
      <c r="A4" s="7">
        <f t="shared" si="0"/>
        <v>44412</v>
      </c>
      <c r="B4" s="68">
        <v>35</v>
      </c>
      <c r="C4" s="68">
        <v>0</v>
      </c>
      <c r="D4" s="68">
        <v>30</v>
      </c>
      <c r="E4" s="68">
        <v>30</v>
      </c>
      <c r="F4" s="17">
        <f t="shared" ref="F4:F14" si="36">B4-B3</f>
        <v>35</v>
      </c>
      <c r="G4" s="17">
        <f t="shared" ref="G4:G14" si="37">C4-C3</f>
        <v>0</v>
      </c>
      <c r="H4" s="17">
        <f t="shared" ref="H4:H14" si="38">D4-D3</f>
        <v>30</v>
      </c>
      <c r="I4" s="98">
        <f>H4/F4</f>
        <v>0.8571428571428571</v>
      </c>
      <c r="J4" s="17">
        <f t="shared" ref="J4:J14" si="39">E4-E3</f>
        <v>30</v>
      </c>
      <c r="K4" s="58">
        <v>0</v>
      </c>
      <c r="L4" s="69">
        <v>0</v>
      </c>
      <c r="M4" s="58">
        <v>0</v>
      </c>
      <c r="N4" s="58">
        <v>0</v>
      </c>
      <c r="O4" s="59">
        <f t="shared" ref="O4:O14" si="40">K4-K3</f>
        <v>0</v>
      </c>
      <c r="P4" s="59">
        <f t="shared" ref="P4:P14" si="41">L4-L3</f>
        <v>0</v>
      </c>
      <c r="Q4" s="59">
        <f t="shared" ref="Q4:Q14" si="42">M4-M3</f>
        <v>0</v>
      </c>
      <c r="R4" s="61" t="e">
        <f>Q4/O4</f>
        <v>#DIV/0!</v>
      </c>
      <c r="S4" s="59">
        <f t="shared" ref="S4:S14" si="43">N4-N3</f>
        <v>0</v>
      </c>
      <c r="U4" s="70"/>
      <c r="X4" s="19">
        <f t="shared" ref="X4:X14" si="44">T4-T3</f>
        <v>0</v>
      </c>
      <c r="Y4" s="19">
        <f t="shared" ref="Y4:Y14" si="45">U4-U3</f>
        <v>0</v>
      </c>
      <c r="Z4" s="19">
        <f t="shared" ref="Z4:Z14" si="46">V4-V3</f>
        <v>0</v>
      </c>
      <c r="AA4" s="23" t="e">
        <f t="shared" ref="AA4:AA14" si="47">Z4/X4</f>
        <v>#DIV/0!</v>
      </c>
      <c r="AB4" s="19">
        <f t="shared" ref="AB4:AB14" si="48">W4-W3</f>
        <v>0</v>
      </c>
      <c r="AC4" s="12" t="e">
        <f>(#REF!-#REF!) +(Z4-Z3)+(#REF!-#REF!)+(#REF!-#REF!)+(#REF!-#REF!)+(#REF!-#REF!)+(#REF!-#REF!)+(#REF!-#REF!)+(#REF!-#REF!)+(#REF!-#REF!)+(#REF!-#REF!)+#REF!+#REF!+#REF!+#REF!+#REF!</f>
        <v>#REF!</v>
      </c>
      <c r="AD4" s="15" t="e">
        <f>#REF!+X4+#REF!+#REF!+#REF!+#REF!+#REF!+#REF!+#REF!+#REF!+#REF!+#REF!+#REF!+#REF!+#REF!+#REF!</f>
        <v>#REF!</v>
      </c>
      <c r="AE4" s="102">
        <v>0</v>
      </c>
      <c r="AF4" s="68">
        <v>0</v>
      </c>
      <c r="AG4" s="103">
        <v>0</v>
      </c>
      <c r="AH4" s="103">
        <v>0</v>
      </c>
      <c r="AI4" s="17">
        <f t="shared" ref="AI4:AI67" si="49">AE4-AE3</f>
        <v>0</v>
      </c>
      <c r="AJ4" s="17">
        <f t="shared" si="2"/>
        <v>0</v>
      </c>
      <c r="AK4" s="17">
        <f t="shared" si="3"/>
        <v>0</v>
      </c>
      <c r="AL4" s="98" t="e">
        <f t="shared" ref="AL4:AL67" si="50">AK4/AI4</f>
        <v>#DIV/0!</v>
      </c>
      <c r="AM4" s="17">
        <f t="shared" ref="AM4:AM67" si="51">AH4-AH3</f>
        <v>0</v>
      </c>
      <c r="AN4" s="111">
        <v>0</v>
      </c>
      <c r="AO4" s="112">
        <v>0</v>
      </c>
      <c r="AP4" s="113">
        <v>0</v>
      </c>
      <c r="AQ4" s="113">
        <v>0</v>
      </c>
      <c r="AR4" s="114">
        <f t="shared" ref="AR4:AR67" si="52">AN4-AN3</f>
        <v>0</v>
      </c>
      <c r="AS4" s="114">
        <f t="shared" si="4"/>
        <v>0</v>
      </c>
      <c r="AT4" s="114">
        <f t="shared" si="5"/>
        <v>0</v>
      </c>
      <c r="AU4" s="115" t="e">
        <f t="shared" ref="AU4:AU67" si="53">AT4/AR4</f>
        <v>#DIV/0!</v>
      </c>
      <c r="AV4" s="114">
        <f t="shared" ref="AV4:AV67" si="54">AQ4-AQ3</f>
        <v>0</v>
      </c>
      <c r="AX4" s="72"/>
      <c r="BA4" s="31">
        <f t="shared" ref="BA4:BA14" si="55">AW4-AW3</f>
        <v>0</v>
      </c>
      <c r="BB4" s="31">
        <f t="shared" si="6"/>
        <v>0</v>
      </c>
      <c r="BC4" s="31">
        <f t="shared" si="7"/>
        <v>0</v>
      </c>
      <c r="BD4" s="33" t="e">
        <f t="shared" ref="BD4:BD14" si="56">BC4/BA4</f>
        <v>#DIV/0!</v>
      </c>
      <c r="BE4" s="31">
        <f t="shared" ref="BE4:BE14" si="57">AZ4-AZ3</f>
        <v>0</v>
      </c>
      <c r="BG4" s="74"/>
      <c r="BJ4" s="40">
        <f t="shared" ref="BJ4:BJ14" si="58">BF4-BF3</f>
        <v>0</v>
      </c>
      <c r="BK4" s="40">
        <f t="shared" si="8"/>
        <v>0</v>
      </c>
      <c r="BL4" s="40">
        <f t="shared" si="9"/>
        <v>0</v>
      </c>
      <c r="BM4" s="42" t="e">
        <f t="shared" ref="BM4:BM14" si="59">BL4/BJ4</f>
        <v>#DIV/0!</v>
      </c>
      <c r="BN4" s="40">
        <f t="shared" ref="BN4:BN14" si="60">BI4-BI3</f>
        <v>0</v>
      </c>
      <c r="BP4" s="76"/>
      <c r="BS4" s="49">
        <f t="shared" ref="BS4:BS14" si="61">BO4-BO3</f>
        <v>0</v>
      </c>
      <c r="BT4" s="49">
        <f t="shared" si="10"/>
        <v>0</v>
      </c>
      <c r="BU4" s="49">
        <f t="shared" si="11"/>
        <v>0</v>
      </c>
      <c r="BV4" s="51" t="e">
        <f t="shared" ref="BV4:BV14" si="62">BU4/BS4</f>
        <v>#DIV/0!</v>
      </c>
      <c r="BW4" s="49">
        <f t="shared" ref="BW4:BW14" si="63">BR4-BR3</f>
        <v>0</v>
      </c>
      <c r="BY4" s="69"/>
      <c r="CB4" s="59">
        <f t="shared" ref="CB4:CB14" si="64">BX4-BX3</f>
        <v>0</v>
      </c>
      <c r="CC4" s="59">
        <f t="shared" si="12"/>
        <v>0</v>
      </c>
      <c r="CD4" s="59">
        <f t="shared" si="13"/>
        <v>0</v>
      </c>
      <c r="CE4" s="61" t="e">
        <f t="shared" ref="CE4:CE14" si="65">CD4/CB4</f>
        <v>#DIV/0!</v>
      </c>
      <c r="CF4" s="59">
        <f t="shared" ref="CF4:CF14" si="66">CA4-CA3</f>
        <v>0</v>
      </c>
      <c r="CG4" s="15">
        <f t="shared" si="14"/>
        <v>35</v>
      </c>
      <c r="CH4" s="15">
        <f t="shared" si="14"/>
        <v>0</v>
      </c>
      <c r="CI4" s="15">
        <f t="shared" si="14"/>
        <v>30</v>
      </c>
      <c r="CJ4" s="15">
        <f>J4+AB4</f>
        <v>30</v>
      </c>
      <c r="CK4" s="26">
        <f>CI4/CG4</f>
        <v>0.8571428571428571</v>
      </c>
      <c r="CL4" s="66"/>
      <c r="CM4" s="15">
        <f t="shared" si="15"/>
        <v>35</v>
      </c>
      <c r="CN4" s="15">
        <f t="shared" si="16"/>
        <v>30</v>
      </c>
      <c r="CO4" s="100">
        <f t="shared" si="17"/>
        <v>0.8571428571428571</v>
      </c>
      <c r="CQ4" s="76"/>
      <c r="CT4" s="49">
        <f t="shared" ref="CT4:CT8" si="67">CP4-CP3</f>
        <v>0</v>
      </c>
      <c r="CU4" s="49">
        <f t="shared" si="18"/>
        <v>0</v>
      </c>
      <c r="CV4" s="49">
        <f t="shared" si="19"/>
        <v>0</v>
      </c>
      <c r="CW4" s="51" t="e">
        <f t="shared" ref="CW4:CW49" si="68">CV4/CT4</f>
        <v>#DIV/0!</v>
      </c>
      <c r="CX4" s="49">
        <f t="shared" ref="CX4:CX49" si="69">CS4-CS3</f>
        <v>0</v>
      </c>
      <c r="CZ4" s="188"/>
      <c r="DC4" s="190">
        <f t="shared" ref="DC4:DC8" si="70">CY4-CY3</f>
        <v>0</v>
      </c>
      <c r="DD4" s="190">
        <f t="shared" si="20"/>
        <v>0</v>
      </c>
      <c r="DE4" s="190">
        <f t="shared" si="21"/>
        <v>0</v>
      </c>
      <c r="DF4" s="191" t="e">
        <f t="shared" ref="DF4:DF49" si="71">DE4/DC4</f>
        <v>#DIV/0!</v>
      </c>
      <c r="DG4" s="190">
        <f t="shared" ref="DG4:DG49" si="72">DB4-DB3</f>
        <v>0</v>
      </c>
      <c r="DI4" s="112"/>
      <c r="DL4" s="114">
        <f t="shared" ref="DL4:DL8" si="73">DH4-DH3</f>
        <v>0</v>
      </c>
      <c r="DM4" s="114">
        <f t="shared" si="22"/>
        <v>0</v>
      </c>
      <c r="DN4" s="114">
        <f t="shared" si="23"/>
        <v>0</v>
      </c>
      <c r="DO4" s="115" t="e">
        <f t="shared" ref="DO4:DO49" si="74">DN4/DL4</f>
        <v>#DIV/0!</v>
      </c>
      <c r="DP4" s="114">
        <f t="shared" ref="DP4:DP49" si="75">DK4-DK3</f>
        <v>0</v>
      </c>
      <c r="DQ4" s="123"/>
      <c r="DR4" s="125">
        <f>F4+BA4+BJ4+BS4</f>
        <v>35</v>
      </c>
      <c r="DS4" s="125">
        <f t="shared" si="25"/>
        <v>30</v>
      </c>
      <c r="DT4" s="100">
        <f t="shared" si="26"/>
        <v>0.8571428571428571</v>
      </c>
      <c r="DU4" s="123"/>
      <c r="DV4" s="125">
        <f t="shared" si="27"/>
        <v>0</v>
      </c>
      <c r="DW4" s="125">
        <f t="shared" si="28"/>
        <v>0</v>
      </c>
      <c r="DX4" s="100" t="e">
        <f t="shared" si="29"/>
        <v>#DIV/0!</v>
      </c>
      <c r="DY4" s="123"/>
      <c r="DZ4" s="125">
        <f t="shared" si="30"/>
        <v>35</v>
      </c>
      <c r="EA4" s="125">
        <f t="shared" si="31"/>
        <v>30</v>
      </c>
      <c r="EB4" s="100">
        <f t="shared" si="32"/>
        <v>0.8571428571428571</v>
      </c>
      <c r="EC4" s="123"/>
      <c r="ED4" s="125">
        <f t="shared" si="33"/>
        <v>0</v>
      </c>
      <c r="EE4" s="125">
        <f t="shared" si="34"/>
        <v>0</v>
      </c>
      <c r="EF4" s="100" t="e">
        <f t="shared" si="35"/>
        <v>#DIV/0!</v>
      </c>
    </row>
    <row r="5" spans="1:137" x14ac:dyDescent="0.25">
      <c r="A5" s="7">
        <f t="shared" si="0"/>
        <v>44413</v>
      </c>
      <c r="B5" s="68">
        <v>76</v>
      </c>
      <c r="C5" s="68">
        <v>2</v>
      </c>
      <c r="D5" s="68">
        <v>71</v>
      </c>
      <c r="E5" s="68">
        <v>71</v>
      </c>
      <c r="F5" s="17">
        <f t="shared" si="36"/>
        <v>41</v>
      </c>
      <c r="G5" s="17">
        <f t="shared" si="37"/>
        <v>2</v>
      </c>
      <c r="H5" s="17">
        <f t="shared" si="38"/>
        <v>41</v>
      </c>
      <c r="I5" s="98">
        <f t="shared" ref="I5:I14" si="76">H5/F5</f>
        <v>1</v>
      </c>
      <c r="J5" s="17">
        <f t="shared" si="39"/>
        <v>41</v>
      </c>
      <c r="K5" s="58">
        <v>0</v>
      </c>
      <c r="L5" s="69">
        <v>0</v>
      </c>
      <c r="M5" s="58">
        <v>0</v>
      </c>
      <c r="N5" s="58">
        <v>0</v>
      </c>
      <c r="O5" s="59">
        <f t="shared" si="40"/>
        <v>0</v>
      </c>
      <c r="P5" s="59">
        <f t="shared" si="41"/>
        <v>0</v>
      </c>
      <c r="Q5" s="59">
        <f t="shared" si="42"/>
        <v>0</v>
      </c>
      <c r="R5" s="61" t="e">
        <f t="shared" ref="R5:R14" si="77">Q5/O5</f>
        <v>#DIV/0!</v>
      </c>
      <c r="S5" s="59">
        <f t="shared" si="43"/>
        <v>0</v>
      </c>
      <c r="T5" s="14">
        <v>0</v>
      </c>
      <c r="U5" s="70">
        <v>0</v>
      </c>
      <c r="V5" s="10">
        <v>0</v>
      </c>
      <c r="W5" s="10">
        <v>0</v>
      </c>
      <c r="X5" s="19">
        <f t="shared" si="44"/>
        <v>0</v>
      </c>
      <c r="Y5" s="19">
        <f t="shared" si="45"/>
        <v>0</v>
      </c>
      <c r="Z5" s="19">
        <f t="shared" si="46"/>
        <v>0</v>
      </c>
      <c r="AA5" s="23" t="e">
        <f t="shared" si="47"/>
        <v>#DIV/0!</v>
      </c>
      <c r="AB5" s="19">
        <f t="shared" si="48"/>
        <v>0</v>
      </c>
      <c r="AC5" s="12" t="e">
        <f>(#REF!-#REF!) +(Z5-Z4)+(#REF!-#REF!)+(#REF!-#REF!)+(#REF!-#REF!)+(#REF!-#REF!)+(#REF!-#REF!)+(#REF!-#REF!)+(#REF!-#REF!)+(#REF!-#REF!)+(#REF!-#REF!)+#REF!+#REF!+#REF!+#REF!+#REF!</f>
        <v>#REF!</v>
      </c>
      <c r="AD5" s="15" t="e">
        <f>#REF!+X5+#REF!+#REF!+#REF!+#REF!+#REF!+#REF!+#REF!+#REF!+#REF!+#REF!+#REF!+#REF!+#REF!+#REF!</f>
        <v>#REF!</v>
      </c>
      <c r="AE5" s="102">
        <v>0</v>
      </c>
      <c r="AF5" s="68">
        <v>0</v>
      </c>
      <c r="AG5" s="103">
        <v>0</v>
      </c>
      <c r="AH5" s="103">
        <v>0</v>
      </c>
      <c r="AI5" s="17">
        <f t="shared" si="49"/>
        <v>0</v>
      </c>
      <c r="AJ5" s="17">
        <f t="shared" si="2"/>
        <v>0</v>
      </c>
      <c r="AK5" s="17">
        <f t="shared" si="3"/>
        <v>0</v>
      </c>
      <c r="AL5" s="98" t="e">
        <f t="shared" si="50"/>
        <v>#DIV/0!</v>
      </c>
      <c r="AM5" s="17">
        <f t="shared" si="51"/>
        <v>0</v>
      </c>
      <c r="AN5" s="111">
        <v>0</v>
      </c>
      <c r="AO5" s="112">
        <v>0</v>
      </c>
      <c r="AP5" s="113">
        <v>0</v>
      </c>
      <c r="AQ5" s="113">
        <v>0</v>
      </c>
      <c r="AR5" s="114">
        <f t="shared" si="52"/>
        <v>0</v>
      </c>
      <c r="AS5" s="114">
        <f t="shared" si="4"/>
        <v>0</v>
      </c>
      <c r="AT5" s="114">
        <f t="shared" si="5"/>
        <v>0</v>
      </c>
      <c r="AU5" s="115" t="e">
        <f t="shared" si="53"/>
        <v>#DIV/0!</v>
      </c>
      <c r="AV5" s="114">
        <f t="shared" si="54"/>
        <v>0</v>
      </c>
      <c r="AW5" s="30">
        <v>0</v>
      </c>
      <c r="AX5" s="72">
        <v>0</v>
      </c>
      <c r="AY5" s="32">
        <v>0</v>
      </c>
      <c r="AZ5" s="32">
        <v>0</v>
      </c>
      <c r="BA5" s="31">
        <f t="shared" si="55"/>
        <v>0</v>
      </c>
      <c r="BB5" s="31">
        <f t="shared" si="6"/>
        <v>0</v>
      </c>
      <c r="BC5" s="31">
        <f t="shared" si="7"/>
        <v>0</v>
      </c>
      <c r="BD5" s="33" t="e">
        <f t="shared" si="56"/>
        <v>#DIV/0!</v>
      </c>
      <c r="BE5" s="31">
        <f t="shared" si="57"/>
        <v>0</v>
      </c>
      <c r="BF5" s="39">
        <v>0</v>
      </c>
      <c r="BG5" s="74">
        <v>0</v>
      </c>
      <c r="BH5" s="41">
        <v>0</v>
      </c>
      <c r="BI5" s="41">
        <v>0</v>
      </c>
      <c r="BJ5" s="40">
        <f t="shared" si="58"/>
        <v>0</v>
      </c>
      <c r="BK5" s="40">
        <f t="shared" si="8"/>
        <v>0</v>
      </c>
      <c r="BL5" s="40">
        <f t="shared" si="9"/>
        <v>0</v>
      </c>
      <c r="BM5" s="42" t="e">
        <f t="shared" si="59"/>
        <v>#DIV/0!</v>
      </c>
      <c r="BN5" s="40">
        <f t="shared" si="60"/>
        <v>0</v>
      </c>
      <c r="BO5" s="48">
        <v>0</v>
      </c>
      <c r="BP5" s="76">
        <v>0</v>
      </c>
      <c r="BQ5" s="50">
        <v>0</v>
      </c>
      <c r="BR5" s="50">
        <v>0</v>
      </c>
      <c r="BS5" s="49">
        <f t="shared" si="61"/>
        <v>0</v>
      </c>
      <c r="BT5" s="49">
        <f t="shared" si="10"/>
        <v>0</v>
      </c>
      <c r="BU5" s="49">
        <f t="shared" si="11"/>
        <v>0</v>
      </c>
      <c r="BV5" s="51" t="e">
        <f t="shared" si="62"/>
        <v>#DIV/0!</v>
      </c>
      <c r="BW5" s="49">
        <f t="shared" si="63"/>
        <v>0</v>
      </c>
      <c r="BX5" s="60">
        <v>0</v>
      </c>
      <c r="BY5" s="69">
        <v>0</v>
      </c>
      <c r="BZ5" s="58">
        <v>0</v>
      </c>
      <c r="CA5" s="58">
        <v>0</v>
      </c>
      <c r="CB5" s="59">
        <f t="shared" si="64"/>
        <v>0</v>
      </c>
      <c r="CC5" s="59">
        <f t="shared" si="12"/>
        <v>0</v>
      </c>
      <c r="CD5" s="59">
        <f t="shared" si="13"/>
        <v>0</v>
      </c>
      <c r="CE5" s="61" t="e">
        <f t="shared" si="65"/>
        <v>#DIV/0!</v>
      </c>
      <c r="CF5" s="59">
        <f t="shared" si="66"/>
        <v>0</v>
      </c>
      <c r="CG5" s="15">
        <f t="shared" si="14"/>
        <v>41</v>
      </c>
      <c r="CH5" s="15">
        <f t="shared" si="14"/>
        <v>2</v>
      </c>
      <c r="CI5" s="15">
        <f t="shared" si="14"/>
        <v>41</v>
      </c>
      <c r="CJ5" s="15">
        <f>J5+AB5</f>
        <v>41</v>
      </c>
      <c r="CK5" s="26">
        <f>CI5/CG5</f>
        <v>1</v>
      </c>
      <c r="CL5" s="66"/>
      <c r="CM5" s="15">
        <f t="shared" si="15"/>
        <v>41</v>
      </c>
      <c r="CN5" s="15">
        <f t="shared" si="16"/>
        <v>41</v>
      </c>
      <c r="CO5" s="100">
        <f t="shared" si="17"/>
        <v>1</v>
      </c>
      <c r="CP5" s="48">
        <v>0</v>
      </c>
      <c r="CQ5" s="76">
        <v>0</v>
      </c>
      <c r="CR5" s="50">
        <v>0</v>
      </c>
      <c r="CS5" s="50">
        <v>0</v>
      </c>
      <c r="CT5" s="49">
        <f t="shared" si="67"/>
        <v>0</v>
      </c>
      <c r="CU5" s="49">
        <f t="shared" si="18"/>
        <v>0</v>
      </c>
      <c r="CV5" s="49">
        <f t="shared" si="19"/>
        <v>0</v>
      </c>
      <c r="CW5" s="51" t="e">
        <f t="shared" si="68"/>
        <v>#DIV/0!</v>
      </c>
      <c r="CX5" s="49">
        <f t="shared" si="69"/>
        <v>0</v>
      </c>
      <c r="CY5" s="187">
        <v>0</v>
      </c>
      <c r="CZ5" s="188">
        <v>0</v>
      </c>
      <c r="DA5" s="189">
        <v>0</v>
      </c>
      <c r="DB5" s="189">
        <v>0</v>
      </c>
      <c r="DC5" s="190">
        <f t="shared" si="70"/>
        <v>0</v>
      </c>
      <c r="DD5" s="190">
        <f t="shared" si="20"/>
        <v>0</v>
      </c>
      <c r="DE5" s="190">
        <f t="shared" si="21"/>
        <v>0</v>
      </c>
      <c r="DF5" s="191" t="e">
        <f t="shared" si="71"/>
        <v>#DIV/0!</v>
      </c>
      <c r="DG5" s="190">
        <f t="shared" si="72"/>
        <v>0</v>
      </c>
      <c r="DH5" s="111">
        <v>0</v>
      </c>
      <c r="DI5" s="112">
        <v>0</v>
      </c>
      <c r="DJ5" s="113">
        <v>0</v>
      </c>
      <c r="DK5" s="113">
        <v>0</v>
      </c>
      <c r="DL5" s="114">
        <f t="shared" si="73"/>
        <v>0</v>
      </c>
      <c r="DM5" s="114">
        <f t="shared" si="22"/>
        <v>0</v>
      </c>
      <c r="DN5" s="114">
        <f t="shared" si="23"/>
        <v>0</v>
      </c>
      <c r="DO5" s="115" t="e">
        <f t="shared" si="74"/>
        <v>#DIV/0!</v>
      </c>
      <c r="DP5" s="114">
        <f t="shared" si="75"/>
        <v>0</v>
      </c>
      <c r="DQ5" s="123"/>
      <c r="DR5" s="125">
        <f t="shared" si="24"/>
        <v>41</v>
      </c>
      <c r="DS5" s="125">
        <f t="shared" si="25"/>
        <v>41</v>
      </c>
      <c r="DT5" s="100">
        <f t="shared" si="26"/>
        <v>1</v>
      </c>
      <c r="DU5" s="123"/>
      <c r="DV5" s="125">
        <f t="shared" si="27"/>
        <v>0</v>
      </c>
      <c r="DW5" s="125">
        <f t="shared" si="28"/>
        <v>0</v>
      </c>
      <c r="DX5" s="100" t="e">
        <f t="shared" si="29"/>
        <v>#DIV/0!</v>
      </c>
      <c r="DY5" s="123"/>
      <c r="DZ5" s="125">
        <f t="shared" si="30"/>
        <v>41</v>
      </c>
      <c r="EA5" s="125">
        <f t="shared" si="31"/>
        <v>41</v>
      </c>
      <c r="EB5" s="100">
        <f t="shared" si="32"/>
        <v>1</v>
      </c>
      <c r="EC5" s="123"/>
      <c r="ED5" s="125">
        <f t="shared" si="33"/>
        <v>0</v>
      </c>
      <c r="EE5" s="125">
        <f t="shared" si="34"/>
        <v>0</v>
      </c>
      <c r="EF5" s="100" t="e">
        <f t="shared" si="35"/>
        <v>#DIV/0!</v>
      </c>
    </row>
    <row r="6" spans="1:137" x14ac:dyDescent="0.25">
      <c r="A6" s="7">
        <f t="shared" si="0"/>
        <v>44414</v>
      </c>
      <c r="B6" s="68">
        <v>115</v>
      </c>
      <c r="C6" s="68">
        <v>2</v>
      </c>
      <c r="D6" s="68">
        <v>94</v>
      </c>
      <c r="E6" s="68">
        <v>94</v>
      </c>
      <c r="F6" s="17">
        <f t="shared" si="36"/>
        <v>39</v>
      </c>
      <c r="G6" s="17">
        <f t="shared" si="37"/>
        <v>0</v>
      </c>
      <c r="H6" s="17">
        <f t="shared" si="38"/>
        <v>23</v>
      </c>
      <c r="I6" s="98">
        <f t="shared" si="76"/>
        <v>0.58974358974358976</v>
      </c>
      <c r="J6" s="17">
        <f t="shared" si="39"/>
        <v>23</v>
      </c>
      <c r="K6" s="58">
        <v>0</v>
      </c>
      <c r="L6" s="69">
        <v>0</v>
      </c>
      <c r="M6" s="58">
        <v>0</v>
      </c>
      <c r="N6" s="58">
        <v>0</v>
      </c>
      <c r="O6" s="59">
        <f t="shared" si="40"/>
        <v>0</v>
      </c>
      <c r="P6" s="59">
        <f t="shared" si="41"/>
        <v>0</v>
      </c>
      <c r="Q6" s="59">
        <f t="shared" si="42"/>
        <v>0</v>
      </c>
      <c r="R6" s="61" t="e">
        <f t="shared" si="77"/>
        <v>#DIV/0!</v>
      </c>
      <c r="S6" s="59">
        <f t="shared" si="43"/>
        <v>0</v>
      </c>
      <c r="T6" s="14">
        <v>22</v>
      </c>
      <c r="U6" s="70">
        <v>15</v>
      </c>
      <c r="V6" s="10">
        <v>17</v>
      </c>
      <c r="W6" s="10">
        <v>17</v>
      </c>
      <c r="X6" s="19">
        <f t="shared" si="44"/>
        <v>22</v>
      </c>
      <c r="Y6" s="19">
        <f t="shared" si="45"/>
        <v>15</v>
      </c>
      <c r="Z6" s="19">
        <f t="shared" si="46"/>
        <v>17</v>
      </c>
      <c r="AA6" s="23">
        <f t="shared" si="47"/>
        <v>0.77272727272727271</v>
      </c>
      <c r="AB6" s="19">
        <f t="shared" si="48"/>
        <v>17</v>
      </c>
      <c r="AC6" s="12" t="e">
        <f>(#REF!-#REF!) +(Z6-Z5)+(#REF!-#REF!)+(#REF!-#REF!)+(#REF!-#REF!)+(#REF!-#REF!)+(#REF!-#REF!)+(#REF!-#REF!)+(#REF!-#REF!)+(#REF!-#REF!)+(#REF!-#REF!)+#REF!+#REF!+#REF!+#REF!+#REF!</f>
        <v>#REF!</v>
      </c>
      <c r="AD6" s="15" t="e">
        <f>#REF!+X6+#REF!+#REF!+#REF!+#REF!+#REF!+#REF!+#REF!+#REF!+#REF!+#REF!+#REF!+#REF!+#REF!+#REF!</f>
        <v>#REF!</v>
      </c>
      <c r="AE6" s="102">
        <v>0</v>
      </c>
      <c r="AF6" s="68">
        <v>0</v>
      </c>
      <c r="AG6" s="103">
        <v>0</v>
      </c>
      <c r="AH6" s="103">
        <v>0</v>
      </c>
      <c r="AI6" s="17">
        <f t="shared" si="49"/>
        <v>0</v>
      </c>
      <c r="AJ6" s="17">
        <f t="shared" si="2"/>
        <v>0</v>
      </c>
      <c r="AK6" s="17">
        <f t="shared" si="3"/>
        <v>0</v>
      </c>
      <c r="AL6" s="98" t="e">
        <f t="shared" si="50"/>
        <v>#DIV/0!</v>
      </c>
      <c r="AM6" s="17">
        <f t="shared" si="51"/>
        <v>0</v>
      </c>
      <c r="AN6" s="111">
        <v>0</v>
      </c>
      <c r="AO6" s="112">
        <v>0</v>
      </c>
      <c r="AP6" s="113">
        <v>0</v>
      </c>
      <c r="AQ6" s="113">
        <v>0</v>
      </c>
      <c r="AR6" s="114">
        <f t="shared" si="52"/>
        <v>0</v>
      </c>
      <c r="AS6" s="114">
        <f t="shared" si="4"/>
        <v>0</v>
      </c>
      <c r="AT6" s="114">
        <f t="shared" si="5"/>
        <v>0</v>
      </c>
      <c r="AU6" s="115" t="e">
        <f t="shared" si="53"/>
        <v>#DIV/0!</v>
      </c>
      <c r="AV6" s="114">
        <f t="shared" si="54"/>
        <v>0</v>
      </c>
      <c r="AW6" s="30">
        <v>0</v>
      </c>
      <c r="AX6" s="73">
        <v>0</v>
      </c>
      <c r="AY6" s="30">
        <v>0</v>
      </c>
      <c r="AZ6" s="30">
        <v>0</v>
      </c>
      <c r="BA6" s="31">
        <f t="shared" si="55"/>
        <v>0</v>
      </c>
      <c r="BB6" s="31">
        <f t="shared" si="6"/>
        <v>0</v>
      </c>
      <c r="BC6" s="31">
        <f t="shared" si="7"/>
        <v>0</v>
      </c>
      <c r="BD6" s="33" t="e">
        <f t="shared" si="56"/>
        <v>#DIV/0!</v>
      </c>
      <c r="BE6" s="31">
        <f t="shared" si="57"/>
        <v>0</v>
      </c>
      <c r="BF6" s="39">
        <v>0</v>
      </c>
      <c r="BG6" s="75">
        <v>0</v>
      </c>
      <c r="BH6" s="39">
        <v>0</v>
      </c>
      <c r="BI6" s="39">
        <v>0</v>
      </c>
      <c r="BJ6" s="40">
        <f t="shared" si="58"/>
        <v>0</v>
      </c>
      <c r="BK6" s="40">
        <f t="shared" si="8"/>
        <v>0</v>
      </c>
      <c r="BL6" s="40">
        <f t="shared" si="9"/>
        <v>0</v>
      </c>
      <c r="BM6" s="42" t="e">
        <f t="shared" si="59"/>
        <v>#DIV/0!</v>
      </c>
      <c r="BN6" s="40">
        <f t="shared" si="60"/>
        <v>0</v>
      </c>
      <c r="BO6" s="48">
        <v>0</v>
      </c>
      <c r="BP6" s="77">
        <v>0</v>
      </c>
      <c r="BQ6" s="48">
        <v>0</v>
      </c>
      <c r="BR6" s="48">
        <v>0</v>
      </c>
      <c r="BS6" s="49">
        <f t="shared" si="61"/>
        <v>0</v>
      </c>
      <c r="BT6" s="49">
        <f t="shared" si="10"/>
        <v>0</v>
      </c>
      <c r="BU6" s="49">
        <f t="shared" si="11"/>
        <v>0</v>
      </c>
      <c r="BV6" s="51" t="e">
        <f t="shared" si="62"/>
        <v>#DIV/0!</v>
      </c>
      <c r="BW6" s="49">
        <f t="shared" si="63"/>
        <v>0</v>
      </c>
      <c r="BX6" s="60">
        <v>0</v>
      </c>
      <c r="BY6" s="78">
        <v>0</v>
      </c>
      <c r="BZ6" s="60">
        <v>0</v>
      </c>
      <c r="CA6" s="60">
        <v>0</v>
      </c>
      <c r="CB6" s="59">
        <f t="shared" si="64"/>
        <v>0</v>
      </c>
      <c r="CC6" s="59">
        <f t="shared" si="12"/>
        <v>0</v>
      </c>
      <c r="CD6" s="59">
        <f t="shared" si="13"/>
        <v>0</v>
      </c>
      <c r="CE6" s="61" t="e">
        <f t="shared" si="65"/>
        <v>#DIV/0!</v>
      </c>
      <c r="CF6" s="59">
        <f t="shared" si="66"/>
        <v>0</v>
      </c>
      <c r="CG6" s="15">
        <f t="shared" si="14"/>
        <v>61</v>
      </c>
      <c r="CH6" s="15">
        <f t="shared" si="14"/>
        <v>15</v>
      </c>
      <c r="CI6" s="15">
        <f t="shared" si="14"/>
        <v>40</v>
      </c>
      <c r="CJ6" s="15">
        <f>J6+AB6</f>
        <v>40</v>
      </c>
      <c r="CK6" s="26">
        <f t="shared" ref="CK6:CK8" si="78">CI6/CG6</f>
        <v>0.65573770491803274</v>
      </c>
      <c r="CL6" s="66"/>
      <c r="CM6" s="15">
        <f t="shared" si="15"/>
        <v>39</v>
      </c>
      <c r="CN6" s="15">
        <f t="shared" si="16"/>
        <v>23</v>
      </c>
      <c r="CO6" s="100">
        <f t="shared" si="17"/>
        <v>0.58974358974358976</v>
      </c>
      <c r="CP6" s="48">
        <v>0</v>
      </c>
      <c r="CQ6" s="77">
        <v>0</v>
      </c>
      <c r="CR6" s="48">
        <v>0</v>
      </c>
      <c r="CS6" s="48">
        <v>0</v>
      </c>
      <c r="CT6" s="49">
        <f t="shared" si="67"/>
        <v>0</v>
      </c>
      <c r="CU6" s="49">
        <f t="shared" si="18"/>
        <v>0</v>
      </c>
      <c r="CV6" s="49">
        <f t="shared" si="19"/>
        <v>0</v>
      </c>
      <c r="CW6" s="51" t="e">
        <f t="shared" si="68"/>
        <v>#DIV/0!</v>
      </c>
      <c r="CX6" s="49">
        <f t="shared" si="69"/>
        <v>0</v>
      </c>
      <c r="CY6" s="187">
        <v>0</v>
      </c>
      <c r="CZ6" s="194">
        <v>0</v>
      </c>
      <c r="DA6" s="187">
        <v>0</v>
      </c>
      <c r="DB6" s="187">
        <v>0</v>
      </c>
      <c r="DC6" s="190">
        <f t="shared" si="70"/>
        <v>0</v>
      </c>
      <c r="DD6" s="190">
        <f t="shared" si="20"/>
        <v>0</v>
      </c>
      <c r="DE6" s="190">
        <f t="shared" si="21"/>
        <v>0</v>
      </c>
      <c r="DF6" s="191" t="e">
        <f t="shared" si="71"/>
        <v>#DIV/0!</v>
      </c>
      <c r="DG6" s="190">
        <f t="shared" si="72"/>
        <v>0</v>
      </c>
      <c r="DH6" s="111">
        <v>0</v>
      </c>
      <c r="DI6" s="120">
        <v>0</v>
      </c>
      <c r="DJ6" s="111">
        <v>0</v>
      </c>
      <c r="DK6" s="111">
        <v>0</v>
      </c>
      <c r="DL6" s="114">
        <f t="shared" si="73"/>
        <v>0</v>
      </c>
      <c r="DM6" s="114">
        <f t="shared" si="22"/>
        <v>0</v>
      </c>
      <c r="DN6" s="114">
        <f t="shared" si="23"/>
        <v>0</v>
      </c>
      <c r="DO6" s="115" t="e">
        <f t="shared" si="74"/>
        <v>#DIV/0!</v>
      </c>
      <c r="DP6" s="114">
        <f t="shared" si="75"/>
        <v>0</v>
      </c>
      <c r="DQ6" s="123"/>
      <c r="DR6" s="125">
        <f t="shared" si="24"/>
        <v>39</v>
      </c>
      <c r="DS6" s="125">
        <f t="shared" si="25"/>
        <v>23</v>
      </c>
      <c r="DT6" s="100">
        <f t="shared" si="26"/>
        <v>0.58974358974358976</v>
      </c>
      <c r="DU6" s="123"/>
      <c r="DV6" s="125">
        <f t="shared" si="27"/>
        <v>0</v>
      </c>
      <c r="DW6" s="125">
        <f t="shared" si="28"/>
        <v>0</v>
      </c>
      <c r="DX6" s="100" t="e">
        <f t="shared" si="29"/>
        <v>#DIV/0!</v>
      </c>
      <c r="DY6" s="123"/>
      <c r="DZ6" s="125">
        <f t="shared" si="30"/>
        <v>39</v>
      </c>
      <c r="EA6" s="125">
        <f t="shared" si="31"/>
        <v>23</v>
      </c>
      <c r="EB6" s="100">
        <f t="shared" si="32"/>
        <v>0.58974358974358976</v>
      </c>
      <c r="EC6" s="123"/>
      <c r="ED6" s="125">
        <f t="shared" si="33"/>
        <v>0</v>
      </c>
      <c r="EE6" s="125">
        <f t="shared" si="34"/>
        <v>0</v>
      </c>
      <c r="EF6" s="100" t="e">
        <f t="shared" si="35"/>
        <v>#DIV/0!</v>
      </c>
    </row>
    <row r="7" spans="1:137" x14ac:dyDescent="0.25">
      <c r="A7" s="7">
        <f t="shared" si="0"/>
        <v>44415</v>
      </c>
      <c r="B7" s="68">
        <v>142</v>
      </c>
      <c r="C7" s="68">
        <v>3</v>
      </c>
      <c r="D7" s="68">
        <v>121</v>
      </c>
      <c r="E7" s="68">
        <v>121</v>
      </c>
      <c r="F7" s="17">
        <f t="shared" si="36"/>
        <v>27</v>
      </c>
      <c r="G7" s="17">
        <f t="shared" si="37"/>
        <v>1</v>
      </c>
      <c r="H7" s="17">
        <f t="shared" si="38"/>
        <v>27</v>
      </c>
      <c r="I7" s="98">
        <f t="shared" si="76"/>
        <v>1</v>
      </c>
      <c r="J7" s="17">
        <f t="shared" si="39"/>
        <v>27</v>
      </c>
      <c r="K7" s="58">
        <v>0</v>
      </c>
      <c r="L7" s="69">
        <v>0</v>
      </c>
      <c r="M7" s="58">
        <v>0</v>
      </c>
      <c r="N7" s="58">
        <v>0</v>
      </c>
      <c r="O7" s="59">
        <f t="shared" si="40"/>
        <v>0</v>
      </c>
      <c r="P7" s="59">
        <f t="shared" si="41"/>
        <v>0</v>
      </c>
      <c r="Q7" s="59">
        <f t="shared" si="42"/>
        <v>0</v>
      </c>
      <c r="R7" s="61" t="e">
        <f t="shared" si="77"/>
        <v>#DIV/0!</v>
      </c>
      <c r="S7" s="59">
        <f t="shared" si="43"/>
        <v>0</v>
      </c>
      <c r="T7" s="14">
        <v>180</v>
      </c>
      <c r="U7" s="70">
        <v>115</v>
      </c>
      <c r="V7" s="10">
        <v>126</v>
      </c>
      <c r="W7" s="10">
        <v>126</v>
      </c>
      <c r="X7" s="19">
        <f t="shared" si="44"/>
        <v>158</v>
      </c>
      <c r="Y7" s="19">
        <f t="shared" si="45"/>
        <v>100</v>
      </c>
      <c r="Z7" s="19">
        <f t="shared" si="46"/>
        <v>109</v>
      </c>
      <c r="AA7" s="23">
        <f t="shared" si="47"/>
        <v>0.689873417721519</v>
      </c>
      <c r="AB7" s="19">
        <f t="shared" si="48"/>
        <v>109</v>
      </c>
      <c r="AC7" s="12" t="e">
        <f>(#REF!-#REF!) +(Z7-Z6)+(#REF!-#REF!)+(#REF!-#REF!)+(#REF!-#REF!)+(#REF!-#REF!)+(#REF!-#REF!)+(#REF!-#REF!)+(#REF!-#REF!)+(#REF!-#REF!)+(#REF!-#REF!)+#REF!+#REF!+#REF!+#REF!+#REF!</f>
        <v>#REF!</v>
      </c>
      <c r="AD7" s="15" t="e">
        <f>#REF!+X7+#REF!+#REF!+#REF!+#REF!+#REF!+#REF!+#REF!+#REF!+#REF!+#REF!+#REF!+#REF!+#REF!+#REF!</f>
        <v>#REF!</v>
      </c>
      <c r="AE7" s="102">
        <v>0</v>
      </c>
      <c r="AF7" s="68">
        <v>0</v>
      </c>
      <c r="AG7" s="103">
        <v>0</v>
      </c>
      <c r="AH7" s="103">
        <v>0</v>
      </c>
      <c r="AI7" s="17">
        <f t="shared" si="49"/>
        <v>0</v>
      </c>
      <c r="AJ7" s="17">
        <f t="shared" si="2"/>
        <v>0</v>
      </c>
      <c r="AK7" s="17">
        <f t="shared" si="3"/>
        <v>0</v>
      </c>
      <c r="AL7" s="98" t="e">
        <f t="shared" si="50"/>
        <v>#DIV/0!</v>
      </c>
      <c r="AM7" s="17">
        <f t="shared" si="51"/>
        <v>0</v>
      </c>
      <c r="AN7" s="111">
        <v>0</v>
      </c>
      <c r="AO7" s="112">
        <v>0</v>
      </c>
      <c r="AP7" s="113">
        <v>0</v>
      </c>
      <c r="AQ7" s="113">
        <v>0</v>
      </c>
      <c r="AR7" s="114">
        <f t="shared" si="52"/>
        <v>0</v>
      </c>
      <c r="AS7" s="114">
        <f t="shared" si="4"/>
        <v>0</v>
      </c>
      <c r="AT7" s="114">
        <f t="shared" si="5"/>
        <v>0</v>
      </c>
      <c r="AU7" s="115" t="e">
        <f t="shared" si="53"/>
        <v>#DIV/0!</v>
      </c>
      <c r="AV7" s="114">
        <f t="shared" si="54"/>
        <v>0</v>
      </c>
      <c r="AW7" s="30">
        <v>0</v>
      </c>
      <c r="AX7" s="73">
        <v>0</v>
      </c>
      <c r="AY7" s="30">
        <v>0</v>
      </c>
      <c r="AZ7" s="30">
        <v>0</v>
      </c>
      <c r="BA7" s="31">
        <f t="shared" si="55"/>
        <v>0</v>
      </c>
      <c r="BB7" s="31">
        <f t="shared" si="6"/>
        <v>0</v>
      </c>
      <c r="BC7" s="31">
        <f t="shared" si="7"/>
        <v>0</v>
      </c>
      <c r="BD7" s="33" t="e">
        <f t="shared" si="56"/>
        <v>#DIV/0!</v>
      </c>
      <c r="BE7" s="31">
        <f t="shared" si="57"/>
        <v>0</v>
      </c>
      <c r="BF7" s="39">
        <v>0</v>
      </c>
      <c r="BG7" s="75">
        <v>0</v>
      </c>
      <c r="BH7" s="39">
        <v>0</v>
      </c>
      <c r="BI7" s="39">
        <v>0</v>
      </c>
      <c r="BJ7" s="40">
        <f t="shared" si="58"/>
        <v>0</v>
      </c>
      <c r="BK7" s="40">
        <f t="shared" si="8"/>
        <v>0</v>
      </c>
      <c r="BL7" s="40">
        <f t="shared" si="9"/>
        <v>0</v>
      </c>
      <c r="BM7" s="42" t="e">
        <f t="shared" si="59"/>
        <v>#DIV/0!</v>
      </c>
      <c r="BN7" s="40">
        <f t="shared" si="60"/>
        <v>0</v>
      </c>
      <c r="BO7" s="48">
        <v>0</v>
      </c>
      <c r="BP7" s="77">
        <v>0</v>
      </c>
      <c r="BQ7" s="48">
        <v>0</v>
      </c>
      <c r="BR7" s="48">
        <v>0</v>
      </c>
      <c r="BS7" s="49">
        <f t="shared" si="61"/>
        <v>0</v>
      </c>
      <c r="BT7" s="49">
        <f t="shared" si="10"/>
        <v>0</v>
      </c>
      <c r="BU7" s="49">
        <f t="shared" si="11"/>
        <v>0</v>
      </c>
      <c r="BV7" s="51" t="e">
        <f t="shared" si="62"/>
        <v>#DIV/0!</v>
      </c>
      <c r="BW7" s="49">
        <f t="shared" si="63"/>
        <v>0</v>
      </c>
      <c r="BX7" s="60">
        <v>0</v>
      </c>
      <c r="BY7" s="78">
        <v>0</v>
      </c>
      <c r="BZ7" s="60">
        <v>0</v>
      </c>
      <c r="CA7" s="60">
        <v>0</v>
      </c>
      <c r="CB7" s="59">
        <f t="shared" si="64"/>
        <v>0</v>
      </c>
      <c r="CC7" s="59">
        <f t="shared" si="12"/>
        <v>0</v>
      </c>
      <c r="CD7" s="59">
        <f t="shared" si="13"/>
        <v>0</v>
      </c>
      <c r="CE7" s="61" t="e">
        <f t="shared" si="65"/>
        <v>#DIV/0!</v>
      </c>
      <c r="CF7" s="59">
        <f t="shared" si="66"/>
        <v>0</v>
      </c>
      <c r="CG7" s="15">
        <f t="shared" si="14"/>
        <v>185</v>
      </c>
      <c r="CH7" s="15">
        <f t="shared" si="14"/>
        <v>101</v>
      </c>
      <c r="CI7" s="15">
        <f t="shared" si="14"/>
        <v>136</v>
      </c>
      <c r="CJ7" s="15">
        <f>J7+AB7</f>
        <v>136</v>
      </c>
      <c r="CK7" s="26">
        <f t="shared" si="78"/>
        <v>0.73513513513513518</v>
      </c>
      <c r="CL7" s="66"/>
      <c r="CM7" s="15">
        <f t="shared" si="15"/>
        <v>27</v>
      </c>
      <c r="CN7" s="15">
        <f t="shared" si="16"/>
        <v>27</v>
      </c>
      <c r="CO7" s="100">
        <f t="shared" si="17"/>
        <v>1</v>
      </c>
      <c r="CP7" s="48">
        <v>0</v>
      </c>
      <c r="CQ7" s="77">
        <v>0</v>
      </c>
      <c r="CR7" s="48">
        <v>0</v>
      </c>
      <c r="CS7" s="48">
        <v>0</v>
      </c>
      <c r="CT7" s="49">
        <f t="shared" si="67"/>
        <v>0</v>
      </c>
      <c r="CU7" s="49">
        <f t="shared" si="18"/>
        <v>0</v>
      </c>
      <c r="CV7" s="49">
        <f t="shared" si="19"/>
        <v>0</v>
      </c>
      <c r="CW7" s="51" t="e">
        <f t="shared" si="68"/>
        <v>#DIV/0!</v>
      </c>
      <c r="CX7" s="49">
        <f t="shared" si="69"/>
        <v>0</v>
      </c>
      <c r="CY7" s="187">
        <v>0</v>
      </c>
      <c r="CZ7" s="194">
        <v>0</v>
      </c>
      <c r="DA7" s="187">
        <v>0</v>
      </c>
      <c r="DB7" s="187">
        <v>0</v>
      </c>
      <c r="DC7" s="190">
        <f t="shared" si="70"/>
        <v>0</v>
      </c>
      <c r="DD7" s="190">
        <f t="shared" si="20"/>
        <v>0</v>
      </c>
      <c r="DE7" s="190">
        <f t="shared" si="21"/>
        <v>0</v>
      </c>
      <c r="DF7" s="191" t="e">
        <f t="shared" si="71"/>
        <v>#DIV/0!</v>
      </c>
      <c r="DG7" s="190">
        <f t="shared" si="72"/>
        <v>0</v>
      </c>
      <c r="DH7" s="111">
        <v>0</v>
      </c>
      <c r="DI7" s="120">
        <v>0</v>
      </c>
      <c r="DJ7" s="111">
        <v>0</v>
      </c>
      <c r="DK7" s="111">
        <v>0</v>
      </c>
      <c r="DL7" s="114">
        <f t="shared" si="73"/>
        <v>0</v>
      </c>
      <c r="DM7" s="114">
        <f t="shared" si="22"/>
        <v>0</v>
      </c>
      <c r="DN7" s="114">
        <f t="shared" si="23"/>
        <v>0</v>
      </c>
      <c r="DO7" s="115" t="e">
        <f t="shared" si="74"/>
        <v>#DIV/0!</v>
      </c>
      <c r="DP7" s="114">
        <f t="shared" si="75"/>
        <v>0</v>
      </c>
      <c r="DQ7" s="123"/>
      <c r="DR7" s="125">
        <f t="shared" si="24"/>
        <v>27</v>
      </c>
      <c r="DS7" s="125">
        <f t="shared" si="25"/>
        <v>27</v>
      </c>
      <c r="DT7" s="100">
        <f t="shared" si="26"/>
        <v>1</v>
      </c>
      <c r="DU7" s="123"/>
      <c r="DV7" s="125">
        <f t="shared" si="27"/>
        <v>0</v>
      </c>
      <c r="DW7" s="125">
        <f t="shared" si="28"/>
        <v>0</v>
      </c>
      <c r="DX7" s="100" t="e">
        <f t="shared" si="29"/>
        <v>#DIV/0!</v>
      </c>
      <c r="DY7" s="123"/>
      <c r="DZ7" s="125">
        <f t="shared" si="30"/>
        <v>27</v>
      </c>
      <c r="EA7" s="125">
        <f t="shared" si="31"/>
        <v>27</v>
      </c>
      <c r="EB7" s="100">
        <f t="shared" si="32"/>
        <v>1</v>
      </c>
      <c r="EC7" s="123"/>
      <c r="ED7" s="125">
        <f t="shared" si="33"/>
        <v>0</v>
      </c>
      <c r="EE7" s="125">
        <f t="shared" si="34"/>
        <v>0</v>
      </c>
      <c r="EF7" s="100" t="e">
        <f t="shared" si="35"/>
        <v>#DIV/0!</v>
      </c>
    </row>
    <row r="8" spans="1:137" x14ac:dyDescent="0.25">
      <c r="A8" s="7">
        <f t="shared" si="0"/>
        <v>44416</v>
      </c>
      <c r="B8" s="68">
        <v>166</v>
      </c>
      <c r="C8" s="68">
        <v>3</v>
      </c>
      <c r="D8" s="68">
        <v>151</v>
      </c>
      <c r="E8" s="68">
        <v>151</v>
      </c>
      <c r="F8" s="17">
        <f t="shared" si="36"/>
        <v>24</v>
      </c>
      <c r="G8" s="17">
        <f t="shared" si="37"/>
        <v>0</v>
      </c>
      <c r="H8" s="17">
        <f t="shared" si="38"/>
        <v>30</v>
      </c>
      <c r="I8" s="98">
        <f t="shared" si="76"/>
        <v>1.25</v>
      </c>
      <c r="J8" s="17">
        <f t="shared" si="39"/>
        <v>30</v>
      </c>
      <c r="K8" s="58">
        <v>0</v>
      </c>
      <c r="L8" s="69">
        <v>0</v>
      </c>
      <c r="M8" s="58">
        <v>0</v>
      </c>
      <c r="N8" s="58">
        <v>0</v>
      </c>
      <c r="O8" s="59">
        <f t="shared" si="40"/>
        <v>0</v>
      </c>
      <c r="P8" s="59">
        <f t="shared" si="41"/>
        <v>0</v>
      </c>
      <c r="Q8" s="59">
        <f t="shared" si="42"/>
        <v>0</v>
      </c>
      <c r="R8" s="61" t="e">
        <f t="shared" si="77"/>
        <v>#DIV/0!</v>
      </c>
      <c r="S8" s="59">
        <f t="shared" si="43"/>
        <v>0</v>
      </c>
      <c r="T8" s="14">
        <v>2582</v>
      </c>
      <c r="U8" s="70">
        <v>1553</v>
      </c>
      <c r="V8" s="10">
        <v>1589</v>
      </c>
      <c r="W8" s="10">
        <v>1589</v>
      </c>
      <c r="X8" s="19">
        <f t="shared" si="44"/>
        <v>2402</v>
      </c>
      <c r="Y8" s="19">
        <f t="shared" si="45"/>
        <v>1438</v>
      </c>
      <c r="Z8" s="19">
        <f t="shared" si="46"/>
        <v>1463</v>
      </c>
      <c r="AA8" s="23">
        <f t="shared" si="47"/>
        <v>0.60907577019150705</v>
      </c>
      <c r="AB8" s="19">
        <f t="shared" si="48"/>
        <v>1463</v>
      </c>
      <c r="AC8" s="12" t="e">
        <f>(#REF!-#REF!) +(Z8-Z7)+(#REF!-#REF!)+(#REF!-#REF!)+(#REF!-#REF!)+(#REF!-#REF!)+(#REF!-#REF!)+(#REF!-#REF!)+(#REF!-#REF!)+(#REF!-#REF!)+(#REF!-#REF!)+#REF!+#REF!+#REF!+#REF!+#REF!</f>
        <v>#REF!</v>
      </c>
      <c r="AD8" s="15" t="e">
        <f>#REF!+X8+#REF!+#REF!+#REF!+#REF!+#REF!+#REF!+#REF!+#REF!+#REF!+#REF!+#REF!+#REF!+#REF!+#REF!</f>
        <v>#REF!</v>
      </c>
      <c r="AE8" s="102">
        <v>0</v>
      </c>
      <c r="AF8" s="68">
        <v>0</v>
      </c>
      <c r="AG8" s="103">
        <v>0</v>
      </c>
      <c r="AH8" s="103">
        <v>0</v>
      </c>
      <c r="AI8" s="17">
        <f t="shared" si="49"/>
        <v>0</v>
      </c>
      <c r="AJ8" s="17">
        <f t="shared" si="2"/>
        <v>0</v>
      </c>
      <c r="AK8" s="17">
        <f t="shared" si="3"/>
        <v>0</v>
      </c>
      <c r="AL8" s="98" t="e">
        <f t="shared" si="50"/>
        <v>#DIV/0!</v>
      </c>
      <c r="AM8" s="17">
        <f t="shared" si="51"/>
        <v>0</v>
      </c>
      <c r="AN8" s="111">
        <v>0</v>
      </c>
      <c r="AO8" s="112">
        <v>0</v>
      </c>
      <c r="AP8" s="113">
        <v>0</v>
      </c>
      <c r="AQ8" s="113">
        <v>0</v>
      </c>
      <c r="AR8" s="114">
        <f t="shared" si="52"/>
        <v>0</v>
      </c>
      <c r="AS8" s="114">
        <f t="shared" si="4"/>
        <v>0</v>
      </c>
      <c r="AT8" s="114">
        <f t="shared" si="5"/>
        <v>0</v>
      </c>
      <c r="AU8" s="115" t="e">
        <f t="shared" si="53"/>
        <v>#DIV/0!</v>
      </c>
      <c r="AV8" s="114">
        <f t="shared" si="54"/>
        <v>0</v>
      </c>
      <c r="AW8" s="30">
        <v>19</v>
      </c>
      <c r="AX8" s="73">
        <v>0</v>
      </c>
      <c r="AY8" s="30">
        <v>13</v>
      </c>
      <c r="AZ8" s="30">
        <v>13</v>
      </c>
      <c r="BA8" s="31">
        <f t="shared" si="55"/>
        <v>19</v>
      </c>
      <c r="BB8" s="31">
        <f t="shared" si="6"/>
        <v>0</v>
      </c>
      <c r="BC8" s="31">
        <f t="shared" si="7"/>
        <v>13</v>
      </c>
      <c r="BD8" s="33">
        <f t="shared" si="56"/>
        <v>0.68421052631578949</v>
      </c>
      <c r="BE8" s="31">
        <f t="shared" si="57"/>
        <v>13</v>
      </c>
      <c r="BF8" s="39">
        <v>19</v>
      </c>
      <c r="BG8" s="75">
        <v>0</v>
      </c>
      <c r="BH8" s="39">
        <v>18</v>
      </c>
      <c r="BI8" s="39">
        <v>18</v>
      </c>
      <c r="BJ8" s="40">
        <f t="shared" si="58"/>
        <v>19</v>
      </c>
      <c r="BK8" s="40">
        <f t="shared" si="8"/>
        <v>0</v>
      </c>
      <c r="BL8" s="40">
        <f t="shared" si="9"/>
        <v>18</v>
      </c>
      <c r="BM8" s="42">
        <f t="shared" si="59"/>
        <v>0.94736842105263153</v>
      </c>
      <c r="BN8" s="40">
        <f t="shared" si="60"/>
        <v>18</v>
      </c>
      <c r="BO8" s="48">
        <v>0</v>
      </c>
      <c r="BP8" s="77">
        <v>0</v>
      </c>
      <c r="BQ8" s="48">
        <v>0</v>
      </c>
      <c r="BR8" s="48">
        <v>0</v>
      </c>
      <c r="BS8" s="49">
        <f t="shared" si="61"/>
        <v>0</v>
      </c>
      <c r="BT8" s="49">
        <f t="shared" si="10"/>
        <v>0</v>
      </c>
      <c r="BU8" s="49">
        <f t="shared" si="11"/>
        <v>0</v>
      </c>
      <c r="BV8" s="51" t="e">
        <f t="shared" si="62"/>
        <v>#DIV/0!</v>
      </c>
      <c r="BW8" s="49">
        <f t="shared" si="63"/>
        <v>0</v>
      </c>
      <c r="BX8" s="60">
        <v>0</v>
      </c>
      <c r="BY8" s="78">
        <v>0</v>
      </c>
      <c r="BZ8" s="60">
        <v>0</v>
      </c>
      <c r="CA8" s="60">
        <v>0</v>
      </c>
      <c r="CB8" s="59">
        <f t="shared" si="64"/>
        <v>0</v>
      </c>
      <c r="CC8" s="59">
        <f t="shared" si="12"/>
        <v>0</v>
      </c>
      <c r="CD8" s="59">
        <f t="shared" si="13"/>
        <v>0</v>
      </c>
      <c r="CE8" s="61" t="e">
        <f t="shared" si="65"/>
        <v>#DIV/0!</v>
      </c>
      <c r="CF8" s="59">
        <f t="shared" si="66"/>
        <v>0</v>
      </c>
      <c r="CG8" s="15">
        <f>F8+X8+BA8+BJ8</f>
        <v>2464</v>
      </c>
      <c r="CH8" s="15">
        <f>G8+Y8+BB8+BK8</f>
        <v>1438</v>
      </c>
      <c r="CI8" s="15">
        <f>H8+Z8+BC8+BL8</f>
        <v>1524</v>
      </c>
      <c r="CJ8" s="15">
        <f>J8+AB8+BE8+BN8</f>
        <v>1524</v>
      </c>
      <c r="CK8" s="26">
        <f t="shared" si="78"/>
        <v>0.61850649350649356</v>
      </c>
      <c r="CL8" s="66"/>
      <c r="CM8" s="15">
        <f t="shared" si="15"/>
        <v>62</v>
      </c>
      <c r="CN8" s="15">
        <f t="shared" si="16"/>
        <v>61</v>
      </c>
      <c r="CO8" s="100">
        <f t="shared" si="17"/>
        <v>0.9838709677419355</v>
      </c>
      <c r="CP8" s="48">
        <v>0</v>
      </c>
      <c r="CQ8" s="77">
        <v>0</v>
      </c>
      <c r="CR8" s="48">
        <v>0</v>
      </c>
      <c r="CS8" s="48">
        <v>0</v>
      </c>
      <c r="CT8" s="49">
        <f t="shared" si="67"/>
        <v>0</v>
      </c>
      <c r="CU8" s="49">
        <f t="shared" si="18"/>
        <v>0</v>
      </c>
      <c r="CV8" s="49">
        <f t="shared" si="19"/>
        <v>0</v>
      </c>
      <c r="CW8" s="51" t="e">
        <f t="shared" si="68"/>
        <v>#DIV/0!</v>
      </c>
      <c r="CX8" s="49">
        <f t="shared" si="69"/>
        <v>0</v>
      </c>
      <c r="CY8" s="187">
        <v>0</v>
      </c>
      <c r="CZ8" s="194">
        <v>0</v>
      </c>
      <c r="DA8" s="187">
        <v>0</v>
      </c>
      <c r="DB8" s="187">
        <v>0</v>
      </c>
      <c r="DC8" s="190">
        <f t="shared" si="70"/>
        <v>0</v>
      </c>
      <c r="DD8" s="190">
        <f t="shared" si="20"/>
        <v>0</v>
      </c>
      <c r="DE8" s="190">
        <f t="shared" si="21"/>
        <v>0</v>
      </c>
      <c r="DF8" s="191" t="e">
        <f t="shared" si="71"/>
        <v>#DIV/0!</v>
      </c>
      <c r="DG8" s="190">
        <f t="shared" si="72"/>
        <v>0</v>
      </c>
      <c r="DH8" s="111">
        <v>0</v>
      </c>
      <c r="DI8" s="120">
        <v>0</v>
      </c>
      <c r="DJ8" s="111">
        <v>0</v>
      </c>
      <c r="DK8" s="111">
        <v>0</v>
      </c>
      <c r="DL8" s="114">
        <f t="shared" si="73"/>
        <v>0</v>
      </c>
      <c r="DM8" s="114">
        <f t="shared" si="22"/>
        <v>0</v>
      </c>
      <c r="DN8" s="114">
        <f t="shared" si="23"/>
        <v>0</v>
      </c>
      <c r="DO8" s="115" t="e">
        <f t="shared" si="74"/>
        <v>#DIV/0!</v>
      </c>
      <c r="DP8" s="114">
        <f t="shared" si="75"/>
        <v>0</v>
      </c>
      <c r="DQ8" s="123"/>
      <c r="DR8" s="125">
        <f t="shared" si="24"/>
        <v>62</v>
      </c>
      <c r="DS8" s="125">
        <f t="shared" si="25"/>
        <v>61</v>
      </c>
      <c r="DT8" s="100">
        <f t="shared" si="26"/>
        <v>0.9838709677419355</v>
      </c>
      <c r="DU8" s="123"/>
      <c r="DV8" s="125">
        <f t="shared" si="27"/>
        <v>0</v>
      </c>
      <c r="DW8" s="125">
        <f t="shared" si="28"/>
        <v>0</v>
      </c>
      <c r="DX8" s="100" t="e">
        <f t="shared" si="29"/>
        <v>#DIV/0!</v>
      </c>
      <c r="DY8" s="123"/>
      <c r="DZ8" s="125">
        <f t="shared" si="30"/>
        <v>62</v>
      </c>
      <c r="EA8" s="125">
        <f t="shared" si="31"/>
        <v>61</v>
      </c>
      <c r="EB8" s="100">
        <f t="shared" si="32"/>
        <v>0.9838709677419355</v>
      </c>
      <c r="EC8" s="123"/>
      <c r="ED8" s="125">
        <f t="shared" si="33"/>
        <v>0</v>
      </c>
      <c r="EE8" s="125">
        <f t="shared" si="34"/>
        <v>0</v>
      </c>
      <c r="EF8" s="100" t="e">
        <f t="shared" si="35"/>
        <v>#DIV/0!</v>
      </c>
    </row>
    <row r="9" spans="1:137" x14ac:dyDescent="0.25">
      <c r="A9" s="7">
        <f t="shared" si="0"/>
        <v>44417</v>
      </c>
      <c r="B9" s="68">
        <v>188</v>
      </c>
      <c r="C9" s="68">
        <v>3</v>
      </c>
      <c r="D9" s="68">
        <v>179</v>
      </c>
      <c r="E9" s="68">
        <v>179</v>
      </c>
      <c r="F9" s="17">
        <f t="shared" si="36"/>
        <v>22</v>
      </c>
      <c r="G9" s="17">
        <f t="shared" si="37"/>
        <v>0</v>
      </c>
      <c r="H9" s="17">
        <f t="shared" si="38"/>
        <v>28</v>
      </c>
      <c r="I9" s="98">
        <f t="shared" si="76"/>
        <v>1.2727272727272727</v>
      </c>
      <c r="J9" s="17">
        <f t="shared" si="39"/>
        <v>28</v>
      </c>
      <c r="K9" s="58">
        <v>0</v>
      </c>
      <c r="L9" s="69">
        <v>0</v>
      </c>
      <c r="M9" s="58">
        <v>0</v>
      </c>
      <c r="N9" s="58">
        <v>0</v>
      </c>
      <c r="O9" s="59">
        <f t="shared" si="40"/>
        <v>0</v>
      </c>
      <c r="P9" s="59">
        <f t="shared" si="41"/>
        <v>0</v>
      </c>
      <c r="Q9" s="59">
        <f t="shared" si="42"/>
        <v>0</v>
      </c>
      <c r="R9" s="61" t="e">
        <f t="shared" si="77"/>
        <v>#DIV/0!</v>
      </c>
      <c r="S9" s="59">
        <f t="shared" si="43"/>
        <v>0</v>
      </c>
      <c r="T9" s="14">
        <v>2703</v>
      </c>
      <c r="U9" s="70">
        <v>1646</v>
      </c>
      <c r="V9" s="10">
        <v>1682</v>
      </c>
      <c r="W9" s="10">
        <v>1682</v>
      </c>
      <c r="X9" s="19">
        <f t="shared" si="44"/>
        <v>121</v>
      </c>
      <c r="Y9" s="19">
        <f t="shared" si="45"/>
        <v>93</v>
      </c>
      <c r="Z9" s="19">
        <f t="shared" si="46"/>
        <v>93</v>
      </c>
      <c r="AA9" s="23">
        <f t="shared" si="47"/>
        <v>0.76859504132231404</v>
      </c>
      <c r="AB9" s="19">
        <f t="shared" si="48"/>
        <v>93</v>
      </c>
      <c r="AC9" s="12" t="e">
        <f>(#REF!-#REF!) +(Z9-Z8)+(#REF!-#REF!)+(#REF!-#REF!)+(#REF!-#REF!)+(#REF!-#REF!)+(#REF!-#REF!)+(#REF!-#REF!)+(#REF!-#REF!)+(#REF!-#REF!)+(#REF!-#REF!)+#REF!+#REF!+#REF!+#REF!+#REF!</f>
        <v>#REF!</v>
      </c>
      <c r="AD9" s="15" t="e">
        <f>#REF!+X9+#REF!+#REF!+#REF!+#REF!+#REF!+#REF!+#REF!+#REF!+#REF!+#REF!+#REF!+#REF!+#REF!+#REF!</f>
        <v>#REF!</v>
      </c>
      <c r="AE9" s="102">
        <v>0</v>
      </c>
      <c r="AF9" s="68">
        <v>0</v>
      </c>
      <c r="AG9" s="103">
        <v>0</v>
      </c>
      <c r="AH9" s="103">
        <v>0</v>
      </c>
      <c r="AI9" s="17">
        <f t="shared" si="49"/>
        <v>0</v>
      </c>
      <c r="AJ9" s="17">
        <f t="shared" si="2"/>
        <v>0</v>
      </c>
      <c r="AK9" s="17">
        <f t="shared" si="3"/>
        <v>0</v>
      </c>
      <c r="AL9" s="98" t="e">
        <f t="shared" si="50"/>
        <v>#DIV/0!</v>
      </c>
      <c r="AM9" s="17">
        <f t="shared" si="51"/>
        <v>0</v>
      </c>
      <c r="AN9" s="111">
        <v>0</v>
      </c>
      <c r="AO9" s="112">
        <v>0</v>
      </c>
      <c r="AP9" s="113">
        <v>0</v>
      </c>
      <c r="AQ9" s="113">
        <v>0</v>
      </c>
      <c r="AR9" s="114">
        <f t="shared" si="52"/>
        <v>0</v>
      </c>
      <c r="AS9" s="114">
        <f t="shared" si="4"/>
        <v>0</v>
      </c>
      <c r="AT9" s="114">
        <f t="shared" si="5"/>
        <v>0</v>
      </c>
      <c r="AU9" s="115" t="e">
        <f t="shared" si="53"/>
        <v>#DIV/0!</v>
      </c>
      <c r="AV9" s="114">
        <f t="shared" si="54"/>
        <v>0</v>
      </c>
      <c r="AW9" s="30">
        <v>47</v>
      </c>
      <c r="AX9" s="72">
        <v>0</v>
      </c>
      <c r="AY9" s="32">
        <v>40</v>
      </c>
      <c r="AZ9" s="32">
        <v>40</v>
      </c>
      <c r="BA9" s="31">
        <f t="shared" si="55"/>
        <v>28</v>
      </c>
      <c r="BB9" s="31">
        <f t="shared" si="6"/>
        <v>0</v>
      </c>
      <c r="BC9" s="31">
        <f t="shared" si="7"/>
        <v>27</v>
      </c>
      <c r="BD9" s="33">
        <f t="shared" si="56"/>
        <v>0.9642857142857143</v>
      </c>
      <c r="BE9" s="31">
        <f t="shared" si="57"/>
        <v>27</v>
      </c>
      <c r="BF9" s="39">
        <v>44</v>
      </c>
      <c r="BG9" s="74">
        <v>0</v>
      </c>
      <c r="BH9" s="41">
        <v>42</v>
      </c>
      <c r="BI9" s="41">
        <v>42</v>
      </c>
      <c r="BJ9" s="40">
        <f t="shared" si="58"/>
        <v>25</v>
      </c>
      <c r="BK9" s="40">
        <f t="shared" si="8"/>
        <v>0</v>
      </c>
      <c r="BL9" s="40">
        <f t="shared" si="9"/>
        <v>24</v>
      </c>
      <c r="BM9" s="42">
        <f t="shared" si="59"/>
        <v>0.96</v>
      </c>
      <c r="BN9" s="40">
        <f t="shared" si="60"/>
        <v>24</v>
      </c>
      <c r="BO9" s="48">
        <v>224</v>
      </c>
      <c r="BP9" s="76">
        <v>3</v>
      </c>
      <c r="BQ9" s="50">
        <v>248</v>
      </c>
      <c r="BR9" s="50">
        <v>248</v>
      </c>
      <c r="BS9" s="49">
        <f t="shared" si="61"/>
        <v>224</v>
      </c>
      <c r="BT9" s="49">
        <f t="shared" si="10"/>
        <v>3</v>
      </c>
      <c r="BU9" s="49">
        <f t="shared" si="11"/>
        <v>248</v>
      </c>
      <c r="BV9" s="51">
        <f t="shared" si="62"/>
        <v>1.1071428571428572</v>
      </c>
      <c r="BW9" s="49">
        <f t="shared" si="63"/>
        <v>248</v>
      </c>
      <c r="BX9" s="60">
        <v>0</v>
      </c>
      <c r="BY9" s="78">
        <v>0</v>
      </c>
      <c r="BZ9" s="60">
        <v>0</v>
      </c>
      <c r="CA9" s="60">
        <v>0</v>
      </c>
      <c r="CB9" s="60">
        <v>0</v>
      </c>
      <c r="CC9" s="59">
        <f t="shared" si="12"/>
        <v>0</v>
      </c>
      <c r="CD9" s="59">
        <f t="shared" si="13"/>
        <v>0</v>
      </c>
      <c r="CE9" s="61" t="e">
        <f t="shared" si="65"/>
        <v>#DIV/0!</v>
      </c>
      <c r="CF9" s="59">
        <f t="shared" si="66"/>
        <v>0</v>
      </c>
      <c r="CG9" s="15">
        <f t="shared" ref="CG9:CI11" si="79">F9+O9+X9+BA9+BJ9+BS9</f>
        <v>420</v>
      </c>
      <c r="CH9" s="15">
        <f t="shared" si="79"/>
        <v>96</v>
      </c>
      <c r="CI9" s="15">
        <f t="shared" si="79"/>
        <v>420</v>
      </c>
      <c r="CJ9" s="15">
        <f>J9+S9+AB9+BE9+BN9+BW9</f>
        <v>420</v>
      </c>
      <c r="CK9" s="26">
        <f t="shared" ref="CK9:CK12" si="80">CI9/CG9</f>
        <v>1</v>
      </c>
      <c r="CL9" s="66"/>
      <c r="CM9" s="15">
        <f t="shared" si="15"/>
        <v>299</v>
      </c>
      <c r="CN9" s="15">
        <f t="shared" si="16"/>
        <v>327</v>
      </c>
      <c r="CO9" s="100">
        <f t="shared" si="17"/>
        <v>1.0936454849498327</v>
      </c>
      <c r="CP9" s="48">
        <v>0</v>
      </c>
      <c r="CQ9" s="77">
        <v>0</v>
      </c>
      <c r="CR9" s="48">
        <v>0</v>
      </c>
      <c r="CS9" s="48">
        <v>0</v>
      </c>
      <c r="CT9" s="48">
        <v>0</v>
      </c>
      <c r="CU9" s="49">
        <f t="shared" si="18"/>
        <v>0</v>
      </c>
      <c r="CV9" s="49">
        <f t="shared" si="19"/>
        <v>0</v>
      </c>
      <c r="CW9" s="51" t="e">
        <f t="shared" si="68"/>
        <v>#DIV/0!</v>
      </c>
      <c r="CX9" s="49">
        <f t="shared" si="69"/>
        <v>0</v>
      </c>
      <c r="CY9" s="187">
        <v>0</v>
      </c>
      <c r="CZ9" s="194">
        <v>0</v>
      </c>
      <c r="DA9" s="187">
        <v>0</v>
      </c>
      <c r="DB9" s="187">
        <v>0</v>
      </c>
      <c r="DC9" s="187">
        <v>0</v>
      </c>
      <c r="DD9" s="190">
        <f t="shared" si="20"/>
        <v>0</v>
      </c>
      <c r="DE9" s="190">
        <f t="shared" si="21"/>
        <v>0</v>
      </c>
      <c r="DF9" s="191" t="e">
        <f t="shared" si="71"/>
        <v>#DIV/0!</v>
      </c>
      <c r="DG9" s="190">
        <f t="shared" si="72"/>
        <v>0</v>
      </c>
      <c r="DH9" s="111">
        <v>0</v>
      </c>
      <c r="DI9" s="120">
        <v>0</v>
      </c>
      <c r="DJ9" s="111">
        <v>0</v>
      </c>
      <c r="DK9" s="111">
        <v>0</v>
      </c>
      <c r="DL9" s="111">
        <v>0</v>
      </c>
      <c r="DM9" s="114">
        <f t="shared" si="22"/>
        <v>0</v>
      </c>
      <c r="DN9" s="114">
        <f t="shared" si="23"/>
        <v>0</v>
      </c>
      <c r="DO9" s="115" t="e">
        <f t="shared" si="74"/>
        <v>#DIV/0!</v>
      </c>
      <c r="DP9" s="114">
        <f t="shared" si="75"/>
        <v>0</v>
      </c>
      <c r="DQ9" s="123"/>
      <c r="DR9" s="125">
        <f t="shared" si="24"/>
        <v>299</v>
      </c>
      <c r="DS9" s="125">
        <f t="shared" si="25"/>
        <v>327</v>
      </c>
      <c r="DT9" s="100">
        <f t="shared" si="26"/>
        <v>1.0936454849498327</v>
      </c>
      <c r="DU9" s="123"/>
      <c r="DV9" s="125">
        <f t="shared" si="27"/>
        <v>0</v>
      </c>
      <c r="DW9" s="125">
        <f t="shared" si="28"/>
        <v>0</v>
      </c>
      <c r="DX9" s="100" t="e">
        <f t="shared" si="29"/>
        <v>#DIV/0!</v>
      </c>
      <c r="DY9" s="123"/>
      <c r="DZ9" s="125">
        <f t="shared" si="30"/>
        <v>299</v>
      </c>
      <c r="EA9" s="125">
        <f t="shared" si="31"/>
        <v>327</v>
      </c>
      <c r="EB9" s="100">
        <f t="shared" si="32"/>
        <v>1.0936454849498327</v>
      </c>
      <c r="EC9" s="123"/>
      <c r="ED9" s="125">
        <f t="shared" si="33"/>
        <v>0</v>
      </c>
      <c r="EE9" s="125">
        <f t="shared" si="34"/>
        <v>0</v>
      </c>
      <c r="EF9" s="100" t="e">
        <f t="shared" si="35"/>
        <v>#DIV/0!</v>
      </c>
    </row>
    <row r="10" spans="1:137" x14ac:dyDescent="0.25">
      <c r="A10" s="7">
        <f t="shared" si="0"/>
        <v>44418</v>
      </c>
      <c r="B10" s="68">
        <v>211</v>
      </c>
      <c r="C10" s="68">
        <v>4</v>
      </c>
      <c r="D10" s="68">
        <v>208</v>
      </c>
      <c r="E10" s="68">
        <v>208</v>
      </c>
      <c r="F10" s="17">
        <f t="shared" si="36"/>
        <v>23</v>
      </c>
      <c r="G10" s="17">
        <f t="shared" si="37"/>
        <v>1</v>
      </c>
      <c r="H10" s="17">
        <f t="shared" si="38"/>
        <v>29</v>
      </c>
      <c r="I10" s="98">
        <f t="shared" si="76"/>
        <v>1.2608695652173914</v>
      </c>
      <c r="J10" s="17">
        <f t="shared" si="39"/>
        <v>29</v>
      </c>
      <c r="K10" s="58">
        <v>40</v>
      </c>
      <c r="L10" s="69">
        <v>0</v>
      </c>
      <c r="M10" s="58">
        <v>37</v>
      </c>
      <c r="N10" s="58">
        <v>37</v>
      </c>
      <c r="O10" s="59">
        <f t="shared" si="40"/>
        <v>40</v>
      </c>
      <c r="P10" s="59">
        <f t="shared" si="41"/>
        <v>0</v>
      </c>
      <c r="Q10" s="59">
        <f t="shared" si="42"/>
        <v>37</v>
      </c>
      <c r="R10" s="61">
        <f t="shared" si="77"/>
        <v>0.92500000000000004</v>
      </c>
      <c r="S10" s="59">
        <f t="shared" si="43"/>
        <v>37</v>
      </c>
      <c r="T10" s="14">
        <v>2707</v>
      </c>
      <c r="U10" s="70">
        <v>1650</v>
      </c>
      <c r="V10" s="10">
        <v>1686</v>
      </c>
      <c r="W10" s="10">
        <v>1686</v>
      </c>
      <c r="X10" s="19">
        <f t="shared" si="44"/>
        <v>4</v>
      </c>
      <c r="Y10" s="19">
        <f t="shared" si="45"/>
        <v>4</v>
      </c>
      <c r="Z10" s="19">
        <f t="shared" si="46"/>
        <v>4</v>
      </c>
      <c r="AA10" s="23">
        <f t="shared" si="47"/>
        <v>1</v>
      </c>
      <c r="AB10" s="19">
        <f t="shared" si="48"/>
        <v>4</v>
      </c>
      <c r="AC10" s="12" t="e">
        <f>(#REF!-#REF!) +(Z10-Z9)+(#REF!-#REF!)+(#REF!-#REF!)+(#REF!-#REF!)+(#REF!-#REF!)+(#REF!-#REF!)+(#REF!-#REF!)+(#REF!-#REF!)+(#REF!-#REF!)+(#REF!-#REF!)+#REF!+#REF!+#REF!+#REF!+#REF!</f>
        <v>#REF!</v>
      </c>
      <c r="AD10" s="15" t="e">
        <f>#REF!+X10+#REF!+#REF!+#REF!+#REF!+#REF!+#REF!+#REF!+#REF!+#REF!+#REF!+#REF!+#REF!+#REF!+#REF!</f>
        <v>#REF!</v>
      </c>
      <c r="AE10" s="102">
        <v>0</v>
      </c>
      <c r="AF10" s="68">
        <v>0</v>
      </c>
      <c r="AG10" s="103">
        <v>0</v>
      </c>
      <c r="AH10" s="103">
        <v>0</v>
      </c>
      <c r="AI10" s="17">
        <f t="shared" si="49"/>
        <v>0</v>
      </c>
      <c r="AJ10" s="17">
        <f t="shared" si="2"/>
        <v>0</v>
      </c>
      <c r="AK10" s="17">
        <f t="shared" si="3"/>
        <v>0</v>
      </c>
      <c r="AL10" s="98" t="e">
        <f t="shared" si="50"/>
        <v>#DIV/0!</v>
      </c>
      <c r="AM10" s="17">
        <f t="shared" si="51"/>
        <v>0</v>
      </c>
      <c r="AN10" s="111">
        <v>0</v>
      </c>
      <c r="AO10" s="112">
        <v>0</v>
      </c>
      <c r="AP10" s="113">
        <v>0</v>
      </c>
      <c r="AQ10" s="113">
        <v>0</v>
      </c>
      <c r="AR10" s="114">
        <f t="shared" si="52"/>
        <v>0</v>
      </c>
      <c r="AS10" s="114">
        <f t="shared" si="4"/>
        <v>0</v>
      </c>
      <c r="AT10" s="114">
        <f t="shared" si="5"/>
        <v>0</v>
      </c>
      <c r="AU10" s="115" t="e">
        <f t="shared" si="53"/>
        <v>#DIV/0!</v>
      </c>
      <c r="AV10" s="114">
        <f t="shared" si="54"/>
        <v>0</v>
      </c>
      <c r="AW10" s="30">
        <v>70</v>
      </c>
      <c r="AX10" s="72">
        <v>0</v>
      </c>
      <c r="AY10" s="32">
        <v>63</v>
      </c>
      <c r="AZ10" s="32">
        <v>63</v>
      </c>
      <c r="BA10" s="31">
        <f t="shared" si="55"/>
        <v>23</v>
      </c>
      <c r="BB10" s="31">
        <f t="shared" si="6"/>
        <v>0</v>
      </c>
      <c r="BC10" s="31">
        <f t="shared" si="7"/>
        <v>23</v>
      </c>
      <c r="BD10" s="33">
        <f t="shared" si="56"/>
        <v>1</v>
      </c>
      <c r="BE10" s="31">
        <f t="shared" si="57"/>
        <v>23</v>
      </c>
      <c r="BF10" s="39">
        <v>67</v>
      </c>
      <c r="BG10" s="74">
        <v>1</v>
      </c>
      <c r="BH10" s="41">
        <v>65</v>
      </c>
      <c r="BI10" s="41">
        <v>65</v>
      </c>
      <c r="BJ10" s="40">
        <f t="shared" si="58"/>
        <v>23</v>
      </c>
      <c r="BK10" s="40">
        <f t="shared" si="8"/>
        <v>1</v>
      </c>
      <c r="BL10" s="40">
        <f t="shared" si="9"/>
        <v>23</v>
      </c>
      <c r="BM10" s="42">
        <f t="shared" si="59"/>
        <v>1</v>
      </c>
      <c r="BN10" s="40">
        <f t="shared" si="60"/>
        <v>23</v>
      </c>
      <c r="BO10" s="48">
        <v>501</v>
      </c>
      <c r="BP10" s="76">
        <v>7</v>
      </c>
      <c r="BQ10" s="50">
        <v>591</v>
      </c>
      <c r="BR10" s="50">
        <v>591</v>
      </c>
      <c r="BS10" s="49">
        <f t="shared" si="61"/>
        <v>277</v>
      </c>
      <c r="BT10" s="49">
        <f t="shared" si="10"/>
        <v>4</v>
      </c>
      <c r="BU10" s="49">
        <f t="shared" si="11"/>
        <v>343</v>
      </c>
      <c r="BV10" s="51">
        <f t="shared" si="62"/>
        <v>1.2382671480144405</v>
      </c>
      <c r="BW10" s="49">
        <f t="shared" si="63"/>
        <v>343</v>
      </c>
      <c r="BX10" s="60">
        <v>0</v>
      </c>
      <c r="BY10" s="78">
        <v>0</v>
      </c>
      <c r="BZ10" s="60">
        <v>0</v>
      </c>
      <c r="CA10" s="60">
        <v>0</v>
      </c>
      <c r="CB10" s="60">
        <v>0</v>
      </c>
      <c r="CC10" s="59">
        <f t="shared" si="12"/>
        <v>0</v>
      </c>
      <c r="CD10" s="59">
        <f t="shared" si="13"/>
        <v>0</v>
      </c>
      <c r="CE10" s="61" t="e">
        <f t="shared" si="65"/>
        <v>#DIV/0!</v>
      </c>
      <c r="CF10" s="59">
        <f t="shared" si="66"/>
        <v>0</v>
      </c>
      <c r="CG10" s="15">
        <f t="shared" si="79"/>
        <v>390</v>
      </c>
      <c r="CH10" s="15">
        <f t="shared" si="79"/>
        <v>10</v>
      </c>
      <c r="CI10" s="15">
        <f t="shared" si="79"/>
        <v>459</v>
      </c>
      <c r="CJ10" s="15">
        <f>J10+S10+AB10+BE10+BN10+BW10</f>
        <v>459</v>
      </c>
      <c r="CK10" s="26">
        <f t="shared" si="80"/>
        <v>1.176923076923077</v>
      </c>
      <c r="CL10" s="66"/>
      <c r="CM10" s="15">
        <f t="shared" si="15"/>
        <v>386</v>
      </c>
      <c r="CN10" s="15">
        <f t="shared" si="16"/>
        <v>455</v>
      </c>
      <c r="CO10" s="100">
        <f t="shared" si="17"/>
        <v>1.1787564766839378</v>
      </c>
      <c r="CP10" s="48">
        <v>0</v>
      </c>
      <c r="CQ10" s="77">
        <v>0</v>
      </c>
      <c r="CR10" s="48">
        <v>0</v>
      </c>
      <c r="CS10" s="48">
        <v>0</v>
      </c>
      <c r="CT10" s="48">
        <v>0</v>
      </c>
      <c r="CU10" s="49">
        <f t="shared" si="18"/>
        <v>0</v>
      </c>
      <c r="CV10" s="49">
        <f t="shared" si="19"/>
        <v>0</v>
      </c>
      <c r="CW10" s="51" t="e">
        <f t="shared" si="68"/>
        <v>#DIV/0!</v>
      </c>
      <c r="CX10" s="49">
        <f t="shared" si="69"/>
        <v>0</v>
      </c>
      <c r="CY10" s="187">
        <v>0</v>
      </c>
      <c r="CZ10" s="194">
        <v>0</v>
      </c>
      <c r="DA10" s="187">
        <v>0</v>
      </c>
      <c r="DB10" s="187">
        <v>0</v>
      </c>
      <c r="DC10" s="187">
        <v>0</v>
      </c>
      <c r="DD10" s="190">
        <f t="shared" si="20"/>
        <v>0</v>
      </c>
      <c r="DE10" s="190">
        <f t="shared" si="21"/>
        <v>0</v>
      </c>
      <c r="DF10" s="191" t="e">
        <f t="shared" si="71"/>
        <v>#DIV/0!</v>
      </c>
      <c r="DG10" s="190">
        <f t="shared" si="72"/>
        <v>0</v>
      </c>
      <c r="DH10" s="111">
        <v>0</v>
      </c>
      <c r="DI10" s="120">
        <v>0</v>
      </c>
      <c r="DJ10" s="111">
        <v>0</v>
      </c>
      <c r="DK10" s="111">
        <v>0</v>
      </c>
      <c r="DL10" s="111">
        <v>0</v>
      </c>
      <c r="DM10" s="114">
        <f t="shared" si="22"/>
        <v>0</v>
      </c>
      <c r="DN10" s="114">
        <f t="shared" si="23"/>
        <v>0</v>
      </c>
      <c r="DO10" s="115" t="e">
        <f t="shared" si="74"/>
        <v>#DIV/0!</v>
      </c>
      <c r="DP10" s="114">
        <f t="shared" si="75"/>
        <v>0</v>
      </c>
      <c r="DQ10" s="123"/>
      <c r="DR10" s="125">
        <f t="shared" si="24"/>
        <v>346</v>
      </c>
      <c r="DS10" s="125">
        <f t="shared" si="25"/>
        <v>418</v>
      </c>
      <c r="DT10" s="100">
        <f t="shared" si="26"/>
        <v>1.2080924855491328</v>
      </c>
      <c r="DU10" s="123"/>
      <c r="DV10" s="125">
        <f>O10+CB10</f>
        <v>40</v>
      </c>
      <c r="DW10" s="125">
        <f t="shared" si="28"/>
        <v>37</v>
      </c>
      <c r="DX10" s="100">
        <f t="shared" si="29"/>
        <v>0.92500000000000004</v>
      </c>
      <c r="DY10" s="123"/>
      <c r="DZ10" s="125">
        <f t="shared" si="30"/>
        <v>386</v>
      </c>
      <c r="EA10" s="125">
        <f t="shared" si="31"/>
        <v>455</v>
      </c>
      <c r="EB10" s="100">
        <f t="shared" si="32"/>
        <v>1.1787564766839378</v>
      </c>
      <c r="EC10" s="123"/>
      <c r="ED10" s="125">
        <f t="shared" si="33"/>
        <v>0</v>
      </c>
      <c r="EE10" s="125">
        <f t="shared" si="34"/>
        <v>0</v>
      </c>
      <c r="EF10" s="100" t="e">
        <f t="shared" si="35"/>
        <v>#DIV/0!</v>
      </c>
    </row>
    <row r="11" spans="1:137" x14ac:dyDescent="0.25">
      <c r="A11" s="7">
        <f t="shared" si="0"/>
        <v>44419</v>
      </c>
      <c r="B11" s="68">
        <v>237</v>
      </c>
      <c r="C11" s="68">
        <v>4</v>
      </c>
      <c r="D11" s="68">
        <v>241</v>
      </c>
      <c r="E11" s="68">
        <v>241</v>
      </c>
      <c r="F11" s="17">
        <f t="shared" si="36"/>
        <v>26</v>
      </c>
      <c r="G11" s="17">
        <f t="shared" si="37"/>
        <v>0</v>
      </c>
      <c r="H11" s="17">
        <f t="shared" si="38"/>
        <v>33</v>
      </c>
      <c r="I11" s="98">
        <f t="shared" si="76"/>
        <v>1.2692307692307692</v>
      </c>
      <c r="J11" s="17">
        <f t="shared" si="39"/>
        <v>33</v>
      </c>
      <c r="K11" s="58">
        <v>65</v>
      </c>
      <c r="L11" s="69">
        <v>0</v>
      </c>
      <c r="M11" s="58">
        <v>62</v>
      </c>
      <c r="N11" s="58">
        <v>62</v>
      </c>
      <c r="O11" s="59">
        <f t="shared" si="40"/>
        <v>25</v>
      </c>
      <c r="P11" s="59">
        <f t="shared" si="41"/>
        <v>0</v>
      </c>
      <c r="Q11" s="59">
        <f t="shared" si="42"/>
        <v>25</v>
      </c>
      <c r="R11" s="61">
        <f t="shared" si="77"/>
        <v>1</v>
      </c>
      <c r="S11" s="59">
        <f t="shared" si="43"/>
        <v>25</v>
      </c>
      <c r="T11" s="14">
        <v>2738</v>
      </c>
      <c r="U11" s="70">
        <v>1681</v>
      </c>
      <c r="V11" s="10">
        <v>1717</v>
      </c>
      <c r="W11" s="10">
        <v>1717</v>
      </c>
      <c r="X11" s="19">
        <f t="shared" si="44"/>
        <v>31</v>
      </c>
      <c r="Y11" s="19">
        <f t="shared" si="45"/>
        <v>31</v>
      </c>
      <c r="Z11" s="19">
        <f t="shared" si="46"/>
        <v>31</v>
      </c>
      <c r="AA11" s="23">
        <f t="shared" si="47"/>
        <v>1</v>
      </c>
      <c r="AB11" s="19">
        <f t="shared" si="48"/>
        <v>31</v>
      </c>
      <c r="AC11" s="12" t="e">
        <f>(#REF!-#REF!) +(Z11-Z10)+(#REF!-#REF!)+(#REF!-#REF!)+(#REF!-#REF!)+(#REF!-#REF!)+(#REF!-#REF!)+(#REF!-#REF!)+(#REF!-#REF!)+(#REF!-#REF!)+(#REF!-#REF!)+#REF!+#REF!+#REF!+#REF!+#REF!</f>
        <v>#REF!</v>
      </c>
      <c r="AD11" s="15" t="e">
        <f>#REF!+X11+#REF!+#REF!+#REF!+#REF!+#REF!+#REF!+#REF!+#REF!+#REF!+#REF!+#REF!+#REF!+#REF!+#REF!</f>
        <v>#REF!</v>
      </c>
      <c r="AE11" s="102">
        <v>0</v>
      </c>
      <c r="AF11" s="68">
        <v>0</v>
      </c>
      <c r="AG11" s="103">
        <v>0</v>
      </c>
      <c r="AH11" s="103">
        <v>0</v>
      </c>
      <c r="AI11" s="17">
        <f t="shared" si="49"/>
        <v>0</v>
      </c>
      <c r="AJ11" s="17">
        <f t="shared" si="2"/>
        <v>0</v>
      </c>
      <c r="AK11" s="17">
        <f t="shared" si="3"/>
        <v>0</v>
      </c>
      <c r="AL11" s="98" t="e">
        <f t="shared" si="50"/>
        <v>#DIV/0!</v>
      </c>
      <c r="AM11" s="17">
        <f t="shared" si="51"/>
        <v>0</v>
      </c>
      <c r="AN11" s="111">
        <v>0</v>
      </c>
      <c r="AO11" s="112">
        <v>0</v>
      </c>
      <c r="AP11" s="113">
        <v>0</v>
      </c>
      <c r="AQ11" s="113">
        <v>0</v>
      </c>
      <c r="AR11" s="114">
        <f t="shared" si="52"/>
        <v>0</v>
      </c>
      <c r="AS11" s="114">
        <f t="shared" si="4"/>
        <v>0</v>
      </c>
      <c r="AT11" s="114">
        <f t="shared" si="5"/>
        <v>0</v>
      </c>
      <c r="AU11" s="115" t="e">
        <f t="shared" si="53"/>
        <v>#DIV/0!</v>
      </c>
      <c r="AV11" s="114">
        <f t="shared" si="54"/>
        <v>0</v>
      </c>
      <c r="AW11" s="30">
        <v>97</v>
      </c>
      <c r="AX11" s="72">
        <v>1</v>
      </c>
      <c r="AY11" s="32">
        <v>90</v>
      </c>
      <c r="AZ11" s="32">
        <v>90</v>
      </c>
      <c r="BA11" s="31">
        <f t="shared" si="55"/>
        <v>27</v>
      </c>
      <c r="BB11" s="31">
        <f t="shared" si="6"/>
        <v>1</v>
      </c>
      <c r="BC11" s="31">
        <f t="shared" si="7"/>
        <v>27</v>
      </c>
      <c r="BD11" s="33">
        <f t="shared" si="56"/>
        <v>1</v>
      </c>
      <c r="BE11" s="31">
        <f t="shared" si="57"/>
        <v>27</v>
      </c>
      <c r="BF11" s="39">
        <v>92</v>
      </c>
      <c r="BG11" s="74">
        <v>1</v>
      </c>
      <c r="BH11" s="41">
        <v>90</v>
      </c>
      <c r="BI11" s="41">
        <v>90</v>
      </c>
      <c r="BJ11" s="40">
        <f t="shared" si="58"/>
        <v>25</v>
      </c>
      <c r="BK11" s="40">
        <f t="shared" si="8"/>
        <v>0</v>
      </c>
      <c r="BL11" s="40">
        <f t="shared" si="9"/>
        <v>25</v>
      </c>
      <c r="BM11" s="42">
        <f t="shared" si="59"/>
        <v>1</v>
      </c>
      <c r="BN11" s="40">
        <f t="shared" si="60"/>
        <v>25</v>
      </c>
      <c r="BO11" s="48">
        <v>806</v>
      </c>
      <c r="BP11" s="76">
        <v>12</v>
      </c>
      <c r="BQ11" s="50">
        <v>981</v>
      </c>
      <c r="BR11" s="50">
        <v>981</v>
      </c>
      <c r="BS11" s="49">
        <f t="shared" si="61"/>
        <v>305</v>
      </c>
      <c r="BT11" s="49">
        <f t="shared" si="10"/>
        <v>5</v>
      </c>
      <c r="BU11" s="49">
        <f t="shared" si="11"/>
        <v>390</v>
      </c>
      <c r="BV11" s="51">
        <f t="shared" si="62"/>
        <v>1.278688524590164</v>
      </c>
      <c r="BW11" s="49">
        <f t="shared" si="63"/>
        <v>390</v>
      </c>
      <c r="BX11" s="60">
        <v>0</v>
      </c>
      <c r="BY11" s="78">
        <v>0</v>
      </c>
      <c r="BZ11" s="60">
        <v>0</v>
      </c>
      <c r="CA11" s="60">
        <v>0</v>
      </c>
      <c r="CB11" s="60">
        <v>0</v>
      </c>
      <c r="CC11" s="59">
        <f t="shared" si="12"/>
        <v>0</v>
      </c>
      <c r="CD11" s="59">
        <f t="shared" si="13"/>
        <v>0</v>
      </c>
      <c r="CE11" s="61" t="e">
        <f t="shared" si="65"/>
        <v>#DIV/0!</v>
      </c>
      <c r="CF11" s="59">
        <f t="shared" si="66"/>
        <v>0</v>
      </c>
      <c r="CG11" s="15">
        <f t="shared" si="79"/>
        <v>439</v>
      </c>
      <c r="CH11" s="15">
        <f t="shared" si="79"/>
        <v>37</v>
      </c>
      <c r="CI11" s="15">
        <f t="shared" si="79"/>
        <v>531</v>
      </c>
      <c r="CJ11" s="15">
        <f>J11+S11+AB11+BE11+BN11+BW11</f>
        <v>531</v>
      </c>
      <c r="CK11" s="26">
        <f t="shared" si="80"/>
        <v>1.2095671981776766</v>
      </c>
      <c r="CL11" s="66"/>
      <c r="CM11" s="15">
        <f t="shared" si="15"/>
        <v>408</v>
      </c>
      <c r="CN11" s="15">
        <f t="shared" si="16"/>
        <v>500</v>
      </c>
      <c r="CO11" s="100">
        <f t="shared" si="17"/>
        <v>1.2254901960784315</v>
      </c>
      <c r="CP11" s="48">
        <v>0</v>
      </c>
      <c r="CQ11" s="77">
        <v>0</v>
      </c>
      <c r="CR11" s="48">
        <v>0</v>
      </c>
      <c r="CS11" s="48">
        <v>0</v>
      </c>
      <c r="CT11" s="48">
        <v>0</v>
      </c>
      <c r="CU11" s="49">
        <f t="shared" si="18"/>
        <v>0</v>
      </c>
      <c r="CV11" s="49">
        <f t="shared" si="19"/>
        <v>0</v>
      </c>
      <c r="CW11" s="51" t="e">
        <f t="shared" si="68"/>
        <v>#DIV/0!</v>
      </c>
      <c r="CX11" s="49">
        <f t="shared" si="69"/>
        <v>0</v>
      </c>
      <c r="CY11" s="187">
        <v>0</v>
      </c>
      <c r="CZ11" s="194">
        <v>0</v>
      </c>
      <c r="DA11" s="187">
        <v>0</v>
      </c>
      <c r="DB11" s="187">
        <v>0</v>
      </c>
      <c r="DC11" s="187">
        <v>0</v>
      </c>
      <c r="DD11" s="190">
        <f t="shared" si="20"/>
        <v>0</v>
      </c>
      <c r="DE11" s="190">
        <f t="shared" si="21"/>
        <v>0</v>
      </c>
      <c r="DF11" s="191" t="e">
        <f t="shared" si="71"/>
        <v>#DIV/0!</v>
      </c>
      <c r="DG11" s="190">
        <f t="shared" si="72"/>
        <v>0</v>
      </c>
      <c r="DH11" s="111">
        <v>0</v>
      </c>
      <c r="DI11" s="120">
        <v>0</v>
      </c>
      <c r="DJ11" s="111">
        <v>0</v>
      </c>
      <c r="DK11" s="111">
        <v>0</v>
      </c>
      <c r="DL11" s="111">
        <v>0</v>
      </c>
      <c r="DM11" s="114">
        <f t="shared" si="22"/>
        <v>0</v>
      </c>
      <c r="DN11" s="114">
        <f t="shared" si="23"/>
        <v>0</v>
      </c>
      <c r="DO11" s="115" t="e">
        <f t="shared" si="74"/>
        <v>#DIV/0!</v>
      </c>
      <c r="DP11" s="114">
        <f t="shared" si="75"/>
        <v>0</v>
      </c>
      <c r="DQ11" s="123"/>
      <c r="DR11" s="125">
        <f t="shared" si="24"/>
        <v>383</v>
      </c>
      <c r="DS11" s="125">
        <f t="shared" si="25"/>
        <v>475</v>
      </c>
      <c r="DT11" s="100">
        <f t="shared" si="26"/>
        <v>1.2402088772845954</v>
      </c>
      <c r="DU11" s="123"/>
      <c r="DV11" s="125">
        <f t="shared" si="27"/>
        <v>25</v>
      </c>
      <c r="DW11" s="125">
        <f t="shared" si="28"/>
        <v>25</v>
      </c>
      <c r="DX11" s="100">
        <f t="shared" si="29"/>
        <v>1</v>
      </c>
      <c r="DY11" s="123"/>
      <c r="DZ11" s="125">
        <f t="shared" si="30"/>
        <v>408</v>
      </c>
      <c r="EA11" s="125">
        <f t="shared" si="31"/>
        <v>500</v>
      </c>
      <c r="EB11" s="100">
        <f t="shared" si="32"/>
        <v>1.2254901960784315</v>
      </c>
      <c r="EC11" s="123"/>
      <c r="ED11" s="125">
        <f t="shared" si="33"/>
        <v>0</v>
      </c>
      <c r="EE11" s="125">
        <f t="shared" si="34"/>
        <v>0</v>
      </c>
      <c r="EF11" s="100" t="e">
        <f t="shared" si="35"/>
        <v>#DIV/0!</v>
      </c>
    </row>
    <row r="12" spans="1:137" x14ac:dyDescent="0.25">
      <c r="A12" s="7">
        <f t="shared" si="0"/>
        <v>44420</v>
      </c>
      <c r="B12" s="68">
        <v>261</v>
      </c>
      <c r="C12" s="68">
        <v>4</v>
      </c>
      <c r="D12" s="68">
        <v>272</v>
      </c>
      <c r="E12" s="68">
        <v>272</v>
      </c>
      <c r="F12" s="17">
        <f t="shared" si="36"/>
        <v>24</v>
      </c>
      <c r="G12" s="17">
        <f t="shared" si="37"/>
        <v>0</v>
      </c>
      <c r="H12" s="17">
        <f t="shared" si="38"/>
        <v>31</v>
      </c>
      <c r="I12" s="98">
        <f t="shared" si="76"/>
        <v>1.2916666666666667</v>
      </c>
      <c r="J12" s="17">
        <f t="shared" si="39"/>
        <v>31</v>
      </c>
      <c r="K12" s="58">
        <v>90</v>
      </c>
      <c r="L12" s="69">
        <v>1</v>
      </c>
      <c r="M12" s="58">
        <v>87</v>
      </c>
      <c r="N12" s="58">
        <v>87</v>
      </c>
      <c r="O12" s="59">
        <f t="shared" si="40"/>
        <v>25</v>
      </c>
      <c r="P12" s="59">
        <f t="shared" si="41"/>
        <v>1</v>
      </c>
      <c r="Q12" s="59">
        <f t="shared" si="42"/>
        <v>25</v>
      </c>
      <c r="R12" s="61">
        <f t="shared" si="77"/>
        <v>1</v>
      </c>
      <c r="S12" s="59">
        <f t="shared" si="43"/>
        <v>25</v>
      </c>
      <c r="T12" s="14">
        <v>2746</v>
      </c>
      <c r="U12" s="70">
        <v>1689</v>
      </c>
      <c r="V12" s="10">
        <v>1725</v>
      </c>
      <c r="W12" s="10">
        <v>1725</v>
      </c>
      <c r="X12" s="19">
        <f t="shared" si="44"/>
        <v>8</v>
      </c>
      <c r="Y12" s="19">
        <f t="shared" si="45"/>
        <v>8</v>
      </c>
      <c r="Z12" s="19">
        <f t="shared" si="46"/>
        <v>8</v>
      </c>
      <c r="AA12" s="23">
        <f t="shared" si="47"/>
        <v>1</v>
      </c>
      <c r="AB12" s="19">
        <f t="shared" si="48"/>
        <v>8</v>
      </c>
      <c r="AC12" s="12" t="e">
        <f>(#REF!-#REF!) +(Z12-Z11)+(#REF!-#REF!)+(#REF!-#REF!)+(#REF!-#REF!)+(#REF!-#REF!)+(#REF!-#REF!)+(#REF!-#REF!)+(#REF!-#REF!)+(#REF!-#REF!)+(#REF!-#REF!)+#REF!+#REF!+#REF!+#REF!+#REF!</f>
        <v>#REF!</v>
      </c>
      <c r="AD12" s="15" t="e">
        <f>#REF!+X12+#REF!+#REF!+#REF!+#REF!+#REF!+#REF!+#REF!+#REF!+#REF!+#REF!+#REF!+#REF!+#REF!+#REF!</f>
        <v>#REF!</v>
      </c>
      <c r="AE12" s="102">
        <v>0</v>
      </c>
      <c r="AF12" s="68">
        <v>0</v>
      </c>
      <c r="AG12" s="103">
        <v>0</v>
      </c>
      <c r="AH12" s="103">
        <v>0</v>
      </c>
      <c r="AI12" s="17">
        <f t="shared" si="49"/>
        <v>0</v>
      </c>
      <c r="AJ12" s="17">
        <f t="shared" si="2"/>
        <v>0</v>
      </c>
      <c r="AK12" s="17">
        <f t="shared" si="3"/>
        <v>0</v>
      </c>
      <c r="AL12" s="98" t="e">
        <f t="shared" si="50"/>
        <v>#DIV/0!</v>
      </c>
      <c r="AM12" s="17">
        <f t="shared" si="51"/>
        <v>0</v>
      </c>
      <c r="AN12" s="111">
        <v>0</v>
      </c>
      <c r="AO12" s="112">
        <v>0</v>
      </c>
      <c r="AP12" s="113">
        <v>0</v>
      </c>
      <c r="AQ12" s="113">
        <v>0</v>
      </c>
      <c r="AR12" s="114">
        <f t="shared" si="52"/>
        <v>0</v>
      </c>
      <c r="AS12" s="114">
        <f t="shared" si="4"/>
        <v>0</v>
      </c>
      <c r="AT12" s="114">
        <f t="shared" si="5"/>
        <v>0</v>
      </c>
      <c r="AU12" s="115" t="e">
        <f t="shared" si="53"/>
        <v>#DIV/0!</v>
      </c>
      <c r="AV12" s="114">
        <f t="shared" si="54"/>
        <v>0</v>
      </c>
      <c r="AW12" s="30">
        <v>121</v>
      </c>
      <c r="AX12" s="72">
        <v>1</v>
      </c>
      <c r="AY12" s="32">
        <v>113</v>
      </c>
      <c r="AZ12" s="32">
        <v>113</v>
      </c>
      <c r="BA12" s="31">
        <f t="shared" si="55"/>
        <v>24</v>
      </c>
      <c r="BB12" s="31">
        <f t="shared" si="6"/>
        <v>0</v>
      </c>
      <c r="BC12" s="31">
        <f t="shared" si="7"/>
        <v>23</v>
      </c>
      <c r="BD12" s="33">
        <f t="shared" si="56"/>
        <v>0.95833333333333337</v>
      </c>
      <c r="BE12" s="31">
        <f t="shared" si="57"/>
        <v>23</v>
      </c>
      <c r="BF12" s="39">
        <v>120</v>
      </c>
      <c r="BG12" s="74">
        <v>1</v>
      </c>
      <c r="BH12" s="41">
        <v>118</v>
      </c>
      <c r="BI12" s="41">
        <v>118</v>
      </c>
      <c r="BJ12" s="40">
        <f t="shared" si="58"/>
        <v>28</v>
      </c>
      <c r="BK12" s="40">
        <f t="shared" si="8"/>
        <v>0</v>
      </c>
      <c r="BL12" s="40">
        <f t="shared" si="9"/>
        <v>28</v>
      </c>
      <c r="BM12" s="42">
        <f t="shared" si="59"/>
        <v>1</v>
      </c>
      <c r="BN12" s="40">
        <f t="shared" si="60"/>
        <v>28</v>
      </c>
      <c r="BO12" s="48">
        <v>1101</v>
      </c>
      <c r="BP12" s="76">
        <v>16</v>
      </c>
      <c r="BQ12" s="50">
        <v>1362</v>
      </c>
      <c r="BR12" s="50">
        <v>1362</v>
      </c>
      <c r="BS12" s="49">
        <f t="shared" si="61"/>
        <v>295</v>
      </c>
      <c r="BT12" s="49">
        <f t="shared" si="10"/>
        <v>4</v>
      </c>
      <c r="BU12" s="49">
        <f t="shared" si="11"/>
        <v>381</v>
      </c>
      <c r="BV12" s="51">
        <f t="shared" si="62"/>
        <v>1.2915254237288136</v>
      </c>
      <c r="BW12" s="49">
        <f t="shared" si="63"/>
        <v>381</v>
      </c>
      <c r="BX12" s="60">
        <v>0</v>
      </c>
      <c r="BY12" s="78">
        <v>0</v>
      </c>
      <c r="BZ12" s="60">
        <v>0</v>
      </c>
      <c r="CA12" s="60">
        <v>0</v>
      </c>
      <c r="CB12" s="60">
        <v>0</v>
      </c>
      <c r="CC12" s="59">
        <f t="shared" si="12"/>
        <v>0</v>
      </c>
      <c r="CD12" s="59">
        <f t="shared" si="13"/>
        <v>0</v>
      </c>
      <c r="CE12" s="61" t="e">
        <f t="shared" si="65"/>
        <v>#DIV/0!</v>
      </c>
      <c r="CF12" s="59">
        <f t="shared" si="66"/>
        <v>0</v>
      </c>
      <c r="CG12" s="15">
        <f t="shared" ref="CG12:CG30" si="81">F12+O12+X12+BA12+BJ12+BS12+CB12</f>
        <v>404</v>
      </c>
      <c r="CH12" s="15">
        <f t="shared" ref="CH12:CH30" si="82">G12+P12+Y12+BB12+BK12+BT12+CC12</f>
        <v>13</v>
      </c>
      <c r="CI12" s="15">
        <f t="shared" ref="CI12:CI30" si="83">H12+Q12+Z12+BC12+BL12+BU12+CD12</f>
        <v>496</v>
      </c>
      <c r="CJ12" s="15">
        <f t="shared" ref="CJ12:CJ30" si="84">J12+S12+AB12+BE12+BN12+BW12+CF12</f>
        <v>496</v>
      </c>
      <c r="CK12" s="26">
        <f t="shared" si="80"/>
        <v>1.2277227722772277</v>
      </c>
      <c r="CL12" s="66"/>
      <c r="CM12" s="15">
        <f t="shared" si="15"/>
        <v>396</v>
      </c>
      <c r="CN12" s="15">
        <f t="shared" si="16"/>
        <v>488</v>
      </c>
      <c r="CO12" s="100">
        <f t="shared" si="17"/>
        <v>1.2323232323232323</v>
      </c>
      <c r="CP12" s="48">
        <v>0</v>
      </c>
      <c r="CQ12" s="77">
        <v>0</v>
      </c>
      <c r="CR12" s="48">
        <v>0</v>
      </c>
      <c r="CS12" s="48">
        <v>0</v>
      </c>
      <c r="CT12" s="48">
        <v>0</v>
      </c>
      <c r="CU12" s="49">
        <f t="shared" si="18"/>
        <v>0</v>
      </c>
      <c r="CV12" s="49">
        <f t="shared" si="19"/>
        <v>0</v>
      </c>
      <c r="CW12" s="51" t="e">
        <f t="shared" si="68"/>
        <v>#DIV/0!</v>
      </c>
      <c r="CX12" s="49">
        <f t="shared" si="69"/>
        <v>0</v>
      </c>
      <c r="CY12" s="187">
        <v>0</v>
      </c>
      <c r="CZ12" s="194">
        <v>0</v>
      </c>
      <c r="DA12" s="187">
        <v>0</v>
      </c>
      <c r="DB12" s="187">
        <v>0</v>
      </c>
      <c r="DC12" s="187">
        <v>0</v>
      </c>
      <c r="DD12" s="190">
        <f t="shared" si="20"/>
        <v>0</v>
      </c>
      <c r="DE12" s="190">
        <f t="shared" si="21"/>
        <v>0</v>
      </c>
      <c r="DF12" s="191" t="e">
        <f t="shared" si="71"/>
        <v>#DIV/0!</v>
      </c>
      <c r="DG12" s="190">
        <f t="shared" si="72"/>
        <v>0</v>
      </c>
      <c r="DH12" s="111">
        <v>0</v>
      </c>
      <c r="DI12" s="120">
        <v>0</v>
      </c>
      <c r="DJ12" s="111">
        <v>0</v>
      </c>
      <c r="DK12" s="111">
        <v>0</v>
      </c>
      <c r="DL12" s="111">
        <v>0</v>
      </c>
      <c r="DM12" s="114">
        <f t="shared" si="22"/>
        <v>0</v>
      </c>
      <c r="DN12" s="114">
        <f t="shared" si="23"/>
        <v>0</v>
      </c>
      <c r="DO12" s="115" t="e">
        <f t="shared" si="74"/>
        <v>#DIV/0!</v>
      </c>
      <c r="DP12" s="114">
        <f t="shared" si="75"/>
        <v>0</v>
      </c>
      <c r="DQ12" s="123"/>
      <c r="DR12" s="125">
        <f t="shared" si="24"/>
        <v>371</v>
      </c>
      <c r="DS12" s="125">
        <f t="shared" si="25"/>
        <v>463</v>
      </c>
      <c r="DT12" s="100">
        <f t="shared" si="26"/>
        <v>1.247978436657682</v>
      </c>
      <c r="DU12" s="123"/>
      <c r="DV12" s="125">
        <f t="shared" si="27"/>
        <v>25</v>
      </c>
      <c r="DW12" s="125">
        <f t="shared" si="28"/>
        <v>25</v>
      </c>
      <c r="DX12" s="100">
        <f t="shared" si="29"/>
        <v>1</v>
      </c>
      <c r="DY12" s="123"/>
      <c r="DZ12" s="125">
        <f t="shared" si="30"/>
        <v>396</v>
      </c>
      <c r="EA12" s="125">
        <f t="shared" si="31"/>
        <v>488</v>
      </c>
      <c r="EB12" s="100">
        <f t="shared" si="32"/>
        <v>1.2323232323232323</v>
      </c>
      <c r="EC12" s="123"/>
      <c r="ED12" s="125">
        <f t="shared" si="33"/>
        <v>0</v>
      </c>
      <c r="EE12" s="125">
        <f t="shared" si="34"/>
        <v>0</v>
      </c>
      <c r="EF12" s="100" t="e">
        <f t="shared" si="35"/>
        <v>#DIV/0!</v>
      </c>
    </row>
    <row r="13" spans="1:137" x14ac:dyDescent="0.25">
      <c r="A13" s="7">
        <f t="shared" si="0"/>
        <v>44421</v>
      </c>
      <c r="B13" s="68">
        <v>285</v>
      </c>
      <c r="C13" s="68">
        <v>5</v>
      </c>
      <c r="D13" s="68">
        <v>298</v>
      </c>
      <c r="E13" s="68">
        <v>298</v>
      </c>
      <c r="F13" s="17">
        <f t="shared" si="36"/>
        <v>24</v>
      </c>
      <c r="G13" s="17">
        <f t="shared" si="37"/>
        <v>1</v>
      </c>
      <c r="H13" s="17">
        <f t="shared" si="38"/>
        <v>26</v>
      </c>
      <c r="I13" s="98">
        <f t="shared" si="76"/>
        <v>1.0833333333333333</v>
      </c>
      <c r="J13" s="17">
        <f t="shared" si="39"/>
        <v>26</v>
      </c>
      <c r="K13" s="58">
        <v>114</v>
      </c>
      <c r="L13" s="69">
        <v>1</v>
      </c>
      <c r="M13" s="58">
        <v>111</v>
      </c>
      <c r="N13" s="58">
        <v>111</v>
      </c>
      <c r="O13" s="59">
        <f t="shared" si="40"/>
        <v>24</v>
      </c>
      <c r="P13" s="59">
        <f t="shared" si="41"/>
        <v>0</v>
      </c>
      <c r="Q13" s="59">
        <f t="shared" si="42"/>
        <v>24</v>
      </c>
      <c r="R13" s="61">
        <f t="shared" si="77"/>
        <v>1</v>
      </c>
      <c r="S13" s="59">
        <f t="shared" si="43"/>
        <v>24</v>
      </c>
      <c r="T13" s="14">
        <v>2960</v>
      </c>
      <c r="U13" s="70">
        <v>1783</v>
      </c>
      <c r="V13" s="10">
        <v>1819</v>
      </c>
      <c r="W13" s="10">
        <v>1819</v>
      </c>
      <c r="X13" s="19">
        <f t="shared" si="44"/>
        <v>214</v>
      </c>
      <c r="Y13" s="19">
        <f t="shared" si="45"/>
        <v>94</v>
      </c>
      <c r="Z13" s="19">
        <f t="shared" si="46"/>
        <v>94</v>
      </c>
      <c r="AA13" s="23">
        <f t="shared" si="47"/>
        <v>0.43925233644859812</v>
      </c>
      <c r="AB13" s="19">
        <f t="shared" si="48"/>
        <v>94</v>
      </c>
      <c r="AC13" s="12" t="e">
        <f>(#REF!-#REF!) +(Z13-Z12)+(#REF!-#REF!)+(#REF!-#REF!)+(#REF!-#REF!)+(#REF!-#REF!)+(#REF!-#REF!)+(#REF!-#REF!)+(#REF!-#REF!)+(#REF!-#REF!)+(#REF!-#REF!)+#REF!+#REF!+#REF!+#REF!+#REF!</f>
        <v>#REF!</v>
      </c>
      <c r="AD13" s="15" t="e">
        <f>#REF!+X13+#REF!+#REF!+#REF!+#REF!+#REF!+#REF!+#REF!+#REF!+#REF!+#REF!+#REF!+#REF!+#REF!+#REF!</f>
        <v>#REF!</v>
      </c>
      <c r="AE13" s="102">
        <v>0</v>
      </c>
      <c r="AF13" s="68">
        <v>0</v>
      </c>
      <c r="AG13" s="103">
        <v>0</v>
      </c>
      <c r="AH13" s="103">
        <v>0</v>
      </c>
      <c r="AI13" s="17">
        <f t="shared" si="49"/>
        <v>0</v>
      </c>
      <c r="AJ13" s="17">
        <f t="shared" si="2"/>
        <v>0</v>
      </c>
      <c r="AK13" s="17">
        <f t="shared" si="3"/>
        <v>0</v>
      </c>
      <c r="AL13" s="98" t="e">
        <f t="shared" si="50"/>
        <v>#DIV/0!</v>
      </c>
      <c r="AM13" s="17">
        <f t="shared" si="51"/>
        <v>0</v>
      </c>
      <c r="AN13" s="111">
        <v>0</v>
      </c>
      <c r="AO13" s="112">
        <v>0</v>
      </c>
      <c r="AP13" s="113">
        <v>0</v>
      </c>
      <c r="AQ13" s="113">
        <v>0</v>
      </c>
      <c r="AR13" s="114">
        <f t="shared" si="52"/>
        <v>0</v>
      </c>
      <c r="AS13" s="114">
        <f t="shared" si="4"/>
        <v>0</v>
      </c>
      <c r="AT13" s="114">
        <f t="shared" si="5"/>
        <v>0</v>
      </c>
      <c r="AU13" s="115" t="e">
        <f t="shared" si="53"/>
        <v>#DIV/0!</v>
      </c>
      <c r="AV13" s="114">
        <f t="shared" si="54"/>
        <v>0</v>
      </c>
      <c r="AW13" s="30">
        <v>146</v>
      </c>
      <c r="AX13" s="72">
        <v>2</v>
      </c>
      <c r="AY13" s="32">
        <v>138</v>
      </c>
      <c r="AZ13" s="32">
        <v>138</v>
      </c>
      <c r="BA13" s="31">
        <f t="shared" si="55"/>
        <v>25</v>
      </c>
      <c r="BB13" s="31">
        <f t="shared" si="6"/>
        <v>1</v>
      </c>
      <c r="BC13" s="31">
        <f t="shared" si="7"/>
        <v>25</v>
      </c>
      <c r="BD13" s="33">
        <f t="shared" si="56"/>
        <v>1</v>
      </c>
      <c r="BE13" s="31">
        <f t="shared" si="57"/>
        <v>25</v>
      </c>
      <c r="BF13" s="39">
        <v>145</v>
      </c>
      <c r="BG13" s="74">
        <v>2</v>
      </c>
      <c r="BH13" s="41">
        <v>143</v>
      </c>
      <c r="BI13" s="41">
        <v>143</v>
      </c>
      <c r="BJ13" s="40">
        <f t="shared" si="58"/>
        <v>25</v>
      </c>
      <c r="BK13" s="40">
        <f t="shared" si="8"/>
        <v>1</v>
      </c>
      <c r="BL13" s="40">
        <f t="shared" si="9"/>
        <v>25</v>
      </c>
      <c r="BM13" s="42">
        <f t="shared" si="59"/>
        <v>1</v>
      </c>
      <c r="BN13" s="40">
        <f t="shared" si="60"/>
        <v>25</v>
      </c>
      <c r="BO13" s="48">
        <v>1394</v>
      </c>
      <c r="BP13" s="76">
        <v>21</v>
      </c>
      <c r="BQ13" s="50">
        <v>1712</v>
      </c>
      <c r="BR13" s="50">
        <v>1712</v>
      </c>
      <c r="BS13" s="49">
        <f t="shared" si="61"/>
        <v>293</v>
      </c>
      <c r="BT13" s="49">
        <f t="shared" si="10"/>
        <v>5</v>
      </c>
      <c r="BU13" s="49">
        <f t="shared" si="11"/>
        <v>350</v>
      </c>
      <c r="BV13" s="51">
        <f t="shared" si="62"/>
        <v>1.1945392491467577</v>
      </c>
      <c r="BW13" s="49">
        <f t="shared" si="63"/>
        <v>350</v>
      </c>
      <c r="BX13" s="60">
        <v>178</v>
      </c>
      <c r="BY13" s="69">
        <v>2</v>
      </c>
      <c r="BZ13" s="58">
        <v>202</v>
      </c>
      <c r="CA13" s="58">
        <v>202</v>
      </c>
      <c r="CB13" s="59">
        <f t="shared" si="64"/>
        <v>178</v>
      </c>
      <c r="CC13" s="59">
        <f t="shared" si="12"/>
        <v>2</v>
      </c>
      <c r="CD13" s="59">
        <f t="shared" si="13"/>
        <v>202</v>
      </c>
      <c r="CE13" s="61">
        <f t="shared" si="65"/>
        <v>1.1348314606741574</v>
      </c>
      <c r="CF13" s="59">
        <f t="shared" si="66"/>
        <v>202</v>
      </c>
      <c r="CG13" s="15">
        <f t="shared" si="81"/>
        <v>783</v>
      </c>
      <c r="CH13" s="15">
        <f t="shared" si="82"/>
        <v>104</v>
      </c>
      <c r="CI13" s="15">
        <f t="shared" si="83"/>
        <v>746</v>
      </c>
      <c r="CJ13" s="15">
        <f t="shared" si="84"/>
        <v>746</v>
      </c>
      <c r="CK13" s="26">
        <f t="shared" ref="CK13:CK15" si="85">CI13/CG13</f>
        <v>0.95274584929757344</v>
      </c>
      <c r="CL13" s="66"/>
      <c r="CM13" s="15">
        <f t="shared" si="15"/>
        <v>569</v>
      </c>
      <c r="CN13" s="15">
        <f t="shared" si="16"/>
        <v>652</v>
      </c>
      <c r="CO13" s="100">
        <f>CN13/CM13</f>
        <v>1.1458699472759226</v>
      </c>
      <c r="CP13" s="48">
        <v>0</v>
      </c>
      <c r="CQ13" s="77">
        <v>0</v>
      </c>
      <c r="CR13" s="48">
        <v>0</v>
      </c>
      <c r="CS13" s="48">
        <v>0</v>
      </c>
      <c r="CT13" s="48">
        <v>0</v>
      </c>
      <c r="CU13" s="49">
        <f t="shared" si="18"/>
        <v>0</v>
      </c>
      <c r="CV13" s="49">
        <f t="shared" si="19"/>
        <v>0</v>
      </c>
      <c r="CW13" s="51" t="e">
        <f t="shared" si="68"/>
        <v>#DIV/0!</v>
      </c>
      <c r="CX13" s="49">
        <f t="shared" si="69"/>
        <v>0</v>
      </c>
      <c r="CY13" s="187">
        <v>0</v>
      </c>
      <c r="CZ13" s="194">
        <v>0</v>
      </c>
      <c r="DA13" s="187">
        <v>0</v>
      </c>
      <c r="DB13" s="187">
        <v>0</v>
      </c>
      <c r="DC13" s="187">
        <v>0</v>
      </c>
      <c r="DD13" s="190">
        <f t="shared" si="20"/>
        <v>0</v>
      </c>
      <c r="DE13" s="190">
        <f t="shared" si="21"/>
        <v>0</v>
      </c>
      <c r="DF13" s="191" t="e">
        <f t="shared" si="71"/>
        <v>#DIV/0!</v>
      </c>
      <c r="DG13" s="190">
        <f t="shared" si="72"/>
        <v>0</v>
      </c>
      <c r="DH13" s="111">
        <v>0</v>
      </c>
      <c r="DI13" s="120">
        <v>0</v>
      </c>
      <c r="DJ13" s="111">
        <v>0</v>
      </c>
      <c r="DK13" s="111">
        <v>0</v>
      </c>
      <c r="DL13" s="111">
        <v>0</v>
      </c>
      <c r="DM13" s="114">
        <f t="shared" si="22"/>
        <v>0</v>
      </c>
      <c r="DN13" s="114">
        <f t="shared" si="23"/>
        <v>0</v>
      </c>
      <c r="DO13" s="115" t="e">
        <f t="shared" si="74"/>
        <v>#DIV/0!</v>
      </c>
      <c r="DP13" s="114">
        <f t="shared" si="75"/>
        <v>0</v>
      </c>
      <c r="DQ13" s="123"/>
      <c r="DR13" s="125">
        <f t="shared" si="24"/>
        <v>367</v>
      </c>
      <c r="DS13" s="125">
        <f t="shared" si="25"/>
        <v>426</v>
      </c>
      <c r="DT13" s="100">
        <f t="shared" si="26"/>
        <v>1.1607629427792916</v>
      </c>
      <c r="DU13" s="123"/>
      <c r="DV13" s="125">
        <f t="shared" si="27"/>
        <v>202</v>
      </c>
      <c r="DW13" s="125">
        <f t="shared" si="28"/>
        <v>226</v>
      </c>
      <c r="DX13" s="100">
        <f t="shared" si="29"/>
        <v>1.1188118811881189</v>
      </c>
      <c r="DY13" s="123"/>
      <c r="DZ13" s="125">
        <f t="shared" si="30"/>
        <v>569</v>
      </c>
      <c r="EA13" s="125">
        <f t="shared" si="31"/>
        <v>652</v>
      </c>
      <c r="EB13" s="100">
        <f t="shared" si="32"/>
        <v>1.1458699472759226</v>
      </c>
      <c r="EC13" s="123"/>
      <c r="ED13" s="125">
        <f t="shared" si="33"/>
        <v>0</v>
      </c>
      <c r="EE13" s="125">
        <f t="shared" si="34"/>
        <v>0</v>
      </c>
      <c r="EF13" s="100" t="e">
        <f t="shared" si="35"/>
        <v>#DIV/0!</v>
      </c>
    </row>
    <row r="14" spans="1:137" x14ac:dyDescent="0.25">
      <c r="A14" s="7">
        <f t="shared" si="0"/>
        <v>44422</v>
      </c>
      <c r="B14" s="68">
        <v>311</v>
      </c>
      <c r="C14" s="68">
        <v>5</v>
      </c>
      <c r="D14" s="68">
        <v>330</v>
      </c>
      <c r="E14" s="68">
        <v>330</v>
      </c>
      <c r="F14" s="17">
        <f t="shared" si="36"/>
        <v>26</v>
      </c>
      <c r="G14" s="17">
        <f t="shared" si="37"/>
        <v>0</v>
      </c>
      <c r="H14" s="17">
        <f t="shared" si="38"/>
        <v>32</v>
      </c>
      <c r="I14" s="98">
        <f t="shared" si="76"/>
        <v>1.2307692307692308</v>
      </c>
      <c r="J14" s="17">
        <f t="shared" si="39"/>
        <v>32</v>
      </c>
      <c r="K14" s="58">
        <v>140</v>
      </c>
      <c r="L14" s="69">
        <v>2</v>
      </c>
      <c r="M14" s="58">
        <v>137</v>
      </c>
      <c r="N14" s="58">
        <v>137</v>
      </c>
      <c r="O14" s="59">
        <f t="shared" si="40"/>
        <v>26</v>
      </c>
      <c r="P14" s="59">
        <f t="shared" si="41"/>
        <v>1</v>
      </c>
      <c r="Q14" s="59">
        <f t="shared" si="42"/>
        <v>26</v>
      </c>
      <c r="R14" s="61">
        <f t="shared" si="77"/>
        <v>1</v>
      </c>
      <c r="S14" s="59">
        <f t="shared" si="43"/>
        <v>26</v>
      </c>
      <c r="T14" s="14">
        <v>3204</v>
      </c>
      <c r="U14" s="70">
        <v>1877</v>
      </c>
      <c r="V14" s="10">
        <v>1913</v>
      </c>
      <c r="W14" s="10">
        <v>1913</v>
      </c>
      <c r="X14" s="19">
        <f t="shared" si="44"/>
        <v>244</v>
      </c>
      <c r="Y14" s="19">
        <f t="shared" si="45"/>
        <v>94</v>
      </c>
      <c r="Z14" s="19">
        <f t="shared" si="46"/>
        <v>94</v>
      </c>
      <c r="AA14" s="23">
        <f t="shared" si="47"/>
        <v>0.38524590163934425</v>
      </c>
      <c r="AB14" s="19">
        <f t="shared" si="48"/>
        <v>94</v>
      </c>
      <c r="AC14" s="12" t="e">
        <f>(#REF!-#REF!) +(Z14-Z13)+(#REF!-#REF!)+(#REF!-#REF!)+(#REF!-#REF!)+(#REF!-#REF!)+(#REF!-#REF!)+(#REF!-#REF!)+(#REF!-#REF!)+(#REF!-#REF!)+(#REF!-#REF!)+#REF!+#REF!+#REF!+#REF!+#REF!</f>
        <v>#REF!</v>
      </c>
      <c r="AD14" s="15" t="e">
        <f>#REF!+X14+#REF!+#REF!+#REF!+#REF!+#REF!+#REF!+#REF!+#REF!+#REF!+#REF!+#REF!+#REF!+#REF!+#REF!</f>
        <v>#REF!</v>
      </c>
      <c r="AE14" s="102">
        <v>0</v>
      </c>
      <c r="AF14" s="68">
        <v>0</v>
      </c>
      <c r="AG14" s="103">
        <v>0</v>
      </c>
      <c r="AH14" s="103">
        <v>0</v>
      </c>
      <c r="AI14" s="17">
        <f t="shared" si="49"/>
        <v>0</v>
      </c>
      <c r="AJ14" s="17">
        <f t="shared" si="2"/>
        <v>0</v>
      </c>
      <c r="AK14" s="17">
        <f t="shared" si="3"/>
        <v>0</v>
      </c>
      <c r="AL14" s="98" t="e">
        <f t="shared" si="50"/>
        <v>#DIV/0!</v>
      </c>
      <c r="AM14" s="17">
        <f t="shared" si="51"/>
        <v>0</v>
      </c>
      <c r="AN14" s="111">
        <v>0</v>
      </c>
      <c r="AO14" s="112">
        <v>0</v>
      </c>
      <c r="AP14" s="113">
        <v>0</v>
      </c>
      <c r="AQ14" s="113">
        <v>0</v>
      </c>
      <c r="AR14" s="114">
        <f t="shared" si="52"/>
        <v>0</v>
      </c>
      <c r="AS14" s="114">
        <f t="shared" si="4"/>
        <v>0</v>
      </c>
      <c r="AT14" s="114">
        <f t="shared" si="5"/>
        <v>0</v>
      </c>
      <c r="AU14" s="115" t="e">
        <f t="shared" si="53"/>
        <v>#DIV/0!</v>
      </c>
      <c r="AV14" s="114">
        <f t="shared" si="54"/>
        <v>0</v>
      </c>
      <c r="AW14" s="30">
        <v>172</v>
      </c>
      <c r="AX14" s="72">
        <v>2</v>
      </c>
      <c r="AY14" s="32">
        <v>164</v>
      </c>
      <c r="AZ14" s="32">
        <v>164</v>
      </c>
      <c r="BA14" s="31">
        <f t="shared" si="55"/>
        <v>26</v>
      </c>
      <c r="BB14" s="31">
        <f t="shared" si="6"/>
        <v>0</v>
      </c>
      <c r="BC14" s="31">
        <f t="shared" si="7"/>
        <v>26</v>
      </c>
      <c r="BD14" s="33">
        <f t="shared" si="56"/>
        <v>1</v>
      </c>
      <c r="BE14" s="31">
        <f t="shared" si="57"/>
        <v>26</v>
      </c>
      <c r="BF14" s="39">
        <v>171</v>
      </c>
      <c r="BG14" s="74">
        <v>2</v>
      </c>
      <c r="BH14" s="41">
        <v>169</v>
      </c>
      <c r="BI14" s="41">
        <v>169</v>
      </c>
      <c r="BJ14" s="40">
        <f t="shared" si="58"/>
        <v>26</v>
      </c>
      <c r="BK14" s="40">
        <f t="shared" si="8"/>
        <v>0</v>
      </c>
      <c r="BL14" s="40">
        <f t="shared" si="9"/>
        <v>26</v>
      </c>
      <c r="BM14" s="42">
        <f t="shared" si="59"/>
        <v>1</v>
      </c>
      <c r="BN14" s="40">
        <f t="shared" si="60"/>
        <v>26</v>
      </c>
      <c r="BO14" s="48">
        <v>1706</v>
      </c>
      <c r="BP14" s="76">
        <v>26</v>
      </c>
      <c r="BQ14" s="50">
        <v>2095</v>
      </c>
      <c r="BR14" s="50">
        <v>2095</v>
      </c>
      <c r="BS14" s="49">
        <f t="shared" si="61"/>
        <v>312</v>
      </c>
      <c r="BT14" s="49">
        <f t="shared" si="10"/>
        <v>5</v>
      </c>
      <c r="BU14" s="49">
        <f t="shared" si="11"/>
        <v>383</v>
      </c>
      <c r="BV14" s="51">
        <f t="shared" si="62"/>
        <v>1.2275641025641026</v>
      </c>
      <c r="BW14" s="49">
        <f t="shared" si="63"/>
        <v>383</v>
      </c>
      <c r="BX14" s="60">
        <v>490</v>
      </c>
      <c r="BY14" s="69">
        <v>7</v>
      </c>
      <c r="BZ14" s="58">
        <v>589</v>
      </c>
      <c r="CA14" s="58">
        <v>589</v>
      </c>
      <c r="CB14" s="59">
        <f t="shared" si="64"/>
        <v>312</v>
      </c>
      <c r="CC14" s="59">
        <f t="shared" si="12"/>
        <v>5</v>
      </c>
      <c r="CD14" s="59">
        <f t="shared" si="13"/>
        <v>387</v>
      </c>
      <c r="CE14" s="61">
        <f t="shared" si="65"/>
        <v>1.2403846153846154</v>
      </c>
      <c r="CF14" s="59">
        <f t="shared" si="66"/>
        <v>387</v>
      </c>
      <c r="CG14" s="15">
        <f t="shared" si="81"/>
        <v>972</v>
      </c>
      <c r="CH14" s="15">
        <f t="shared" si="82"/>
        <v>105</v>
      </c>
      <c r="CI14" s="15">
        <f t="shared" si="83"/>
        <v>974</v>
      </c>
      <c r="CJ14" s="15">
        <f t="shared" si="84"/>
        <v>974</v>
      </c>
      <c r="CK14" s="26">
        <f t="shared" si="85"/>
        <v>1.0020576131687242</v>
      </c>
      <c r="CL14" s="66"/>
      <c r="CM14" s="15">
        <f t="shared" si="15"/>
        <v>728</v>
      </c>
      <c r="CN14" s="15">
        <f t="shared" si="16"/>
        <v>880</v>
      </c>
      <c r="CO14" s="100">
        <f t="shared" ref="CO14:CO15" si="86">CN14/CM14</f>
        <v>1.2087912087912087</v>
      </c>
      <c r="CP14" s="48">
        <v>0</v>
      </c>
      <c r="CQ14" s="77">
        <v>0</v>
      </c>
      <c r="CR14" s="48">
        <v>0</v>
      </c>
      <c r="CS14" s="48">
        <v>0</v>
      </c>
      <c r="CT14" s="48">
        <v>0</v>
      </c>
      <c r="CU14" s="49">
        <f t="shared" si="18"/>
        <v>0</v>
      </c>
      <c r="CV14" s="49">
        <f t="shared" si="19"/>
        <v>0</v>
      </c>
      <c r="CW14" s="51" t="e">
        <f t="shared" si="68"/>
        <v>#DIV/0!</v>
      </c>
      <c r="CX14" s="49">
        <f t="shared" si="69"/>
        <v>0</v>
      </c>
      <c r="CY14" s="187">
        <v>0</v>
      </c>
      <c r="CZ14" s="194">
        <v>0</v>
      </c>
      <c r="DA14" s="187">
        <v>0</v>
      </c>
      <c r="DB14" s="187">
        <v>0</v>
      </c>
      <c r="DC14" s="187">
        <v>0</v>
      </c>
      <c r="DD14" s="190">
        <f t="shared" si="20"/>
        <v>0</v>
      </c>
      <c r="DE14" s="190">
        <f t="shared" si="21"/>
        <v>0</v>
      </c>
      <c r="DF14" s="191" t="e">
        <f t="shared" si="71"/>
        <v>#DIV/0!</v>
      </c>
      <c r="DG14" s="190">
        <f t="shared" si="72"/>
        <v>0</v>
      </c>
      <c r="DH14" s="111">
        <v>0</v>
      </c>
      <c r="DI14" s="120">
        <v>0</v>
      </c>
      <c r="DJ14" s="111">
        <v>0</v>
      </c>
      <c r="DK14" s="111">
        <v>0</v>
      </c>
      <c r="DL14" s="111">
        <v>0</v>
      </c>
      <c r="DM14" s="114">
        <f t="shared" si="22"/>
        <v>0</v>
      </c>
      <c r="DN14" s="114">
        <f t="shared" si="23"/>
        <v>0</v>
      </c>
      <c r="DO14" s="115" t="e">
        <f t="shared" si="74"/>
        <v>#DIV/0!</v>
      </c>
      <c r="DP14" s="114">
        <f t="shared" si="75"/>
        <v>0</v>
      </c>
      <c r="DQ14" s="123"/>
      <c r="DR14" s="125">
        <f t="shared" si="24"/>
        <v>390</v>
      </c>
      <c r="DS14" s="125">
        <f t="shared" si="25"/>
        <v>467</v>
      </c>
      <c r="DT14" s="100">
        <f t="shared" si="26"/>
        <v>1.1974358974358974</v>
      </c>
      <c r="DU14" s="123"/>
      <c r="DV14" s="125">
        <f t="shared" si="27"/>
        <v>338</v>
      </c>
      <c r="DW14" s="125">
        <f t="shared" si="28"/>
        <v>413</v>
      </c>
      <c r="DX14" s="100">
        <f t="shared" si="29"/>
        <v>1.2218934911242603</v>
      </c>
      <c r="DY14" s="123"/>
      <c r="DZ14" s="125">
        <f t="shared" si="30"/>
        <v>728</v>
      </c>
      <c r="EA14" s="125">
        <f t="shared" si="31"/>
        <v>880</v>
      </c>
      <c r="EB14" s="100">
        <f t="shared" si="32"/>
        <v>1.2087912087912087</v>
      </c>
      <c r="EC14" s="123"/>
      <c r="ED14" s="125">
        <f t="shared" si="33"/>
        <v>0</v>
      </c>
      <c r="EE14" s="125">
        <f t="shared" si="34"/>
        <v>0</v>
      </c>
      <c r="EF14" s="100" t="e">
        <f t="shared" si="35"/>
        <v>#DIV/0!</v>
      </c>
    </row>
    <row r="15" spans="1:137" x14ac:dyDescent="0.25">
      <c r="A15" s="7">
        <f t="shared" si="0"/>
        <v>44423</v>
      </c>
      <c r="B15" s="68">
        <v>339</v>
      </c>
      <c r="C15" s="68">
        <v>6</v>
      </c>
      <c r="D15" s="68">
        <v>365</v>
      </c>
      <c r="E15" s="68">
        <v>365</v>
      </c>
      <c r="F15" s="17">
        <f t="shared" ref="F15" si="87">B15-B14</f>
        <v>28</v>
      </c>
      <c r="G15" s="17">
        <f t="shared" ref="G15" si="88">C15-C14</f>
        <v>1</v>
      </c>
      <c r="H15" s="17">
        <f t="shared" ref="H15" si="89">D15-D14</f>
        <v>35</v>
      </c>
      <c r="I15" s="98">
        <f t="shared" ref="I15" si="90">H15/F15</f>
        <v>1.25</v>
      </c>
      <c r="J15" s="17">
        <f t="shared" ref="J15" si="91">E15-E14</f>
        <v>35</v>
      </c>
      <c r="K15" s="58">
        <v>168</v>
      </c>
      <c r="L15" s="69">
        <v>2</v>
      </c>
      <c r="M15" s="58">
        <v>165</v>
      </c>
      <c r="N15" s="58">
        <v>165</v>
      </c>
      <c r="O15" s="59">
        <f t="shared" ref="O15" si="92">K15-K14</f>
        <v>28</v>
      </c>
      <c r="P15" s="59">
        <f t="shared" ref="P15" si="93">L15-L14</f>
        <v>0</v>
      </c>
      <c r="Q15" s="59">
        <f t="shared" ref="Q15" si="94">M15-M14</f>
        <v>28</v>
      </c>
      <c r="R15" s="61">
        <f t="shared" ref="R15" si="95">Q15/O15</f>
        <v>1</v>
      </c>
      <c r="S15" s="59">
        <f t="shared" ref="S15" si="96">N15-N14</f>
        <v>28</v>
      </c>
      <c r="T15" s="14">
        <v>3481</v>
      </c>
      <c r="U15" s="71">
        <v>2219</v>
      </c>
      <c r="V15" s="10">
        <v>2255</v>
      </c>
      <c r="W15" s="10">
        <v>2255</v>
      </c>
      <c r="X15" s="19">
        <f t="shared" ref="X15" si="97">T15-T14</f>
        <v>277</v>
      </c>
      <c r="Y15" s="19">
        <f t="shared" ref="Y15" si="98">U15-U14</f>
        <v>342</v>
      </c>
      <c r="Z15" s="19">
        <f t="shared" ref="Z15" si="99">V15-V14</f>
        <v>342</v>
      </c>
      <c r="AA15" s="23">
        <f t="shared" ref="AA15" si="100">Z15/X15</f>
        <v>1.2346570397111913</v>
      </c>
      <c r="AB15" s="19">
        <f t="shared" ref="AB15" si="101">W15-W14</f>
        <v>342</v>
      </c>
      <c r="AE15" s="102">
        <v>0</v>
      </c>
      <c r="AF15" s="68">
        <v>0</v>
      </c>
      <c r="AG15" s="103">
        <v>0</v>
      </c>
      <c r="AH15" s="103">
        <v>0</v>
      </c>
      <c r="AI15" s="17">
        <f t="shared" si="49"/>
        <v>0</v>
      </c>
      <c r="AJ15" s="17">
        <f t="shared" si="2"/>
        <v>0</v>
      </c>
      <c r="AK15" s="17">
        <f t="shared" si="3"/>
        <v>0</v>
      </c>
      <c r="AL15" s="98" t="e">
        <f t="shared" si="50"/>
        <v>#DIV/0!</v>
      </c>
      <c r="AM15" s="17">
        <f t="shared" si="51"/>
        <v>0</v>
      </c>
      <c r="AN15" s="111">
        <v>0</v>
      </c>
      <c r="AO15" s="112">
        <v>0</v>
      </c>
      <c r="AP15" s="113">
        <v>0</v>
      </c>
      <c r="AQ15" s="113">
        <v>0</v>
      </c>
      <c r="AR15" s="114">
        <f t="shared" si="52"/>
        <v>0</v>
      </c>
      <c r="AS15" s="114">
        <f t="shared" si="4"/>
        <v>0</v>
      </c>
      <c r="AT15" s="114">
        <f t="shared" si="5"/>
        <v>0</v>
      </c>
      <c r="AU15" s="115" t="e">
        <f t="shared" si="53"/>
        <v>#DIV/0!</v>
      </c>
      <c r="AV15" s="114">
        <f t="shared" si="54"/>
        <v>0</v>
      </c>
      <c r="AW15" s="30">
        <v>201</v>
      </c>
      <c r="AX15" s="73">
        <v>2</v>
      </c>
      <c r="AY15" s="32">
        <v>193</v>
      </c>
      <c r="AZ15" s="32">
        <v>193</v>
      </c>
      <c r="BA15" s="31">
        <f t="shared" ref="BA15" si="102">AW15-AW14</f>
        <v>29</v>
      </c>
      <c r="BB15" s="31">
        <f t="shared" ref="BB15" si="103">AX15-AX14</f>
        <v>0</v>
      </c>
      <c r="BC15" s="31">
        <f t="shared" ref="BC15" si="104">AY15-AY14</f>
        <v>29</v>
      </c>
      <c r="BD15" s="33">
        <f t="shared" ref="BD15" si="105">BC15/BA15</f>
        <v>1</v>
      </c>
      <c r="BE15" s="31">
        <f t="shared" ref="BE15" si="106">AZ15-AZ14</f>
        <v>29</v>
      </c>
      <c r="BF15" s="39">
        <v>204</v>
      </c>
      <c r="BG15" s="75">
        <v>3</v>
      </c>
      <c r="BH15" s="41">
        <v>201</v>
      </c>
      <c r="BI15" s="41">
        <v>201</v>
      </c>
      <c r="BJ15" s="40">
        <f t="shared" ref="BJ15" si="107">BF15-BF14</f>
        <v>33</v>
      </c>
      <c r="BK15" s="40">
        <f t="shared" ref="BK15" si="108">BG15-BG14</f>
        <v>1</v>
      </c>
      <c r="BL15" s="40">
        <f t="shared" ref="BL15" si="109">BH15-BH14</f>
        <v>32</v>
      </c>
      <c r="BM15" s="42">
        <f t="shared" ref="BM15" si="110">BL15/BJ15</f>
        <v>0.96969696969696972</v>
      </c>
      <c r="BN15" s="40">
        <f t="shared" ref="BN15" si="111">BI15-BI14</f>
        <v>32</v>
      </c>
      <c r="BO15" s="48">
        <v>2042</v>
      </c>
      <c r="BP15" s="77">
        <v>31</v>
      </c>
      <c r="BQ15" s="50">
        <v>2494</v>
      </c>
      <c r="BR15" s="50">
        <v>2494</v>
      </c>
      <c r="BS15" s="49">
        <f t="shared" ref="BS15" si="112">BO15-BO14</f>
        <v>336</v>
      </c>
      <c r="BT15" s="49">
        <f t="shared" ref="BT15" si="113">BP15-BP14</f>
        <v>5</v>
      </c>
      <c r="BU15" s="49">
        <f t="shared" ref="BU15" si="114">BQ15-BQ14</f>
        <v>399</v>
      </c>
      <c r="BV15" s="51">
        <f t="shared" ref="BV15" si="115">BU15/BS15</f>
        <v>1.1875</v>
      </c>
      <c r="BW15" s="49">
        <f t="shared" ref="BW15" si="116">BR15-BR14</f>
        <v>399</v>
      </c>
      <c r="BX15" s="60">
        <v>825</v>
      </c>
      <c r="BY15" s="78">
        <v>13</v>
      </c>
      <c r="BZ15" s="58">
        <v>988</v>
      </c>
      <c r="CA15" s="58">
        <v>988</v>
      </c>
      <c r="CB15" s="59">
        <f t="shared" ref="CB15" si="117">BX15-BX14</f>
        <v>335</v>
      </c>
      <c r="CC15" s="59">
        <f t="shared" ref="CC15" si="118">BY15-BY14</f>
        <v>6</v>
      </c>
      <c r="CD15" s="59">
        <f t="shared" ref="CD15" si="119">BZ15-BZ14</f>
        <v>399</v>
      </c>
      <c r="CE15" s="61">
        <f t="shared" ref="CE15" si="120">CD15/CB15</f>
        <v>1.191044776119403</v>
      </c>
      <c r="CF15" s="59">
        <f t="shared" ref="CF15" si="121">CA15-CA14</f>
        <v>399</v>
      </c>
      <c r="CG15" s="15">
        <f t="shared" si="81"/>
        <v>1066</v>
      </c>
      <c r="CH15" s="15">
        <f t="shared" si="82"/>
        <v>355</v>
      </c>
      <c r="CI15" s="15">
        <f t="shared" si="83"/>
        <v>1264</v>
      </c>
      <c r="CJ15" s="15">
        <f t="shared" si="84"/>
        <v>1264</v>
      </c>
      <c r="CK15" s="26">
        <f t="shared" si="85"/>
        <v>1.1857410881801125</v>
      </c>
      <c r="CM15" s="15">
        <f t="shared" si="15"/>
        <v>789</v>
      </c>
      <c r="CN15" s="15">
        <f t="shared" si="16"/>
        <v>922</v>
      </c>
      <c r="CO15" s="100">
        <f t="shared" si="86"/>
        <v>1.1685678073510772</v>
      </c>
      <c r="CP15" s="48">
        <v>0</v>
      </c>
      <c r="CQ15" s="77">
        <v>0</v>
      </c>
      <c r="CR15" s="48">
        <v>0</v>
      </c>
      <c r="CS15" s="48">
        <v>0</v>
      </c>
      <c r="CT15" s="48">
        <v>0</v>
      </c>
      <c r="CU15" s="49">
        <f t="shared" si="18"/>
        <v>0</v>
      </c>
      <c r="CV15" s="49">
        <f t="shared" si="19"/>
        <v>0</v>
      </c>
      <c r="CW15" s="51" t="e">
        <f t="shared" si="68"/>
        <v>#DIV/0!</v>
      </c>
      <c r="CX15" s="49">
        <f t="shared" si="69"/>
        <v>0</v>
      </c>
      <c r="CY15" s="187">
        <v>0</v>
      </c>
      <c r="CZ15" s="194">
        <v>0</v>
      </c>
      <c r="DA15" s="187">
        <v>0</v>
      </c>
      <c r="DB15" s="187">
        <v>0</v>
      </c>
      <c r="DC15" s="187">
        <v>0</v>
      </c>
      <c r="DD15" s="190">
        <f t="shared" si="20"/>
        <v>0</v>
      </c>
      <c r="DE15" s="190">
        <f t="shared" si="21"/>
        <v>0</v>
      </c>
      <c r="DF15" s="191" t="e">
        <f t="shared" si="71"/>
        <v>#DIV/0!</v>
      </c>
      <c r="DG15" s="190">
        <f t="shared" si="72"/>
        <v>0</v>
      </c>
      <c r="DH15" s="111">
        <v>0</v>
      </c>
      <c r="DI15" s="120">
        <v>0</v>
      </c>
      <c r="DJ15" s="111">
        <v>0</v>
      </c>
      <c r="DK15" s="111">
        <v>0</v>
      </c>
      <c r="DL15" s="111">
        <v>0</v>
      </c>
      <c r="DM15" s="114">
        <f t="shared" si="22"/>
        <v>0</v>
      </c>
      <c r="DN15" s="114">
        <f t="shared" si="23"/>
        <v>0</v>
      </c>
      <c r="DO15" s="115" t="e">
        <f t="shared" si="74"/>
        <v>#DIV/0!</v>
      </c>
      <c r="DP15" s="114">
        <f t="shared" si="75"/>
        <v>0</v>
      </c>
      <c r="DQ15" s="123"/>
      <c r="DR15" s="125">
        <f t="shared" si="24"/>
        <v>426</v>
      </c>
      <c r="DS15" s="125">
        <f t="shared" si="25"/>
        <v>495</v>
      </c>
      <c r="DT15" s="100">
        <f t="shared" si="26"/>
        <v>1.1619718309859155</v>
      </c>
      <c r="DU15" s="123"/>
      <c r="DV15" s="125">
        <f t="shared" si="27"/>
        <v>363</v>
      </c>
      <c r="DW15" s="125">
        <f t="shared" si="28"/>
        <v>427</v>
      </c>
      <c r="DX15" s="100">
        <f t="shared" si="29"/>
        <v>1.1763085399449036</v>
      </c>
      <c r="DY15" s="123"/>
      <c r="DZ15" s="125">
        <f t="shared" si="30"/>
        <v>789</v>
      </c>
      <c r="EA15" s="125">
        <f t="shared" si="31"/>
        <v>922</v>
      </c>
      <c r="EB15" s="100">
        <f t="shared" si="32"/>
        <v>1.1685678073510772</v>
      </c>
      <c r="EC15" s="123"/>
      <c r="ED15" s="125">
        <f t="shared" si="33"/>
        <v>0</v>
      </c>
      <c r="EE15" s="125">
        <f t="shared" si="34"/>
        <v>0</v>
      </c>
      <c r="EF15" s="100" t="e">
        <f t="shared" si="35"/>
        <v>#DIV/0!</v>
      </c>
    </row>
    <row r="16" spans="1:137" x14ac:dyDescent="0.25">
      <c r="A16" s="7">
        <f t="shared" si="0"/>
        <v>44424</v>
      </c>
      <c r="B16" s="68">
        <v>356</v>
      </c>
      <c r="C16" s="68">
        <v>6</v>
      </c>
      <c r="D16" s="68">
        <v>385</v>
      </c>
      <c r="E16" s="68">
        <v>385</v>
      </c>
      <c r="F16" s="17">
        <f t="shared" ref="F16:F79" si="122">B16-B15</f>
        <v>17</v>
      </c>
      <c r="G16" s="17">
        <f t="shared" ref="G16:G79" si="123">C16-C15</f>
        <v>0</v>
      </c>
      <c r="H16" s="17">
        <f t="shared" ref="H16:H79" si="124">D16-D15</f>
        <v>20</v>
      </c>
      <c r="I16" s="98">
        <f t="shared" ref="I16:I79" si="125">H16/F16</f>
        <v>1.1764705882352942</v>
      </c>
      <c r="J16" s="17">
        <f t="shared" ref="J16:J79" si="126">E16-E15</f>
        <v>20</v>
      </c>
      <c r="K16" s="58">
        <v>185</v>
      </c>
      <c r="L16" s="69">
        <v>2</v>
      </c>
      <c r="M16" s="58">
        <v>182</v>
      </c>
      <c r="N16" s="58">
        <v>182</v>
      </c>
      <c r="O16" s="59">
        <f t="shared" ref="O16:O79" si="127">K16-K15</f>
        <v>17</v>
      </c>
      <c r="P16" s="59">
        <f t="shared" ref="P16:P79" si="128">L16-L15</f>
        <v>0</v>
      </c>
      <c r="Q16" s="59">
        <f t="shared" ref="Q16:Q79" si="129">M16-M15</f>
        <v>17</v>
      </c>
      <c r="R16" s="61">
        <f t="shared" ref="R16:R79" si="130">Q16/O16</f>
        <v>1</v>
      </c>
      <c r="S16" s="59">
        <f t="shared" ref="S16:S79" si="131">N16-N15</f>
        <v>17</v>
      </c>
      <c r="T16" s="14">
        <v>3848</v>
      </c>
      <c r="U16" s="71">
        <v>2226</v>
      </c>
      <c r="V16" s="10">
        <v>2262</v>
      </c>
      <c r="W16" s="10">
        <v>2262</v>
      </c>
      <c r="X16" s="19">
        <f t="shared" ref="X16:X79" si="132">T16-T15</f>
        <v>367</v>
      </c>
      <c r="Y16" s="19">
        <f t="shared" ref="Y16:Y79" si="133">U16-U15</f>
        <v>7</v>
      </c>
      <c r="Z16" s="19">
        <f t="shared" ref="Z16:Z79" si="134">V16-V15</f>
        <v>7</v>
      </c>
      <c r="AA16" s="23">
        <f t="shared" ref="AA16:AA79" si="135">Z16/X16</f>
        <v>1.9073569482288829E-2</v>
      </c>
      <c r="AB16" s="19">
        <f t="shared" ref="AB16:AB79" si="136">W16-W15</f>
        <v>7</v>
      </c>
      <c r="AE16" s="102">
        <v>0</v>
      </c>
      <c r="AF16" s="68">
        <v>0</v>
      </c>
      <c r="AG16" s="103">
        <v>0</v>
      </c>
      <c r="AH16" s="103">
        <v>0</v>
      </c>
      <c r="AI16" s="17">
        <f t="shared" si="49"/>
        <v>0</v>
      </c>
      <c r="AJ16" s="17">
        <f t="shared" si="2"/>
        <v>0</v>
      </c>
      <c r="AK16" s="17">
        <f t="shared" si="3"/>
        <v>0</v>
      </c>
      <c r="AL16" s="98" t="e">
        <f t="shared" si="50"/>
        <v>#DIV/0!</v>
      </c>
      <c r="AM16" s="17">
        <f t="shared" si="51"/>
        <v>0</v>
      </c>
      <c r="AN16" s="111">
        <v>0</v>
      </c>
      <c r="AO16" s="112">
        <v>0</v>
      </c>
      <c r="AP16" s="113">
        <v>0</v>
      </c>
      <c r="AQ16" s="113">
        <v>0</v>
      </c>
      <c r="AR16" s="114">
        <f t="shared" si="52"/>
        <v>0</v>
      </c>
      <c r="AS16" s="114">
        <f t="shared" si="4"/>
        <v>0</v>
      </c>
      <c r="AT16" s="114">
        <f t="shared" si="5"/>
        <v>0</v>
      </c>
      <c r="AU16" s="115" t="e">
        <f t="shared" si="53"/>
        <v>#DIV/0!</v>
      </c>
      <c r="AV16" s="114">
        <f t="shared" si="54"/>
        <v>0</v>
      </c>
      <c r="AW16" s="30">
        <v>217</v>
      </c>
      <c r="AX16" s="73">
        <v>3</v>
      </c>
      <c r="AY16" s="32">
        <v>209</v>
      </c>
      <c r="AZ16" s="32">
        <v>209</v>
      </c>
      <c r="BA16" s="31">
        <f t="shared" ref="BA16:BA79" si="137">AW16-AW15</f>
        <v>16</v>
      </c>
      <c r="BB16" s="31">
        <f t="shared" ref="BB16:BB79" si="138">AX16-AX15</f>
        <v>1</v>
      </c>
      <c r="BC16" s="31">
        <f t="shared" ref="BC16:BC79" si="139">AY16-AY15</f>
        <v>16</v>
      </c>
      <c r="BD16" s="33">
        <f t="shared" ref="BD16:BD79" si="140">BC16/BA16</f>
        <v>1</v>
      </c>
      <c r="BE16" s="31">
        <f t="shared" ref="BE16:BE79" si="141">AZ16-AZ15</f>
        <v>16</v>
      </c>
      <c r="BF16" s="39">
        <v>220</v>
      </c>
      <c r="BG16" s="75">
        <v>3</v>
      </c>
      <c r="BH16" s="41">
        <v>217</v>
      </c>
      <c r="BI16" s="41">
        <v>217</v>
      </c>
      <c r="BJ16" s="40">
        <f t="shared" ref="BJ16:BJ79" si="142">BF16-BF15</f>
        <v>16</v>
      </c>
      <c r="BK16" s="40">
        <f t="shared" ref="BK16:BK79" si="143">BG16-BG15</f>
        <v>0</v>
      </c>
      <c r="BL16" s="40">
        <f t="shared" ref="BL16:BL79" si="144">BH16-BH15</f>
        <v>16</v>
      </c>
      <c r="BM16" s="42">
        <f t="shared" ref="BM16:BM79" si="145">BL16/BJ16</f>
        <v>1</v>
      </c>
      <c r="BN16" s="40">
        <f t="shared" ref="BN16:BN79" si="146">BI16-BI15</f>
        <v>16</v>
      </c>
      <c r="BO16" s="48">
        <v>2238</v>
      </c>
      <c r="BP16" s="77">
        <v>34</v>
      </c>
      <c r="BQ16" s="50">
        <v>2713</v>
      </c>
      <c r="BR16" s="50">
        <v>2713</v>
      </c>
      <c r="BS16" s="49">
        <f t="shared" ref="BS16:BS79" si="147">BO16-BO15</f>
        <v>196</v>
      </c>
      <c r="BT16" s="49">
        <f t="shared" ref="BT16:BT79" si="148">BP16-BP15</f>
        <v>3</v>
      </c>
      <c r="BU16" s="49">
        <f t="shared" ref="BU16:BU79" si="149">BQ16-BQ15</f>
        <v>219</v>
      </c>
      <c r="BV16" s="51">
        <f t="shared" ref="BV16:BV79" si="150">BU16/BS16</f>
        <v>1.1173469387755102</v>
      </c>
      <c r="BW16" s="49">
        <f t="shared" ref="BW16:BW79" si="151">BR16-BR15</f>
        <v>219</v>
      </c>
      <c r="BX16" s="60">
        <v>1021</v>
      </c>
      <c r="BY16" s="78">
        <v>16</v>
      </c>
      <c r="BZ16" s="58">
        <v>1215</v>
      </c>
      <c r="CA16" s="58">
        <v>1215</v>
      </c>
      <c r="CB16" s="59">
        <f t="shared" ref="CB16:CB79" si="152">BX16-BX15</f>
        <v>196</v>
      </c>
      <c r="CC16" s="59">
        <f t="shared" ref="CC16:CC79" si="153">BY16-BY15</f>
        <v>3</v>
      </c>
      <c r="CD16" s="59">
        <f t="shared" ref="CD16:CD79" si="154">BZ16-BZ15</f>
        <v>227</v>
      </c>
      <c r="CE16" s="61">
        <f t="shared" ref="CE16:CE79" si="155">CD16/CB16</f>
        <v>1.1581632653061225</v>
      </c>
      <c r="CF16" s="59">
        <f t="shared" ref="CF16:CF79" si="156">CA16-CA15</f>
        <v>227</v>
      </c>
      <c r="CG16" s="15">
        <f t="shared" si="81"/>
        <v>825</v>
      </c>
      <c r="CH16" s="15">
        <f t="shared" si="82"/>
        <v>14</v>
      </c>
      <c r="CI16" s="15">
        <f t="shared" si="83"/>
        <v>522</v>
      </c>
      <c r="CJ16" s="15">
        <f t="shared" si="84"/>
        <v>522</v>
      </c>
      <c r="CK16" s="26">
        <f t="shared" ref="CK16:CK31" si="157">CI16/CG16</f>
        <v>0.63272727272727269</v>
      </c>
      <c r="CM16" s="15">
        <f t="shared" si="15"/>
        <v>458</v>
      </c>
      <c r="CN16" s="15">
        <f t="shared" si="16"/>
        <v>515</v>
      </c>
      <c r="CO16" s="100">
        <f t="shared" ref="CO16:CO79" si="158">CN16/CM16</f>
        <v>1.1244541484716157</v>
      </c>
      <c r="CP16" s="48">
        <v>0</v>
      </c>
      <c r="CQ16" s="77">
        <v>0</v>
      </c>
      <c r="CR16" s="48">
        <v>0</v>
      </c>
      <c r="CS16" s="48">
        <v>0</v>
      </c>
      <c r="CT16" s="48">
        <v>0</v>
      </c>
      <c r="CU16" s="49">
        <f t="shared" si="18"/>
        <v>0</v>
      </c>
      <c r="CV16" s="49">
        <f t="shared" si="19"/>
        <v>0</v>
      </c>
      <c r="CW16" s="51" t="e">
        <f t="shared" si="68"/>
        <v>#DIV/0!</v>
      </c>
      <c r="CX16" s="49">
        <f t="shared" si="69"/>
        <v>0</v>
      </c>
      <c r="CY16" s="187">
        <v>0</v>
      </c>
      <c r="CZ16" s="194">
        <v>0</v>
      </c>
      <c r="DA16" s="187">
        <v>0</v>
      </c>
      <c r="DB16" s="187">
        <v>0</v>
      </c>
      <c r="DC16" s="187">
        <v>0</v>
      </c>
      <c r="DD16" s="190">
        <f t="shared" si="20"/>
        <v>0</v>
      </c>
      <c r="DE16" s="190">
        <f t="shared" si="21"/>
        <v>0</v>
      </c>
      <c r="DF16" s="191" t="e">
        <f t="shared" si="71"/>
        <v>#DIV/0!</v>
      </c>
      <c r="DG16" s="190">
        <f t="shared" si="72"/>
        <v>0</v>
      </c>
      <c r="DH16" s="111">
        <v>0</v>
      </c>
      <c r="DI16" s="120">
        <v>0</v>
      </c>
      <c r="DJ16" s="111">
        <v>0</v>
      </c>
      <c r="DK16" s="111">
        <v>0</v>
      </c>
      <c r="DL16" s="111">
        <v>0</v>
      </c>
      <c r="DM16" s="114">
        <f t="shared" si="22"/>
        <v>0</v>
      </c>
      <c r="DN16" s="114">
        <f t="shared" si="23"/>
        <v>0</v>
      </c>
      <c r="DO16" s="115" t="e">
        <f t="shared" si="74"/>
        <v>#DIV/0!</v>
      </c>
      <c r="DP16" s="114">
        <f t="shared" si="75"/>
        <v>0</v>
      </c>
      <c r="DQ16" s="123"/>
      <c r="DR16" s="125">
        <f t="shared" si="24"/>
        <v>245</v>
      </c>
      <c r="DS16" s="125">
        <f t="shared" si="25"/>
        <v>271</v>
      </c>
      <c r="DT16" s="100">
        <f t="shared" si="26"/>
        <v>1.1061224489795918</v>
      </c>
      <c r="DU16" s="123"/>
      <c r="DV16" s="125">
        <f t="shared" si="27"/>
        <v>213</v>
      </c>
      <c r="DW16" s="125">
        <f t="shared" si="28"/>
        <v>244</v>
      </c>
      <c r="DX16" s="100">
        <f t="shared" si="29"/>
        <v>1.1455399061032865</v>
      </c>
      <c r="DY16" s="123"/>
      <c r="DZ16" s="125">
        <f t="shared" si="30"/>
        <v>458</v>
      </c>
      <c r="EA16" s="125">
        <f t="shared" si="31"/>
        <v>515</v>
      </c>
      <c r="EB16" s="100">
        <f t="shared" si="32"/>
        <v>1.1244541484716157</v>
      </c>
      <c r="EC16" s="123"/>
      <c r="ED16" s="125">
        <f t="shared" si="33"/>
        <v>0</v>
      </c>
      <c r="EE16" s="125">
        <f t="shared" si="34"/>
        <v>0</v>
      </c>
      <c r="EF16" s="100" t="e">
        <f t="shared" si="35"/>
        <v>#DIV/0!</v>
      </c>
    </row>
    <row r="17" spans="1:137" x14ac:dyDescent="0.25">
      <c r="A17" s="7">
        <f t="shared" si="0"/>
        <v>44425</v>
      </c>
      <c r="B17" s="68">
        <v>380</v>
      </c>
      <c r="C17" s="68">
        <v>6</v>
      </c>
      <c r="D17" s="68">
        <v>410</v>
      </c>
      <c r="E17" s="68">
        <v>410</v>
      </c>
      <c r="F17" s="17">
        <f t="shared" si="122"/>
        <v>24</v>
      </c>
      <c r="G17" s="17">
        <f t="shared" si="123"/>
        <v>0</v>
      </c>
      <c r="H17" s="17">
        <f t="shared" si="124"/>
        <v>25</v>
      </c>
      <c r="I17" s="98">
        <f t="shared" si="125"/>
        <v>1.0416666666666667</v>
      </c>
      <c r="J17" s="17">
        <f t="shared" si="126"/>
        <v>25</v>
      </c>
      <c r="K17" s="58">
        <v>210</v>
      </c>
      <c r="L17" s="69">
        <v>3</v>
      </c>
      <c r="M17" s="58">
        <v>207</v>
      </c>
      <c r="N17" s="58">
        <v>207</v>
      </c>
      <c r="O17" s="59">
        <f t="shared" si="127"/>
        <v>25</v>
      </c>
      <c r="P17" s="59">
        <f t="shared" si="128"/>
        <v>1</v>
      </c>
      <c r="Q17" s="59">
        <f t="shared" si="129"/>
        <v>25</v>
      </c>
      <c r="R17" s="61">
        <f t="shared" si="130"/>
        <v>1</v>
      </c>
      <c r="S17" s="59">
        <f t="shared" si="131"/>
        <v>25</v>
      </c>
      <c r="T17" s="14">
        <v>3991</v>
      </c>
      <c r="U17" s="71">
        <v>2369</v>
      </c>
      <c r="V17" s="10">
        <v>2405</v>
      </c>
      <c r="W17" s="10">
        <v>2405</v>
      </c>
      <c r="X17" s="19">
        <f t="shared" si="132"/>
        <v>143</v>
      </c>
      <c r="Y17" s="19">
        <f t="shared" si="133"/>
        <v>143</v>
      </c>
      <c r="Z17" s="19">
        <f t="shared" si="134"/>
        <v>143</v>
      </c>
      <c r="AA17" s="23">
        <f t="shared" si="135"/>
        <v>1</v>
      </c>
      <c r="AB17" s="19">
        <f t="shared" si="136"/>
        <v>143</v>
      </c>
      <c r="AE17" s="102">
        <v>0</v>
      </c>
      <c r="AF17" s="68">
        <v>0</v>
      </c>
      <c r="AG17" s="103">
        <v>0</v>
      </c>
      <c r="AH17" s="103">
        <v>0</v>
      </c>
      <c r="AI17" s="17">
        <f t="shared" si="49"/>
        <v>0</v>
      </c>
      <c r="AJ17" s="17">
        <f t="shared" si="2"/>
        <v>0</v>
      </c>
      <c r="AK17" s="17">
        <f t="shared" si="3"/>
        <v>0</v>
      </c>
      <c r="AL17" s="98" t="e">
        <f t="shared" si="50"/>
        <v>#DIV/0!</v>
      </c>
      <c r="AM17" s="17">
        <f t="shared" si="51"/>
        <v>0</v>
      </c>
      <c r="AN17" s="111">
        <v>0</v>
      </c>
      <c r="AO17" s="112">
        <v>0</v>
      </c>
      <c r="AP17" s="113">
        <v>0</v>
      </c>
      <c r="AQ17" s="113">
        <v>0</v>
      </c>
      <c r="AR17" s="114">
        <f t="shared" si="52"/>
        <v>0</v>
      </c>
      <c r="AS17" s="114">
        <f t="shared" si="4"/>
        <v>0</v>
      </c>
      <c r="AT17" s="114">
        <f t="shared" si="5"/>
        <v>0</v>
      </c>
      <c r="AU17" s="115" t="e">
        <f t="shared" si="53"/>
        <v>#DIV/0!</v>
      </c>
      <c r="AV17" s="114">
        <f t="shared" si="54"/>
        <v>0</v>
      </c>
      <c r="AW17" s="30">
        <v>241</v>
      </c>
      <c r="AX17" s="73">
        <v>3</v>
      </c>
      <c r="AY17" s="32">
        <v>233</v>
      </c>
      <c r="AZ17" s="32">
        <v>233</v>
      </c>
      <c r="BA17" s="31">
        <f t="shared" si="137"/>
        <v>24</v>
      </c>
      <c r="BB17" s="31">
        <f t="shared" si="138"/>
        <v>0</v>
      </c>
      <c r="BC17" s="31">
        <f t="shared" si="139"/>
        <v>24</v>
      </c>
      <c r="BD17" s="33">
        <f t="shared" si="140"/>
        <v>1</v>
      </c>
      <c r="BE17" s="31">
        <f t="shared" si="141"/>
        <v>24</v>
      </c>
      <c r="BF17" s="39">
        <v>244</v>
      </c>
      <c r="BG17" s="75">
        <v>3</v>
      </c>
      <c r="BH17" s="41">
        <v>241</v>
      </c>
      <c r="BI17" s="41">
        <v>241</v>
      </c>
      <c r="BJ17" s="40">
        <f t="shared" si="142"/>
        <v>24</v>
      </c>
      <c r="BK17" s="40">
        <f t="shared" si="143"/>
        <v>0</v>
      </c>
      <c r="BL17" s="40">
        <f t="shared" si="144"/>
        <v>24</v>
      </c>
      <c r="BM17" s="42">
        <f t="shared" si="145"/>
        <v>1</v>
      </c>
      <c r="BN17" s="40">
        <f t="shared" si="146"/>
        <v>24</v>
      </c>
      <c r="BO17" s="48">
        <v>2526</v>
      </c>
      <c r="BP17" s="77">
        <v>38</v>
      </c>
      <c r="BQ17" s="50">
        <v>3033</v>
      </c>
      <c r="BR17" s="50">
        <v>3033</v>
      </c>
      <c r="BS17" s="49">
        <f t="shared" si="147"/>
        <v>288</v>
      </c>
      <c r="BT17" s="49">
        <f t="shared" si="148"/>
        <v>4</v>
      </c>
      <c r="BU17" s="49">
        <f t="shared" si="149"/>
        <v>320</v>
      </c>
      <c r="BV17" s="51">
        <f t="shared" si="150"/>
        <v>1.1111111111111112</v>
      </c>
      <c r="BW17" s="49">
        <f t="shared" si="151"/>
        <v>320</v>
      </c>
      <c r="BX17" s="60">
        <v>1309</v>
      </c>
      <c r="BY17" s="78">
        <v>21</v>
      </c>
      <c r="BZ17" s="58">
        <v>1534</v>
      </c>
      <c r="CA17" s="58">
        <v>1534</v>
      </c>
      <c r="CB17" s="59">
        <f t="shared" si="152"/>
        <v>288</v>
      </c>
      <c r="CC17" s="59">
        <f t="shared" si="153"/>
        <v>5</v>
      </c>
      <c r="CD17" s="59">
        <f t="shared" si="154"/>
        <v>319</v>
      </c>
      <c r="CE17" s="61">
        <f t="shared" si="155"/>
        <v>1.1076388888888888</v>
      </c>
      <c r="CF17" s="59">
        <f t="shared" si="156"/>
        <v>319</v>
      </c>
      <c r="CG17" s="15">
        <f t="shared" si="81"/>
        <v>816</v>
      </c>
      <c r="CH17" s="15">
        <f t="shared" si="82"/>
        <v>153</v>
      </c>
      <c r="CI17" s="15">
        <f t="shared" si="83"/>
        <v>880</v>
      </c>
      <c r="CJ17" s="15">
        <f t="shared" si="84"/>
        <v>880</v>
      </c>
      <c r="CK17" s="26">
        <f t="shared" si="157"/>
        <v>1.0784313725490196</v>
      </c>
      <c r="CM17" s="15">
        <f t="shared" si="15"/>
        <v>673</v>
      </c>
      <c r="CN17" s="15">
        <f t="shared" si="16"/>
        <v>737</v>
      </c>
      <c r="CO17" s="100">
        <f t="shared" si="158"/>
        <v>1.0950965824665677</v>
      </c>
      <c r="CP17" s="48">
        <v>0</v>
      </c>
      <c r="CQ17" s="77">
        <v>0</v>
      </c>
      <c r="CR17" s="48">
        <v>0</v>
      </c>
      <c r="CS17" s="48">
        <v>0</v>
      </c>
      <c r="CT17" s="48">
        <v>0</v>
      </c>
      <c r="CU17" s="49">
        <f t="shared" si="18"/>
        <v>0</v>
      </c>
      <c r="CV17" s="49">
        <f t="shared" si="19"/>
        <v>0</v>
      </c>
      <c r="CW17" s="51" t="e">
        <f t="shared" si="68"/>
        <v>#DIV/0!</v>
      </c>
      <c r="CX17" s="49">
        <f t="shared" si="69"/>
        <v>0</v>
      </c>
      <c r="CY17" s="187">
        <v>0</v>
      </c>
      <c r="CZ17" s="194">
        <v>0</v>
      </c>
      <c r="DA17" s="187">
        <v>0</v>
      </c>
      <c r="DB17" s="187">
        <v>0</v>
      </c>
      <c r="DC17" s="187">
        <v>0</v>
      </c>
      <c r="DD17" s="190">
        <f t="shared" si="20"/>
        <v>0</v>
      </c>
      <c r="DE17" s="190">
        <f t="shared" si="21"/>
        <v>0</v>
      </c>
      <c r="DF17" s="191" t="e">
        <f t="shared" si="71"/>
        <v>#DIV/0!</v>
      </c>
      <c r="DG17" s="190">
        <f t="shared" si="72"/>
        <v>0</v>
      </c>
      <c r="DH17" s="111">
        <v>0</v>
      </c>
      <c r="DI17" s="120">
        <v>0</v>
      </c>
      <c r="DJ17" s="111">
        <v>0</v>
      </c>
      <c r="DK17" s="111">
        <v>0</v>
      </c>
      <c r="DL17" s="111">
        <v>0</v>
      </c>
      <c r="DM17" s="114">
        <f t="shared" si="22"/>
        <v>0</v>
      </c>
      <c r="DN17" s="114">
        <f t="shared" si="23"/>
        <v>0</v>
      </c>
      <c r="DO17" s="115" t="e">
        <f t="shared" si="74"/>
        <v>#DIV/0!</v>
      </c>
      <c r="DP17" s="114">
        <f t="shared" si="75"/>
        <v>0</v>
      </c>
      <c r="DQ17" s="123"/>
      <c r="DR17" s="125">
        <f t="shared" si="24"/>
        <v>360</v>
      </c>
      <c r="DS17" s="125">
        <f t="shared" si="25"/>
        <v>393</v>
      </c>
      <c r="DT17" s="100">
        <f t="shared" si="26"/>
        <v>1.0916666666666666</v>
      </c>
      <c r="DU17" s="123"/>
      <c r="DV17" s="125">
        <f t="shared" si="27"/>
        <v>313</v>
      </c>
      <c r="DW17" s="125">
        <f t="shared" si="28"/>
        <v>344</v>
      </c>
      <c r="DX17" s="100">
        <f t="shared" si="29"/>
        <v>1.0990415335463259</v>
      </c>
      <c r="DY17" s="123"/>
      <c r="DZ17" s="125">
        <f t="shared" si="30"/>
        <v>673</v>
      </c>
      <c r="EA17" s="125">
        <f t="shared" si="31"/>
        <v>737</v>
      </c>
      <c r="EB17" s="100">
        <f t="shared" si="32"/>
        <v>1.0950965824665677</v>
      </c>
      <c r="EC17" s="123"/>
      <c r="ED17" s="125">
        <f t="shared" si="33"/>
        <v>0</v>
      </c>
      <c r="EE17" s="125">
        <f t="shared" si="34"/>
        <v>0</v>
      </c>
      <c r="EF17" s="100" t="e">
        <f t="shared" si="35"/>
        <v>#DIV/0!</v>
      </c>
      <c r="EG17" s="3" t="s">
        <v>42</v>
      </c>
    </row>
    <row r="18" spans="1:137" x14ac:dyDescent="0.25">
      <c r="A18" s="7">
        <f t="shared" si="0"/>
        <v>44426</v>
      </c>
      <c r="B18" s="68">
        <v>404</v>
      </c>
      <c r="C18" s="68">
        <v>8</v>
      </c>
      <c r="D18" s="68">
        <v>421</v>
      </c>
      <c r="E18" s="68">
        <v>421</v>
      </c>
      <c r="F18" s="17">
        <f t="shared" si="122"/>
        <v>24</v>
      </c>
      <c r="G18" s="17">
        <f t="shared" si="123"/>
        <v>2</v>
      </c>
      <c r="H18" s="17">
        <f t="shared" si="124"/>
        <v>11</v>
      </c>
      <c r="I18" s="98">
        <f t="shared" si="125"/>
        <v>0.45833333333333331</v>
      </c>
      <c r="J18" s="17">
        <f t="shared" si="126"/>
        <v>11</v>
      </c>
      <c r="K18" s="58">
        <v>240</v>
      </c>
      <c r="L18" s="69">
        <v>3</v>
      </c>
      <c r="M18" s="58">
        <v>223</v>
      </c>
      <c r="N18" s="58">
        <v>223</v>
      </c>
      <c r="O18" s="59">
        <f t="shared" si="127"/>
        <v>30</v>
      </c>
      <c r="P18" s="59">
        <f t="shared" si="128"/>
        <v>0</v>
      </c>
      <c r="Q18" s="59">
        <f t="shared" si="129"/>
        <v>16</v>
      </c>
      <c r="R18" s="61">
        <f t="shared" si="130"/>
        <v>0.53333333333333333</v>
      </c>
      <c r="S18" s="59">
        <f t="shared" si="131"/>
        <v>16</v>
      </c>
      <c r="T18" s="14">
        <v>4825</v>
      </c>
      <c r="U18" s="71">
        <v>2522</v>
      </c>
      <c r="V18" s="10">
        <v>2560</v>
      </c>
      <c r="W18" s="10">
        <v>2560</v>
      </c>
      <c r="X18" s="19">
        <f t="shared" si="132"/>
        <v>834</v>
      </c>
      <c r="Y18" s="19">
        <f t="shared" si="133"/>
        <v>153</v>
      </c>
      <c r="Z18" s="19">
        <f t="shared" si="134"/>
        <v>155</v>
      </c>
      <c r="AA18" s="23">
        <f t="shared" si="135"/>
        <v>0.18585131894484413</v>
      </c>
      <c r="AB18" s="19">
        <f t="shared" si="136"/>
        <v>155</v>
      </c>
      <c r="AE18" s="102">
        <v>0</v>
      </c>
      <c r="AF18" s="68">
        <v>0</v>
      </c>
      <c r="AG18" s="103">
        <v>0</v>
      </c>
      <c r="AH18" s="103">
        <v>0</v>
      </c>
      <c r="AI18" s="17">
        <f t="shared" si="49"/>
        <v>0</v>
      </c>
      <c r="AJ18" s="17">
        <f t="shared" si="2"/>
        <v>0</v>
      </c>
      <c r="AK18" s="17">
        <f t="shared" si="3"/>
        <v>0</v>
      </c>
      <c r="AL18" s="98" t="e">
        <f t="shared" si="50"/>
        <v>#DIV/0!</v>
      </c>
      <c r="AM18" s="17">
        <f t="shared" si="51"/>
        <v>0</v>
      </c>
      <c r="AN18" s="111">
        <v>0</v>
      </c>
      <c r="AO18" s="112">
        <v>0</v>
      </c>
      <c r="AP18" s="113">
        <v>0</v>
      </c>
      <c r="AQ18" s="113">
        <v>0</v>
      </c>
      <c r="AR18" s="114">
        <f t="shared" si="52"/>
        <v>0</v>
      </c>
      <c r="AS18" s="114">
        <f t="shared" si="4"/>
        <v>0</v>
      </c>
      <c r="AT18" s="114">
        <f t="shared" si="5"/>
        <v>0</v>
      </c>
      <c r="AU18" s="115" t="e">
        <f t="shared" si="53"/>
        <v>#DIV/0!</v>
      </c>
      <c r="AV18" s="114">
        <f t="shared" si="54"/>
        <v>0</v>
      </c>
      <c r="AW18" s="30">
        <v>267</v>
      </c>
      <c r="AX18" s="73">
        <v>4</v>
      </c>
      <c r="AY18" s="32">
        <v>248</v>
      </c>
      <c r="AZ18" s="32">
        <v>248</v>
      </c>
      <c r="BA18" s="31">
        <f t="shared" si="137"/>
        <v>26</v>
      </c>
      <c r="BB18" s="31">
        <f t="shared" si="138"/>
        <v>1</v>
      </c>
      <c r="BC18" s="31">
        <f t="shared" si="139"/>
        <v>15</v>
      </c>
      <c r="BD18" s="33">
        <f t="shared" si="140"/>
        <v>0.57692307692307687</v>
      </c>
      <c r="BE18" s="31">
        <f t="shared" si="141"/>
        <v>15</v>
      </c>
      <c r="BF18" s="39">
        <v>252</v>
      </c>
      <c r="BG18" s="75">
        <v>3</v>
      </c>
      <c r="BH18" s="41">
        <v>249</v>
      </c>
      <c r="BI18" s="41">
        <v>249</v>
      </c>
      <c r="BJ18" s="40">
        <f t="shared" si="142"/>
        <v>8</v>
      </c>
      <c r="BK18" s="40">
        <f t="shared" si="143"/>
        <v>0</v>
      </c>
      <c r="BL18" s="40">
        <f t="shared" si="144"/>
        <v>8</v>
      </c>
      <c r="BM18" s="42">
        <f t="shared" si="145"/>
        <v>1</v>
      </c>
      <c r="BN18" s="40">
        <f t="shared" si="146"/>
        <v>8</v>
      </c>
      <c r="BO18" s="48">
        <v>2839</v>
      </c>
      <c r="BP18" s="77">
        <v>43</v>
      </c>
      <c r="BQ18" s="50">
        <v>3240</v>
      </c>
      <c r="BR18" s="50">
        <v>3240</v>
      </c>
      <c r="BS18" s="49">
        <f t="shared" si="147"/>
        <v>313</v>
      </c>
      <c r="BT18" s="49">
        <f t="shared" si="148"/>
        <v>5</v>
      </c>
      <c r="BU18" s="49">
        <f t="shared" si="149"/>
        <v>207</v>
      </c>
      <c r="BV18" s="51">
        <f t="shared" si="150"/>
        <v>0.66134185303514381</v>
      </c>
      <c r="BW18" s="49">
        <f t="shared" si="151"/>
        <v>207</v>
      </c>
      <c r="BX18" s="60">
        <v>1623</v>
      </c>
      <c r="BY18" s="78">
        <v>26</v>
      </c>
      <c r="BZ18" s="58">
        <v>1727</v>
      </c>
      <c r="CA18" s="58">
        <v>1727</v>
      </c>
      <c r="CB18" s="59">
        <f t="shared" si="152"/>
        <v>314</v>
      </c>
      <c r="CC18" s="59">
        <f t="shared" si="153"/>
        <v>5</v>
      </c>
      <c r="CD18" s="59">
        <f t="shared" si="154"/>
        <v>193</v>
      </c>
      <c r="CE18" s="61">
        <f t="shared" si="155"/>
        <v>0.61464968152866239</v>
      </c>
      <c r="CF18" s="59">
        <f t="shared" si="156"/>
        <v>193</v>
      </c>
      <c r="CG18" s="15">
        <f t="shared" si="81"/>
        <v>1549</v>
      </c>
      <c r="CH18" s="15">
        <f t="shared" si="82"/>
        <v>166</v>
      </c>
      <c r="CI18" s="15">
        <f t="shared" si="83"/>
        <v>605</v>
      </c>
      <c r="CJ18" s="15">
        <f t="shared" si="84"/>
        <v>605</v>
      </c>
      <c r="CK18" s="26">
        <f t="shared" si="157"/>
        <v>0.39057456423499032</v>
      </c>
      <c r="CM18" s="15">
        <f t="shared" si="15"/>
        <v>715</v>
      </c>
      <c r="CN18" s="15">
        <f t="shared" si="16"/>
        <v>450</v>
      </c>
      <c r="CO18" s="100">
        <f t="shared" si="158"/>
        <v>0.62937062937062938</v>
      </c>
      <c r="CP18" s="48">
        <v>0</v>
      </c>
      <c r="CQ18" s="77">
        <v>0</v>
      </c>
      <c r="CR18" s="48">
        <v>0</v>
      </c>
      <c r="CS18" s="48">
        <v>0</v>
      </c>
      <c r="CT18" s="48">
        <v>0</v>
      </c>
      <c r="CU18" s="49">
        <f t="shared" si="18"/>
        <v>0</v>
      </c>
      <c r="CV18" s="49">
        <f t="shared" si="19"/>
        <v>0</v>
      </c>
      <c r="CW18" s="51" t="e">
        <f t="shared" si="68"/>
        <v>#DIV/0!</v>
      </c>
      <c r="CX18" s="49">
        <f t="shared" si="69"/>
        <v>0</v>
      </c>
      <c r="CY18" s="187">
        <v>0</v>
      </c>
      <c r="CZ18" s="194">
        <v>0</v>
      </c>
      <c r="DA18" s="187">
        <v>0</v>
      </c>
      <c r="DB18" s="187">
        <v>0</v>
      </c>
      <c r="DC18" s="187">
        <v>0</v>
      </c>
      <c r="DD18" s="190">
        <f t="shared" si="20"/>
        <v>0</v>
      </c>
      <c r="DE18" s="190">
        <f t="shared" si="21"/>
        <v>0</v>
      </c>
      <c r="DF18" s="191" t="e">
        <f t="shared" si="71"/>
        <v>#DIV/0!</v>
      </c>
      <c r="DG18" s="190">
        <f t="shared" si="72"/>
        <v>0</v>
      </c>
      <c r="DH18" s="111">
        <v>0</v>
      </c>
      <c r="DI18" s="120">
        <v>0</v>
      </c>
      <c r="DJ18" s="111">
        <v>0</v>
      </c>
      <c r="DK18" s="111">
        <v>0</v>
      </c>
      <c r="DL18" s="111">
        <v>0</v>
      </c>
      <c r="DM18" s="114">
        <f t="shared" si="22"/>
        <v>0</v>
      </c>
      <c r="DN18" s="114">
        <f t="shared" si="23"/>
        <v>0</v>
      </c>
      <c r="DO18" s="115" t="e">
        <f t="shared" si="74"/>
        <v>#DIV/0!</v>
      </c>
      <c r="DP18" s="114">
        <f t="shared" si="75"/>
        <v>0</v>
      </c>
      <c r="DQ18" s="123"/>
      <c r="DR18" s="125">
        <f t="shared" si="24"/>
        <v>371</v>
      </c>
      <c r="DS18" s="125">
        <f t="shared" si="25"/>
        <v>241</v>
      </c>
      <c r="DT18" s="100">
        <f t="shared" si="26"/>
        <v>0.64959568733153639</v>
      </c>
      <c r="DU18" s="123"/>
      <c r="DV18" s="125">
        <f t="shared" si="27"/>
        <v>344</v>
      </c>
      <c r="DW18" s="125">
        <f t="shared" si="28"/>
        <v>209</v>
      </c>
      <c r="DX18" s="100">
        <f t="shared" si="29"/>
        <v>0.60755813953488369</v>
      </c>
      <c r="DY18" s="123"/>
      <c r="DZ18" s="125">
        <f t="shared" si="30"/>
        <v>715</v>
      </c>
      <c r="EA18" s="125">
        <f t="shared" si="31"/>
        <v>450</v>
      </c>
      <c r="EB18" s="100">
        <f t="shared" si="32"/>
        <v>0.62937062937062938</v>
      </c>
      <c r="EC18" s="123"/>
      <c r="ED18" s="125">
        <f t="shared" si="33"/>
        <v>0</v>
      </c>
      <c r="EE18" s="125">
        <f t="shared" si="34"/>
        <v>0</v>
      </c>
      <c r="EF18" s="100" t="e">
        <f t="shared" si="35"/>
        <v>#DIV/0!</v>
      </c>
      <c r="EG18" s="3" t="s">
        <v>43</v>
      </c>
    </row>
    <row r="19" spans="1:137" x14ac:dyDescent="0.25">
      <c r="A19" s="7">
        <f t="shared" si="0"/>
        <v>44427</v>
      </c>
      <c r="B19" s="82">
        <v>430</v>
      </c>
      <c r="C19" s="82">
        <v>8</v>
      </c>
      <c r="D19" s="82">
        <v>445</v>
      </c>
      <c r="E19" s="82">
        <v>445</v>
      </c>
      <c r="F19" s="83">
        <f t="shared" si="122"/>
        <v>26</v>
      </c>
      <c r="G19" s="83">
        <f t="shared" si="123"/>
        <v>0</v>
      </c>
      <c r="H19" s="83">
        <f t="shared" si="124"/>
        <v>24</v>
      </c>
      <c r="I19" s="99">
        <f t="shared" si="125"/>
        <v>0.92307692307692313</v>
      </c>
      <c r="J19" s="83">
        <f t="shared" si="126"/>
        <v>24</v>
      </c>
      <c r="K19" s="58">
        <v>263</v>
      </c>
      <c r="L19" s="69">
        <v>4</v>
      </c>
      <c r="M19" s="58">
        <v>246</v>
      </c>
      <c r="N19" s="58">
        <v>246</v>
      </c>
      <c r="O19" s="59">
        <f t="shared" si="127"/>
        <v>23</v>
      </c>
      <c r="P19" s="59">
        <f t="shared" si="128"/>
        <v>1</v>
      </c>
      <c r="Q19" s="59">
        <f t="shared" si="129"/>
        <v>23</v>
      </c>
      <c r="R19" s="61">
        <f t="shared" si="130"/>
        <v>1</v>
      </c>
      <c r="S19" s="59">
        <f t="shared" si="131"/>
        <v>23</v>
      </c>
      <c r="T19" s="14">
        <v>485</v>
      </c>
      <c r="U19" s="71">
        <v>306</v>
      </c>
      <c r="V19" s="10">
        <v>3123</v>
      </c>
      <c r="W19" s="10">
        <v>3123</v>
      </c>
      <c r="X19" s="19">
        <f t="shared" si="132"/>
        <v>-4340</v>
      </c>
      <c r="Y19" s="19">
        <f t="shared" si="133"/>
        <v>-2216</v>
      </c>
      <c r="Z19" s="19">
        <f t="shared" si="134"/>
        <v>563</v>
      </c>
      <c r="AA19" s="23">
        <f t="shared" si="135"/>
        <v>-0.12972350230414748</v>
      </c>
      <c r="AB19" s="19">
        <f t="shared" si="136"/>
        <v>563</v>
      </c>
      <c r="AE19" s="102">
        <v>0</v>
      </c>
      <c r="AF19" s="68">
        <v>0</v>
      </c>
      <c r="AG19" s="103">
        <v>0</v>
      </c>
      <c r="AH19" s="103">
        <v>0</v>
      </c>
      <c r="AI19" s="17">
        <f t="shared" si="49"/>
        <v>0</v>
      </c>
      <c r="AJ19" s="17">
        <f t="shared" si="2"/>
        <v>0</v>
      </c>
      <c r="AK19" s="17">
        <f t="shared" si="3"/>
        <v>0</v>
      </c>
      <c r="AL19" s="98" t="e">
        <f t="shared" si="50"/>
        <v>#DIV/0!</v>
      </c>
      <c r="AM19" s="17">
        <f t="shared" si="51"/>
        <v>0</v>
      </c>
      <c r="AN19" s="111">
        <v>0</v>
      </c>
      <c r="AO19" s="112">
        <v>0</v>
      </c>
      <c r="AP19" s="113">
        <v>0</v>
      </c>
      <c r="AQ19" s="113">
        <v>0</v>
      </c>
      <c r="AR19" s="114">
        <f t="shared" si="52"/>
        <v>0</v>
      </c>
      <c r="AS19" s="114">
        <f t="shared" si="4"/>
        <v>0</v>
      </c>
      <c r="AT19" s="114">
        <f t="shared" si="5"/>
        <v>0</v>
      </c>
      <c r="AU19" s="115" t="e">
        <f t="shared" si="53"/>
        <v>#DIV/0!</v>
      </c>
      <c r="AV19" s="114">
        <f t="shared" si="54"/>
        <v>0</v>
      </c>
      <c r="AW19" s="30">
        <v>291</v>
      </c>
      <c r="AX19" s="73">
        <v>5</v>
      </c>
      <c r="AY19" s="32">
        <v>271</v>
      </c>
      <c r="AZ19" s="32">
        <v>271</v>
      </c>
      <c r="BA19" s="31">
        <f t="shared" si="137"/>
        <v>24</v>
      </c>
      <c r="BB19" s="31">
        <f t="shared" si="138"/>
        <v>1</v>
      </c>
      <c r="BC19" s="31">
        <f t="shared" si="139"/>
        <v>23</v>
      </c>
      <c r="BD19" s="33">
        <f t="shared" si="140"/>
        <v>0.95833333333333337</v>
      </c>
      <c r="BE19" s="31">
        <f t="shared" si="141"/>
        <v>23</v>
      </c>
      <c r="BF19" s="79">
        <v>294</v>
      </c>
      <c r="BG19" s="79">
        <v>6</v>
      </c>
      <c r="BH19" s="80">
        <v>273</v>
      </c>
      <c r="BI19" s="80">
        <v>273</v>
      </c>
      <c r="BJ19" s="81">
        <f t="shared" si="142"/>
        <v>42</v>
      </c>
      <c r="BK19" s="81">
        <f t="shared" si="143"/>
        <v>3</v>
      </c>
      <c r="BL19" s="81">
        <f t="shared" si="144"/>
        <v>24</v>
      </c>
      <c r="BM19" s="94">
        <f t="shared" si="145"/>
        <v>0.5714285714285714</v>
      </c>
      <c r="BN19" s="81">
        <f t="shared" si="146"/>
        <v>24</v>
      </c>
      <c r="BO19" s="48">
        <v>3114</v>
      </c>
      <c r="BP19" s="77">
        <v>48</v>
      </c>
      <c r="BQ19" s="50">
        <v>3520</v>
      </c>
      <c r="BR19" s="50">
        <v>3520</v>
      </c>
      <c r="BS19" s="49">
        <f t="shared" si="147"/>
        <v>275</v>
      </c>
      <c r="BT19" s="49">
        <f t="shared" si="148"/>
        <v>5</v>
      </c>
      <c r="BU19" s="49">
        <f t="shared" si="149"/>
        <v>280</v>
      </c>
      <c r="BV19" s="51">
        <f t="shared" si="150"/>
        <v>1.0181818181818181</v>
      </c>
      <c r="BW19" s="49">
        <f t="shared" si="151"/>
        <v>280</v>
      </c>
      <c r="BX19" s="60">
        <v>1897</v>
      </c>
      <c r="BY19" s="78">
        <v>30</v>
      </c>
      <c r="BZ19" s="58">
        <v>2019</v>
      </c>
      <c r="CA19" s="58">
        <v>2019</v>
      </c>
      <c r="CB19" s="59">
        <f t="shared" si="152"/>
        <v>274</v>
      </c>
      <c r="CC19" s="59">
        <f t="shared" si="153"/>
        <v>4</v>
      </c>
      <c r="CD19" s="59">
        <f t="shared" si="154"/>
        <v>292</v>
      </c>
      <c r="CE19" s="61">
        <f t="shared" si="155"/>
        <v>1.0656934306569343</v>
      </c>
      <c r="CF19" s="59">
        <f t="shared" si="156"/>
        <v>292</v>
      </c>
      <c r="CG19" s="15">
        <f t="shared" si="81"/>
        <v>-3676</v>
      </c>
      <c r="CH19" s="15">
        <f t="shared" si="82"/>
        <v>-2202</v>
      </c>
      <c r="CI19" s="15">
        <f t="shared" si="83"/>
        <v>1229</v>
      </c>
      <c r="CJ19" s="15">
        <f t="shared" si="84"/>
        <v>1229</v>
      </c>
      <c r="CK19" s="26">
        <f t="shared" si="157"/>
        <v>-0.33433079434167573</v>
      </c>
      <c r="CM19" s="15">
        <f t="shared" si="15"/>
        <v>664</v>
      </c>
      <c r="CN19" s="15">
        <f t="shared" si="16"/>
        <v>666</v>
      </c>
      <c r="CO19" s="100">
        <f t="shared" si="158"/>
        <v>1.0030120481927711</v>
      </c>
      <c r="CP19" s="48">
        <v>0</v>
      </c>
      <c r="CQ19" s="77">
        <v>0</v>
      </c>
      <c r="CR19" s="48">
        <v>0</v>
      </c>
      <c r="CS19" s="48">
        <v>0</v>
      </c>
      <c r="CT19" s="48">
        <v>0</v>
      </c>
      <c r="CU19" s="49">
        <f t="shared" si="18"/>
        <v>0</v>
      </c>
      <c r="CV19" s="49">
        <f t="shared" si="19"/>
        <v>0</v>
      </c>
      <c r="CW19" s="51" t="e">
        <f t="shared" si="68"/>
        <v>#DIV/0!</v>
      </c>
      <c r="CX19" s="49">
        <f t="shared" si="69"/>
        <v>0</v>
      </c>
      <c r="CY19" s="187">
        <v>0</v>
      </c>
      <c r="CZ19" s="194">
        <v>0</v>
      </c>
      <c r="DA19" s="187">
        <v>0</v>
      </c>
      <c r="DB19" s="187">
        <v>0</v>
      </c>
      <c r="DC19" s="187">
        <v>0</v>
      </c>
      <c r="DD19" s="190">
        <f t="shared" si="20"/>
        <v>0</v>
      </c>
      <c r="DE19" s="190">
        <f t="shared" si="21"/>
        <v>0</v>
      </c>
      <c r="DF19" s="191" t="e">
        <f t="shared" si="71"/>
        <v>#DIV/0!</v>
      </c>
      <c r="DG19" s="190">
        <f t="shared" si="72"/>
        <v>0</v>
      </c>
      <c r="DH19" s="111">
        <v>0</v>
      </c>
      <c r="DI19" s="120">
        <v>0</v>
      </c>
      <c r="DJ19" s="111">
        <v>0</v>
      </c>
      <c r="DK19" s="111">
        <v>0</v>
      </c>
      <c r="DL19" s="111">
        <v>0</v>
      </c>
      <c r="DM19" s="114">
        <f t="shared" si="22"/>
        <v>0</v>
      </c>
      <c r="DN19" s="114">
        <f t="shared" si="23"/>
        <v>0</v>
      </c>
      <c r="DO19" s="115" t="e">
        <f t="shared" si="74"/>
        <v>#DIV/0!</v>
      </c>
      <c r="DP19" s="114">
        <f t="shared" si="75"/>
        <v>0</v>
      </c>
      <c r="DQ19" s="123"/>
      <c r="DR19" s="125">
        <f t="shared" si="24"/>
        <v>367</v>
      </c>
      <c r="DS19" s="125">
        <f t="shared" si="25"/>
        <v>351</v>
      </c>
      <c r="DT19" s="100">
        <f t="shared" si="26"/>
        <v>0.95640326975476841</v>
      </c>
      <c r="DU19" s="123"/>
      <c r="DV19" s="125">
        <f t="shared" si="27"/>
        <v>297</v>
      </c>
      <c r="DW19" s="125">
        <f t="shared" si="28"/>
        <v>315</v>
      </c>
      <c r="DX19" s="100">
        <f t="shared" si="29"/>
        <v>1.0606060606060606</v>
      </c>
      <c r="DY19" s="123"/>
      <c r="DZ19" s="125">
        <f t="shared" si="30"/>
        <v>664</v>
      </c>
      <c r="EA19" s="125">
        <f t="shared" si="31"/>
        <v>666</v>
      </c>
      <c r="EB19" s="100">
        <f t="shared" si="32"/>
        <v>1.0030120481927711</v>
      </c>
      <c r="EC19" s="123"/>
      <c r="ED19" s="125">
        <f t="shared" si="33"/>
        <v>0</v>
      </c>
      <c r="EE19" s="125">
        <f t="shared" si="34"/>
        <v>0</v>
      </c>
      <c r="EF19" s="100" t="e">
        <f t="shared" si="35"/>
        <v>#DIV/0!</v>
      </c>
    </row>
    <row r="20" spans="1:137" x14ac:dyDescent="0.25">
      <c r="A20" s="7">
        <f t="shared" si="0"/>
        <v>44428</v>
      </c>
      <c r="B20" s="68">
        <v>457</v>
      </c>
      <c r="C20" s="68">
        <v>8</v>
      </c>
      <c r="D20" s="68">
        <v>472</v>
      </c>
      <c r="E20" s="68">
        <v>472</v>
      </c>
      <c r="F20" s="17">
        <f t="shared" si="122"/>
        <v>27</v>
      </c>
      <c r="G20" s="17">
        <f t="shared" si="123"/>
        <v>0</v>
      </c>
      <c r="H20" s="17">
        <f t="shared" si="124"/>
        <v>27</v>
      </c>
      <c r="I20" s="98">
        <f t="shared" si="125"/>
        <v>1</v>
      </c>
      <c r="J20" s="17">
        <f t="shared" si="126"/>
        <v>27</v>
      </c>
      <c r="K20" s="58">
        <v>289</v>
      </c>
      <c r="L20" s="69">
        <v>4</v>
      </c>
      <c r="M20" s="58">
        <v>272</v>
      </c>
      <c r="N20" s="58">
        <v>272</v>
      </c>
      <c r="O20" s="59">
        <f t="shared" si="127"/>
        <v>26</v>
      </c>
      <c r="P20" s="59">
        <f t="shared" si="128"/>
        <v>0</v>
      </c>
      <c r="Q20" s="59">
        <f t="shared" si="129"/>
        <v>26</v>
      </c>
      <c r="R20" s="61">
        <f t="shared" si="130"/>
        <v>1</v>
      </c>
      <c r="S20" s="59">
        <f t="shared" si="131"/>
        <v>26</v>
      </c>
      <c r="T20" s="14">
        <v>1094</v>
      </c>
      <c r="U20" s="71">
        <v>685</v>
      </c>
      <c r="V20" s="10">
        <v>3502</v>
      </c>
      <c r="W20" s="10">
        <v>3502</v>
      </c>
      <c r="X20" s="19">
        <f t="shared" si="132"/>
        <v>609</v>
      </c>
      <c r="Y20" s="19">
        <f t="shared" si="133"/>
        <v>379</v>
      </c>
      <c r="Z20" s="19">
        <f t="shared" si="134"/>
        <v>379</v>
      </c>
      <c r="AA20" s="23">
        <f t="shared" si="135"/>
        <v>0.62233169129720856</v>
      </c>
      <c r="AB20" s="19">
        <f t="shared" si="136"/>
        <v>379</v>
      </c>
      <c r="AE20" s="102">
        <v>0</v>
      </c>
      <c r="AF20" s="68">
        <v>0</v>
      </c>
      <c r="AG20" s="103">
        <v>0</v>
      </c>
      <c r="AH20" s="103">
        <v>0</v>
      </c>
      <c r="AI20" s="17">
        <f t="shared" si="49"/>
        <v>0</v>
      </c>
      <c r="AJ20" s="17">
        <f t="shared" si="2"/>
        <v>0</v>
      </c>
      <c r="AK20" s="17">
        <f t="shared" si="3"/>
        <v>0</v>
      </c>
      <c r="AL20" s="98" t="e">
        <f t="shared" si="50"/>
        <v>#DIV/0!</v>
      </c>
      <c r="AM20" s="17">
        <f t="shared" si="51"/>
        <v>0</v>
      </c>
      <c r="AN20" s="111">
        <v>0</v>
      </c>
      <c r="AO20" s="112">
        <v>0</v>
      </c>
      <c r="AP20" s="113">
        <v>0</v>
      </c>
      <c r="AQ20" s="113">
        <v>0</v>
      </c>
      <c r="AR20" s="114">
        <f t="shared" si="52"/>
        <v>0</v>
      </c>
      <c r="AS20" s="114">
        <f t="shared" si="4"/>
        <v>0</v>
      </c>
      <c r="AT20" s="114">
        <f t="shared" si="5"/>
        <v>0</v>
      </c>
      <c r="AU20" s="115" t="e">
        <f t="shared" si="53"/>
        <v>#DIV/0!</v>
      </c>
      <c r="AV20" s="114">
        <f t="shared" si="54"/>
        <v>0</v>
      </c>
      <c r="AW20" s="30">
        <v>318</v>
      </c>
      <c r="AX20" s="73">
        <v>5</v>
      </c>
      <c r="AY20" s="32">
        <v>298</v>
      </c>
      <c r="AZ20" s="32">
        <v>298</v>
      </c>
      <c r="BA20" s="31">
        <f t="shared" si="137"/>
        <v>27</v>
      </c>
      <c r="BB20" s="31">
        <f t="shared" si="138"/>
        <v>0</v>
      </c>
      <c r="BC20" s="31">
        <f t="shared" si="139"/>
        <v>27</v>
      </c>
      <c r="BD20" s="33">
        <f t="shared" si="140"/>
        <v>1</v>
      </c>
      <c r="BE20" s="31">
        <f t="shared" si="141"/>
        <v>27</v>
      </c>
      <c r="BF20" s="39">
        <v>322</v>
      </c>
      <c r="BG20" s="75">
        <v>6</v>
      </c>
      <c r="BH20" s="41">
        <v>301</v>
      </c>
      <c r="BI20" s="41">
        <v>301</v>
      </c>
      <c r="BJ20" s="40">
        <f t="shared" si="142"/>
        <v>28</v>
      </c>
      <c r="BK20" s="40">
        <f t="shared" si="143"/>
        <v>0</v>
      </c>
      <c r="BL20" s="40">
        <f t="shared" si="144"/>
        <v>28</v>
      </c>
      <c r="BM20" s="42">
        <f t="shared" si="145"/>
        <v>1</v>
      </c>
      <c r="BN20" s="40">
        <f t="shared" si="146"/>
        <v>28</v>
      </c>
      <c r="BO20" s="48">
        <v>3436</v>
      </c>
      <c r="BP20" s="77">
        <v>53</v>
      </c>
      <c r="BQ20" s="50">
        <v>3843</v>
      </c>
      <c r="BR20" s="50">
        <v>3843</v>
      </c>
      <c r="BS20" s="49">
        <f t="shared" si="147"/>
        <v>322</v>
      </c>
      <c r="BT20" s="49">
        <f t="shared" si="148"/>
        <v>5</v>
      </c>
      <c r="BU20" s="49">
        <f t="shared" si="149"/>
        <v>323</v>
      </c>
      <c r="BV20" s="51">
        <f t="shared" si="150"/>
        <v>1.0031055900621118</v>
      </c>
      <c r="BW20" s="49">
        <f t="shared" si="151"/>
        <v>323</v>
      </c>
      <c r="BX20" s="60">
        <v>2219</v>
      </c>
      <c r="BY20" s="78">
        <v>35</v>
      </c>
      <c r="BZ20" s="58">
        <v>2355</v>
      </c>
      <c r="CA20" s="58">
        <v>2355</v>
      </c>
      <c r="CB20" s="59">
        <f t="shared" si="152"/>
        <v>322</v>
      </c>
      <c r="CC20" s="59">
        <f t="shared" si="153"/>
        <v>5</v>
      </c>
      <c r="CD20" s="59">
        <f t="shared" si="154"/>
        <v>336</v>
      </c>
      <c r="CE20" s="61">
        <f t="shared" si="155"/>
        <v>1.0434782608695652</v>
      </c>
      <c r="CF20" s="59">
        <f t="shared" si="156"/>
        <v>336</v>
      </c>
      <c r="CG20" s="15">
        <f t="shared" si="81"/>
        <v>1361</v>
      </c>
      <c r="CH20" s="15">
        <f t="shared" si="82"/>
        <v>389</v>
      </c>
      <c r="CI20" s="15">
        <f t="shared" si="83"/>
        <v>1146</v>
      </c>
      <c r="CJ20" s="15">
        <f t="shared" si="84"/>
        <v>1146</v>
      </c>
      <c r="CK20" s="26">
        <f t="shared" si="157"/>
        <v>0.84202792064658338</v>
      </c>
      <c r="CM20" s="15">
        <f t="shared" si="15"/>
        <v>752</v>
      </c>
      <c r="CN20" s="15">
        <f t="shared" si="16"/>
        <v>767</v>
      </c>
      <c r="CO20" s="100">
        <f t="shared" si="158"/>
        <v>1.0199468085106382</v>
      </c>
      <c r="CP20" s="48">
        <v>0</v>
      </c>
      <c r="CQ20" s="77">
        <v>0</v>
      </c>
      <c r="CR20" s="48">
        <v>0</v>
      </c>
      <c r="CS20" s="48">
        <v>0</v>
      </c>
      <c r="CT20" s="48">
        <v>0</v>
      </c>
      <c r="CU20" s="49">
        <f t="shared" si="18"/>
        <v>0</v>
      </c>
      <c r="CV20" s="49">
        <f t="shared" si="19"/>
        <v>0</v>
      </c>
      <c r="CW20" s="51" t="e">
        <f t="shared" si="68"/>
        <v>#DIV/0!</v>
      </c>
      <c r="CX20" s="49">
        <f t="shared" si="69"/>
        <v>0</v>
      </c>
      <c r="CY20" s="187">
        <v>0</v>
      </c>
      <c r="CZ20" s="194">
        <v>0</v>
      </c>
      <c r="DA20" s="187">
        <v>0</v>
      </c>
      <c r="DB20" s="187">
        <v>0</v>
      </c>
      <c r="DC20" s="187">
        <v>0</v>
      </c>
      <c r="DD20" s="190">
        <f t="shared" si="20"/>
        <v>0</v>
      </c>
      <c r="DE20" s="190">
        <f t="shared" si="21"/>
        <v>0</v>
      </c>
      <c r="DF20" s="191" t="e">
        <f t="shared" si="71"/>
        <v>#DIV/0!</v>
      </c>
      <c r="DG20" s="190">
        <f t="shared" si="72"/>
        <v>0</v>
      </c>
      <c r="DH20" s="111">
        <v>0</v>
      </c>
      <c r="DI20" s="120">
        <v>0</v>
      </c>
      <c r="DJ20" s="111">
        <v>0</v>
      </c>
      <c r="DK20" s="111">
        <v>0</v>
      </c>
      <c r="DL20" s="111">
        <v>0</v>
      </c>
      <c r="DM20" s="114">
        <f t="shared" si="22"/>
        <v>0</v>
      </c>
      <c r="DN20" s="114">
        <f t="shared" si="23"/>
        <v>0</v>
      </c>
      <c r="DO20" s="115" t="e">
        <f t="shared" si="74"/>
        <v>#DIV/0!</v>
      </c>
      <c r="DP20" s="114">
        <f t="shared" si="75"/>
        <v>0</v>
      </c>
      <c r="DQ20" s="123"/>
      <c r="DR20" s="125">
        <f t="shared" si="24"/>
        <v>404</v>
      </c>
      <c r="DS20" s="125">
        <f t="shared" si="25"/>
        <v>405</v>
      </c>
      <c r="DT20" s="100">
        <f t="shared" si="26"/>
        <v>1.0024752475247525</v>
      </c>
      <c r="DU20" s="123"/>
      <c r="DV20" s="125">
        <f t="shared" si="27"/>
        <v>348</v>
      </c>
      <c r="DW20" s="125">
        <f t="shared" si="28"/>
        <v>362</v>
      </c>
      <c r="DX20" s="100">
        <f t="shared" si="29"/>
        <v>1.0402298850574712</v>
      </c>
      <c r="DY20" s="123"/>
      <c r="DZ20" s="125">
        <f t="shared" si="30"/>
        <v>752</v>
      </c>
      <c r="EA20" s="125">
        <f t="shared" si="31"/>
        <v>767</v>
      </c>
      <c r="EB20" s="100">
        <f t="shared" si="32"/>
        <v>1.0199468085106382</v>
      </c>
      <c r="EC20" s="123"/>
      <c r="ED20" s="125">
        <f t="shared" si="33"/>
        <v>0</v>
      </c>
      <c r="EE20" s="125">
        <f t="shared" si="34"/>
        <v>0</v>
      </c>
      <c r="EF20" s="100" t="e">
        <f t="shared" si="35"/>
        <v>#DIV/0!</v>
      </c>
    </row>
    <row r="21" spans="1:137" x14ac:dyDescent="0.25">
      <c r="A21" s="7">
        <f t="shared" si="0"/>
        <v>44429</v>
      </c>
      <c r="B21" s="68">
        <v>479</v>
      </c>
      <c r="C21" s="68">
        <v>9</v>
      </c>
      <c r="D21" s="68">
        <v>494</v>
      </c>
      <c r="E21" s="68">
        <v>494</v>
      </c>
      <c r="F21" s="17">
        <f t="shared" si="122"/>
        <v>22</v>
      </c>
      <c r="G21" s="17">
        <f t="shared" si="123"/>
        <v>1</v>
      </c>
      <c r="H21" s="17">
        <f t="shared" si="124"/>
        <v>22</v>
      </c>
      <c r="I21" s="98">
        <f t="shared" si="125"/>
        <v>1</v>
      </c>
      <c r="J21" s="17">
        <f t="shared" si="126"/>
        <v>22</v>
      </c>
      <c r="K21" s="58">
        <v>314</v>
      </c>
      <c r="L21" s="69">
        <v>4</v>
      </c>
      <c r="M21" s="58">
        <v>297</v>
      </c>
      <c r="N21" s="58">
        <v>297</v>
      </c>
      <c r="O21" s="59">
        <f t="shared" si="127"/>
        <v>25</v>
      </c>
      <c r="P21" s="59">
        <f t="shared" si="128"/>
        <v>0</v>
      </c>
      <c r="Q21" s="59">
        <f t="shared" si="129"/>
        <v>25</v>
      </c>
      <c r="R21" s="61">
        <f t="shared" si="130"/>
        <v>1</v>
      </c>
      <c r="S21" s="59">
        <f t="shared" si="131"/>
        <v>25</v>
      </c>
      <c r="T21" s="14">
        <v>1112</v>
      </c>
      <c r="U21" s="71">
        <v>703</v>
      </c>
      <c r="V21" s="10">
        <v>3520</v>
      </c>
      <c r="W21" s="10">
        <v>3520</v>
      </c>
      <c r="X21" s="19">
        <f t="shared" si="132"/>
        <v>18</v>
      </c>
      <c r="Y21" s="19">
        <f t="shared" si="133"/>
        <v>18</v>
      </c>
      <c r="Z21" s="19">
        <f t="shared" si="134"/>
        <v>18</v>
      </c>
      <c r="AA21" s="23">
        <f t="shared" si="135"/>
        <v>1</v>
      </c>
      <c r="AB21" s="19">
        <f t="shared" si="136"/>
        <v>18</v>
      </c>
      <c r="AE21" s="102">
        <v>0</v>
      </c>
      <c r="AF21" s="68">
        <v>0</v>
      </c>
      <c r="AG21" s="103">
        <v>0</v>
      </c>
      <c r="AH21" s="103">
        <v>0</v>
      </c>
      <c r="AI21" s="17">
        <f t="shared" si="49"/>
        <v>0</v>
      </c>
      <c r="AJ21" s="17">
        <f t="shared" si="2"/>
        <v>0</v>
      </c>
      <c r="AK21" s="17">
        <f t="shared" si="3"/>
        <v>0</v>
      </c>
      <c r="AL21" s="98" t="e">
        <f t="shared" si="50"/>
        <v>#DIV/0!</v>
      </c>
      <c r="AM21" s="17">
        <f t="shared" si="51"/>
        <v>0</v>
      </c>
      <c r="AN21" s="111">
        <v>0</v>
      </c>
      <c r="AO21" s="112">
        <v>0</v>
      </c>
      <c r="AP21" s="113">
        <v>0</v>
      </c>
      <c r="AQ21" s="113">
        <v>0</v>
      </c>
      <c r="AR21" s="114">
        <f t="shared" si="52"/>
        <v>0</v>
      </c>
      <c r="AS21" s="114">
        <f t="shared" si="4"/>
        <v>0</v>
      </c>
      <c r="AT21" s="114">
        <f t="shared" si="5"/>
        <v>0</v>
      </c>
      <c r="AU21" s="115" t="e">
        <f t="shared" si="53"/>
        <v>#DIV/0!</v>
      </c>
      <c r="AV21" s="114">
        <f t="shared" si="54"/>
        <v>0</v>
      </c>
      <c r="AW21" s="30">
        <v>340</v>
      </c>
      <c r="AX21" s="73">
        <v>7</v>
      </c>
      <c r="AY21" s="32">
        <v>320</v>
      </c>
      <c r="AZ21" s="32">
        <v>320</v>
      </c>
      <c r="BA21" s="31">
        <f t="shared" si="137"/>
        <v>22</v>
      </c>
      <c r="BB21" s="31">
        <f t="shared" si="138"/>
        <v>2</v>
      </c>
      <c r="BC21" s="31">
        <f t="shared" si="139"/>
        <v>22</v>
      </c>
      <c r="BD21" s="33">
        <f t="shared" si="140"/>
        <v>1</v>
      </c>
      <c r="BE21" s="31">
        <f t="shared" si="141"/>
        <v>22</v>
      </c>
      <c r="BF21" s="39">
        <v>344</v>
      </c>
      <c r="BG21" s="75">
        <v>7</v>
      </c>
      <c r="BH21" s="41">
        <v>323</v>
      </c>
      <c r="BI21" s="41">
        <v>323</v>
      </c>
      <c r="BJ21" s="40">
        <f t="shared" si="142"/>
        <v>22</v>
      </c>
      <c r="BK21" s="40">
        <f t="shared" si="143"/>
        <v>1</v>
      </c>
      <c r="BL21" s="40">
        <f t="shared" si="144"/>
        <v>22</v>
      </c>
      <c r="BM21" s="42">
        <f t="shared" si="145"/>
        <v>1</v>
      </c>
      <c r="BN21" s="40">
        <f t="shared" si="146"/>
        <v>22</v>
      </c>
      <c r="BO21" s="48">
        <v>3697</v>
      </c>
      <c r="BP21" s="77">
        <v>57</v>
      </c>
      <c r="BQ21" s="50">
        <v>4104</v>
      </c>
      <c r="BR21" s="50">
        <v>4104</v>
      </c>
      <c r="BS21" s="49">
        <f t="shared" si="147"/>
        <v>261</v>
      </c>
      <c r="BT21" s="49">
        <f t="shared" si="148"/>
        <v>4</v>
      </c>
      <c r="BU21" s="49">
        <f t="shared" si="149"/>
        <v>261</v>
      </c>
      <c r="BV21" s="51">
        <f t="shared" si="150"/>
        <v>1</v>
      </c>
      <c r="BW21" s="49">
        <f t="shared" si="151"/>
        <v>261</v>
      </c>
      <c r="BX21" s="60">
        <v>2480</v>
      </c>
      <c r="BY21" s="78">
        <v>39</v>
      </c>
      <c r="BZ21" s="58">
        <v>2614</v>
      </c>
      <c r="CA21" s="58">
        <v>2614</v>
      </c>
      <c r="CB21" s="59">
        <f t="shared" si="152"/>
        <v>261</v>
      </c>
      <c r="CC21" s="59">
        <f t="shared" si="153"/>
        <v>4</v>
      </c>
      <c r="CD21" s="59">
        <f t="shared" si="154"/>
        <v>259</v>
      </c>
      <c r="CE21" s="61">
        <f t="shared" si="155"/>
        <v>0.9923371647509579</v>
      </c>
      <c r="CF21" s="59">
        <f t="shared" si="156"/>
        <v>259</v>
      </c>
      <c r="CG21" s="15">
        <f t="shared" si="81"/>
        <v>631</v>
      </c>
      <c r="CH21" s="15">
        <f t="shared" si="82"/>
        <v>30</v>
      </c>
      <c r="CI21" s="15">
        <f t="shared" si="83"/>
        <v>629</v>
      </c>
      <c r="CJ21" s="15">
        <f t="shared" si="84"/>
        <v>629</v>
      </c>
      <c r="CK21" s="26">
        <f t="shared" si="157"/>
        <v>0.99683042789223453</v>
      </c>
      <c r="CM21" s="15">
        <f t="shared" si="15"/>
        <v>613</v>
      </c>
      <c r="CN21" s="15">
        <f t="shared" si="16"/>
        <v>611</v>
      </c>
      <c r="CO21" s="100">
        <f t="shared" si="158"/>
        <v>0.99673735725938006</v>
      </c>
      <c r="CP21" s="48">
        <v>0</v>
      </c>
      <c r="CQ21" s="77">
        <v>0</v>
      </c>
      <c r="CR21" s="48">
        <v>0</v>
      </c>
      <c r="CS21" s="48">
        <v>0</v>
      </c>
      <c r="CT21" s="48">
        <v>0</v>
      </c>
      <c r="CU21" s="49">
        <f t="shared" si="18"/>
        <v>0</v>
      </c>
      <c r="CV21" s="49">
        <f t="shared" si="19"/>
        <v>0</v>
      </c>
      <c r="CW21" s="51" t="e">
        <f t="shared" si="68"/>
        <v>#DIV/0!</v>
      </c>
      <c r="CX21" s="49">
        <f t="shared" si="69"/>
        <v>0</v>
      </c>
      <c r="CY21" s="187">
        <v>0</v>
      </c>
      <c r="CZ21" s="194">
        <v>0</v>
      </c>
      <c r="DA21" s="187">
        <v>0</v>
      </c>
      <c r="DB21" s="187">
        <v>0</v>
      </c>
      <c r="DC21" s="187">
        <v>0</v>
      </c>
      <c r="DD21" s="190">
        <f t="shared" si="20"/>
        <v>0</v>
      </c>
      <c r="DE21" s="190">
        <f t="shared" si="21"/>
        <v>0</v>
      </c>
      <c r="DF21" s="191" t="e">
        <f t="shared" si="71"/>
        <v>#DIV/0!</v>
      </c>
      <c r="DG21" s="190">
        <f t="shared" si="72"/>
        <v>0</v>
      </c>
      <c r="DH21" s="111">
        <v>0</v>
      </c>
      <c r="DI21" s="120">
        <v>0</v>
      </c>
      <c r="DJ21" s="111">
        <v>0</v>
      </c>
      <c r="DK21" s="111">
        <v>0</v>
      </c>
      <c r="DL21" s="111">
        <v>0</v>
      </c>
      <c r="DM21" s="114">
        <f t="shared" si="22"/>
        <v>0</v>
      </c>
      <c r="DN21" s="114">
        <f t="shared" si="23"/>
        <v>0</v>
      </c>
      <c r="DO21" s="115" t="e">
        <f t="shared" si="74"/>
        <v>#DIV/0!</v>
      </c>
      <c r="DP21" s="114">
        <f t="shared" si="75"/>
        <v>0</v>
      </c>
      <c r="DQ21" s="123"/>
      <c r="DR21" s="125">
        <f t="shared" si="24"/>
        <v>327</v>
      </c>
      <c r="DS21" s="125">
        <f t="shared" si="25"/>
        <v>327</v>
      </c>
      <c r="DT21" s="100">
        <f t="shared" si="26"/>
        <v>1</v>
      </c>
      <c r="DU21" s="123"/>
      <c r="DV21" s="125">
        <f t="shared" si="27"/>
        <v>286</v>
      </c>
      <c r="DW21" s="125">
        <f t="shared" si="28"/>
        <v>284</v>
      </c>
      <c r="DX21" s="100">
        <f t="shared" si="29"/>
        <v>0.99300699300699302</v>
      </c>
      <c r="DY21" s="123"/>
      <c r="DZ21" s="125">
        <f t="shared" si="30"/>
        <v>613</v>
      </c>
      <c r="EA21" s="125">
        <f t="shared" si="31"/>
        <v>611</v>
      </c>
      <c r="EB21" s="100">
        <f t="shared" si="32"/>
        <v>0.99673735725938006</v>
      </c>
      <c r="EC21" s="123"/>
      <c r="ED21" s="125">
        <f t="shared" si="33"/>
        <v>0</v>
      </c>
      <c r="EE21" s="125">
        <f t="shared" si="34"/>
        <v>0</v>
      </c>
      <c r="EF21" s="100" t="e">
        <f t="shared" si="35"/>
        <v>#DIV/0!</v>
      </c>
      <c r="EG21" s="3" t="s">
        <v>44</v>
      </c>
    </row>
    <row r="22" spans="1:137" x14ac:dyDescent="0.25">
      <c r="A22" s="7">
        <f t="shared" si="0"/>
        <v>44430</v>
      </c>
      <c r="B22" s="68">
        <v>507</v>
      </c>
      <c r="C22" s="68">
        <v>9</v>
      </c>
      <c r="D22" s="68">
        <v>522</v>
      </c>
      <c r="E22" s="68">
        <v>522</v>
      </c>
      <c r="F22" s="17">
        <f t="shared" si="122"/>
        <v>28</v>
      </c>
      <c r="G22" s="17">
        <f t="shared" si="123"/>
        <v>0</v>
      </c>
      <c r="H22" s="17">
        <f t="shared" si="124"/>
        <v>28</v>
      </c>
      <c r="I22" s="98">
        <f t="shared" si="125"/>
        <v>1</v>
      </c>
      <c r="J22" s="17">
        <f t="shared" si="126"/>
        <v>28</v>
      </c>
      <c r="K22" s="85">
        <v>342</v>
      </c>
      <c r="L22" s="85">
        <v>5</v>
      </c>
      <c r="M22" s="85">
        <v>309</v>
      </c>
      <c r="N22" s="85">
        <v>309</v>
      </c>
      <c r="O22" s="86">
        <f t="shared" si="127"/>
        <v>28</v>
      </c>
      <c r="P22" s="86">
        <f t="shared" si="128"/>
        <v>1</v>
      </c>
      <c r="Q22" s="86">
        <f t="shared" si="129"/>
        <v>12</v>
      </c>
      <c r="R22" s="91">
        <f t="shared" si="130"/>
        <v>0.42857142857142855</v>
      </c>
      <c r="S22" s="86">
        <f t="shared" si="131"/>
        <v>12</v>
      </c>
      <c r="T22" s="87">
        <v>502</v>
      </c>
      <c r="U22" s="87">
        <v>83</v>
      </c>
      <c r="V22" s="88">
        <v>3693</v>
      </c>
      <c r="W22" s="88">
        <v>3693</v>
      </c>
      <c r="X22" s="89">
        <f t="shared" si="132"/>
        <v>-610</v>
      </c>
      <c r="Y22" s="89">
        <f t="shared" si="133"/>
        <v>-620</v>
      </c>
      <c r="Z22" s="89">
        <f t="shared" si="134"/>
        <v>173</v>
      </c>
      <c r="AA22" s="97">
        <f t="shared" si="135"/>
        <v>-0.28360655737704921</v>
      </c>
      <c r="AB22" s="89">
        <f t="shared" si="136"/>
        <v>173</v>
      </c>
      <c r="AE22" s="102">
        <v>0</v>
      </c>
      <c r="AF22" s="68">
        <v>0</v>
      </c>
      <c r="AG22" s="103">
        <v>0</v>
      </c>
      <c r="AH22" s="103">
        <v>0</v>
      </c>
      <c r="AI22" s="83">
        <f t="shared" si="49"/>
        <v>0</v>
      </c>
      <c r="AJ22" s="83">
        <f t="shared" si="2"/>
        <v>0</v>
      </c>
      <c r="AK22" s="83">
        <f t="shared" si="3"/>
        <v>0</v>
      </c>
      <c r="AL22" s="99" t="e">
        <f t="shared" si="50"/>
        <v>#DIV/0!</v>
      </c>
      <c r="AM22" s="83">
        <f t="shared" si="51"/>
        <v>0</v>
      </c>
      <c r="AN22" s="111">
        <v>0</v>
      </c>
      <c r="AO22" s="112">
        <v>0</v>
      </c>
      <c r="AP22" s="113">
        <v>0</v>
      </c>
      <c r="AQ22" s="113">
        <v>0</v>
      </c>
      <c r="AR22" s="118">
        <f t="shared" si="52"/>
        <v>0</v>
      </c>
      <c r="AS22" s="118">
        <f t="shared" si="4"/>
        <v>0</v>
      </c>
      <c r="AT22" s="118">
        <f t="shared" si="5"/>
        <v>0</v>
      </c>
      <c r="AU22" s="119" t="e">
        <f t="shared" si="53"/>
        <v>#DIV/0!</v>
      </c>
      <c r="AV22" s="118">
        <f t="shared" si="54"/>
        <v>0</v>
      </c>
      <c r="AW22" s="30">
        <v>375</v>
      </c>
      <c r="AX22" s="73">
        <v>7</v>
      </c>
      <c r="AY22" s="32">
        <v>355</v>
      </c>
      <c r="AZ22" s="32">
        <v>355</v>
      </c>
      <c r="BA22" s="31">
        <f t="shared" si="137"/>
        <v>35</v>
      </c>
      <c r="BB22" s="31">
        <f t="shared" si="138"/>
        <v>0</v>
      </c>
      <c r="BC22" s="31">
        <f t="shared" si="139"/>
        <v>35</v>
      </c>
      <c r="BD22" s="33">
        <f t="shared" si="140"/>
        <v>1</v>
      </c>
      <c r="BE22" s="31">
        <f t="shared" si="141"/>
        <v>35</v>
      </c>
      <c r="BF22" s="39">
        <v>373</v>
      </c>
      <c r="BG22" s="75">
        <v>7</v>
      </c>
      <c r="BH22" s="41">
        <v>352</v>
      </c>
      <c r="BI22" s="41">
        <v>352</v>
      </c>
      <c r="BJ22" s="40">
        <f t="shared" si="142"/>
        <v>29</v>
      </c>
      <c r="BK22" s="40">
        <f t="shared" si="143"/>
        <v>0</v>
      </c>
      <c r="BL22" s="40">
        <f t="shared" si="144"/>
        <v>29</v>
      </c>
      <c r="BM22" s="42">
        <f t="shared" si="145"/>
        <v>1</v>
      </c>
      <c r="BN22" s="40">
        <f t="shared" si="146"/>
        <v>29</v>
      </c>
      <c r="BO22" s="48">
        <v>4037</v>
      </c>
      <c r="BP22" s="77">
        <v>62</v>
      </c>
      <c r="BQ22" s="50">
        <v>4443</v>
      </c>
      <c r="BR22" s="50">
        <v>4443</v>
      </c>
      <c r="BS22" s="49">
        <f t="shared" si="147"/>
        <v>340</v>
      </c>
      <c r="BT22" s="49">
        <f t="shared" si="148"/>
        <v>5</v>
      </c>
      <c r="BU22" s="49">
        <f t="shared" si="149"/>
        <v>339</v>
      </c>
      <c r="BV22" s="51">
        <f t="shared" si="150"/>
        <v>0.99705882352941178</v>
      </c>
      <c r="BW22" s="49">
        <f t="shared" si="151"/>
        <v>339</v>
      </c>
      <c r="BX22" s="84">
        <v>2821</v>
      </c>
      <c r="BY22" s="84">
        <v>45</v>
      </c>
      <c r="BZ22" s="85">
        <v>2777</v>
      </c>
      <c r="CA22" s="85">
        <v>2777</v>
      </c>
      <c r="CB22" s="86">
        <f t="shared" si="152"/>
        <v>341</v>
      </c>
      <c r="CC22" s="86">
        <f t="shared" si="153"/>
        <v>6</v>
      </c>
      <c r="CD22" s="86">
        <f t="shared" si="154"/>
        <v>163</v>
      </c>
      <c r="CE22" s="91">
        <f t="shared" si="155"/>
        <v>0.47800586510263932</v>
      </c>
      <c r="CF22" s="86">
        <f t="shared" si="156"/>
        <v>163</v>
      </c>
      <c r="CG22" s="15">
        <f t="shared" si="81"/>
        <v>191</v>
      </c>
      <c r="CH22" s="15">
        <f t="shared" si="82"/>
        <v>-608</v>
      </c>
      <c r="CI22" s="15">
        <f t="shared" si="83"/>
        <v>779</v>
      </c>
      <c r="CJ22" s="15">
        <f t="shared" si="84"/>
        <v>779</v>
      </c>
      <c r="CK22" s="26">
        <f t="shared" si="157"/>
        <v>4.0785340314136125</v>
      </c>
      <c r="CM22" s="15">
        <f t="shared" si="15"/>
        <v>801</v>
      </c>
      <c r="CN22" s="15">
        <f t="shared" si="16"/>
        <v>606</v>
      </c>
      <c r="CO22" s="100">
        <f t="shared" si="158"/>
        <v>0.75655430711610483</v>
      </c>
      <c r="CP22" s="48">
        <v>0</v>
      </c>
      <c r="CQ22" s="77">
        <v>0</v>
      </c>
      <c r="CR22" s="48">
        <v>0</v>
      </c>
      <c r="CS22" s="48">
        <v>0</v>
      </c>
      <c r="CT22" s="48">
        <v>0</v>
      </c>
      <c r="CU22" s="183">
        <f t="shared" si="18"/>
        <v>0</v>
      </c>
      <c r="CV22" s="183">
        <f t="shared" si="19"/>
        <v>0</v>
      </c>
      <c r="CW22" s="184" t="e">
        <f t="shared" si="68"/>
        <v>#DIV/0!</v>
      </c>
      <c r="CX22" s="183">
        <f t="shared" si="69"/>
        <v>0</v>
      </c>
      <c r="CY22" s="187">
        <v>0</v>
      </c>
      <c r="CZ22" s="194">
        <v>0</v>
      </c>
      <c r="DA22" s="187">
        <v>0</v>
      </c>
      <c r="DB22" s="187">
        <v>0</v>
      </c>
      <c r="DC22" s="187">
        <v>0</v>
      </c>
      <c r="DD22" s="195">
        <f t="shared" si="20"/>
        <v>0</v>
      </c>
      <c r="DE22" s="195">
        <f t="shared" si="21"/>
        <v>0</v>
      </c>
      <c r="DF22" s="196" t="e">
        <f t="shared" si="71"/>
        <v>#DIV/0!</v>
      </c>
      <c r="DG22" s="195">
        <f t="shared" si="72"/>
        <v>0</v>
      </c>
      <c r="DH22" s="111">
        <v>0</v>
      </c>
      <c r="DI22" s="120">
        <v>0</v>
      </c>
      <c r="DJ22" s="111">
        <v>0</v>
      </c>
      <c r="DK22" s="111">
        <v>0</v>
      </c>
      <c r="DL22" s="111">
        <v>0</v>
      </c>
      <c r="DM22" s="118">
        <f t="shared" si="22"/>
        <v>0</v>
      </c>
      <c r="DN22" s="118">
        <f t="shared" si="23"/>
        <v>0</v>
      </c>
      <c r="DO22" s="119" t="e">
        <f t="shared" si="74"/>
        <v>#DIV/0!</v>
      </c>
      <c r="DP22" s="118">
        <f t="shared" si="75"/>
        <v>0</v>
      </c>
      <c r="DQ22" s="123"/>
      <c r="DR22" s="125">
        <f t="shared" si="24"/>
        <v>432</v>
      </c>
      <c r="DS22" s="125">
        <f t="shared" si="25"/>
        <v>431</v>
      </c>
      <c r="DT22" s="100">
        <f t="shared" si="26"/>
        <v>0.99768518518518523</v>
      </c>
      <c r="DU22" s="123"/>
      <c r="DV22" s="125">
        <f t="shared" si="27"/>
        <v>369</v>
      </c>
      <c r="DW22" s="125">
        <f t="shared" si="28"/>
        <v>175</v>
      </c>
      <c r="DX22" s="100">
        <f t="shared" si="29"/>
        <v>0.4742547425474255</v>
      </c>
      <c r="DY22" s="123"/>
      <c r="DZ22" s="125">
        <f t="shared" si="30"/>
        <v>801</v>
      </c>
      <c r="EA22" s="125">
        <f t="shared" si="31"/>
        <v>606</v>
      </c>
      <c r="EB22" s="100">
        <f t="shared" si="32"/>
        <v>0.75655430711610483</v>
      </c>
      <c r="EC22" s="123"/>
      <c r="ED22" s="125">
        <f t="shared" si="33"/>
        <v>0</v>
      </c>
      <c r="EE22" s="125">
        <f t="shared" si="34"/>
        <v>0</v>
      </c>
      <c r="EF22" s="100" t="e">
        <f t="shared" si="35"/>
        <v>#DIV/0!</v>
      </c>
    </row>
    <row r="23" spans="1:137" x14ac:dyDescent="0.25">
      <c r="A23" s="7">
        <f t="shared" si="0"/>
        <v>44431</v>
      </c>
      <c r="B23" s="68">
        <v>527</v>
      </c>
      <c r="C23" s="68">
        <v>10</v>
      </c>
      <c r="D23" s="68">
        <v>542</v>
      </c>
      <c r="E23" s="68">
        <v>542</v>
      </c>
      <c r="F23" s="17">
        <f t="shared" si="122"/>
        <v>20</v>
      </c>
      <c r="G23" s="17">
        <f t="shared" si="123"/>
        <v>1</v>
      </c>
      <c r="H23" s="17">
        <f t="shared" si="124"/>
        <v>20</v>
      </c>
      <c r="I23" s="98">
        <f t="shared" si="125"/>
        <v>1</v>
      </c>
      <c r="J23" s="17">
        <f t="shared" si="126"/>
        <v>20</v>
      </c>
      <c r="K23" s="58">
        <v>362</v>
      </c>
      <c r="L23" s="69">
        <v>5</v>
      </c>
      <c r="M23" s="58">
        <v>329</v>
      </c>
      <c r="N23" s="58">
        <v>329</v>
      </c>
      <c r="O23" s="59">
        <f t="shared" si="127"/>
        <v>20</v>
      </c>
      <c r="P23" s="59">
        <f t="shared" si="128"/>
        <v>0</v>
      </c>
      <c r="Q23" s="59">
        <f t="shared" si="129"/>
        <v>20</v>
      </c>
      <c r="R23" s="61">
        <f t="shared" si="130"/>
        <v>1</v>
      </c>
      <c r="S23" s="59">
        <f t="shared" si="131"/>
        <v>20</v>
      </c>
      <c r="T23" s="14">
        <v>505</v>
      </c>
      <c r="U23" s="71">
        <v>86</v>
      </c>
      <c r="V23" s="10">
        <v>3696</v>
      </c>
      <c r="W23" s="10">
        <v>3696</v>
      </c>
      <c r="X23" s="19">
        <f t="shared" si="132"/>
        <v>3</v>
      </c>
      <c r="Y23" s="19">
        <f t="shared" si="133"/>
        <v>3</v>
      </c>
      <c r="Z23" s="19">
        <f t="shared" si="134"/>
        <v>3</v>
      </c>
      <c r="AA23" s="23">
        <f t="shared" si="135"/>
        <v>1</v>
      </c>
      <c r="AB23" s="19">
        <f t="shared" si="136"/>
        <v>3</v>
      </c>
      <c r="AE23" s="102">
        <v>0</v>
      </c>
      <c r="AF23" s="68">
        <v>0</v>
      </c>
      <c r="AG23" s="103">
        <v>0</v>
      </c>
      <c r="AH23" s="103">
        <v>0</v>
      </c>
      <c r="AI23" s="17">
        <f t="shared" si="49"/>
        <v>0</v>
      </c>
      <c r="AJ23" s="17">
        <f t="shared" si="2"/>
        <v>0</v>
      </c>
      <c r="AK23" s="17">
        <f t="shared" si="3"/>
        <v>0</v>
      </c>
      <c r="AL23" s="98" t="e">
        <f t="shared" si="50"/>
        <v>#DIV/0!</v>
      </c>
      <c r="AM23" s="17">
        <f t="shared" si="51"/>
        <v>0</v>
      </c>
      <c r="AN23" s="111">
        <v>0</v>
      </c>
      <c r="AO23" s="112">
        <v>0</v>
      </c>
      <c r="AP23" s="113">
        <v>0</v>
      </c>
      <c r="AQ23" s="113">
        <v>0</v>
      </c>
      <c r="AR23" s="114">
        <f t="shared" si="52"/>
        <v>0</v>
      </c>
      <c r="AS23" s="114">
        <f t="shared" si="4"/>
        <v>0</v>
      </c>
      <c r="AT23" s="114">
        <f t="shared" si="5"/>
        <v>0</v>
      </c>
      <c r="AU23" s="115" t="e">
        <f t="shared" si="53"/>
        <v>#DIV/0!</v>
      </c>
      <c r="AV23" s="114">
        <f t="shared" si="54"/>
        <v>0</v>
      </c>
      <c r="AW23" s="30">
        <v>407</v>
      </c>
      <c r="AX23" s="73">
        <v>8</v>
      </c>
      <c r="AY23" s="32">
        <v>387</v>
      </c>
      <c r="AZ23" s="32">
        <v>387</v>
      </c>
      <c r="BA23" s="31">
        <f t="shared" si="137"/>
        <v>32</v>
      </c>
      <c r="BB23" s="31">
        <f t="shared" si="138"/>
        <v>1</v>
      </c>
      <c r="BC23" s="31">
        <f t="shared" si="139"/>
        <v>32</v>
      </c>
      <c r="BD23" s="33">
        <f t="shared" si="140"/>
        <v>1</v>
      </c>
      <c r="BE23" s="31">
        <f t="shared" si="141"/>
        <v>32</v>
      </c>
      <c r="BF23" s="39">
        <v>395</v>
      </c>
      <c r="BG23" s="75">
        <v>7</v>
      </c>
      <c r="BH23" s="41">
        <v>374</v>
      </c>
      <c r="BI23" s="41">
        <v>374</v>
      </c>
      <c r="BJ23" s="40">
        <f t="shared" si="142"/>
        <v>22</v>
      </c>
      <c r="BK23" s="40">
        <f t="shared" si="143"/>
        <v>0</v>
      </c>
      <c r="BL23" s="40">
        <f t="shared" si="144"/>
        <v>22</v>
      </c>
      <c r="BM23" s="42">
        <f t="shared" si="145"/>
        <v>1</v>
      </c>
      <c r="BN23" s="40">
        <f t="shared" si="146"/>
        <v>22</v>
      </c>
      <c r="BO23" s="48">
        <v>4272</v>
      </c>
      <c r="BP23" s="77">
        <v>67</v>
      </c>
      <c r="BQ23" s="50">
        <v>4681</v>
      </c>
      <c r="BR23" s="50">
        <v>4681</v>
      </c>
      <c r="BS23" s="49">
        <f t="shared" si="147"/>
        <v>235</v>
      </c>
      <c r="BT23" s="49">
        <f t="shared" si="148"/>
        <v>5</v>
      </c>
      <c r="BU23" s="49">
        <f t="shared" si="149"/>
        <v>238</v>
      </c>
      <c r="BV23" s="51">
        <f t="shared" si="150"/>
        <v>1.0127659574468084</v>
      </c>
      <c r="BW23" s="49">
        <f t="shared" si="151"/>
        <v>238</v>
      </c>
      <c r="BX23" s="60">
        <v>3055</v>
      </c>
      <c r="BY23" s="78">
        <v>48</v>
      </c>
      <c r="BZ23" s="58">
        <v>3008</v>
      </c>
      <c r="CA23" s="58">
        <v>3008</v>
      </c>
      <c r="CB23" s="59">
        <f t="shared" si="152"/>
        <v>234</v>
      </c>
      <c r="CC23" s="59">
        <f t="shared" si="153"/>
        <v>3</v>
      </c>
      <c r="CD23" s="59">
        <f t="shared" si="154"/>
        <v>231</v>
      </c>
      <c r="CE23" s="61">
        <f t="shared" si="155"/>
        <v>0.98717948717948723</v>
      </c>
      <c r="CF23" s="59">
        <f t="shared" si="156"/>
        <v>231</v>
      </c>
      <c r="CG23" s="15">
        <f t="shared" si="81"/>
        <v>566</v>
      </c>
      <c r="CH23" s="15">
        <f t="shared" si="82"/>
        <v>13</v>
      </c>
      <c r="CI23" s="15">
        <f t="shared" si="83"/>
        <v>566</v>
      </c>
      <c r="CJ23" s="15">
        <f t="shared" si="84"/>
        <v>566</v>
      </c>
      <c r="CK23" s="26">
        <f t="shared" si="157"/>
        <v>1</v>
      </c>
      <c r="CM23" s="15">
        <f t="shared" si="15"/>
        <v>563</v>
      </c>
      <c r="CN23" s="15">
        <f t="shared" si="16"/>
        <v>563</v>
      </c>
      <c r="CO23" s="100">
        <f t="shared" si="158"/>
        <v>1</v>
      </c>
      <c r="CP23" s="48">
        <v>0</v>
      </c>
      <c r="CQ23" s="77">
        <v>0</v>
      </c>
      <c r="CR23" s="48">
        <v>0</v>
      </c>
      <c r="CS23" s="48">
        <v>0</v>
      </c>
      <c r="CT23" s="48">
        <v>0</v>
      </c>
      <c r="CU23" s="49">
        <f t="shared" si="18"/>
        <v>0</v>
      </c>
      <c r="CV23" s="49">
        <f t="shared" si="19"/>
        <v>0</v>
      </c>
      <c r="CW23" s="51" t="e">
        <f t="shared" si="68"/>
        <v>#DIV/0!</v>
      </c>
      <c r="CX23" s="49">
        <f t="shared" si="69"/>
        <v>0</v>
      </c>
      <c r="CY23" s="187">
        <v>0</v>
      </c>
      <c r="CZ23" s="194">
        <v>0</v>
      </c>
      <c r="DA23" s="187">
        <v>0</v>
      </c>
      <c r="DB23" s="187">
        <v>0</v>
      </c>
      <c r="DC23" s="187">
        <v>0</v>
      </c>
      <c r="DD23" s="190">
        <f t="shared" si="20"/>
        <v>0</v>
      </c>
      <c r="DE23" s="190">
        <f t="shared" si="21"/>
        <v>0</v>
      </c>
      <c r="DF23" s="191" t="e">
        <f t="shared" si="71"/>
        <v>#DIV/0!</v>
      </c>
      <c r="DG23" s="190">
        <f t="shared" si="72"/>
        <v>0</v>
      </c>
      <c r="DH23" s="111">
        <v>0</v>
      </c>
      <c r="DI23" s="120">
        <v>0</v>
      </c>
      <c r="DJ23" s="111">
        <v>0</v>
      </c>
      <c r="DK23" s="111">
        <v>0</v>
      </c>
      <c r="DL23" s="111">
        <v>0</v>
      </c>
      <c r="DM23" s="114">
        <f t="shared" si="22"/>
        <v>0</v>
      </c>
      <c r="DN23" s="114">
        <f t="shared" si="23"/>
        <v>0</v>
      </c>
      <c r="DO23" s="115" t="e">
        <f t="shared" si="74"/>
        <v>#DIV/0!</v>
      </c>
      <c r="DP23" s="114">
        <f t="shared" si="75"/>
        <v>0</v>
      </c>
      <c r="DQ23" s="123"/>
      <c r="DR23" s="125">
        <f t="shared" si="24"/>
        <v>309</v>
      </c>
      <c r="DS23" s="125">
        <f t="shared" si="25"/>
        <v>312</v>
      </c>
      <c r="DT23" s="100">
        <f t="shared" si="26"/>
        <v>1.0097087378640777</v>
      </c>
      <c r="DU23" s="123"/>
      <c r="DV23" s="125">
        <f t="shared" si="27"/>
        <v>254</v>
      </c>
      <c r="DW23" s="125">
        <f t="shared" si="28"/>
        <v>251</v>
      </c>
      <c r="DX23" s="100">
        <f t="shared" si="29"/>
        <v>0.98818897637795278</v>
      </c>
      <c r="DY23" s="123"/>
      <c r="DZ23" s="125">
        <f t="shared" si="30"/>
        <v>563</v>
      </c>
      <c r="EA23" s="125">
        <f t="shared" si="31"/>
        <v>563</v>
      </c>
      <c r="EB23" s="100">
        <f t="shared" si="32"/>
        <v>1</v>
      </c>
      <c r="EC23" s="123"/>
      <c r="ED23" s="125">
        <f t="shared" si="33"/>
        <v>0</v>
      </c>
      <c r="EE23" s="125">
        <f t="shared" si="34"/>
        <v>0</v>
      </c>
      <c r="EF23" s="100" t="e">
        <f t="shared" si="35"/>
        <v>#DIV/0!</v>
      </c>
    </row>
    <row r="24" spans="1:137" x14ac:dyDescent="0.25">
      <c r="A24" s="7">
        <f t="shared" si="0"/>
        <v>44432</v>
      </c>
      <c r="B24" s="68">
        <v>552</v>
      </c>
      <c r="C24" s="68">
        <v>10</v>
      </c>
      <c r="D24" s="68">
        <v>567</v>
      </c>
      <c r="E24" s="68">
        <v>567</v>
      </c>
      <c r="F24" s="17">
        <f t="shared" si="122"/>
        <v>25</v>
      </c>
      <c r="G24" s="17">
        <f t="shared" si="123"/>
        <v>0</v>
      </c>
      <c r="H24" s="17">
        <f t="shared" si="124"/>
        <v>25</v>
      </c>
      <c r="I24" s="98">
        <f t="shared" si="125"/>
        <v>1</v>
      </c>
      <c r="J24" s="17">
        <f t="shared" si="126"/>
        <v>25</v>
      </c>
      <c r="K24" s="58">
        <v>402</v>
      </c>
      <c r="L24" s="69">
        <v>6</v>
      </c>
      <c r="M24" s="58">
        <v>369</v>
      </c>
      <c r="N24" s="58">
        <v>369</v>
      </c>
      <c r="O24" s="59">
        <f t="shared" si="127"/>
        <v>40</v>
      </c>
      <c r="P24" s="59">
        <f t="shared" si="128"/>
        <v>1</v>
      </c>
      <c r="Q24" s="59">
        <f t="shared" si="129"/>
        <v>40</v>
      </c>
      <c r="R24" s="61">
        <f t="shared" si="130"/>
        <v>1</v>
      </c>
      <c r="S24" s="59">
        <f t="shared" si="131"/>
        <v>40</v>
      </c>
      <c r="T24" s="14">
        <v>410</v>
      </c>
      <c r="U24" s="71">
        <v>13</v>
      </c>
      <c r="V24" s="10">
        <v>3762</v>
      </c>
      <c r="W24" s="10">
        <v>3762</v>
      </c>
      <c r="X24" s="19">
        <f t="shared" si="132"/>
        <v>-95</v>
      </c>
      <c r="Y24" s="19">
        <f t="shared" si="133"/>
        <v>-73</v>
      </c>
      <c r="Z24" s="19">
        <f t="shared" si="134"/>
        <v>66</v>
      </c>
      <c r="AA24" s="23">
        <f t="shared" si="135"/>
        <v>-0.69473684210526321</v>
      </c>
      <c r="AB24" s="19">
        <f t="shared" si="136"/>
        <v>66</v>
      </c>
      <c r="AE24" s="102">
        <v>0</v>
      </c>
      <c r="AF24" s="68">
        <v>0</v>
      </c>
      <c r="AG24" s="103">
        <v>0</v>
      </c>
      <c r="AH24" s="103">
        <v>0</v>
      </c>
      <c r="AI24" s="17">
        <f t="shared" si="49"/>
        <v>0</v>
      </c>
      <c r="AJ24" s="17">
        <f t="shared" si="2"/>
        <v>0</v>
      </c>
      <c r="AK24" s="17">
        <f t="shared" si="3"/>
        <v>0</v>
      </c>
      <c r="AL24" s="98" t="e">
        <f t="shared" si="50"/>
        <v>#DIV/0!</v>
      </c>
      <c r="AM24" s="17">
        <f t="shared" si="51"/>
        <v>0</v>
      </c>
      <c r="AN24" s="111">
        <v>0</v>
      </c>
      <c r="AO24" s="112">
        <v>0</v>
      </c>
      <c r="AP24" s="113">
        <v>0</v>
      </c>
      <c r="AQ24" s="113">
        <v>0</v>
      </c>
      <c r="AR24" s="114">
        <f t="shared" si="52"/>
        <v>0</v>
      </c>
      <c r="AS24" s="114">
        <f t="shared" si="4"/>
        <v>0</v>
      </c>
      <c r="AT24" s="114">
        <f t="shared" si="5"/>
        <v>0</v>
      </c>
      <c r="AU24" s="115" t="e">
        <f t="shared" si="53"/>
        <v>#DIV/0!</v>
      </c>
      <c r="AV24" s="114">
        <f t="shared" si="54"/>
        <v>0</v>
      </c>
      <c r="AW24" s="30">
        <v>438</v>
      </c>
      <c r="AX24" s="73">
        <v>8</v>
      </c>
      <c r="AY24" s="32">
        <v>418</v>
      </c>
      <c r="AZ24" s="32">
        <v>418</v>
      </c>
      <c r="BA24" s="31">
        <f t="shared" si="137"/>
        <v>31</v>
      </c>
      <c r="BB24" s="31">
        <f t="shared" si="138"/>
        <v>0</v>
      </c>
      <c r="BC24" s="31">
        <f t="shared" si="139"/>
        <v>31</v>
      </c>
      <c r="BD24" s="33">
        <f t="shared" si="140"/>
        <v>1</v>
      </c>
      <c r="BE24" s="31">
        <f t="shared" si="141"/>
        <v>31</v>
      </c>
      <c r="BF24" s="39">
        <v>420</v>
      </c>
      <c r="BG24" s="75">
        <v>8</v>
      </c>
      <c r="BH24" s="41">
        <v>398</v>
      </c>
      <c r="BI24" s="41">
        <v>398</v>
      </c>
      <c r="BJ24" s="40">
        <f t="shared" si="142"/>
        <v>25</v>
      </c>
      <c r="BK24" s="40">
        <f t="shared" si="143"/>
        <v>1</v>
      </c>
      <c r="BL24" s="40">
        <f t="shared" si="144"/>
        <v>24</v>
      </c>
      <c r="BM24" s="42">
        <f t="shared" si="145"/>
        <v>0.96</v>
      </c>
      <c r="BN24" s="40">
        <f t="shared" si="146"/>
        <v>24</v>
      </c>
      <c r="BO24" s="48">
        <v>4575</v>
      </c>
      <c r="BP24" s="77">
        <v>71</v>
      </c>
      <c r="BQ24" s="50">
        <v>4989</v>
      </c>
      <c r="BR24" s="50">
        <v>4989</v>
      </c>
      <c r="BS24" s="49">
        <f t="shared" si="147"/>
        <v>303</v>
      </c>
      <c r="BT24" s="49">
        <f t="shared" si="148"/>
        <v>4</v>
      </c>
      <c r="BU24" s="49">
        <f t="shared" si="149"/>
        <v>308</v>
      </c>
      <c r="BV24" s="51">
        <f t="shared" si="150"/>
        <v>1.0165016501650166</v>
      </c>
      <c r="BW24" s="49">
        <f t="shared" si="151"/>
        <v>308</v>
      </c>
      <c r="BX24" s="60">
        <v>3358</v>
      </c>
      <c r="BY24" s="78">
        <v>54</v>
      </c>
      <c r="BZ24" s="58">
        <v>3302</v>
      </c>
      <c r="CA24" s="58">
        <v>3302</v>
      </c>
      <c r="CB24" s="59">
        <f t="shared" si="152"/>
        <v>303</v>
      </c>
      <c r="CC24" s="59">
        <f t="shared" si="153"/>
        <v>6</v>
      </c>
      <c r="CD24" s="59">
        <f t="shared" si="154"/>
        <v>294</v>
      </c>
      <c r="CE24" s="61">
        <f t="shared" si="155"/>
        <v>0.97029702970297027</v>
      </c>
      <c r="CF24" s="59">
        <f t="shared" si="156"/>
        <v>294</v>
      </c>
      <c r="CG24" s="15">
        <f t="shared" si="81"/>
        <v>632</v>
      </c>
      <c r="CH24" s="15">
        <f t="shared" si="82"/>
        <v>-61</v>
      </c>
      <c r="CI24" s="15">
        <f t="shared" si="83"/>
        <v>788</v>
      </c>
      <c r="CJ24" s="15">
        <f t="shared" si="84"/>
        <v>788</v>
      </c>
      <c r="CK24" s="26">
        <f t="shared" si="157"/>
        <v>1.2468354430379747</v>
      </c>
      <c r="CM24" s="15">
        <f t="shared" si="15"/>
        <v>727</v>
      </c>
      <c r="CN24" s="15">
        <f t="shared" si="16"/>
        <v>722</v>
      </c>
      <c r="CO24" s="100">
        <f t="shared" si="158"/>
        <v>0.99312242090784042</v>
      </c>
      <c r="CP24" s="48">
        <v>0</v>
      </c>
      <c r="CQ24" s="77">
        <v>0</v>
      </c>
      <c r="CR24" s="48">
        <v>0</v>
      </c>
      <c r="CS24" s="48">
        <v>0</v>
      </c>
      <c r="CT24" s="48">
        <v>0</v>
      </c>
      <c r="CU24" s="49">
        <f t="shared" si="18"/>
        <v>0</v>
      </c>
      <c r="CV24" s="49">
        <f t="shared" si="19"/>
        <v>0</v>
      </c>
      <c r="CW24" s="51" t="e">
        <f t="shared" si="68"/>
        <v>#DIV/0!</v>
      </c>
      <c r="CX24" s="49">
        <f t="shared" si="69"/>
        <v>0</v>
      </c>
      <c r="CY24" s="187">
        <v>0</v>
      </c>
      <c r="CZ24" s="194">
        <v>0</v>
      </c>
      <c r="DA24" s="187">
        <v>0</v>
      </c>
      <c r="DB24" s="187">
        <v>0</v>
      </c>
      <c r="DC24" s="187">
        <v>0</v>
      </c>
      <c r="DD24" s="190">
        <f t="shared" si="20"/>
        <v>0</v>
      </c>
      <c r="DE24" s="190">
        <f t="shared" si="21"/>
        <v>0</v>
      </c>
      <c r="DF24" s="191" t="e">
        <f t="shared" si="71"/>
        <v>#DIV/0!</v>
      </c>
      <c r="DG24" s="190">
        <f t="shared" si="72"/>
        <v>0</v>
      </c>
      <c r="DH24" s="111">
        <v>0</v>
      </c>
      <c r="DI24" s="120">
        <v>0</v>
      </c>
      <c r="DJ24" s="111">
        <v>0</v>
      </c>
      <c r="DK24" s="111">
        <v>0</v>
      </c>
      <c r="DL24" s="111">
        <v>0</v>
      </c>
      <c r="DM24" s="114">
        <f t="shared" si="22"/>
        <v>0</v>
      </c>
      <c r="DN24" s="114">
        <f t="shared" si="23"/>
        <v>0</v>
      </c>
      <c r="DO24" s="115" t="e">
        <f t="shared" si="74"/>
        <v>#DIV/0!</v>
      </c>
      <c r="DP24" s="114">
        <f t="shared" si="75"/>
        <v>0</v>
      </c>
      <c r="DQ24" s="123"/>
      <c r="DR24" s="125">
        <f t="shared" si="24"/>
        <v>384</v>
      </c>
      <c r="DS24" s="125">
        <f t="shared" si="25"/>
        <v>388</v>
      </c>
      <c r="DT24" s="100">
        <f t="shared" si="26"/>
        <v>1.0104166666666667</v>
      </c>
      <c r="DU24" s="123"/>
      <c r="DV24" s="125">
        <f t="shared" si="27"/>
        <v>343</v>
      </c>
      <c r="DW24" s="125">
        <f t="shared" si="28"/>
        <v>334</v>
      </c>
      <c r="DX24" s="100">
        <f t="shared" si="29"/>
        <v>0.97376093294460642</v>
      </c>
      <c r="DY24" s="123"/>
      <c r="DZ24" s="125">
        <f t="shared" si="30"/>
        <v>727</v>
      </c>
      <c r="EA24" s="125">
        <f t="shared" si="31"/>
        <v>722</v>
      </c>
      <c r="EB24" s="100">
        <f t="shared" si="32"/>
        <v>0.99312242090784042</v>
      </c>
      <c r="EC24" s="123"/>
      <c r="ED24" s="125">
        <f t="shared" si="33"/>
        <v>0</v>
      </c>
      <c r="EE24" s="125">
        <f t="shared" si="34"/>
        <v>0</v>
      </c>
      <c r="EF24" s="100" t="e">
        <f t="shared" si="35"/>
        <v>#DIV/0!</v>
      </c>
    </row>
    <row r="25" spans="1:137" s="163" customFormat="1" x14ac:dyDescent="0.25">
      <c r="A25" s="126">
        <f t="shared" si="0"/>
        <v>44433</v>
      </c>
      <c r="B25" s="127">
        <v>574</v>
      </c>
      <c r="C25" s="127">
        <v>10</v>
      </c>
      <c r="D25" s="127">
        <v>588</v>
      </c>
      <c r="E25" s="127">
        <v>588</v>
      </c>
      <c r="F25" s="128">
        <f t="shared" si="122"/>
        <v>22</v>
      </c>
      <c r="G25" s="128">
        <f t="shared" si="123"/>
        <v>0</v>
      </c>
      <c r="H25" s="128">
        <f t="shared" si="124"/>
        <v>21</v>
      </c>
      <c r="I25" s="129">
        <f t="shared" si="125"/>
        <v>0.95454545454545459</v>
      </c>
      <c r="J25" s="128">
        <f t="shared" si="126"/>
        <v>21</v>
      </c>
      <c r="K25" s="130">
        <v>426</v>
      </c>
      <c r="L25" s="130">
        <v>6</v>
      </c>
      <c r="M25" s="130">
        <v>393</v>
      </c>
      <c r="N25" s="130">
        <v>393</v>
      </c>
      <c r="O25" s="131">
        <f t="shared" si="127"/>
        <v>24</v>
      </c>
      <c r="P25" s="131">
        <f t="shared" si="128"/>
        <v>0</v>
      </c>
      <c r="Q25" s="131">
        <f t="shared" si="129"/>
        <v>24</v>
      </c>
      <c r="R25" s="132">
        <f t="shared" si="130"/>
        <v>1</v>
      </c>
      <c r="S25" s="131">
        <f t="shared" si="131"/>
        <v>24</v>
      </c>
      <c r="T25" s="133">
        <v>414</v>
      </c>
      <c r="U25" s="133">
        <v>17</v>
      </c>
      <c r="V25" s="134">
        <v>3766</v>
      </c>
      <c r="W25" s="134">
        <v>3766</v>
      </c>
      <c r="X25" s="135">
        <f t="shared" si="132"/>
        <v>4</v>
      </c>
      <c r="Y25" s="135">
        <f t="shared" si="133"/>
        <v>4</v>
      </c>
      <c r="Z25" s="135">
        <f t="shared" si="134"/>
        <v>4</v>
      </c>
      <c r="AA25" s="136">
        <f t="shared" si="135"/>
        <v>1</v>
      </c>
      <c r="AB25" s="135">
        <f t="shared" si="136"/>
        <v>4</v>
      </c>
      <c r="AC25" s="137"/>
      <c r="AD25" s="137"/>
      <c r="AE25" s="138">
        <v>0</v>
      </c>
      <c r="AF25" s="127">
        <v>0</v>
      </c>
      <c r="AG25" s="127">
        <v>0</v>
      </c>
      <c r="AH25" s="127">
        <v>0</v>
      </c>
      <c r="AI25" s="128">
        <f t="shared" si="49"/>
        <v>0</v>
      </c>
      <c r="AJ25" s="128">
        <f t="shared" si="2"/>
        <v>0</v>
      </c>
      <c r="AK25" s="128">
        <f t="shared" si="3"/>
        <v>0</v>
      </c>
      <c r="AL25" s="129" t="e">
        <f t="shared" si="50"/>
        <v>#DIV/0!</v>
      </c>
      <c r="AM25" s="128">
        <f t="shared" si="51"/>
        <v>0</v>
      </c>
      <c r="AN25" s="139">
        <v>0</v>
      </c>
      <c r="AO25" s="140">
        <v>0</v>
      </c>
      <c r="AP25" s="140">
        <v>0</v>
      </c>
      <c r="AQ25" s="140">
        <v>0</v>
      </c>
      <c r="AR25" s="141">
        <f t="shared" si="52"/>
        <v>0</v>
      </c>
      <c r="AS25" s="141">
        <f t="shared" si="4"/>
        <v>0</v>
      </c>
      <c r="AT25" s="141">
        <f t="shared" si="5"/>
        <v>0</v>
      </c>
      <c r="AU25" s="142" t="e">
        <f t="shared" si="53"/>
        <v>#DIV/0!</v>
      </c>
      <c r="AV25" s="141">
        <f t="shared" si="54"/>
        <v>0</v>
      </c>
      <c r="AW25" s="143">
        <v>462</v>
      </c>
      <c r="AX25" s="143">
        <v>8</v>
      </c>
      <c r="AY25" s="144">
        <v>442</v>
      </c>
      <c r="AZ25" s="144">
        <v>442</v>
      </c>
      <c r="BA25" s="145">
        <f t="shared" si="137"/>
        <v>24</v>
      </c>
      <c r="BB25" s="145">
        <f t="shared" si="138"/>
        <v>0</v>
      </c>
      <c r="BC25" s="145">
        <f t="shared" si="139"/>
        <v>24</v>
      </c>
      <c r="BD25" s="146">
        <f t="shared" si="140"/>
        <v>1</v>
      </c>
      <c r="BE25" s="145">
        <f t="shared" si="141"/>
        <v>24</v>
      </c>
      <c r="BF25" s="147">
        <v>442</v>
      </c>
      <c r="BG25" s="147">
        <v>8</v>
      </c>
      <c r="BH25" s="148">
        <v>419</v>
      </c>
      <c r="BI25" s="148">
        <v>419</v>
      </c>
      <c r="BJ25" s="149">
        <f t="shared" si="142"/>
        <v>22</v>
      </c>
      <c r="BK25" s="149">
        <f t="shared" si="143"/>
        <v>0</v>
      </c>
      <c r="BL25" s="149">
        <f t="shared" si="144"/>
        <v>21</v>
      </c>
      <c r="BM25" s="150">
        <f t="shared" si="145"/>
        <v>0.95454545454545459</v>
      </c>
      <c r="BN25" s="149">
        <f t="shared" si="146"/>
        <v>21</v>
      </c>
      <c r="BO25" s="151">
        <v>4844</v>
      </c>
      <c r="BP25" s="151">
        <v>76</v>
      </c>
      <c r="BQ25" s="152">
        <v>5264</v>
      </c>
      <c r="BR25" s="152">
        <v>5264</v>
      </c>
      <c r="BS25" s="153">
        <f t="shared" si="147"/>
        <v>269</v>
      </c>
      <c r="BT25" s="153">
        <f t="shared" si="148"/>
        <v>5</v>
      </c>
      <c r="BU25" s="153">
        <f t="shared" si="149"/>
        <v>275</v>
      </c>
      <c r="BV25" s="154">
        <f t="shared" si="150"/>
        <v>1.0223048327137547</v>
      </c>
      <c r="BW25" s="153">
        <f t="shared" si="151"/>
        <v>275</v>
      </c>
      <c r="BX25" s="155">
        <v>3627</v>
      </c>
      <c r="BY25" s="155">
        <v>58</v>
      </c>
      <c r="BZ25" s="130">
        <v>3568</v>
      </c>
      <c r="CA25" s="130">
        <v>3568</v>
      </c>
      <c r="CB25" s="131">
        <f t="shared" si="152"/>
        <v>269</v>
      </c>
      <c r="CC25" s="131">
        <f t="shared" si="153"/>
        <v>4</v>
      </c>
      <c r="CD25" s="131">
        <f t="shared" si="154"/>
        <v>266</v>
      </c>
      <c r="CE25" s="132">
        <f t="shared" si="155"/>
        <v>0.98884758364312264</v>
      </c>
      <c r="CF25" s="131">
        <f t="shared" si="156"/>
        <v>266</v>
      </c>
      <c r="CG25" s="156">
        <f t="shared" si="81"/>
        <v>634</v>
      </c>
      <c r="CH25" s="156">
        <f t="shared" si="82"/>
        <v>13</v>
      </c>
      <c r="CI25" s="156">
        <f t="shared" si="83"/>
        <v>635</v>
      </c>
      <c r="CJ25" s="156">
        <f t="shared" si="84"/>
        <v>635</v>
      </c>
      <c r="CK25" s="157">
        <f t="shared" si="157"/>
        <v>1.001577287066246</v>
      </c>
      <c r="CL25" s="158"/>
      <c r="CM25" s="156">
        <f t="shared" si="15"/>
        <v>630</v>
      </c>
      <c r="CN25" s="156">
        <f t="shared" si="16"/>
        <v>631</v>
      </c>
      <c r="CO25" s="159">
        <f t="shared" si="158"/>
        <v>1.0015873015873016</v>
      </c>
      <c r="CP25" s="48">
        <v>0</v>
      </c>
      <c r="CQ25" s="77">
        <v>0</v>
      </c>
      <c r="CR25" s="48">
        <v>0</v>
      </c>
      <c r="CS25" s="48">
        <v>0</v>
      </c>
      <c r="CT25" s="48">
        <v>0</v>
      </c>
      <c r="CU25" s="153">
        <f t="shared" si="18"/>
        <v>0</v>
      </c>
      <c r="CV25" s="153">
        <f t="shared" si="19"/>
        <v>0</v>
      </c>
      <c r="CW25" s="154" t="e">
        <f t="shared" si="68"/>
        <v>#DIV/0!</v>
      </c>
      <c r="CX25" s="153">
        <f t="shared" si="69"/>
        <v>0</v>
      </c>
      <c r="CY25" s="187">
        <v>0</v>
      </c>
      <c r="CZ25" s="194">
        <v>0</v>
      </c>
      <c r="DA25" s="187">
        <v>0</v>
      </c>
      <c r="DB25" s="187">
        <v>0</v>
      </c>
      <c r="DC25" s="187">
        <v>0</v>
      </c>
      <c r="DD25" s="197">
        <f t="shared" si="20"/>
        <v>0</v>
      </c>
      <c r="DE25" s="197">
        <f t="shared" si="21"/>
        <v>0</v>
      </c>
      <c r="DF25" s="198" t="e">
        <f t="shared" si="71"/>
        <v>#DIV/0!</v>
      </c>
      <c r="DG25" s="197">
        <f t="shared" si="72"/>
        <v>0</v>
      </c>
      <c r="DH25" s="111">
        <v>0</v>
      </c>
      <c r="DI25" s="120">
        <v>0</v>
      </c>
      <c r="DJ25" s="111">
        <v>0</v>
      </c>
      <c r="DK25" s="111">
        <v>0</v>
      </c>
      <c r="DL25" s="111">
        <v>0</v>
      </c>
      <c r="DM25" s="141">
        <f t="shared" si="22"/>
        <v>0</v>
      </c>
      <c r="DN25" s="141">
        <f t="shared" si="23"/>
        <v>0</v>
      </c>
      <c r="DO25" s="142" t="e">
        <f t="shared" si="74"/>
        <v>#DIV/0!</v>
      </c>
      <c r="DP25" s="141">
        <f t="shared" si="75"/>
        <v>0</v>
      </c>
      <c r="DQ25" s="160"/>
      <c r="DR25" s="161">
        <f t="shared" si="24"/>
        <v>337</v>
      </c>
      <c r="DS25" s="161">
        <f t="shared" si="25"/>
        <v>341</v>
      </c>
      <c r="DT25" s="159">
        <f t="shared" si="26"/>
        <v>1.0118694362017804</v>
      </c>
      <c r="DU25" s="160"/>
      <c r="DV25" s="161">
        <f t="shared" si="27"/>
        <v>293</v>
      </c>
      <c r="DW25" s="161">
        <f t="shared" si="28"/>
        <v>290</v>
      </c>
      <c r="DX25" s="159">
        <f t="shared" si="29"/>
        <v>0.98976109215017061</v>
      </c>
      <c r="DY25" s="160"/>
      <c r="DZ25" s="125">
        <f t="shared" si="30"/>
        <v>630</v>
      </c>
      <c r="EA25" s="125">
        <f t="shared" si="31"/>
        <v>631</v>
      </c>
      <c r="EB25" s="100">
        <f t="shared" si="32"/>
        <v>1.0015873015873016</v>
      </c>
      <c r="EC25" s="123"/>
      <c r="ED25" s="125">
        <f t="shared" si="33"/>
        <v>0</v>
      </c>
      <c r="EE25" s="125">
        <f t="shared" si="34"/>
        <v>0</v>
      </c>
      <c r="EF25" s="100" t="e">
        <f t="shared" si="35"/>
        <v>#DIV/0!</v>
      </c>
      <c r="EG25" s="162"/>
    </row>
    <row r="26" spans="1:137" s="163" customFormat="1" x14ac:dyDescent="0.25">
      <c r="A26" s="126">
        <f t="shared" si="0"/>
        <v>44434</v>
      </c>
      <c r="B26" s="127">
        <v>598</v>
      </c>
      <c r="C26" s="127">
        <v>11</v>
      </c>
      <c r="D26" s="127">
        <v>611</v>
      </c>
      <c r="E26" s="127">
        <v>611</v>
      </c>
      <c r="F26" s="128">
        <f t="shared" si="122"/>
        <v>24</v>
      </c>
      <c r="G26" s="128">
        <f t="shared" si="123"/>
        <v>1</v>
      </c>
      <c r="H26" s="128">
        <f t="shared" si="124"/>
        <v>23</v>
      </c>
      <c r="I26" s="129">
        <f t="shared" si="125"/>
        <v>0.95833333333333337</v>
      </c>
      <c r="J26" s="128">
        <f t="shared" si="126"/>
        <v>23</v>
      </c>
      <c r="K26" s="130">
        <v>450</v>
      </c>
      <c r="L26" s="130">
        <v>6</v>
      </c>
      <c r="M26" s="130">
        <v>417</v>
      </c>
      <c r="N26" s="130">
        <v>417</v>
      </c>
      <c r="O26" s="131">
        <f t="shared" si="127"/>
        <v>24</v>
      </c>
      <c r="P26" s="131">
        <f t="shared" si="128"/>
        <v>0</v>
      </c>
      <c r="Q26" s="131">
        <f t="shared" si="129"/>
        <v>24</v>
      </c>
      <c r="R26" s="132">
        <f t="shared" si="130"/>
        <v>1</v>
      </c>
      <c r="S26" s="131">
        <f t="shared" si="131"/>
        <v>24</v>
      </c>
      <c r="T26" s="133">
        <v>1562</v>
      </c>
      <c r="U26" s="133">
        <v>678</v>
      </c>
      <c r="V26" s="134">
        <v>4427</v>
      </c>
      <c r="W26" s="134">
        <v>4427</v>
      </c>
      <c r="X26" s="135">
        <f t="shared" si="132"/>
        <v>1148</v>
      </c>
      <c r="Y26" s="135">
        <f t="shared" si="133"/>
        <v>661</v>
      </c>
      <c r="Z26" s="135">
        <f t="shared" si="134"/>
        <v>661</v>
      </c>
      <c r="AA26" s="136">
        <f t="shared" si="135"/>
        <v>0.57578397212543553</v>
      </c>
      <c r="AB26" s="135">
        <f t="shared" si="136"/>
        <v>661</v>
      </c>
      <c r="AC26" s="137"/>
      <c r="AD26" s="137"/>
      <c r="AE26" s="138">
        <v>0</v>
      </c>
      <c r="AF26" s="127">
        <v>0</v>
      </c>
      <c r="AG26" s="127">
        <v>0</v>
      </c>
      <c r="AH26" s="127">
        <v>0</v>
      </c>
      <c r="AI26" s="128">
        <f t="shared" si="49"/>
        <v>0</v>
      </c>
      <c r="AJ26" s="128">
        <f t="shared" si="2"/>
        <v>0</v>
      </c>
      <c r="AK26" s="128">
        <f t="shared" si="3"/>
        <v>0</v>
      </c>
      <c r="AL26" s="129" t="e">
        <f t="shared" si="50"/>
        <v>#DIV/0!</v>
      </c>
      <c r="AM26" s="128">
        <f t="shared" si="51"/>
        <v>0</v>
      </c>
      <c r="AN26" s="139">
        <v>0</v>
      </c>
      <c r="AO26" s="140">
        <v>0</v>
      </c>
      <c r="AP26" s="140">
        <v>0</v>
      </c>
      <c r="AQ26" s="140">
        <v>0</v>
      </c>
      <c r="AR26" s="141">
        <f t="shared" si="52"/>
        <v>0</v>
      </c>
      <c r="AS26" s="141">
        <f t="shared" si="4"/>
        <v>0</v>
      </c>
      <c r="AT26" s="141">
        <f t="shared" si="5"/>
        <v>0</v>
      </c>
      <c r="AU26" s="142" t="e">
        <f t="shared" si="53"/>
        <v>#DIV/0!</v>
      </c>
      <c r="AV26" s="141">
        <f t="shared" si="54"/>
        <v>0</v>
      </c>
      <c r="AW26" s="143">
        <v>505</v>
      </c>
      <c r="AX26" s="143">
        <v>9</v>
      </c>
      <c r="AY26" s="144">
        <v>485</v>
      </c>
      <c r="AZ26" s="144">
        <v>485</v>
      </c>
      <c r="BA26" s="145">
        <f t="shared" si="137"/>
        <v>43</v>
      </c>
      <c r="BB26" s="145">
        <f t="shared" si="138"/>
        <v>1</v>
      </c>
      <c r="BC26" s="145">
        <f t="shared" si="139"/>
        <v>43</v>
      </c>
      <c r="BD26" s="146">
        <f t="shared" si="140"/>
        <v>1</v>
      </c>
      <c r="BE26" s="145">
        <f t="shared" si="141"/>
        <v>43</v>
      </c>
      <c r="BF26" s="147">
        <v>466</v>
      </c>
      <c r="BG26" s="147">
        <v>8</v>
      </c>
      <c r="BH26" s="148">
        <v>442</v>
      </c>
      <c r="BI26" s="148">
        <v>442</v>
      </c>
      <c r="BJ26" s="149">
        <f t="shared" si="142"/>
        <v>24</v>
      </c>
      <c r="BK26" s="149">
        <f t="shared" si="143"/>
        <v>0</v>
      </c>
      <c r="BL26" s="149">
        <f t="shared" si="144"/>
        <v>23</v>
      </c>
      <c r="BM26" s="150">
        <f t="shared" si="145"/>
        <v>0.95833333333333337</v>
      </c>
      <c r="BN26" s="149">
        <f t="shared" si="146"/>
        <v>23</v>
      </c>
      <c r="BO26" s="151">
        <v>5127</v>
      </c>
      <c r="BP26" s="151">
        <v>82</v>
      </c>
      <c r="BQ26" s="152">
        <v>5560</v>
      </c>
      <c r="BR26" s="152">
        <v>5560</v>
      </c>
      <c r="BS26" s="153">
        <f t="shared" si="147"/>
        <v>283</v>
      </c>
      <c r="BT26" s="153">
        <f t="shared" si="148"/>
        <v>6</v>
      </c>
      <c r="BU26" s="153">
        <f t="shared" si="149"/>
        <v>296</v>
      </c>
      <c r="BV26" s="154">
        <f t="shared" si="150"/>
        <v>1.0459363957597174</v>
      </c>
      <c r="BW26" s="153">
        <f t="shared" si="151"/>
        <v>296</v>
      </c>
      <c r="BX26" s="155">
        <v>3910</v>
      </c>
      <c r="BY26" s="155">
        <v>62</v>
      </c>
      <c r="BZ26" s="130">
        <v>3850</v>
      </c>
      <c r="CA26" s="130">
        <v>3850</v>
      </c>
      <c r="CB26" s="131">
        <f t="shared" si="152"/>
        <v>283</v>
      </c>
      <c r="CC26" s="131">
        <f t="shared" si="153"/>
        <v>4</v>
      </c>
      <c r="CD26" s="131">
        <f t="shared" si="154"/>
        <v>282</v>
      </c>
      <c r="CE26" s="132">
        <f t="shared" si="155"/>
        <v>0.99646643109540634</v>
      </c>
      <c r="CF26" s="131">
        <f t="shared" si="156"/>
        <v>282</v>
      </c>
      <c r="CG26" s="156">
        <f t="shared" si="81"/>
        <v>1829</v>
      </c>
      <c r="CH26" s="156">
        <f t="shared" si="82"/>
        <v>673</v>
      </c>
      <c r="CI26" s="156">
        <f t="shared" si="83"/>
        <v>1352</v>
      </c>
      <c r="CJ26" s="156">
        <f t="shared" si="84"/>
        <v>1352</v>
      </c>
      <c r="CK26" s="157">
        <f t="shared" si="157"/>
        <v>0.73920174958993989</v>
      </c>
      <c r="CL26" s="158"/>
      <c r="CM26" s="156">
        <f t="shared" si="15"/>
        <v>681</v>
      </c>
      <c r="CN26" s="156">
        <f t="shared" si="16"/>
        <v>691</v>
      </c>
      <c r="CO26" s="159">
        <f t="shared" si="158"/>
        <v>1.014684287812041</v>
      </c>
      <c r="CP26" s="48">
        <v>0</v>
      </c>
      <c r="CQ26" s="77">
        <v>0</v>
      </c>
      <c r="CR26" s="48">
        <v>0</v>
      </c>
      <c r="CS26" s="48">
        <v>0</v>
      </c>
      <c r="CT26" s="48">
        <v>0</v>
      </c>
      <c r="CU26" s="153">
        <f t="shared" si="18"/>
        <v>0</v>
      </c>
      <c r="CV26" s="153">
        <f t="shared" si="19"/>
        <v>0</v>
      </c>
      <c r="CW26" s="154" t="e">
        <f t="shared" si="68"/>
        <v>#DIV/0!</v>
      </c>
      <c r="CX26" s="153">
        <f t="shared" si="69"/>
        <v>0</v>
      </c>
      <c r="CY26" s="187">
        <v>0</v>
      </c>
      <c r="CZ26" s="194">
        <v>0</v>
      </c>
      <c r="DA26" s="187">
        <v>0</v>
      </c>
      <c r="DB26" s="187">
        <v>0</v>
      </c>
      <c r="DC26" s="187">
        <v>0</v>
      </c>
      <c r="DD26" s="197">
        <f t="shared" si="20"/>
        <v>0</v>
      </c>
      <c r="DE26" s="197">
        <f t="shared" si="21"/>
        <v>0</v>
      </c>
      <c r="DF26" s="198" t="e">
        <f t="shared" si="71"/>
        <v>#DIV/0!</v>
      </c>
      <c r="DG26" s="197">
        <f t="shared" si="72"/>
        <v>0</v>
      </c>
      <c r="DH26" s="111">
        <v>0</v>
      </c>
      <c r="DI26" s="120">
        <v>0</v>
      </c>
      <c r="DJ26" s="111">
        <v>0</v>
      </c>
      <c r="DK26" s="111">
        <v>0</v>
      </c>
      <c r="DL26" s="111">
        <v>0</v>
      </c>
      <c r="DM26" s="141">
        <f t="shared" si="22"/>
        <v>0</v>
      </c>
      <c r="DN26" s="141">
        <f t="shared" si="23"/>
        <v>0</v>
      </c>
      <c r="DO26" s="142" t="e">
        <f t="shared" si="74"/>
        <v>#DIV/0!</v>
      </c>
      <c r="DP26" s="141">
        <f t="shared" si="75"/>
        <v>0</v>
      </c>
      <c r="DQ26" s="160"/>
      <c r="DR26" s="161">
        <f t="shared" si="24"/>
        <v>374</v>
      </c>
      <c r="DS26" s="161">
        <f t="shared" si="25"/>
        <v>385</v>
      </c>
      <c r="DT26" s="159">
        <f t="shared" si="26"/>
        <v>1.0294117647058822</v>
      </c>
      <c r="DU26" s="160"/>
      <c r="DV26" s="161">
        <f t="shared" si="27"/>
        <v>307</v>
      </c>
      <c r="DW26" s="161">
        <f t="shared" si="28"/>
        <v>306</v>
      </c>
      <c r="DX26" s="159">
        <f t="shared" si="29"/>
        <v>0.99674267100977199</v>
      </c>
      <c r="DY26" s="160"/>
      <c r="DZ26" s="125">
        <f t="shared" si="30"/>
        <v>681</v>
      </c>
      <c r="EA26" s="125">
        <f t="shared" si="31"/>
        <v>691</v>
      </c>
      <c r="EB26" s="100">
        <f t="shared" si="32"/>
        <v>1.014684287812041</v>
      </c>
      <c r="EC26" s="123"/>
      <c r="ED26" s="125">
        <f t="shared" si="33"/>
        <v>0</v>
      </c>
      <c r="EE26" s="125">
        <f t="shared" si="34"/>
        <v>0</v>
      </c>
      <c r="EF26" s="100" t="e">
        <f t="shared" si="35"/>
        <v>#DIV/0!</v>
      </c>
      <c r="EG26" s="162"/>
    </row>
    <row r="27" spans="1:137" s="163" customFormat="1" x14ac:dyDescent="0.25">
      <c r="A27" s="126">
        <f t="shared" si="0"/>
        <v>44435</v>
      </c>
      <c r="B27" s="127">
        <v>626</v>
      </c>
      <c r="C27" s="127">
        <v>11</v>
      </c>
      <c r="D27" s="127">
        <v>639</v>
      </c>
      <c r="E27" s="127">
        <v>639</v>
      </c>
      <c r="F27" s="128">
        <f t="shared" si="122"/>
        <v>28</v>
      </c>
      <c r="G27" s="128">
        <f t="shared" si="123"/>
        <v>0</v>
      </c>
      <c r="H27" s="128">
        <f t="shared" si="124"/>
        <v>28</v>
      </c>
      <c r="I27" s="129">
        <f t="shared" si="125"/>
        <v>1</v>
      </c>
      <c r="J27" s="128">
        <f t="shared" si="126"/>
        <v>28</v>
      </c>
      <c r="K27" s="130">
        <v>483</v>
      </c>
      <c r="L27" s="130">
        <v>7</v>
      </c>
      <c r="M27" s="130">
        <v>450</v>
      </c>
      <c r="N27" s="130">
        <v>450</v>
      </c>
      <c r="O27" s="131">
        <f t="shared" si="127"/>
        <v>33</v>
      </c>
      <c r="P27" s="131">
        <f t="shared" si="128"/>
        <v>1</v>
      </c>
      <c r="Q27" s="131">
        <f t="shared" si="129"/>
        <v>33</v>
      </c>
      <c r="R27" s="132">
        <f t="shared" si="130"/>
        <v>1</v>
      </c>
      <c r="S27" s="131">
        <f t="shared" si="131"/>
        <v>33</v>
      </c>
      <c r="T27" s="133">
        <v>1568</v>
      </c>
      <c r="U27" s="133">
        <v>684</v>
      </c>
      <c r="V27" s="134">
        <v>4433</v>
      </c>
      <c r="W27" s="134">
        <v>4433</v>
      </c>
      <c r="X27" s="135">
        <f t="shared" si="132"/>
        <v>6</v>
      </c>
      <c r="Y27" s="135">
        <f t="shared" si="133"/>
        <v>6</v>
      </c>
      <c r="Z27" s="135">
        <f t="shared" si="134"/>
        <v>6</v>
      </c>
      <c r="AA27" s="136">
        <f t="shared" si="135"/>
        <v>1</v>
      </c>
      <c r="AB27" s="135">
        <f t="shared" si="136"/>
        <v>6</v>
      </c>
      <c r="AC27" s="137"/>
      <c r="AD27" s="137"/>
      <c r="AE27" s="138">
        <v>0</v>
      </c>
      <c r="AF27" s="127">
        <v>0</v>
      </c>
      <c r="AG27" s="127">
        <v>0</v>
      </c>
      <c r="AH27" s="127">
        <v>0</v>
      </c>
      <c r="AI27" s="128">
        <f t="shared" si="49"/>
        <v>0</v>
      </c>
      <c r="AJ27" s="128">
        <f t="shared" si="2"/>
        <v>0</v>
      </c>
      <c r="AK27" s="128">
        <f t="shared" si="3"/>
        <v>0</v>
      </c>
      <c r="AL27" s="129" t="e">
        <f t="shared" si="50"/>
        <v>#DIV/0!</v>
      </c>
      <c r="AM27" s="128">
        <f t="shared" si="51"/>
        <v>0</v>
      </c>
      <c r="AN27" s="139">
        <v>0</v>
      </c>
      <c r="AO27" s="140">
        <v>0</v>
      </c>
      <c r="AP27" s="140">
        <v>0</v>
      </c>
      <c r="AQ27" s="140">
        <v>0</v>
      </c>
      <c r="AR27" s="141">
        <f t="shared" si="52"/>
        <v>0</v>
      </c>
      <c r="AS27" s="141">
        <f t="shared" si="4"/>
        <v>0</v>
      </c>
      <c r="AT27" s="141">
        <f t="shared" si="5"/>
        <v>0</v>
      </c>
      <c r="AU27" s="142" t="e">
        <f t="shared" si="53"/>
        <v>#DIV/0!</v>
      </c>
      <c r="AV27" s="141">
        <f t="shared" si="54"/>
        <v>0</v>
      </c>
      <c r="AW27" s="143">
        <v>533</v>
      </c>
      <c r="AX27" s="143">
        <v>13</v>
      </c>
      <c r="AY27" s="144">
        <v>513</v>
      </c>
      <c r="AZ27" s="144">
        <v>513</v>
      </c>
      <c r="BA27" s="145">
        <f t="shared" si="137"/>
        <v>28</v>
      </c>
      <c r="BB27" s="145">
        <f t="shared" si="138"/>
        <v>4</v>
      </c>
      <c r="BC27" s="145">
        <f t="shared" si="139"/>
        <v>28</v>
      </c>
      <c r="BD27" s="146">
        <f t="shared" si="140"/>
        <v>1</v>
      </c>
      <c r="BE27" s="145">
        <f t="shared" si="141"/>
        <v>28</v>
      </c>
      <c r="BF27" s="147">
        <v>494</v>
      </c>
      <c r="BG27" s="147">
        <v>9</v>
      </c>
      <c r="BH27" s="148">
        <v>470</v>
      </c>
      <c r="BI27" s="148">
        <v>470</v>
      </c>
      <c r="BJ27" s="149">
        <f t="shared" si="142"/>
        <v>28</v>
      </c>
      <c r="BK27" s="149">
        <f t="shared" si="143"/>
        <v>1</v>
      </c>
      <c r="BL27" s="149">
        <f t="shared" si="144"/>
        <v>28</v>
      </c>
      <c r="BM27" s="150">
        <f t="shared" si="145"/>
        <v>1</v>
      </c>
      <c r="BN27" s="149">
        <f t="shared" si="146"/>
        <v>28</v>
      </c>
      <c r="BO27" s="151">
        <v>5460</v>
      </c>
      <c r="BP27" s="151">
        <v>183</v>
      </c>
      <c r="BQ27" s="152">
        <v>5905</v>
      </c>
      <c r="BR27" s="152">
        <v>5905</v>
      </c>
      <c r="BS27" s="153">
        <f t="shared" si="147"/>
        <v>333</v>
      </c>
      <c r="BT27" s="153">
        <f t="shared" si="148"/>
        <v>101</v>
      </c>
      <c r="BU27" s="153">
        <f t="shared" si="149"/>
        <v>345</v>
      </c>
      <c r="BV27" s="154">
        <f t="shared" si="150"/>
        <v>1.0360360360360361</v>
      </c>
      <c r="BW27" s="153">
        <f t="shared" si="151"/>
        <v>345</v>
      </c>
      <c r="BX27" s="155">
        <v>4242</v>
      </c>
      <c r="BY27" s="155">
        <v>163</v>
      </c>
      <c r="BZ27" s="130">
        <v>4088</v>
      </c>
      <c r="CA27" s="130">
        <v>4088</v>
      </c>
      <c r="CB27" s="131">
        <f t="shared" si="152"/>
        <v>332</v>
      </c>
      <c r="CC27" s="131">
        <f t="shared" si="153"/>
        <v>101</v>
      </c>
      <c r="CD27" s="131">
        <f t="shared" si="154"/>
        <v>238</v>
      </c>
      <c r="CE27" s="132">
        <f t="shared" si="155"/>
        <v>0.7168674698795181</v>
      </c>
      <c r="CF27" s="131">
        <f t="shared" si="156"/>
        <v>238</v>
      </c>
      <c r="CG27" s="156">
        <f t="shared" si="81"/>
        <v>788</v>
      </c>
      <c r="CH27" s="156">
        <f t="shared" si="82"/>
        <v>214</v>
      </c>
      <c r="CI27" s="156">
        <f t="shared" si="83"/>
        <v>706</v>
      </c>
      <c r="CJ27" s="156">
        <f t="shared" si="84"/>
        <v>706</v>
      </c>
      <c r="CK27" s="157">
        <f t="shared" si="157"/>
        <v>0.89593908629441621</v>
      </c>
      <c r="CL27" s="158"/>
      <c r="CM27" s="156">
        <f t="shared" si="15"/>
        <v>782</v>
      </c>
      <c r="CN27" s="156">
        <f t="shared" si="16"/>
        <v>700</v>
      </c>
      <c r="CO27" s="159">
        <f t="shared" si="158"/>
        <v>0.8951406649616368</v>
      </c>
      <c r="CP27" s="48">
        <v>0</v>
      </c>
      <c r="CQ27" s="77">
        <v>0</v>
      </c>
      <c r="CR27" s="48">
        <v>0</v>
      </c>
      <c r="CS27" s="48">
        <v>0</v>
      </c>
      <c r="CT27" s="48">
        <v>0</v>
      </c>
      <c r="CU27" s="153">
        <f t="shared" si="18"/>
        <v>0</v>
      </c>
      <c r="CV27" s="153">
        <f t="shared" si="19"/>
        <v>0</v>
      </c>
      <c r="CW27" s="154" t="e">
        <f t="shared" si="68"/>
        <v>#DIV/0!</v>
      </c>
      <c r="CX27" s="153">
        <f t="shared" si="69"/>
        <v>0</v>
      </c>
      <c r="CY27" s="187">
        <v>0</v>
      </c>
      <c r="CZ27" s="194">
        <v>0</v>
      </c>
      <c r="DA27" s="187">
        <v>0</v>
      </c>
      <c r="DB27" s="187">
        <v>0</v>
      </c>
      <c r="DC27" s="187">
        <v>0</v>
      </c>
      <c r="DD27" s="197">
        <f t="shared" si="20"/>
        <v>0</v>
      </c>
      <c r="DE27" s="197">
        <f t="shared" si="21"/>
        <v>0</v>
      </c>
      <c r="DF27" s="198" t="e">
        <f t="shared" si="71"/>
        <v>#DIV/0!</v>
      </c>
      <c r="DG27" s="197">
        <f t="shared" si="72"/>
        <v>0</v>
      </c>
      <c r="DH27" s="111">
        <v>0</v>
      </c>
      <c r="DI27" s="120">
        <v>0</v>
      </c>
      <c r="DJ27" s="111">
        <v>0</v>
      </c>
      <c r="DK27" s="111">
        <v>0</v>
      </c>
      <c r="DL27" s="111">
        <v>0</v>
      </c>
      <c r="DM27" s="141">
        <f t="shared" si="22"/>
        <v>0</v>
      </c>
      <c r="DN27" s="141">
        <f t="shared" si="23"/>
        <v>0</v>
      </c>
      <c r="DO27" s="142" t="e">
        <f t="shared" si="74"/>
        <v>#DIV/0!</v>
      </c>
      <c r="DP27" s="141">
        <f t="shared" si="75"/>
        <v>0</v>
      </c>
      <c r="DQ27" s="160"/>
      <c r="DR27" s="161">
        <f t="shared" si="24"/>
        <v>417</v>
      </c>
      <c r="DS27" s="161">
        <f t="shared" si="25"/>
        <v>429</v>
      </c>
      <c r="DT27" s="159">
        <f t="shared" si="26"/>
        <v>1.0287769784172662</v>
      </c>
      <c r="DU27" s="160"/>
      <c r="DV27" s="161">
        <f t="shared" si="27"/>
        <v>365</v>
      </c>
      <c r="DW27" s="161">
        <f t="shared" si="28"/>
        <v>271</v>
      </c>
      <c r="DX27" s="159">
        <f t="shared" si="29"/>
        <v>0.74246575342465748</v>
      </c>
      <c r="DY27" s="160"/>
      <c r="DZ27" s="125">
        <f t="shared" si="30"/>
        <v>782</v>
      </c>
      <c r="EA27" s="125">
        <f t="shared" si="31"/>
        <v>700</v>
      </c>
      <c r="EB27" s="100">
        <f t="shared" si="32"/>
        <v>0.8951406649616368</v>
      </c>
      <c r="EC27" s="123"/>
      <c r="ED27" s="125">
        <f t="shared" si="33"/>
        <v>0</v>
      </c>
      <c r="EE27" s="125">
        <f t="shared" si="34"/>
        <v>0</v>
      </c>
      <c r="EF27" s="100" t="e">
        <f t="shared" si="35"/>
        <v>#DIV/0!</v>
      </c>
      <c r="EG27" s="162" t="s">
        <v>45</v>
      </c>
    </row>
    <row r="28" spans="1:137" s="163" customFormat="1" x14ac:dyDescent="0.25">
      <c r="A28" s="126">
        <f t="shared" si="0"/>
        <v>44436</v>
      </c>
      <c r="B28" s="127">
        <v>649</v>
      </c>
      <c r="C28" s="127">
        <v>11</v>
      </c>
      <c r="D28" s="127">
        <v>661</v>
      </c>
      <c r="E28" s="127">
        <v>661</v>
      </c>
      <c r="F28" s="128">
        <f t="shared" si="122"/>
        <v>23</v>
      </c>
      <c r="G28" s="128">
        <f t="shared" si="123"/>
        <v>0</v>
      </c>
      <c r="H28" s="128">
        <f t="shared" si="124"/>
        <v>22</v>
      </c>
      <c r="I28" s="129">
        <f t="shared" si="125"/>
        <v>0.95652173913043481</v>
      </c>
      <c r="J28" s="128">
        <f t="shared" si="126"/>
        <v>22</v>
      </c>
      <c r="K28" s="130">
        <v>506</v>
      </c>
      <c r="L28" s="130">
        <v>7</v>
      </c>
      <c r="M28" s="130">
        <v>472</v>
      </c>
      <c r="N28" s="130">
        <v>472</v>
      </c>
      <c r="O28" s="131">
        <f t="shared" si="127"/>
        <v>23</v>
      </c>
      <c r="P28" s="131">
        <f t="shared" si="128"/>
        <v>0</v>
      </c>
      <c r="Q28" s="131">
        <f t="shared" si="129"/>
        <v>22</v>
      </c>
      <c r="R28" s="132">
        <f t="shared" si="130"/>
        <v>0.95652173913043481</v>
      </c>
      <c r="S28" s="131">
        <f t="shared" si="131"/>
        <v>22</v>
      </c>
      <c r="T28" s="133">
        <v>1572</v>
      </c>
      <c r="U28" s="133">
        <v>688</v>
      </c>
      <c r="V28" s="134">
        <v>4437</v>
      </c>
      <c r="W28" s="134">
        <v>4437</v>
      </c>
      <c r="X28" s="135">
        <f t="shared" si="132"/>
        <v>4</v>
      </c>
      <c r="Y28" s="135">
        <f t="shared" si="133"/>
        <v>4</v>
      </c>
      <c r="Z28" s="135">
        <f t="shared" si="134"/>
        <v>4</v>
      </c>
      <c r="AA28" s="136">
        <f t="shared" si="135"/>
        <v>1</v>
      </c>
      <c r="AB28" s="135">
        <f t="shared" si="136"/>
        <v>4</v>
      </c>
      <c r="AC28" s="137"/>
      <c r="AD28" s="137"/>
      <c r="AE28" s="138">
        <v>0</v>
      </c>
      <c r="AF28" s="127">
        <v>0</v>
      </c>
      <c r="AG28" s="127">
        <v>0</v>
      </c>
      <c r="AH28" s="127">
        <v>0</v>
      </c>
      <c r="AI28" s="128">
        <f t="shared" si="49"/>
        <v>0</v>
      </c>
      <c r="AJ28" s="128">
        <f t="shared" si="2"/>
        <v>0</v>
      </c>
      <c r="AK28" s="128">
        <f t="shared" si="3"/>
        <v>0</v>
      </c>
      <c r="AL28" s="129" t="e">
        <f t="shared" si="50"/>
        <v>#DIV/0!</v>
      </c>
      <c r="AM28" s="128">
        <f t="shared" si="51"/>
        <v>0</v>
      </c>
      <c r="AN28" s="139">
        <v>0</v>
      </c>
      <c r="AO28" s="140">
        <v>0</v>
      </c>
      <c r="AP28" s="140">
        <v>0</v>
      </c>
      <c r="AQ28" s="140">
        <v>0</v>
      </c>
      <c r="AR28" s="141">
        <f t="shared" si="52"/>
        <v>0</v>
      </c>
      <c r="AS28" s="141">
        <f t="shared" si="4"/>
        <v>0</v>
      </c>
      <c r="AT28" s="141">
        <f t="shared" si="5"/>
        <v>0</v>
      </c>
      <c r="AU28" s="142" t="e">
        <f t="shared" si="53"/>
        <v>#DIV/0!</v>
      </c>
      <c r="AV28" s="141">
        <f t="shared" si="54"/>
        <v>0</v>
      </c>
      <c r="AW28" s="143">
        <v>557</v>
      </c>
      <c r="AX28" s="143">
        <v>36</v>
      </c>
      <c r="AY28" s="144">
        <v>536</v>
      </c>
      <c r="AZ28" s="144">
        <v>536</v>
      </c>
      <c r="BA28" s="145">
        <f t="shared" si="137"/>
        <v>24</v>
      </c>
      <c r="BB28" s="145">
        <f t="shared" si="138"/>
        <v>23</v>
      </c>
      <c r="BC28" s="145">
        <f t="shared" si="139"/>
        <v>23</v>
      </c>
      <c r="BD28" s="146">
        <f t="shared" si="140"/>
        <v>0.95833333333333337</v>
      </c>
      <c r="BE28" s="145">
        <f t="shared" si="141"/>
        <v>23</v>
      </c>
      <c r="BF28" s="147">
        <v>523</v>
      </c>
      <c r="BG28" s="147">
        <v>9</v>
      </c>
      <c r="BH28" s="148">
        <v>498</v>
      </c>
      <c r="BI28" s="148">
        <v>498</v>
      </c>
      <c r="BJ28" s="149">
        <f t="shared" si="142"/>
        <v>29</v>
      </c>
      <c r="BK28" s="149">
        <f t="shared" si="143"/>
        <v>0</v>
      </c>
      <c r="BL28" s="149">
        <f t="shared" si="144"/>
        <v>28</v>
      </c>
      <c r="BM28" s="150">
        <f t="shared" si="145"/>
        <v>0.96551724137931039</v>
      </c>
      <c r="BN28" s="149">
        <f t="shared" si="146"/>
        <v>28</v>
      </c>
      <c r="BO28" s="151">
        <v>5741</v>
      </c>
      <c r="BP28" s="151">
        <v>183</v>
      </c>
      <c r="BQ28" s="152">
        <v>5974</v>
      </c>
      <c r="BR28" s="152">
        <v>5974</v>
      </c>
      <c r="BS28" s="153">
        <f t="shared" si="147"/>
        <v>281</v>
      </c>
      <c r="BT28" s="153">
        <f t="shared" si="148"/>
        <v>0</v>
      </c>
      <c r="BU28" s="153">
        <f t="shared" si="149"/>
        <v>69</v>
      </c>
      <c r="BV28" s="154">
        <f t="shared" si="150"/>
        <v>0.24555160142348753</v>
      </c>
      <c r="BW28" s="153">
        <f t="shared" si="151"/>
        <v>69</v>
      </c>
      <c r="BX28" s="155">
        <v>4524</v>
      </c>
      <c r="BY28" s="155">
        <v>163</v>
      </c>
      <c r="BZ28" s="130">
        <v>4130</v>
      </c>
      <c r="CA28" s="130">
        <v>4130</v>
      </c>
      <c r="CB28" s="131">
        <f t="shared" si="152"/>
        <v>282</v>
      </c>
      <c r="CC28" s="131">
        <f t="shared" si="153"/>
        <v>0</v>
      </c>
      <c r="CD28" s="131">
        <f t="shared" si="154"/>
        <v>42</v>
      </c>
      <c r="CE28" s="132">
        <f t="shared" si="155"/>
        <v>0.14893617021276595</v>
      </c>
      <c r="CF28" s="131">
        <f t="shared" si="156"/>
        <v>42</v>
      </c>
      <c r="CG28" s="156">
        <f t="shared" si="81"/>
        <v>666</v>
      </c>
      <c r="CH28" s="156">
        <f t="shared" si="82"/>
        <v>27</v>
      </c>
      <c r="CI28" s="156">
        <f t="shared" si="83"/>
        <v>210</v>
      </c>
      <c r="CJ28" s="156">
        <f t="shared" si="84"/>
        <v>210</v>
      </c>
      <c r="CK28" s="157">
        <f t="shared" si="157"/>
        <v>0.31531531531531531</v>
      </c>
      <c r="CL28" s="158"/>
      <c r="CM28" s="156">
        <f t="shared" si="15"/>
        <v>662</v>
      </c>
      <c r="CN28" s="156">
        <f t="shared" si="16"/>
        <v>206</v>
      </c>
      <c r="CO28" s="159">
        <f t="shared" si="158"/>
        <v>0.31117824773413899</v>
      </c>
      <c r="CP28" s="48">
        <v>0</v>
      </c>
      <c r="CQ28" s="77">
        <v>0</v>
      </c>
      <c r="CR28" s="48">
        <v>0</v>
      </c>
      <c r="CS28" s="48">
        <v>0</v>
      </c>
      <c r="CT28" s="48">
        <v>0</v>
      </c>
      <c r="CU28" s="153">
        <f t="shared" si="18"/>
        <v>0</v>
      </c>
      <c r="CV28" s="153">
        <f t="shared" si="19"/>
        <v>0</v>
      </c>
      <c r="CW28" s="154" t="e">
        <f t="shared" si="68"/>
        <v>#DIV/0!</v>
      </c>
      <c r="CX28" s="153">
        <f t="shared" si="69"/>
        <v>0</v>
      </c>
      <c r="CY28" s="187">
        <v>0</v>
      </c>
      <c r="CZ28" s="194">
        <v>0</v>
      </c>
      <c r="DA28" s="187">
        <v>0</v>
      </c>
      <c r="DB28" s="187">
        <v>0</v>
      </c>
      <c r="DC28" s="187">
        <v>0</v>
      </c>
      <c r="DD28" s="197">
        <f t="shared" si="20"/>
        <v>0</v>
      </c>
      <c r="DE28" s="197">
        <f t="shared" si="21"/>
        <v>0</v>
      </c>
      <c r="DF28" s="198" t="e">
        <f t="shared" si="71"/>
        <v>#DIV/0!</v>
      </c>
      <c r="DG28" s="197">
        <f t="shared" si="72"/>
        <v>0</v>
      </c>
      <c r="DH28" s="111">
        <v>0</v>
      </c>
      <c r="DI28" s="120">
        <v>0</v>
      </c>
      <c r="DJ28" s="111">
        <v>0</v>
      </c>
      <c r="DK28" s="111">
        <v>0</v>
      </c>
      <c r="DL28" s="111">
        <v>0</v>
      </c>
      <c r="DM28" s="141">
        <f t="shared" si="22"/>
        <v>0</v>
      </c>
      <c r="DN28" s="141">
        <f t="shared" si="23"/>
        <v>0</v>
      </c>
      <c r="DO28" s="142" t="e">
        <f t="shared" si="74"/>
        <v>#DIV/0!</v>
      </c>
      <c r="DP28" s="141">
        <f t="shared" si="75"/>
        <v>0</v>
      </c>
      <c r="DQ28" s="160"/>
      <c r="DR28" s="161">
        <f t="shared" si="24"/>
        <v>357</v>
      </c>
      <c r="DS28" s="161">
        <f t="shared" si="25"/>
        <v>142</v>
      </c>
      <c r="DT28" s="159">
        <f t="shared" si="26"/>
        <v>0.39775910364145656</v>
      </c>
      <c r="DU28" s="160"/>
      <c r="DV28" s="161">
        <f t="shared" si="27"/>
        <v>305</v>
      </c>
      <c r="DW28" s="161">
        <f t="shared" si="28"/>
        <v>64</v>
      </c>
      <c r="DX28" s="159">
        <f t="shared" si="29"/>
        <v>0.20983606557377049</v>
      </c>
      <c r="DY28" s="160"/>
      <c r="DZ28" s="125">
        <f t="shared" si="30"/>
        <v>662</v>
      </c>
      <c r="EA28" s="125">
        <f t="shared" si="31"/>
        <v>206</v>
      </c>
      <c r="EB28" s="100">
        <f t="shared" si="32"/>
        <v>0.31117824773413899</v>
      </c>
      <c r="EC28" s="123"/>
      <c r="ED28" s="125">
        <f t="shared" si="33"/>
        <v>0</v>
      </c>
      <c r="EE28" s="125">
        <f t="shared" si="34"/>
        <v>0</v>
      </c>
      <c r="EF28" s="100" t="e">
        <f t="shared" si="35"/>
        <v>#DIV/0!</v>
      </c>
      <c r="EG28" s="162" t="s">
        <v>46</v>
      </c>
    </row>
    <row r="29" spans="1:137" s="163" customFormat="1" x14ac:dyDescent="0.25">
      <c r="A29" s="126">
        <f t="shared" si="0"/>
        <v>44437</v>
      </c>
      <c r="B29" s="127">
        <v>671</v>
      </c>
      <c r="C29" s="127">
        <v>26</v>
      </c>
      <c r="D29" s="127">
        <v>683</v>
      </c>
      <c r="E29" s="127">
        <v>683</v>
      </c>
      <c r="F29" s="128">
        <f t="shared" si="122"/>
        <v>22</v>
      </c>
      <c r="G29" s="128">
        <f t="shared" si="123"/>
        <v>15</v>
      </c>
      <c r="H29" s="128">
        <f t="shared" si="124"/>
        <v>22</v>
      </c>
      <c r="I29" s="129">
        <f t="shared" si="125"/>
        <v>1</v>
      </c>
      <c r="J29" s="128">
        <f t="shared" si="126"/>
        <v>22</v>
      </c>
      <c r="K29" s="130">
        <v>528</v>
      </c>
      <c r="L29" s="130">
        <v>9</v>
      </c>
      <c r="M29" s="130">
        <v>494</v>
      </c>
      <c r="N29" s="130">
        <v>494</v>
      </c>
      <c r="O29" s="131">
        <f t="shared" si="127"/>
        <v>22</v>
      </c>
      <c r="P29" s="131">
        <f t="shared" si="128"/>
        <v>2</v>
      </c>
      <c r="Q29" s="131">
        <f t="shared" si="129"/>
        <v>22</v>
      </c>
      <c r="R29" s="132">
        <f t="shared" si="130"/>
        <v>1</v>
      </c>
      <c r="S29" s="131">
        <f t="shared" si="131"/>
        <v>22</v>
      </c>
      <c r="T29" s="133">
        <v>1581</v>
      </c>
      <c r="U29" s="133">
        <v>697</v>
      </c>
      <c r="V29" s="134">
        <v>4446</v>
      </c>
      <c r="W29" s="134">
        <v>4446</v>
      </c>
      <c r="X29" s="135">
        <f t="shared" si="132"/>
        <v>9</v>
      </c>
      <c r="Y29" s="135">
        <f t="shared" si="133"/>
        <v>9</v>
      </c>
      <c r="Z29" s="135">
        <f t="shared" si="134"/>
        <v>9</v>
      </c>
      <c r="AA29" s="136">
        <f t="shared" si="135"/>
        <v>1</v>
      </c>
      <c r="AB29" s="135">
        <f t="shared" si="136"/>
        <v>9</v>
      </c>
      <c r="AC29" s="137"/>
      <c r="AD29" s="137"/>
      <c r="AE29" s="138">
        <v>0</v>
      </c>
      <c r="AF29" s="127">
        <v>0</v>
      </c>
      <c r="AG29" s="127">
        <v>0</v>
      </c>
      <c r="AH29" s="127">
        <v>0</v>
      </c>
      <c r="AI29" s="128">
        <f t="shared" si="49"/>
        <v>0</v>
      </c>
      <c r="AJ29" s="128">
        <f t="shared" si="2"/>
        <v>0</v>
      </c>
      <c r="AK29" s="128">
        <f t="shared" si="3"/>
        <v>0</v>
      </c>
      <c r="AL29" s="129" t="e">
        <f t="shared" si="50"/>
        <v>#DIV/0!</v>
      </c>
      <c r="AM29" s="128">
        <f t="shared" si="51"/>
        <v>0</v>
      </c>
      <c r="AN29" s="139">
        <v>0</v>
      </c>
      <c r="AO29" s="140">
        <v>0</v>
      </c>
      <c r="AP29" s="140">
        <v>0</v>
      </c>
      <c r="AQ29" s="140">
        <v>0</v>
      </c>
      <c r="AR29" s="141">
        <f t="shared" si="52"/>
        <v>0</v>
      </c>
      <c r="AS29" s="141">
        <f t="shared" si="4"/>
        <v>0</v>
      </c>
      <c r="AT29" s="141">
        <f t="shared" si="5"/>
        <v>0</v>
      </c>
      <c r="AU29" s="142" t="e">
        <f t="shared" si="53"/>
        <v>#DIV/0!</v>
      </c>
      <c r="AV29" s="141">
        <f t="shared" si="54"/>
        <v>0</v>
      </c>
      <c r="AW29" s="143">
        <v>590</v>
      </c>
      <c r="AX29" s="143">
        <v>69</v>
      </c>
      <c r="AY29" s="144">
        <v>569</v>
      </c>
      <c r="AZ29" s="144">
        <v>569</v>
      </c>
      <c r="BA29" s="145">
        <f t="shared" si="137"/>
        <v>33</v>
      </c>
      <c r="BB29" s="145">
        <f t="shared" si="138"/>
        <v>33</v>
      </c>
      <c r="BC29" s="145">
        <f t="shared" si="139"/>
        <v>33</v>
      </c>
      <c r="BD29" s="146">
        <f t="shared" si="140"/>
        <v>1</v>
      </c>
      <c r="BE29" s="145">
        <f t="shared" si="141"/>
        <v>33</v>
      </c>
      <c r="BF29" s="147">
        <v>545</v>
      </c>
      <c r="BG29" s="147">
        <v>22</v>
      </c>
      <c r="BH29" s="148">
        <v>520</v>
      </c>
      <c r="BI29" s="148">
        <v>520</v>
      </c>
      <c r="BJ29" s="149">
        <f t="shared" si="142"/>
        <v>22</v>
      </c>
      <c r="BK29" s="149">
        <f t="shared" si="143"/>
        <v>13</v>
      </c>
      <c r="BL29" s="149">
        <f t="shared" si="144"/>
        <v>22</v>
      </c>
      <c r="BM29" s="150">
        <f t="shared" si="145"/>
        <v>1</v>
      </c>
      <c r="BN29" s="149">
        <f t="shared" si="146"/>
        <v>22</v>
      </c>
      <c r="BO29" s="151">
        <v>6007</v>
      </c>
      <c r="BP29" s="151">
        <v>183</v>
      </c>
      <c r="BQ29" s="152">
        <v>6039</v>
      </c>
      <c r="BR29" s="152">
        <v>6039</v>
      </c>
      <c r="BS29" s="153">
        <f t="shared" si="147"/>
        <v>266</v>
      </c>
      <c r="BT29" s="153">
        <f t="shared" si="148"/>
        <v>0</v>
      </c>
      <c r="BU29" s="153">
        <f t="shared" si="149"/>
        <v>65</v>
      </c>
      <c r="BV29" s="154">
        <f t="shared" si="150"/>
        <v>0.24436090225563908</v>
      </c>
      <c r="BW29" s="153">
        <f t="shared" si="151"/>
        <v>65</v>
      </c>
      <c r="BX29" s="155">
        <v>4791</v>
      </c>
      <c r="BY29" s="155">
        <v>163</v>
      </c>
      <c r="BZ29" s="130">
        <v>4176</v>
      </c>
      <c r="CA29" s="130">
        <v>4176</v>
      </c>
      <c r="CB29" s="131">
        <f t="shared" si="152"/>
        <v>267</v>
      </c>
      <c r="CC29" s="131">
        <f t="shared" si="153"/>
        <v>0</v>
      </c>
      <c r="CD29" s="131">
        <f t="shared" si="154"/>
        <v>46</v>
      </c>
      <c r="CE29" s="132">
        <f t="shared" si="155"/>
        <v>0.17228464419475656</v>
      </c>
      <c r="CF29" s="131">
        <f t="shared" si="156"/>
        <v>46</v>
      </c>
      <c r="CG29" s="156">
        <f t="shared" si="81"/>
        <v>641</v>
      </c>
      <c r="CH29" s="156">
        <f t="shared" si="82"/>
        <v>72</v>
      </c>
      <c r="CI29" s="156">
        <f t="shared" si="83"/>
        <v>219</v>
      </c>
      <c r="CJ29" s="156">
        <f t="shared" si="84"/>
        <v>219</v>
      </c>
      <c r="CK29" s="157">
        <f t="shared" si="157"/>
        <v>0.34165366614664588</v>
      </c>
      <c r="CL29" s="158"/>
      <c r="CM29" s="156">
        <f t="shared" si="15"/>
        <v>632</v>
      </c>
      <c r="CN29" s="156">
        <f t="shared" si="16"/>
        <v>210</v>
      </c>
      <c r="CO29" s="159">
        <f t="shared" si="158"/>
        <v>0.33227848101265822</v>
      </c>
      <c r="CP29" s="48">
        <v>0</v>
      </c>
      <c r="CQ29" s="77">
        <v>0</v>
      </c>
      <c r="CR29" s="48">
        <v>0</v>
      </c>
      <c r="CS29" s="48">
        <v>0</v>
      </c>
      <c r="CT29" s="48">
        <v>0</v>
      </c>
      <c r="CU29" s="153">
        <f t="shared" si="18"/>
        <v>0</v>
      </c>
      <c r="CV29" s="153">
        <f t="shared" si="19"/>
        <v>0</v>
      </c>
      <c r="CW29" s="154" t="e">
        <f t="shared" si="68"/>
        <v>#DIV/0!</v>
      </c>
      <c r="CX29" s="153">
        <f t="shared" si="69"/>
        <v>0</v>
      </c>
      <c r="CY29" s="187">
        <v>0</v>
      </c>
      <c r="CZ29" s="194">
        <v>0</v>
      </c>
      <c r="DA29" s="187">
        <v>0</v>
      </c>
      <c r="DB29" s="187">
        <v>0</v>
      </c>
      <c r="DC29" s="187">
        <v>0</v>
      </c>
      <c r="DD29" s="197">
        <f t="shared" si="20"/>
        <v>0</v>
      </c>
      <c r="DE29" s="197">
        <f t="shared" si="21"/>
        <v>0</v>
      </c>
      <c r="DF29" s="198" t="e">
        <f t="shared" si="71"/>
        <v>#DIV/0!</v>
      </c>
      <c r="DG29" s="197">
        <f t="shared" si="72"/>
        <v>0</v>
      </c>
      <c r="DH29" s="111">
        <v>0</v>
      </c>
      <c r="DI29" s="120">
        <v>0</v>
      </c>
      <c r="DJ29" s="111">
        <v>0</v>
      </c>
      <c r="DK29" s="111">
        <v>0</v>
      </c>
      <c r="DL29" s="111">
        <v>0</v>
      </c>
      <c r="DM29" s="141">
        <f t="shared" si="22"/>
        <v>0</v>
      </c>
      <c r="DN29" s="141">
        <f t="shared" si="23"/>
        <v>0</v>
      </c>
      <c r="DO29" s="142" t="e">
        <f t="shared" si="74"/>
        <v>#DIV/0!</v>
      </c>
      <c r="DP29" s="141">
        <f t="shared" si="75"/>
        <v>0</v>
      </c>
      <c r="DQ29" s="160"/>
      <c r="DR29" s="161">
        <f t="shared" si="24"/>
        <v>343</v>
      </c>
      <c r="DS29" s="161">
        <f t="shared" si="25"/>
        <v>142</v>
      </c>
      <c r="DT29" s="159">
        <f t="shared" si="26"/>
        <v>0.4139941690962099</v>
      </c>
      <c r="DU29" s="160"/>
      <c r="DV29" s="161">
        <f t="shared" si="27"/>
        <v>289</v>
      </c>
      <c r="DW29" s="161">
        <f t="shared" si="28"/>
        <v>68</v>
      </c>
      <c r="DX29" s="159">
        <f t="shared" si="29"/>
        <v>0.23529411764705882</v>
      </c>
      <c r="DY29" s="160"/>
      <c r="DZ29" s="125">
        <f t="shared" si="30"/>
        <v>632</v>
      </c>
      <c r="EA29" s="125">
        <f t="shared" si="31"/>
        <v>210</v>
      </c>
      <c r="EB29" s="100">
        <f t="shared" si="32"/>
        <v>0.33227848101265822</v>
      </c>
      <c r="EC29" s="123"/>
      <c r="ED29" s="125">
        <f t="shared" si="33"/>
        <v>0</v>
      </c>
      <c r="EE29" s="125">
        <f t="shared" si="34"/>
        <v>0</v>
      </c>
      <c r="EF29" s="100" t="e">
        <f t="shared" si="35"/>
        <v>#DIV/0!</v>
      </c>
      <c r="EG29" s="162" t="s">
        <v>47</v>
      </c>
    </row>
    <row r="30" spans="1:137" s="163" customFormat="1" x14ac:dyDescent="0.25">
      <c r="A30" s="126">
        <f t="shared" si="0"/>
        <v>44438</v>
      </c>
      <c r="B30" s="127">
        <v>694</v>
      </c>
      <c r="C30" s="127">
        <v>48</v>
      </c>
      <c r="D30" s="127">
        <v>705</v>
      </c>
      <c r="E30" s="127">
        <v>705</v>
      </c>
      <c r="F30" s="128">
        <f t="shared" si="122"/>
        <v>23</v>
      </c>
      <c r="G30" s="128">
        <f t="shared" si="123"/>
        <v>22</v>
      </c>
      <c r="H30" s="128">
        <f t="shared" si="124"/>
        <v>22</v>
      </c>
      <c r="I30" s="129">
        <f t="shared" si="125"/>
        <v>0.95652173913043481</v>
      </c>
      <c r="J30" s="128">
        <f t="shared" si="126"/>
        <v>22</v>
      </c>
      <c r="K30" s="130">
        <v>554</v>
      </c>
      <c r="L30" s="130">
        <v>35</v>
      </c>
      <c r="M30" s="130">
        <v>520</v>
      </c>
      <c r="N30" s="130">
        <v>520</v>
      </c>
      <c r="O30" s="131">
        <f t="shared" si="127"/>
        <v>26</v>
      </c>
      <c r="P30" s="131">
        <f t="shared" si="128"/>
        <v>26</v>
      </c>
      <c r="Q30" s="131">
        <f t="shared" si="129"/>
        <v>26</v>
      </c>
      <c r="R30" s="132">
        <f t="shared" si="130"/>
        <v>1</v>
      </c>
      <c r="S30" s="131">
        <f t="shared" si="131"/>
        <v>26</v>
      </c>
      <c r="T30" s="133">
        <v>1589</v>
      </c>
      <c r="U30" s="133">
        <v>705</v>
      </c>
      <c r="V30" s="134">
        <v>4454</v>
      </c>
      <c r="W30" s="134">
        <v>4454</v>
      </c>
      <c r="X30" s="135">
        <f t="shared" si="132"/>
        <v>8</v>
      </c>
      <c r="Y30" s="135">
        <f t="shared" si="133"/>
        <v>8</v>
      </c>
      <c r="Z30" s="135">
        <f t="shared" si="134"/>
        <v>8</v>
      </c>
      <c r="AA30" s="136">
        <f t="shared" si="135"/>
        <v>1</v>
      </c>
      <c r="AB30" s="135">
        <f t="shared" si="136"/>
        <v>8</v>
      </c>
      <c r="AC30" s="137"/>
      <c r="AD30" s="137"/>
      <c r="AE30" s="138">
        <v>0</v>
      </c>
      <c r="AF30" s="127">
        <v>0</v>
      </c>
      <c r="AG30" s="127">
        <v>0</v>
      </c>
      <c r="AH30" s="127">
        <v>0</v>
      </c>
      <c r="AI30" s="128">
        <f t="shared" si="49"/>
        <v>0</v>
      </c>
      <c r="AJ30" s="128">
        <f t="shared" si="2"/>
        <v>0</v>
      </c>
      <c r="AK30" s="128">
        <f t="shared" si="3"/>
        <v>0</v>
      </c>
      <c r="AL30" s="129" t="e">
        <f t="shared" si="50"/>
        <v>#DIV/0!</v>
      </c>
      <c r="AM30" s="128">
        <f t="shared" si="51"/>
        <v>0</v>
      </c>
      <c r="AN30" s="139">
        <v>0</v>
      </c>
      <c r="AO30" s="140">
        <v>0</v>
      </c>
      <c r="AP30" s="140">
        <v>0</v>
      </c>
      <c r="AQ30" s="140">
        <v>0</v>
      </c>
      <c r="AR30" s="141">
        <f t="shared" si="52"/>
        <v>0</v>
      </c>
      <c r="AS30" s="141">
        <f t="shared" si="4"/>
        <v>0</v>
      </c>
      <c r="AT30" s="141">
        <f t="shared" si="5"/>
        <v>0</v>
      </c>
      <c r="AU30" s="142" t="e">
        <f t="shared" si="53"/>
        <v>#DIV/0!</v>
      </c>
      <c r="AV30" s="141">
        <f t="shared" si="54"/>
        <v>0</v>
      </c>
      <c r="AW30" s="143">
        <v>628</v>
      </c>
      <c r="AX30" s="143">
        <v>104</v>
      </c>
      <c r="AY30" s="144">
        <v>607</v>
      </c>
      <c r="AZ30" s="144">
        <v>607</v>
      </c>
      <c r="BA30" s="145">
        <f t="shared" si="137"/>
        <v>38</v>
      </c>
      <c r="BB30" s="145">
        <f t="shared" si="138"/>
        <v>35</v>
      </c>
      <c r="BC30" s="145">
        <f t="shared" si="139"/>
        <v>38</v>
      </c>
      <c r="BD30" s="146">
        <f t="shared" si="140"/>
        <v>1</v>
      </c>
      <c r="BE30" s="145">
        <f t="shared" si="141"/>
        <v>38</v>
      </c>
      <c r="BF30" s="147">
        <v>568</v>
      </c>
      <c r="BG30" s="147">
        <v>45</v>
      </c>
      <c r="BH30" s="148">
        <v>543</v>
      </c>
      <c r="BI30" s="148">
        <v>543</v>
      </c>
      <c r="BJ30" s="149">
        <f t="shared" si="142"/>
        <v>23</v>
      </c>
      <c r="BK30" s="149">
        <f t="shared" si="143"/>
        <v>23</v>
      </c>
      <c r="BL30" s="149">
        <f t="shared" si="144"/>
        <v>23</v>
      </c>
      <c r="BM30" s="150">
        <f t="shared" si="145"/>
        <v>1</v>
      </c>
      <c r="BN30" s="149">
        <f t="shared" si="146"/>
        <v>23</v>
      </c>
      <c r="BO30" s="151">
        <v>6288</v>
      </c>
      <c r="BP30" s="151">
        <v>183</v>
      </c>
      <c r="BQ30" s="152">
        <v>6117</v>
      </c>
      <c r="BR30" s="152">
        <v>6117</v>
      </c>
      <c r="BS30" s="153">
        <f t="shared" si="147"/>
        <v>281</v>
      </c>
      <c r="BT30" s="153">
        <f t="shared" si="148"/>
        <v>0</v>
      </c>
      <c r="BU30" s="153">
        <f t="shared" si="149"/>
        <v>78</v>
      </c>
      <c r="BV30" s="154">
        <f t="shared" si="150"/>
        <v>0.27758007117437722</v>
      </c>
      <c r="BW30" s="153">
        <f t="shared" si="151"/>
        <v>78</v>
      </c>
      <c r="BX30" s="155">
        <v>5070</v>
      </c>
      <c r="BY30" s="155">
        <v>163</v>
      </c>
      <c r="BZ30" s="130">
        <v>4229</v>
      </c>
      <c r="CA30" s="130">
        <v>4229</v>
      </c>
      <c r="CB30" s="131">
        <f t="shared" si="152"/>
        <v>279</v>
      </c>
      <c r="CC30" s="131">
        <f t="shared" si="153"/>
        <v>0</v>
      </c>
      <c r="CD30" s="131">
        <f t="shared" si="154"/>
        <v>53</v>
      </c>
      <c r="CE30" s="132">
        <f t="shared" si="155"/>
        <v>0.18996415770609318</v>
      </c>
      <c r="CF30" s="131">
        <f t="shared" si="156"/>
        <v>53</v>
      </c>
      <c r="CG30" s="156">
        <f t="shared" si="81"/>
        <v>678</v>
      </c>
      <c r="CH30" s="156">
        <f t="shared" si="82"/>
        <v>114</v>
      </c>
      <c r="CI30" s="156">
        <f t="shared" si="83"/>
        <v>248</v>
      </c>
      <c r="CJ30" s="156">
        <f t="shared" si="84"/>
        <v>248</v>
      </c>
      <c r="CK30" s="157">
        <f t="shared" si="157"/>
        <v>0.36578171091445427</v>
      </c>
      <c r="CL30" s="158"/>
      <c r="CM30" s="156">
        <f t="shared" si="15"/>
        <v>670</v>
      </c>
      <c r="CN30" s="156">
        <f t="shared" si="16"/>
        <v>240</v>
      </c>
      <c r="CO30" s="159">
        <f t="shared" si="158"/>
        <v>0.35820895522388058</v>
      </c>
      <c r="CP30" s="48">
        <v>0</v>
      </c>
      <c r="CQ30" s="77">
        <v>0</v>
      </c>
      <c r="CR30" s="48">
        <v>0</v>
      </c>
      <c r="CS30" s="48">
        <v>0</v>
      </c>
      <c r="CT30" s="48">
        <v>0</v>
      </c>
      <c r="CU30" s="153">
        <f t="shared" si="18"/>
        <v>0</v>
      </c>
      <c r="CV30" s="153">
        <f t="shared" si="19"/>
        <v>0</v>
      </c>
      <c r="CW30" s="154" t="e">
        <f t="shared" si="68"/>
        <v>#DIV/0!</v>
      </c>
      <c r="CX30" s="153">
        <f t="shared" si="69"/>
        <v>0</v>
      </c>
      <c r="CY30" s="187">
        <v>0</v>
      </c>
      <c r="CZ30" s="194">
        <v>0</v>
      </c>
      <c r="DA30" s="187">
        <v>0</v>
      </c>
      <c r="DB30" s="187">
        <v>0</v>
      </c>
      <c r="DC30" s="187">
        <v>0</v>
      </c>
      <c r="DD30" s="197">
        <f t="shared" si="20"/>
        <v>0</v>
      </c>
      <c r="DE30" s="197">
        <f t="shared" si="21"/>
        <v>0</v>
      </c>
      <c r="DF30" s="198" t="e">
        <f t="shared" si="71"/>
        <v>#DIV/0!</v>
      </c>
      <c r="DG30" s="197">
        <f t="shared" si="72"/>
        <v>0</v>
      </c>
      <c r="DH30" s="111">
        <v>0</v>
      </c>
      <c r="DI30" s="120">
        <v>0</v>
      </c>
      <c r="DJ30" s="111">
        <v>0</v>
      </c>
      <c r="DK30" s="111">
        <v>0</v>
      </c>
      <c r="DL30" s="111">
        <v>0</v>
      </c>
      <c r="DM30" s="141">
        <f t="shared" si="22"/>
        <v>0</v>
      </c>
      <c r="DN30" s="141">
        <f t="shared" si="23"/>
        <v>0</v>
      </c>
      <c r="DO30" s="142" t="e">
        <f t="shared" si="74"/>
        <v>#DIV/0!</v>
      </c>
      <c r="DP30" s="141">
        <f t="shared" si="75"/>
        <v>0</v>
      </c>
      <c r="DQ30" s="160"/>
      <c r="DR30" s="161">
        <f t="shared" si="24"/>
        <v>365</v>
      </c>
      <c r="DS30" s="161">
        <f t="shared" si="25"/>
        <v>161</v>
      </c>
      <c r="DT30" s="159">
        <f t="shared" si="26"/>
        <v>0.44109589041095892</v>
      </c>
      <c r="DU30" s="160"/>
      <c r="DV30" s="161">
        <f t="shared" si="27"/>
        <v>305</v>
      </c>
      <c r="DW30" s="161">
        <f t="shared" si="28"/>
        <v>79</v>
      </c>
      <c r="DX30" s="159">
        <f t="shared" si="29"/>
        <v>0.25901639344262295</v>
      </c>
      <c r="DY30" s="160"/>
      <c r="DZ30" s="125">
        <f t="shared" si="30"/>
        <v>670</v>
      </c>
      <c r="EA30" s="125">
        <f t="shared" si="31"/>
        <v>240</v>
      </c>
      <c r="EB30" s="100">
        <f t="shared" si="32"/>
        <v>0.35820895522388058</v>
      </c>
      <c r="EC30" s="123"/>
      <c r="ED30" s="125">
        <f t="shared" si="33"/>
        <v>0</v>
      </c>
      <c r="EE30" s="125">
        <f t="shared" si="34"/>
        <v>0</v>
      </c>
      <c r="EF30" s="100" t="e">
        <f t="shared" si="35"/>
        <v>#DIV/0!</v>
      </c>
      <c r="EG30" s="162"/>
    </row>
    <row r="31" spans="1:137" s="163" customFormat="1" x14ac:dyDescent="0.25">
      <c r="A31" s="126">
        <f t="shared" si="0"/>
        <v>44439</v>
      </c>
      <c r="B31" s="127">
        <v>719</v>
      </c>
      <c r="C31" s="127">
        <v>73</v>
      </c>
      <c r="D31" s="127">
        <v>730</v>
      </c>
      <c r="E31" s="127">
        <v>730</v>
      </c>
      <c r="F31" s="128">
        <f t="shared" si="122"/>
        <v>25</v>
      </c>
      <c r="G31" s="128">
        <f t="shared" si="123"/>
        <v>25</v>
      </c>
      <c r="H31" s="128">
        <f t="shared" si="124"/>
        <v>25</v>
      </c>
      <c r="I31" s="129">
        <f t="shared" si="125"/>
        <v>1</v>
      </c>
      <c r="J31" s="128">
        <f t="shared" si="126"/>
        <v>25</v>
      </c>
      <c r="K31" s="130">
        <v>580</v>
      </c>
      <c r="L31" s="130">
        <v>61</v>
      </c>
      <c r="M31" s="130">
        <v>546</v>
      </c>
      <c r="N31" s="130">
        <v>546</v>
      </c>
      <c r="O31" s="131">
        <f t="shared" si="127"/>
        <v>26</v>
      </c>
      <c r="P31" s="131">
        <f t="shared" si="128"/>
        <v>26</v>
      </c>
      <c r="Q31" s="131">
        <f t="shared" si="129"/>
        <v>26</v>
      </c>
      <c r="R31" s="132">
        <f t="shared" si="130"/>
        <v>1</v>
      </c>
      <c r="S31" s="131">
        <f t="shared" si="131"/>
        <v>26</v>
      </c>
      <c r="T31" s="133">
        <v>1598</v>
      </c>
      <c r="U31" s="133">
        <v>714</v>
      </c>
      <c r="V31" s="134">
        <v>4463</v>
      </c>
      <c r="W31" s="134">
        <v>4463</v>
      </c>
      <c r="X31" s="135">
        <f t="shared" si="132"/>
        <v>9</v>
      </c>
      <c r="Y31" s="135">
        <f t="shared" si="133"/>
        <v>9</v>
      </c>
      <c r="Z31" s="135">
        <f t="shared" si="134"/>
        <v>9</v>
      </c>
      <c r="AA31" s="136">
        <f t="shared" si="135"/>
        <v>1</v>
      </c>
      <c r="AB31" s="135">
        <f t="shared" si="136"/>
        <v>9</v>
      </c>
      <c r="AC31" s="137"/>
      <c r="AD31" s="137"/>
      <c r="AE31" s="138">
        <v>1787</v>
      </c>
      <c r="AF31" s="138">
        <v>239</v>
      </c>
      <c r="AG31" s="127">
        <v>245</v>
      </c>
      <c r="AH31" s="127">
        <v>245</v>
      </c>
      <c r="AI31" s="128">
        <f t="shared" si="49"/>
        <v>1787</v>
      </c>
      <c r="AJ31" s="128">
        <f t="shared" si="2"/>
        <v>239</v>
      </c>
      <c r="AK31" s="128">
        <f t="shared" si="3"/>
        <v>245</v>
      </c>
      <c r="AL31" s="129">
        <f t="shared" si="50"/>
        <v>0.13710128707330721</v>
      </c>
      <c r="AM31" s="128">
        <f t="shared" si="51"/>
        <v>245</v>
      </c>
      <c r="AN31" s="139">
        <v>47</v>
      </c>
      <c r="AO31" s="139">
        <v>7</v>
      </c>
      <c r="AP31" s="140">
        <v>14</v>
      </c>
      <c r="AQ31" s="140">
        <v>14</v>
      </c>
      <c r="AR31" s="141">
        <f t="shared" si="52"/>
        <v>47</v>
      </c>
      <c r="AS31" s="141">
        <f t="shared" si="4"/>
        <v>7</v>
      </c>
      <c r="AT31" s="141">
        <f t="shared" si="5"/>
        <v>14</v>
      </c>
      <c r="AU31" s="142">
        <f t="shared" si="53"/>
        <v>0.2978723404255319</v>
      </c>
      <c r="AV31" s="141">
        <f t="shared" si="54"/>
        <v>14</v>
      </c>
      <c r="AW31" s="143">
        <v>655</v>
      </c>
      <c r="AX31" s="143">
        <v>104</v>
      </c>
      <c r="AY31" s="144">
        <v>634</v>
      </c>
      <c r="AZ31" s="144">
        <v>634</v>
      </c>
      <c r="BA31" s="145">
        <f t="shared" si="137"/>
        <v>27</v>
      </c>
      <c r="BB31" s="145">
        <f t="shared" si="138"/>
        <v>0</v>
      </c>
      <c r="BC31" s="145">
        <f t="shared" si="139"/>
        <v>27</v>
      </c>
      <c r="BD31" s="146">
        <f t="shared" si="140"/>
        <v>1</v>
      </c>
      <c r="BE31" s="145">
        <f t="shared" si="141"/>
        <v>27</v>
      </c>
      <c r="BF31" s="147">
        <v>593</v>
      </c>
      <c r="BG31" s="147">
        <v>69</v>
      </c>
      <c r="BH31" s="148">
        <v>567</v>
      </c>
      <c r="BI31" s="148">
        <v>567</v>
      </c>
      <c r="BJ31" s="149">
        <f t="shared" si="142"/>
        <v>25</v>
      </c>
      <c r="BK31" s="149">
        <f t="shared" si="143"/>
        <v>24</v>
      </c>
      <c r="BL31" s="149">
        <f t="shared" si="144"/>
        <v>24</v>
      </c>
      <c r="BM31" s="150">
        <f t="shared" si="145"/>
        <v>0.96</v>
      </c>
      <c r="BN31" s="149">
        <f t="shared" si="146"/>
        <v>24</v>
      </c>
      <c r="BO31" s="151">
        <v>6583</v>
      </c>
      <c r="BP31" s="151">
        <v>183</v>
      </c>
      <c r="BQ31" s="152">
        <v>6190</v>
      </c>
      <c r="BR31" s="152">
        <v>6190</v>
      </c>
      <c r="BS31" s="153">
        <f t="shared" si="147"/>
        <v>295</v>
      </c>
      <c r="BT31" s="153">
        <f t="shared" si="148"/>
        <v>0</v>
      </c>
      <c r="BU31" s="153">
        <f t="shared" si="149"/>
        <v>73</v>
      </c>
      <c r="BV31" s="154">
        <f t="shared" si="150"/>
        <v>0.24745762711864408</v>
      </c>
      <c r="BW31" s="153">
        <f t="shared" si="151"/>
        <v>73</v>
      </c>
      <c r="BX31" s="155">
        <v>5368</v>
      </c>
      <c r="BY31" s="155">
        <v>163</v>
      </c>
      <c r="BZ31" s="130">
        <v>4284</v>
      </c>
      <c r="CA31" s="130">
        <v>4284</v>
      </c>
      <c r="CB31" s="131">
        <f t="shared" si="152"/>
        <v>298</v>
      </c>
      <c r="CC31" s="131">
        <f t="shared" si="153"/>
        <v>0</v>
      </c>
      <c r="CD31" s="131">
        <f t="shared" si="154"/>
        <v>55</v>
      </c>
      <c r="CE31" s="132">
        <f t="shared" si="155"/>
        <v>0.18456375838926176</v>
      </c>
      <c r="CF31" s="131">
        <f t="shared" si="156"/>
        <v>55</v>
      </c>
      <c r="CG31" s="156">
        <f>F31+O31+X31+AI31+AR31+BA31+BJ31+BS31+CB31</f>
        <v>2539</v>
      </c>
      <c r="CH31" s="156">
        <f>G31+P31+Y31+AJ31+AS31+BB31+BK31+BT31+CC31</f>
        <v>330</v>
      </c>
      <c r="CI31" s="156">
        <f>H31+Q31+Z31+AK31+AT31+BC31+BL31+BU31+CD31</f>
        <v>498</v>
      </c>
      <c r="CJ31" s="156">
        <f>J31+S31+AB31+AM31+AV31+BE31+BN31+BW31+CF31</f>
        <v>498</v>
      </c>
      <c r="CK31" s="157">
        <f t="shared" si="157"/>
        <v>0.19614021268215834</v>
      </c>
      <c r="CL31" s="158"/>
      <c r="CM31" s="156">
        <f t="shared" si="15"/>
        <v>696</v>
      </c>
      <c r="CN31" s="156">
        <f t="shared" si="16"/>
        <v>230</v>
      </c>
      <c r="CO31" s="159">
        <f t="shared" si="158"/>
        <v>0.33045977011494254</v>
      </c>
      <c r="CP31" s="48">
        <v>0</v>
      </c>
      <c r="CQ31" s="77">
        <v>0</v>
      </c>
      <c r="CR31" s="48">
        <v>0</v>
      </c>
      <c r="CS31" s="48">
        <v>0</v>
      </c>
      <c r="CT31" s="48">
        <v>0</v>
      </c>
      <c r="CU31" s="153">
        <f t="shared" si="18"/>
        <v>0</v>
      </c>
      <c r="CV31" s="153">
        <f t="shared" si="19"/>
        <v>0</v>
      </c>
      <c r="CW31" s="154" t="e">
        <f t="shared" si="68"/>
        <v>#DIV/0!</v>
      </c>
      <c r="CX31" s="153">
        <f t="shared" si="69"/>
        <v>0</v>
      </c>
      <c r="CY31" s="187">
        <v>0</v>
      </c>
      <c r="CZ31" s="194">
        <v>0</v>
      </c>
      <c r="DA31" s="187">
        <v>0</v>
      </c>
      <c r="DB31" s="187">
        <v>0</v>
      </c>
      <c r="DC31" s="187">
        <v>0</v>
      </c>
      <c r="DD31" s="197">
        <f t="shared" si="20"/>
        <v>0</v>
      </c>
      <c r="DE31" s="197">
        <f t="shared" si="21"/>
        <v>0</v>
      </c>
      <c r="DF31" s="198" t="e">
        <f t="shared" si="71"/>
        <v>#DIV/0!</v>
      </c>
      <c r="DG31" s="197">
        <f t="shared" si="72"/>
        <v>0</v>
      </c>
      <c r="DH31" s="111">
        <v>0</v>
      </c>
      <c r="DI31" s="120">
        <v>0</v>
      </c>
      <c r="DJ31" s="111">
        <v>0</v>
      </c>
      <c r="DK31" s="111">
        <v>0</v>
      </c>
      <c r="DL31" s="111">
        <v>0</v>
      </c>
      <c r="DM31" s="141">
        <f t="shared" si="22"/>
        <v>0</v>
      </c>
      <c r="DN31" s="141">
        <f t="shared" si="23"/>
        <v>0</v>
      </c>
      <c r="DO31" s="142" t="e">
        <f t="shared" si="74"/>
        <v>#DIV/0!</v>
      </c>
      <c r="DP31" s="141">
        <f t="shared" si="75"/>
        <v>0</v>
      </c>
      <c r="DQ31" s="160"/>
      <c r="DR31" s="161">
        <f t="shared" si="24"/>
        <v>372</v>
      </c>
      <c r="DS31" s="161">
        <f t="shared" si="25"/>
        <v>149</v>
      </c>
      <c r="DT31" s="159">
        <f t="shared" si="26"/>
        <v>0.40053763440860213</v>
      </c>
      <c r="DU31" s="160"/>
      <c r="DV31" s="161">
        <f t="shared" si="27"/>
        <v>324</v>
      </c>
      <c r="DW31" s="161">
        <f t="shared" si="28"/>
        <v>81</v>
      </c>
      <c r="DX31" s="159">
        <f t="shared" si="29"/>
        <v>0.25</v>
      </c>
      <c r="DY31" s="160"/>
      <c r="DZ31" s="125">
        <f t="shared" si="30"/>
        <v>696</v>
      </c>
      <c r="EA31" s="125">
        <f t="shared" si="31"/>
        <v>230</v>
      </c>
      <c r="EB31" s="100">
        <f t="shared" si="32"/>
        <v>0.33045977011494254</v>
      </c>
      <c r="EC31" s="123"/>
      <c r="ED31" s="125">
        <f t="shared" si="33"/>
        <v>0</v>
      </c>
      <c r="EE31" s="125">
        <f t="shared" si="34"/>
        <v>0</v>
      </c>
      <c r="EF31" s="100" t="e">
        <f t="shared" si="35"/>
        <v>#DIV/0!</v>
      </c>
      <c r="EG31" s="162"/>
    </row>
    <row r="32" spans="1:137" s="182" customFormat="1" ht="45" x14ac:dyDescent="0.25">
      <c r="A32" s="164">
        <f t="shared" si="0"/>
        <v>44440</v>
      </c>
      <c r="B32" s="138">
        <v>743</v>
      </c>
      <c r="C32" s="138">
        <v>97</v>
      </c>
      <c r="D32" s="138">
        <v>754</v>
      </c>
      <c r="E32" s="138">
        <v>754</v>
      </c>
      <c r="F32" s="165">
        <f t="shared" si="122"/>
        <v>24</v>
      </c>
      <c r="G32" s="165">
        <f t="shared" si="123"/>
        <v>24</v>
      </c>
      <c r="H32" s="165">
        <f t="shared" si="124"/>
        <v>24</v>
      </c>
      <c r="I32" s="166">
        <f t="shared" si="125"/>
        <v>1</v>
      </c>
      <c r="J32" s="165">
        <f t="shared" si="126"/>
        <v>24</v>
      </c>
      <c r="K32" s="155">
        <v>604</v>
      </c>
      <c r="L32" s="155">
        <v>85</v>
      </c>
      <c r="M32" s="155">
        <v>570</v>
      </c>
      <c r="N32" s="155">
        <v>570</v>
      </c>
      <c r="O32" s="167">
        <f t="shared" si="127"/>
        <v>24</v>
      </c>
      <c r="P32" s="167">
        <f t="shared" si="128"/>
        <v>24</v>
      </c>
      <c r="Q32" s="167">
        <f t="shared" si="129"/>
        <v>24</v>
      </c>
      <c r="R32" s="168">
        <f t="shared" si="130"/>
        <v>1</v>
      </c>
      <c r="S32" s="167">
        <f t="shared" si="131"/>
        <v>24</v>
      </c>
      <c r="T32" s="133">
        <v>1603</v>
      </c>
      <c r="U32" s="133">
        <v>719</v>
      </c>
      <c r="V32" s="133">
        <v>4468</v>
      </c>
      <c r="W32" s="133">
        <v>4468</v>
      </c>
      <c r="X32" s="169">
        <f t="shared" si="132"/>
        <v>5</v>
      </c>
      <c r="Y32" s="169">
        <f t="shared" si="133"/>
        <v>5</v>
      </c>
      <c r="Z32" s="169">
        <f t="shared" si="134"/>
        <v>5</v>
      </c>
      <c r="AA32" s="170">
        <f t="shared" si="135"/>
        <v>1</v>
      </c>
      <c r="AB32" s="169">
        <f t="shared" si="136"/>
        <v>5</v>
      </c>
      <c r="AC32" s="171"/>
      <c r="AD32" s="171"/>
      <c r="AE32" s="138">
        <v>7</v>
      </c>
      <c r="AF32" s="138">
        <v>1</v>
      </c>
      <c r="AG32" s="138">
        <v>311</v>
      </c>
      <c r="AH32" s="138">
        <v>311</v>
      </c>
      <c r="AI32" s="165">
        <f t="shared" si="49"/>
        <v>-1780</v>
      </c>
      <c r="AJ32" s="165">
        <f t="shared" si="2"/>
        <v>-238</v>
      </c>
      <c r="AK32" s="165">
        <f t="shared" si="3"/>
        <v>66</v>
      </c>
      <c r="AL32" s="166">
        <f t="shared" si="50"/>
        <v>-3.707865168539326E-2</v>
      </c>
      <c r="AM32" s="165">
        <f t="shared" si="51"/>
        <v>66</v>
      </c>
      <c r="AN32" s="139">
        <v>850</v>
      </c>
      <c r="AO32" s="139">
        <v>107</v>
      </c>
      <c r="AP32" s="139">
        <v>151</v>
      </c>
      <c r="AQ32" s="139">
        <v>151</v>
      </c>
      <c r="AR32" s="172">
        <f t="shared" si="52"/>
        <v>803</v>
      </c>
      <c r="AS32" s="172">
        <f t="shared" si="4"/>
        <v>100</v>
      </c>
      <c r="AT32" s="172">
        <f t="shared" si="5"/>
        <v>137</v>
      </c>
      <c r="AU32" s="173">
        <f t="shared" si="53"/>
        <v>0.17061021170610211</v>
      </c>
      <c r="AV32" s="172">
        <f t="shared" si="54"/>
        <v>137</v>
      </c>
      <c r="AW32" s="143">
        <v>682</v>
      </c>
      <c r="AX32" s="143">
        <v>104</v>
      </c>
      <c r="AY32" s="143">
        <v>639</v>
      </c>
      <c r="AZ32" s="143">
        <v>639</v>
      </c>
      <c r="BA32" s="174">
        <f t="shared" si="137"/>
        <v>27</v>
      </c>
      <c r="BB32" s="174">
        <f t="shared" si="138"/>
        <v>0</v>
      </c>
      <c r="BC32" s="174">
        <f t="shared" si="139"/>
        <v>5</v>
      </c>
      <c r="BD32" s="175">
        <f t="shared" si="140"/>
        <v>0.18518518518518517</v>
      </c>
      <c r="BE32" s="174">
        <f t="shared" si="141"/>
        <v>5</v>
      </c>
      <c r="BF32" s="147">
        <v>617</v>
      </c>
      <c r="BG32" s="147">
        <v>92</v>
      </c>
      <c r="BH32" s="147">
        <v>590</v>
      </c>
      <c r="BI32" s="147">
        <v>590</v>
      </c>
      <c r="BJ32" s="176">
        <f t="shared" si="142"/>
        <v>24</v>
      </c>
      <c r="BK32" s="176">
        <f t="shared" si="143"/>
        <v>23</v>
      </c>
      <c r="BL32" s="176">
        <f t="shared" si="144"/>
        <v>23</v>
      </c>
      <c r="BM32" s="177">
        <f t="shared" si="145"/>
        <v>0.95833333333333337</v>
      </c>
      <c r="BN32" s="176">
        <f t="shared" si="146"/>
        <v>23</v>
      </c>
      <c r="BO32" s="151">
        <v>6863</v>
      </c>
      <c r="BP32" s="151">
        <v>183</v>
      </c>
      <c r="BQ32" s="151">
        <v>6257</v>
      </c>
      <c r="BR32" s="151">
        <v>6257</v>
      </c>
      <c r="BS32" s="178">
        <f t="shared" si="147"/>
        <v>280</v>
      </c>
      <c r="BT32" s="178">
        <f t="shared" si="148"/>
        <v>0</v>
      </c>
      <c r="BU32" s="178">
        <f t="shared" si="149"/>
        <v>67</v>
      </c>
      <c r="BV32" s="179">
        <f t="shared" si="150"/>
        <v>0.2392857142857143</v>
      </c>
      <c r="BW32" s="178">
        <f t="shared" si="151"/>
        <v>67</v>
      </c>
      <c r="BX32" s="155">
        <v>5654</v>
      </c>
      <c r="BY32" s="155">
        <v>163</v>
      </c>
      <c r="BZ32" s="155">
        <v>4328</v>
      </c>
      <c r="CA32" s="155">
        <v>4328</v>
      </c>
      <c r="CB32" s="167">
        <f t="shared" si="152"/>
        <v>286</v>
      </c>
      <c r="CC32" s="167">
        <f t="shared" si="153"/>
        <v>0</v>
      </c>
      <c r="CD32" s="167">
        <f t="shared" si="154"/>
        <v>44</v>
      </c>
      <c r="CE32" s="168">
        <f t="shared" si="155"/>
        <v>0.15384615384615385</v>
      </c>
      <c r="CF32" s="167">
        <f t="shared" si="156"/>
        <v>44</v>
      </c>
      <c r="CG32" s="156">
        <f t="shared" ref="CG32:CG89" si="159">F32+O32+X32+AI32+AR32+BA32+BJ32+BS32+CB32</f>
        <v>-307</v>
      </c>
      <c r="CH32" s="156">
        <f t="shared" ref="CH32:CH89" si="160">G32+P32+Y32+AJ32+AS32+BB32+BK32+BT32+CC32</f>
        <v>-62</v>
      </c>
      <c r="CI32" s="156">
        <f t="shared" ref="CI32:CI89" si="161">H32+Q32+Z32+AK32+AT32+BC32+BL32+BU32+CD32</f>
        <v>395</v>
      </c>
      <c r="CJ32" s="156">
        <f t="shared" ref="CJ32:CJ89" si="162">J32+S32+AB32+AM32+AV32+BE32+BN32+BW32+CF32</f>
        <v>395</v>
      </c>
      <c r="CK32" s="157">
        <f t="shared" ref="CK32:CK89" si="163">CI32/CG32</f>
        <v>-1.2866449511400651</v>
      </c>
      <c r="CL32" s="180"/>
      <c r="CM32" s="156">
        <f t="shared" si="15"/>
        <v>665</v>
      </c>
      <c r="CN32" s="156">
        <f t="shared" si="16"/>
        <v>187</v>
      </c>
      <c r="CO32" s="159">
        <f t="shared" si="158"/>
        <v>0.28120300751879701</v>
      </c>
      <c r="CP32" s="48">
        <v>0</v>
      </c>
      <c r="CQ32" s="77">
        <v>0</v>
      </c>
      <c r="CR32" s="48">
        <v>0</v>
      </c>
      <c r="CS32" s="48">
        <v>0</v>
      </c>
      <c r="CT32" s="48">
        <v>0</v>
      </c>
      <c r="CU32" s="178">
        <f t="shared" si="18"/>
        <v>0</v>
      </c>
      <c r="CV32" s="178">
        <f t="shared" si="19"/>
        <v>0</v>
      </c>
      <c r="CW32" s="179" t="e">
        <f t="shared" si="68"/>
        <v>#DIV/0!</v>
      </c>
      <c r="CX32" s="178">
        <f t="shared" si="69"/>
        <v>0</v>
      </c>
      <c r="CY32" s="187">
        <v>0</v>
      </c>
      <c r="CZ32" s="194">
        <v>0</v>
      </c>
      <c r="DA32" s="187">
        <v>0</v>
      </c>
      <c r="DB32" s="187">
        <v>0</v>
      </c>
      <c r="DC32" s="187">
        <v>0</v>
      </c>
      <c r="DD32" s="199">
        <f t="shared" si="20"/>
        <v>0</v>
      </c>
      <c r="DE32" s="199">
        <f t="shared" si="21"/>
        <v>0</v>
      </c>
      <c r="DF32" s="200" t="e">
        <f t="shared" si="71"/>
        <v>#DIV/0!</v>
      </c>
      <c r="DG32" s="199">
        <f t="shared" si="72"/>
        <v>0</v>
      </c>
      <c r="DH32" s="111">
        <v>0</v>
      </c>
      <c r="DI32" s="120">
        <v>0</v>
      </c>
      <c r="DJ32" s="111">
        <v>0</v>
      </c>
      <c r="DK32" s="111">
        <v>0</v>
      </c>
      <c r="DL32" s="111">
        <v>0</v>
      </c>
      <c r="DM32" s="172">
        <f t="shared" si="22"/>
        <v>0</v>
      </c>
      <c r="DN32" s="172">
        <f t="shared" si="23"/>
        <v>0</v>
      </c>
      <c r="DO32" s="173" t="e">
        <f t="shared" si="74"/>
        <v>#DIV/0!</v>
      </c>
      <c r="DP32" s="172">
        <f t="shared" si="75"/>
        <v>0</v>
      </c>
      <c r="DQ32" s="160"/>
      <c r="DR32" s="161">
        <f t="shared" si="24"/>
        <v>355</v>
      </c>
      <c r="DS32" s="161">
        <f t="shared" si="25"/>
        <v>119</v>
      </c>
      <c r="DT32" s="159">
        <f t="shared" si="26"/>
        <v>0.3352112676056338</v>
      </c>
      <c r="DU32" s="160"/>
      <c r="DV32" s="161">
        <f t="shared" si="27"/>
        <v>310</v>
      </c>
      <c r="DW32" s="161">
        <f t="shared" si="28"/>
        <v>68</v>
      </c>
      <c r="DX32" s="159">
        <f t="shared" si="29"/>
        <v>0.21935483870967742</v>
      </c>
      <c r="DY32" s="160"/>
      <c r="DZ32" s="125">
        <f t="shared" si="30"/>
        <v>665</v>
      </c>
      <c r="EA32" s="125">
        <f t="shared" si="31"/>
        <v>187</v>
      </c>
      <c r="EB32" s="100">
        <f t="shared" si="32"/>
        <v>0.28120300751879701</v>
      </c>
      <c r="EC32" s="123"/>
      <c r="ED32" s="125">
        <f t="shared" si="33"/>
        <v>0</v>
      </c>
      <c r="EE32" s="125">
        <f t="shared" si="34"/>
        <v>0</v>
      </c>
      <c r="EF32" s="100" t="e">
        <f t="shared" si="35"/>
        <v>#DIV/0!</v>
      </c>
      <c r="EG32" s="181" t="s">
        <v>54</v>
      </c>
    </row>
    <row r="33" spans="1:137" s="163" customFormat="1" x14ac:dyDescent="0.25">
      <c r="A33" s="126">
        <f t="shared" si="0"/>
        <v>44441</v>
      </c>
      <c r="B33" s="127">
        <v>766</v>
      </c>
      <c r="C33" s="127">
        <v>120</v>
      </c>
      <c r="D33" s="127">
        <v>778</v>
      </c>
      <c r="E33" s="127">
        <v>778</v>
      </c>
      <c r="F33" s="128">
        <f t="shared" si="122"/>
        <v>23</v>
      </c>
      <c r="G33" s="128">
        <f t="shared" si="123"/>
        <v>23</v>
      </c>
      <c r="H33" s="128">
        <f t="shared" si="124"/>
        <v>24</v>
      </c>
      <c r="I33" s="129">
        <f t="shared" si="125"/>
        <v>1.0434782608695652</v>
      </c>
      <c r="J33" s="128">
        <f t="shared" si="126"/>
        <v>24</v>
      </c>
      <c r="K33" s="130">
        <v>631</v>
      </c>
      <c r="L33" s="130">
        <v>112</v>
      </c>
      <c r="M33" s="130">
        <v>597</v>
      </c>
      <c r="N33" s="130">
        <v>597</v>
      </c>
      <c r="O33" s="131">
        <f t="shared" si="127"/>
        <v>27</v>
      </c>
      <c r="P33" s="131">
        <f t="shared" si="128"/>
        <v>27</v>
      </c>
      <c r="Q33" s="131">
        <f t="shared" si="129"/>
        <v>27</v>
      </c>
      <c r="R33" s="132">
        <f t="shared" si="130"/>
        <v>1</v>
      </c>
      <c r="S33" s="131">
        <f t="shared" si="131"/>
        <v>27</v>
      </c>
      <c r="T33" s="133">
        <v>1608</v>
      </c>
      <c r="U33" s="133">
        <v>724</v>
      </c>
      <c r="V33" s="134">
        <v>4473</v>
      </c>
      <c r="W33" s="134">
        <v>4473</v>
      </c>
      <c r="X33" s="135">
        <f t="shared" si="132"/>
        <v>5</v>
      </c>
      <c r="Y33" s="135">
        <f t="shared" si="133"/>
        <v>5</v>
      </c>
      <c r="Z33" s="135">
        <f t="shared" si="134"/>
        <v>5</v>
      </c>
      <c r="AA33" s="136">
        <f t="shared" si="135"/>
        <v>1</v>
      </c>
      <c r="AB33" s="135">
        <f t="shared" si="136"/>
        <v>5</v>
      </c>
      <c r="AC33" s="137"/>
      <c r="AD33" s="137"/>
      <c r="AE33" s="138">
        <v>79</v>
      </c>
      <c r="AF33" s="138">
        <v>21</v>
      </c>
      <c r="AG33" s="127">
        <v>331</v>
      </c>
      <c r="AH33" s="127">
        <v>331</v>
      </c>
      <c r="AI33" s="128">
        <f t="shared" si="49"/>
        <v>72</v>
      </c>
      <c r="AJ33" s="128">
        <f t="shared" si="2"/>
        <v>20</v>
      </c>
      <c r="AK33" s="128">
        <f t="shared" si="3"/>
        <v>20</v>
      </c>
      <c r="AL33" s="129">
        <f t="shared" si="50"/>
        <v>0.27777777777777779</v>
      </c>
      <c r="AM33" s="128">
        <f t="shared" si="51"/>
        <v>20</v>
      </c>
      <c r="AN33" s="139">
        <v>2521</v>
      </c>
      <c r="AO33" s="139">
        <v>342</v>
      </c>
      <c r="AP33" s="140">
        <v>386</v>
      </c>
      <c r="AQ33" s="140">
        <v>386</v>
      </c>
      <c r="AR33" s="141">
        <f t="shared" si="52"/>
        <v>1671</v>
      </c>
      <c r="AS33" s="141">
        <f t="shared" si="4"/>
        <v>235</v>
      </c>
      <c r="AT33" s="141">
        <f t="shared" si="5"/>
        <v>235</v>
      </c>
      <c r="AU33" s="142">
        <f t="shared" si="53"/>
        <v>0.14063435068821065</v>
      </c>
      <c r="AV33" s="141">
        <f t="shared" si="54"/>
        <v>235</v>
      </c>
      <c r="AW33" s="143">
        <v>704</v>
      </c>
      <c r="AX33" s="143">
        <v>104</v>
      </c>
      <c r="AY33" s="144">
        <v>642</v>
      </c>
      <c r="AZ33" s="144">
        <v>642</v>
      </c>
      <c r="BA33" s="145">
        <f t="shared" si="137"/>
        <v>22</v>
      </c>
      <c r="BB33" s="145">
        <f t="shared" si="138"/>
        <v>0</v>
      </c>
      <c r="BC33" s="145">
        <f t="shared" si="139"/>
        <v>3</v>
      </c>
      <c r="BD33" s="146">
        <f t="shared" si="140"/>
        <v>0.13636363636363635</v>
      </c>
      <c r="BE33" s="145">
        <f t="shared" si="141"/>
        <v>3</v>
      </c>
      <c r="BF33" s="147">
        <v>642</v>
      </c>
      <c r="BG33" s="147">
        <v>103</v>
      </c>
      <c r="BH33" s="148">
        <v>615</v>
      </c>
      <c r="BI33" s="148">
        <v>615</v>
      </c>
      <c r="BJ33" s="149">
        <f t="shared" si="142"/>
        <v>25</v>
      </c>
      <c r="BK33" s="149">
        <f t="shared" si="143"/>
        <v>11</v>
      </c>
      <c r="BL33" s="149">
        <f t="shared" si="144"/>
        <v>25</v>
      </c>
      <c r="BM33" s="150">
        <f t="shared" si="145"/>
        <v>1</v>
      </c>
      <c r="BN33" s="149">
        <f t="shared" si="146"/>
        <v>25</v>
      </c>
      <c r="BO33" s="151">
        <v>267</v>
      </c>
      <c r="BP33" s="151">
        <v>37</v>
      </c>
      <c r="BQ33" s="152">
        <v>6296</v>
      </c>
      <c r="BR33" s="152">
        <v>6296</v>
      </c>
      <c r="BS33" s="153">
        <f t="shared" si="147"/>
        <v>-6596</v>
      </c>
      <c r="BT33" s="153">
        <f t="shared" si="148"/>
        <v>-146</v>
      </c>
      <c r="BU33" s="153">
        <f t="shared" si="149"/>
        <v>39</v>
      </c>
      <c r="BV33" s="154">
        <f t="shared" si="150"/>
        <v>-5.9126743480897512E-3</v>
      </c>
      <c r="BW33" s="153">
        <f t="shared" si="151"/>
        <v>39</v>
      </c>
      <c r="BX33" s="155">
        <v>5932</v>
      </c>
      <c r="BY33" s="155">
        <v>163</v>
      </c>
      <c r="BZ33" s="130">
        <v>4387</v>
      </c>
      <c r="CA33" s="130">
        <v>4387</v>
      </c>
      <c r="CB33" s="131">
        <f t="shared" si="152"/>
        <v>278</v>
      </c>
      <c r="CC33" s="131">
        <f t="shared" si="153"/>
        <v>0</v>
      </c>
      <c r="CD33" s="131">
        <f t="shared" si="154"/>
        <v>59</v>
      </c>
      <c r="CE33" s="132">
        <f t="shared" si="155"/>
        <v>0.21223021582733814</v>
      </c>
      <c r="CF33" s="131">
        <f t="shared" si="156"/>
        <v>59</v>
      </c>
      <c r="CG33" s="156">
        <f t="shared" si="159"/>
        <v>-4473</v>
      </c>
      <c r="CH33" s="156">
        <f t="shared" si="160"/>
        <v>175</v>
      </c>
      <c r="CI33" s="156">
        <f t="shared" si="161"/>
        <v>437</v>
      </c>
      <c r="CJ33" s="156">
        <f t="shared" si="162"/>
        <v>437</v>
      </c>
      <c r="CK33" s="157">
        <f t="shared" si="163"/>
        <v>-9.769729488039347E-2</v>
      </c>
      <c r="CL33" s="158"/>
      <c r="CM33" s="156">
        <f t="shared" si="15"/>
        <v>-6221</v>
      </c>
      <c r="CN33" s="156">
        <f t="shared" si="16"/>
        <v>177</v>
      </c>
      <c r="CO33" s="159">
        <f t="shared" si="158"/>
        <v>-2.8452017360552966E-2</v>
      </c>
      <c r="CP33" s="48">
        <v>0</v>
      </c>
      <c r="CQ33" s="77">
        <v>0</v>
      </c>
      <c r="CR33" s="48">
        <v>0</v>
      </c>
      <c r="CS33" s="48">
        <v>0</v>
      </c>
      <c r="CT33" s="48">
        <v>0</v>
      </c>
      <c r="CU33" s="153">
        <f t="shared" si="18"/>
        <v>0</v>
      </c>
      <c r="CV33" s="153">
        <f t="shared" si="19"/>
        <v>0</v>
      </c>
      <c r="CW33" s="154" t="e">
        <f t="shared" si="68"/>
        <v>#DIV/0!</v>
      </c>
      <c r="CX33" s="153">
        <f t="shared" si="69"/>
        <v>0</v>
      </c>
      <c r="CY33" s="187">
        <v>0</v>
      </c>
      <c r="CZ33" s="194">
        <v>0</v>
      </c>
      <c r="DA33" s="187">
        <v>0</v>
      </c>
      <c r="DB33" s="187">
        <v>0</v>
      </c>
      <c r="DC33" s="187">
        <v>0</v>
      </c>
      <c r="DD33" s="197">
        <f t="shared" si="20"/>
        <v>0</v>
      </c>
      <c r="DE33" s="197">
        <f t="shared" si="21"/>
        <v>0</v>
      </c>
      <c r="DF33" s="198" t="e">
        <f t="shared" si="71"/>
        <v>#DIV/0!</v>
      </c>
      <c r="DG33" s="197">
        <f t="shared" si="72"/>
        <v>0</v>
      </c>
      <c r="DH33" s="111">
        <v>0</v>
      </c>
      <c r="DI33" s="120">
        <v>0</v>
      </c>
      <c r="DJ33" s="111">
        <v>0</v>
      </c>
      <c r="DK33" s="111">
        <v>0</v>
      </c>
      <c r="DL33" s="111">
        <v>0</v>
      </c>
      <c r="DM33" s="141">
        <f t="shared" si="22"/>
        <v>0</v>
      </c>
      <c r="DN33" s="141">
        <f t="shared" si="23"/>
        <v>0</v>
      </c>
      <c r="DO33" s="142" t="e">
        <f t="shared" si="74"/>
        <v>#DIV/0!</v>
      </c>
      <c r="DP33" s="141">
        <f t="shared" si="75"/>
        <v>0</v>
      </c>
      <c r="DQ33" s="160"/>
      <c r="DR33" s="161">
        <f t="shared" si="24"/>
        <v>-6526</v>
      </c>
      <c r="DS33" s="161">
        <f t="shared" si="25"/>
        <v>91</v>
      </c>
      <c r="DT33" s="159">
        <f t="shared" si="26"/>
        <v>-1.3944223107569721E-2</v>
      </c>
      <c r="DU33" s="160"/>
      <c r="DV33" s="161">
        <f t="shared" si="27"/>
        <v>305</v>
      </c>
      <c r="DW33" s="161">
        <f t="shared" si="28"/>
        <v>86</v>
      </c>
      <c r="DX33" s="159">
        <f t="shared" si="29"/>
        <v>0.28196721311475409</v>
      </c>
      <c r="DY33" s="160"/>
      <c r="DZ33" s="125">
        <f t="shared" si="30"/>
        <v>-6221</v>
      </c>
      <c r="EA33" s="125">
        <f t="shared" si="31"/>
        <v>177</v>
      </c>
      <c r="EB33" s="100">
        <f t="shared" si="32"/>
        <v>-2.8452017360552966E-2</v>
      </c>
      <c r="EC33" s="123"/>
      <c r="ED33" s="125">
        <f t="shared" si="33"/>
        <v>0</v>
      </c>
      <c r="EE33" s="125">
        <f t="shared" si="34"/>
        <v>0</v>
      </c>
      <c r="EF33" s="100" t="e">
        <f t="shared" si="35"/>
        <v>#DIV/0!</v>
      </c>
      <c r="EG33" s="162"/>
    </row>
    <row r="34" spans="1:137" s="163" customFormat="1" x14ac:dyDescent="0.25">
      <c r="A34" s="126">
        <f t="shared" si="0"/>
        <v>44442</v>
      </c>
      <c r="B34" s="127">
        <v>792</v>
      </c>
      <c r="C34" s="127">
        <v>139</v>
      </c>
      <c r="D34" s="127">
        <v>797</v>
      </c>
      <c r="E34" s="127">
        <v>797</v>
      </c>
      <c r="F34" s="128">
        <f t="shared" si="122"/>
        <v>26</v>
      </c>
      <c r="G34" s="128">
        <f t="shared" si="123"/>
        <v>19</v>
      </c>
      <c r="H34" s="128">
        <f t="shared" si="124"/>
        <v>19</v>
      </c>
      <c r="I34" s="129">
        <f t="shared" si="125"/>
        <v>0.73076923076923073</v>
      </c>
      <c r="J34" s="128">
        <f t="shared" si="126"/>
        <v>19</v>
      </c>
      <c r="K34" s="130">
        <v>656</v>
      </c>
      <c r="L34" s="130">
        <v>136</v>
      </c>
      <c r="M34" s="130">
        <v>621</v>
      </c>
      <c r="N34" s="130">
        <v>621</v>
      </c>
      <c r="O34" s="131">
        <f t="shared" si="127"/>
        <v>25</v>
      </c>
      <c r="P34" s="131">
        <f t="shared" si="128"/>
        <v>24</v>
      </c>
      <c r="Q34" s="131">
        <f t="shared" si="129"/>
        <v>24</v>
      </c>
      <c r="R34" s="132">
        <f t="shared" si="130"/>
        <v>0.96</v>
      </c>
      <c r="S34" s="131">
        <f t="shared" si="131"/>
        <v>24</v>
      </c>
      <c r="T34" s="133">
        <v>1613</v>
      </c>
      <c r="U34" s="133">
        <v>729</v>
      </c>
      <c r="V34" s="134">
        <v>4478</v>
      </c>
      <c r="W34" s="134">
        <v>4478</v>
      </c>
      <c r="X34" s="135">
        <f t="shared" si="132"/>
        <v>5</v>
      </c>
      <c r="Y34" s="135">
        <f t="shared" si="133"/>
        <v>5</v>
      </c>
      <c r="Z34" s="135">
        <f t="shared" si="134"/>
        <v>5</v>
      </c>
      <c r="AA34" s="136">
        <f t="shared" si="135"/>
        <v>1</v>
      </c>
      <c r="AB34" s="135">
        <f t="shared" si="136"/>
        <v>5</v>
      </c>
      <c r="AC34" s="137"/>
      <c r="AD34" s="137"/>
      <c r="AE34" s="138">
        <v>507</v>
      </c>
      <c r="AF34" s="138">
        <v>48</v>
      </c>
      <c r="AG34" s="127">
        <v>358</v>
      </c>
      <c r="AH34" s="127">
        <v>358</v>
      </c>
      <c r="AI34" s="128">
        <f t="shared" si="49"/>
        <v>428</v>
      </c>
      <c r="AJ34" s="128">
        <f t="shared" si="2"/>
        <v>27</v>
      </c>
      <c r="AK34" s="128">
        <f t="shared" si="3"/>
        <v>27</v>
      </c>
      <c r="AL34" s="129">
        <f t="shared" si="50"/>
        <v>6.3084112149532703E-2</v>
      </c>
      <c r="AM34" s="128">
        <f t="shared" si="51"/>
        <v>27</v>
      </c>
      <c r="AN34" s="139">
        <v>4075</v>
      </c>
      <c r="AO34" s="139">
        <v>561</v>
      </c>
      <c r="AP34" s="140">
        <v>605</v>
      </c>
      <c r="AQ34" s="140">
        <v>605</v>
      </c>
      <c r="AR34" s="141">
        <f t="shared" si="52"/>
        <v>1554</v>
      </c>
      <c r="AS34" s="141">
        <f t="shared" si="4"/>
        <v>219</v>
      </c>
      <c r="AT34" s="141">
        <f t="shared" si="5"/>
        <v>219</v>
      </c>
      <c r="AU34" s="142">
        <f t="shared" si="53"/>
        <v>0.14092664092664092</v>
      </c>
      <c r="AV34" s="141">
        <f t="shared" si="54"/>
        <v>219</v>
      </c>
      <c r="AW34" s="143">
        <v>746</v>
      </c>
      <c r="AX34" s="143">
        <v>104</v>
      </c>
      <c r="AY34" s="144">
        <v>647</v>
      </c>
      <c r="AZ34" s="144">
        <v>647</v>
      </c>
      <c r="BA34" s="145">
        <f t="shared" si="137"/>
        <v>42</v>
      </c>
      <c r="BB34" s="145">
        <f t="shared" si="138"/>
        <v>0</v>
      </c>
      <c r="BC34" s="145">
        <f t="shared" si="139"/>
        <v>5</v>
      </c>
      <c r="BD34" s="146">
        <f t="shared" si="140"/>
        <v>0.11904761904761904</v>
      </c>
      <c r="BE34" s="145">
        <f t="shared" si="141"/>
        <v>5</v>
      </c>
      <c r="BF34" s="147">
        <v>667</v>
      </c>
      <c r="BG34" s="147">
        <v>103</v>
      </c>
      <c r="BH34" s="148">
        <v>635</v>
      </c>
      <c r="BI34" s="148">
        <v>635</v>
      </c>
      <c r="BJ34" s="149">
        <f t="shared" si="142"/>
        <v>25</v>
      </c>
      <c r="BK34" s="149">
        <f t="shared" si="143"/>
        <v>0</v>
      </c>
      <c r="BL34" s="149">
        <f t="shared" si="144"/>
        <v>20</v>
      </c>
      <c r="BM34" s="150">
        <f t="shared" si="145"/>
        <v>0.8</v>
      </c>
      <c r="BN34" s="149">
        <f t="shared" si="146"/>
        <v>20</v>
      </c>
      <c r="BO34" s="151">
        <v>583</v>
      </c>
      <c r="BP34" s="151">
        <v>90</v>
      </c>
      <c r="BQ34" s="152">
        <v>6349</v>
      </c>
      <c r="BR34" s="152">
        <v>6349</v>
      </c>
      <c r="BS34" s="153">
        <f t="shared" si="147"/>
        <v>316</v>
      </c>
      <c r="BT34" s="153">
        <f t="shared" si="148"/>
        <v>53</v>
      </c>
      <c r="BU34" s="153">
        <f t="shared" si="149"/>
        <v>53</v>
      </c>
      <c r="BV34" s="154">
        <f t="shared" si="150"/>
        <v>0.16772151898734178</v>
      </c>
      <c r="BW34" s="153">
        <f t="shared" si="151"/>
        <v>53</v>
      </c>
      <c r="BX34" s="155">
        <v>6243</v>
      </c>
      <c r="BY34" s="155">
        <v>163</v>
      </c>
      <c r="BZ34" s="130">
        <v>4451</v>
      </c>
      <c r="CA34" s="130">
        <v>4451</v>
      </c>
      <c r="CB34" s="131">
        <f t="shared" si="152"/>
        <v>311</v>
      </c>
      <c r="CC34" s="131">
        <f t="shared" si="153"/>
        <v>0</v>
      </c>
      <c r="CD34" s="131">
        <f t="shared" si="154"/>
        <v>64</v>
      </c>
      <c r="CE34" s="132">
        <f t="shared" si="155"/>
        <v>0.20578778135048231</v>
      </c>
      <c r="CF34" s="131">
        <f t="shared" si="156"/>
        <v>64</v>
      </c>
      <c r="CG34" s="156">
        <f t="shared" si="159"/>
        <v>2732</v>
      </c>
      <c r="CH34" s="156">
        <f t="shared" si="160"/>
        <v>347</v>
      </c>
      <c r="CI34" s="156">
        <f t="shared" si="161"/>
        <v>436</v>
      </c>
      <c r="CJ34" s="156">
        <f t="shared" si="162"/>
        <v>436</v>
      </c>
      <c r="CK34" s="157">
        <f t="shared" si="163"/>
        <v>0.1595900439238653</v>
      </c>
      <c r="CL34" s="158"/>
      <c r="CM34" s="156">
        <f t="shared" si="15"/>
        <v>745</v>
      </c>
      <c r="CN34" s="156">
        <f t="shared" si="16"/>
        <v>185</v>
      </c>
      <c r="CO34" s="159">
        <f t="shared" si="158"/>
        <v>0.24832214765100671</v>
      </c>
      <c r="CP34" s="48">
        <v>0</v>
      </c>
      <c r="CQ34" s="77">
        <v>0</v>
      </c>
      <c r="CR34" s="48">
        <v>0</v>
      </c>
      <c r="CS34" s="48">
        <v>0</v>
      </c>
      <c r="CT34" s="48">
        <v>0</v>
      </c>
      <c r="CU34" s="153">
        <f t="shared" si="18"/>
        <v>0</v>
      </c>
      <c r="CV34" s="153">
        <f t="shared" si="19"/>
        <v>0</v>
      </c>
      <c r="CW34" s="154" t="e">
        <f t="shared" si="68"/>
        <v>#DIV/0!</v>
      </c>
      <c r="CX34" s="153">
        <f t="shared" si="69"/>
        <v>0</v>
      </c>
      <c r="CY34" s="187">
        <v>0</v>
      </c>
      <c r="CZ34" s="194">
        <v>0</v>
      </c>
      <c r="DA34" s="187">
        <v>0</v>
      </c>
      <c r="DB34" s="187">
        <v>0</v>
      </c>
      <c r="DC34" s="187">
        <v>0</v>
      </c>
      <c r="DD34" s="197">
        <f t="shared" si="20"/>
        <v>0</v>
      </c>
      <c r="DE34" s="197">
        <f t="shared" si="21"/>
        <v>0</v>
      </c>
      <c r="DF34" s="198" t="e">
        <f t="shared" si="71"/>
        <v>#DIV/0!</v>
      </c>
      <c r="DG34" s="197">
        <f t="shared" si="72"/>
        <v>0</v>
      </c>
      <c r="DH34" s="111">
        <v>0</v>
      </c>
      <c r="DI34" s="120">
        <v>0</v>
      </c>
      <c r="DJ34" s="111">
        <v>0</v>
      </c>
      <c r="DK34" s="111">
        <v>0</v>
      </c>
      <c r="DL34" s="111">
        <v>0</v>
      </c>
      <c r="DM34" s="141">
        <f t="shared" si="22"/>
        <v>0</v>
      </c>
      <c r="DN34" s="141">
        <f t="shared" si="23"/>
        <v>0</v>
      </c>
      <c r="DO34" s="142" t="e">
        <f t="shared" si="74"/>
        <v>#DIV/0!</v>
      </c>
      <c r="DP34" s="141">
        <f t="shared" si="75"/>
        <v>0</v>
      </c>
      <c r="DQ34" s="160"/>
      <c r="DR34" s="161">
        <f t="shared" si="24"/>
        <v>409</v>
      </c>
      <c r="DS34" s="161">
        <f t="shared" si="25"/>
        <v>97</v>
      </c>
      <c r="DT34" s="159">
        <f t="shared" si="26"/>
        <v>0.23716381418092911</v>
      </c>
      <c r="DU34" s="160"/>
      <c r="DV34" s="161">
        <f t="shared" si="27"/>
        <v>336</v>
      </c>
      <c r="DW34" s="161">
        <f t="shared" si="28"/>
        <v>88</v>
      </c>
      <c r="DX34" s="159">
        <f t="shared" si="29"/>
        <v>0.26190476190476192</v>
      </c>
      <c r="DY34" s="160"/>
      <c r="DZ34" s="125">
        <f t="shared" si="30"/>
        <v>745</v>
      </c>
      <c r="EA34" s="125">
        <f t="shared" si="31"/>
        <v>185</v>
      </c>
      <c r="EB34" s="100">
        <f t="shared" si="32"/>
        <v>0.24832214765100671</v>
      </c>
      <c r="EC34" s="123"/>
      <c r="ED34" s="125">
        <f t="shared" si="33"/>
        <v>0</v>
      </c>
      <c r="EE34" s="125">
        <f t="shared" si="34"/>
        <v>0</v>
      </c>
      <c r="EF34" s="100" t="e">
        <f t="shared" si="35"/>
        <v>#DIV/0!</v>
      </c>
      <c r="EG34" s="162"/>
    </row>
    <row r="35" spans="1:137" s="163" customFormat="1" x14ac:dyDescent="0.25">
      <c r="A35" s="126">
        <f t="shared" si="0"/>
        <v>44443</v>
      </c>
      <c r="B35" s="127">
        <v>811</v>
      </c>
      <c r="C35" s="127">
        <v>142</v>
      </c>
      <c r="D35" s="127">
        <v>800</v>
      </c>
      <c r="E35" s="127">
        <v>800</v>
      </c>
      <c r="F35" s="128">
        <f t="shared" si="122"/>
        <v>19</v>
      </c>
      <c r="G35" s="128">
        <f t="shared" si="123"/>
        <v>3</v>
      </c>
      <c r="H35" s="128">
        <f t="shared" si="124"/>
        <v>3</v>
      </c>
      <c r="I35" s="129">
        <f t="shared" si="125"/>
        <v>0.15789473684210525</v>
      </c>
      <c r="J35" s="128">
        <f t="shared" si="126"/>
        <v>3</v>
      </c>
      <c r="K35" s="130">
        <v>676</v>
      </c>
      <c r="L35" s="130">
        <v>142</v>
      </c>
      <c r="M35" s="130">
        <v>627</v>
      </c>
      <c r="N35" s="130">
        <v>627</v>
      </c>
      <c r="O35" s="131">
        <f t="shared" si="127"/>
        <v>20</v>
      </c>
      <c r="P35" s="131">
        <f t="shared" si="128"/>
        <v>6</v>
      </c>
      <c r="Q35" s="131">
        <f t="shared" si="129"/>
        <v>6</v>
      </c>
      <c r="R35" s="132">
        <f t="shared" si="130"/>
        <v>0.3</v>
      </c>
      <c r="S35" s="131">
        <f t="shared" si="131"/>
        <v>6</v>
      </c>
      <c r="T35" s="133">
        <v>1616</v>
      </c>
      <c r="U35" s="133">
        <v>732</v>
      </c>
      <c r="V35" s="134">
        <v>4481</v>
      </c>
      <c r="W35" s="134">
        <v>4481</v>
      </c>
      <c r="X35" s="135">
        <f t="shared" si="132"/>
        <v>3</v>
      </c>
      <c r="Y35" s="135">
        <f t="shared" si="133"/>
        <v>3</v>
      </c>
      <c r="Z35" s="135">
        <f t="shared" si="134"/>
        <v>3</v>
      </c>
      <c r="AA35" s="136">
        <f t="shared" si="135"/>
        <v>1</v>
      </c>
      <c r="AB35" s="135">
        <f t="shared" si="136"/>
        <v>3</v>
      </c>
      <c r="AC35" s="137"/>
      <c r="AD35" s="137"/>
      <c r="AE35" s="138">
        <v>514</v>
      </c>
      <c r="AF35" s="138">
        <v>49</v>
      </c>
      <c r="AG35" s="127">
        <v>359</v>
      </c>
      <c r="AH35" s="127">
        <v>359</v>
      </c>
      <c r="AI35" s="128">
        <f t="shared" si="49"/>
        <v>7</v>
      </c>
      <c r="AJ35" s="128">
        <f t="shared" si="2"/>
        <v>1</v>
      </c>
      <c r="AK35" s="128">
        <f t="shared" si="3"/>
        <v>1</v>
      </c>
      <c r="AL35" s="129">
        <f t="shared" si="50"/>
        <v>0.14285714285714285</v>
      </c>
      <c r="AM35" s="128">
        <f t="shared" si="51"/>
        <v>1</v>
      </c>
      <c r="AN35" s="139">
        <v>816</v>
      </c>
      <c r="AO35" s="139">
        <v>102</v>
      </c>
      <c r="AP35" s="140">
        <v>791</v>
      </c>
      <c r="AQ35" s="140">
        <v>791</v>
      </c>
      <c r="AR35" s="141">
        <f t="shared" si="52"/>
        <v>-3259</v>
      </c>
      <c r="AS35" s="141">
        <f t="shared" si="4"/>
        <v>-459</v>
      </c>
      <c r="AT35" s="141">
        <f t="shared" si="5"/>
        <v>186</v>
      </c>
      <c r="AU35" s="142">
        <f t="shared" si="53"/>
        <v>-5.7072721693771096E-2</v>
      </c>
      <c r="AV35" s="141">
        <f t="shared" si="54"/>
        <v>186</v>
      </c>
      <c r="AW35" s="143">
        <v>768</v>
      </c>
      <c r="AX35" s="143">
        <v>104</v>
      </c>
      <c r="AY35" s="144">
        <v>650</v>
      </c>
      <c r="AZ35" s="144">
        <v>650</v>
      </c>
      <c r="BA35" s="145">
        <f t="shared" si="137"/>
        <v>22</v>
      </c>
      <c r="BB35" s="145">
        <f t="shared" si="138"/>
        <v>0</v>
      </c>
      <c r="BC35" s="145">
        <f t="shared" si="139"/>
        <v>3</v>
      </c>
      <c r="BD35" s="146">
        <f t="shared" si="140"/>
        <v>0.13636363636363635</v>
      </c>
      <c r="BE35" s="145">
        <f t="shared" si="141"/>
        <v>3</v>
      </c>
      <c r="BF35" s="147">
        <v>685</v>
      </c>
      <c r="BG35" s="147">
        <v>103</v>
      </c>
      <c r="BH35" s="148">
        <v>636</v>
      </c>
      <c r="BI35" s="148">
        <v>636</v>
      </c>
      <c r="BJ35" s="149">
        <f t="shared" si="142"/>
        <v>18</v>
      </c>
      <c r="BK35" s="149">
        <f t="shared" si="143"/>
        <v>0</v>
      </c>
      <c r="BL35" s="149">
        <f t="shared" si="144"/>
        <v>1</v>
      </c>
      <c r="BM35" s="150">
        <f t="shared" si="145"/>
        <v>5.5555555555555552E-2</v>
      </c>
      <c r="BN35" s="149">
        <f t="shared" si="146"/>
        <v>1</v>
      </c>
      <c r="BO35" s="151">
        <v>813</v>
      </c>
      <c r="BP35" s="151">
        <v>130</v>
      </c>
      <c r="BQ35" s="152">
        <v>6389</v>
      </c>
      <c r="BR35" s="152">
        <v>6389</v>
      </c>
      <c r="BS35" s="153">
        <f t="shared" si="147"/>
        <v>230</v>
      </c>
      <c r="BT35" s="153">
        <f t="shared" si="148"/>
        <v>40</v>
      </c>
      <c r="BU35" s="153">
        <f t="shared" si="149"/>
        <v>40</v>
      </c>
      <c r="BV35" s="154">
        <f t="shared" si="150"/>
        <v>0.17391304347826086</v>
      </c>
      <c r="BW35" s="153">
        <f t="shared" si="151"/>
        <v>40</v>
      </c>
      <c r="BX35" s="155">
        <v>6478</v>
      </c>
      <c r="BY35" s="155">
        <v>163</v>
      </c>
      <c r="BZ35" s="130">
        <v>4494</v>
      </c>
      <c r="CA35" s="130">
        <v>4494</v>
      </c>
      <c r="CB35" s="131">
        <f t="shared" si="152"/>
        <v>235</v>
      </c>
      <c r="CC35" s="131">
        <f t="shared" si="153"/>
        <v>0</v>
      </c>
      <c r="CD35" s="131">
        <f t="shared" si="154"/>
        <v>43</v>
      </c>
      <c r="CE35" s="132">
        <f t="shared" si="155"/>
        <v>0.18297872340425531</v>
      </c>
      <c r="CF35" s="131">
        <f t="shared" si="156"/>
        <v>43</v>
      </c>
      <c r="CG35" s="156">
        <f t="shared" si="159"/>
        <v>-2705</v>
      </c>
      <c r="CH35" s="156">
        <f t="shared" si="160"/>
        <v>-406</v>
      </c>
      <c r="CI35" s="156">
        <f t="shared" si="161"/>
        <v>286</v>
      </c>
      <c r="CJ35" s="156">
        <f t="shared" si="162"/>
        <v>286</v>
      </c>
      <c r="CK35" s="157">
        <f t="shared" si="163"/>
        <v>-0.10573012939001848</v>
      </c>
      <c r="CL35" s="158"/>
      <c r="CM35" s="156">
        <f t="shared" ref="CM35:CM66" si="164">F35+O35+BA35+BJ35+BS35+CB35</f>
        <v>544</v>
      </c>
      <c r="CN35" s="156">
        <f t="shared" ref="CN35:CN66" si="165">H35+Q35+BC35+BL35+BU35+CD35</f>
        <v>96</v>
      </c>
      <c r="CO35" s="159">
        <f t="shared" si="158"/>
        <v>0.17647058823529413</v>
      </c>
      <c r="CP35" s="48">
        <v>0</v>
      </c>
      <c r="CQ35" s="77">
        <v>0</v>
      </c>
      <c r="CR35" s="48">
        <v>0</v>
      </c>
      <c r="CS35" s="48">
        <v>0</v>
      </c>
      <c r="CT35" s="48">
        <v>0</v>
      </c>
      <c r="CU35" s="153">
        <f t="shared" si="18"/>
        <v>0</v>
      </c>
      <c r="CV35" s="153">
        <f t="shared" si="19"/>
        <v>0</v>
      </c>
      <c r="CW35" s="154" t="e">
        <f t="shared" si="68"/>
        <v>#DIV/0!</v>
      </c>
      <c r="CX35" s="153">
        <f t="shared" si="69"/>
        <v>0</v>
      </c>
      <c r="CY35" s="187">
        <v>0</v>
      </c>
      <c r="CZ35" s="194">
        <v>0</v>
      </c>
      <c r="DA35" s="187">
        <v>0</v>
      </c>
      <c r="DB35" s="187">
        <v>0</v>
      </c>
      <c r="DC35" s="187">
        <v>0</v>
      </c>
      <c r="DD35" s="197">
        <f t="shared" si="20"/>
        <v>0</v>
      </c>
      <c r="DE35" s="197">
        <f t="shared" si="21"/>
        <v>0</v>
      </c>
      <c r="DF35" s="198" t="e">
        <f t="shared" si="71"/>
        <v>#DIV/0!</v>
      </c>
      <c r="DG35" s="197">
        <f t="shared" si="72"/>
        <v>0</v>
      </c>
      <c r="DH35" s="111">
        <v>0</v>
      </c>
      <c r="DI35" s="120">
        <v>0</v>
      </c>
      <c r="DJ35" s="111">
        <v>0</v>
      </c>
      <c r="DK35" s="111">
        <v>0</v>
      </c>
      <c r="DL35" s="111">
        <v>0</v>
      </c>
      <c r="DM35" s="141">
        <f t="shared" si="22"/>
        <v>0</v>
      </c>
      <c r="DN35" s="141">
        <f t="shared" si="23"/>
        <v>0</v>
      </c>
      <c r="DO35" s="142" t="e">
        <f t="shared" si="74"/>
        <v>#DIV/0!</v>
      </c>
      <c r="DP35" s="141">
        <f t="shared" si="75"/>
        <v>0</v>
      </c>
      <c r="DQ35" s="160"/>
      <c r="DR35" s="161">
        <f t="shared" si="24"/>
        <v>289</v>
      </c>
      <c r="DS35" s="161">
        <f t="shared" si="25"/>
        <v>47</v>
      </c>
      <c r="DT35" s="159">
        <f t="shared" si="26"/>
        <v>0.16262975778546712</v>
      </c>
      <c r="DU35" s="160"/>
      <c r="DV35" s="161">
        <f t="shared" si="27"/>
        <v>255</v>
      </c>
      <c r="DW35" s="161">
        <f t="shared" si="28"/>
        <v>49</v>
      </c>
      <c r="DX35" s="159">
        <f t="shared" si="29"/>
        <v>0.19215686274509805</v>
      </c>
      <c r="DY35" s="160"/>
      <c r="DZ35" s="125">
        <f t="shared" si="30"/>
        <v>544</v>
      </c>
      <c r="EA35" s="125">
        <f t="shared" si="31"/>
        <v>96</v>
      </c>
      <c r="EB35" s="100">
        <f t="shared" si="32"/>
        <v>0.17647058823529413</v>
      </c>
      <c r="EC35" s="123"/>
      <c r="ED35" s="125">
        <f t="shared" si="33"/>
        <v>0</v>
      </c>
      <c r="EE35" s="125">
        <f t="shared" si="34"/>
        <v>0</v>
      </c>
      <c r="EF35" s="100" t="e">
        <f t="shared" si="35"/>
        <v>#DIV/0!</v>
      </c>
      <c r="EG35" s="162"/>
    </row>
    <row r="36" spans="1:137" s="163" customFormat="1" x14ac:dyDescent="0.25">
      <c r="A36" s="126">
        <f t="shared" si="0"/>
        <v>44444</v>
      </c>
      <c r="B36" s="127">
        <v>811</v>
      </c>
      <c r="C36" s="127">
        <v>142</v>
      </c>
      <c r="D36" s="127">
        <v>800</v>
      </c>
      <c r="E36" s="127">
        <v>800</v>
      </c>
      <c r="F36" s="128">
        <f t="shared" si="122"/>
        <v>0</v>
      </c>
      <c r="G36" s="128">
        <f t="shared" si="123"/>
        <v>0</v>
      </c>
      <c r="H36" s="128">
        <f t="shared" si="124"/>
        <v>0</v>
      </c>
      <c r="I36" s="129" t="e">
        <f t="shared" si="125"/>
        <v>#DIV/0!</v>
      </c>
      <c r="J36" s="128">
        <f t="shared" si="126"/>
        <v>0</v>
      </c>
      <c r="K36" s="130">
        <v>676</v>
      </c>
      <c r="L36" s="130">
        <v>142</v>
      </c>
      <c r="M36" s="130">
        <v>627</v>
      </c>
      <c r="N36" s="130">
        <v>627</v>
      </c>
      <c r="O36" s="131">
        <f t="shared" si="127"/>
        <v>0</v>
      </c>
      <c r="P36" s="131">
        <f t="shared" si="128"/>
        <v>0</v>
      </c>
      <c r="Q36" s="131">
        <f t="shared" si="129"/>
        <v>0</v>
      </c>
      <c r="R36" s="132" t="e">
        <f t="shared" si="130"/>
        <v>#DIV/0!</v>
      </c>
      <c r="S36" s="131">
        <f t="shared" si="131"/>
        <v>0</v>
      </c>
      <c r="T36" s="133">
        <v>1616</v>
      </c>
      <c r="U36" s="133">
        <v>732</v>
      </c>
      <c r="V36" s="134">
        <v>4481</v>
      </c>
      <c r="W36" s="134">
        <v>4481</v>
      </c>
      <c r="X36" s="135">
        <f t="shared" si="132"/>
        <v>0</v>
      </c>
      <c r="Y36" s="135">
        <f t="shared" si="133"/>
        <v>0</v>
      </c>
      <c r="Z36" s="135">
        <f t="shared" si="134"/>
        <v>0</v>
      </c>
      <c r="AA36" s="136" t="e">
        <f t="shared" si="135"/>
        <v>#DIV/0!</v>
      </c>
      <c r="AB36" s="135">
        <f t="shared" si="136"/>
        <v>0</v>
      </c>
      <c r="AC36" s="137"/>
      <c r="AD36" s="137"/>
      <c r="AE36" s="138">
        <v>514</v>
      </c>
      <c r="AF36" s="138">
        <v>49</v>
      </c>
      <c r="AG36" s="127">
        <v>359</v>
      </c>
      <c r="AH36" s="127">
        <v>359</v>
      </c>
      <c r="AI36" s="128">
        <f t="shared" si="49"/>
        <v>0</v>
      </c>
      <c r="AJ36" s="128">
        <f t="shared" si="2"/>
        <v>0</v>
      </c>
      <c r="AK36" s="128">
        <f t="shared" si="3"/>
        <v>0</v>
      </c>
      <c r="AL36" s="129" t="e">
        <f t="shared" si="50"/>
        <v>#DIV/0!</v>
      </c>
      <c r="AM36" s="128">
        <f t="shared" si="51"/>
        <v>0</v>
      </c>
      <c r="AN36" s="139">
        <v>816</v>
      </c>
      <c r="AO36" s="139">
        <v>102</v>
      </c>
      <c r="AP36" s="140">
        <v>791</v>
      </c>
      <c r="AQ36" s="140">
        <v>791</v>
      </c>
      <c r="AR36" s="141">
        <f t="shared" si="52"/>
        <v>0</v>
      </c>
      <c r="AS36" s="141">
        <f t="shared" si="4"/>
        <v>0</v>
      </c>
      <c r="AT36" s="141">
        <f t="shared" si="5"/>
        <v>0</v>
      </c>
      <c r="AU36" s="142" t="e">
        <f t="shared" si="53"/>
        <v>#DIV/0!</v>
      </c>
      <c r="AV36" s="141">
        <f t="shared" si="54"/>
        <v>0</v>
      </c>
      <c r="AW36" s="143">
        <v>768</v>
      </c>
      <c r="AX36" s="143">
        <v>104</v>
      </c>
      <c r="AY36" s="144">
        <v>650</v>
      </c>
      <c r="AZ36" s="144">
        <v>650</v>
      </c>
      <c r="BA36" s="145">
        <f t="shared" si="137"/>
        <v>0</v>
      </c>
      <c r="BB36" s="145">
        <f t="shared" si="138"/>
        <v>0</v>
      </c>
      <c r="BC36" s="145">
        <f t="shared" si="139"/>
        <v>0</v>
      </c>
      <c r="BD36" s="146" t="e">
        <f t="shared" si="140"/>
        <v>#DIV/0!</v>
      </c>
      <c r="BE36" s="145">
        <f t="shared" si="141"/>
        <v>0</v>
      </c>
      <c r="BF36" s="147">
        <v>685</v>
      </c>
      <c r="BG36" s="147">
        <v>103</v>
      </c>
      <c r="BH36" s="148">
        <v>636</v>
      </c>
      <c r="BI36" s="148">
        <v>636</v>
      </c>
      <c r="BJ36" s="149">
        <f t="shared" si="142"/>
        <v>0</v>
      </c>
      <c r="BK36" s="149">
        <f t="shared" si="143"/>
        <v>0</v>
      </c>
      <c r="BL36" s="149">
        <f t="shared" si="144"/>
        <v>0</v>
      </c>
      <c r="BM36" s="150" t="e">
        <f t="shared" si="145"/>
        <v>#DIV/0!</v>
      </c>
      <c r="BN36" s="149">
        <f t="shared" si="146"/>
        <v>0</v>
      </c>
      <c r="BO36" s="151">
        <v>813</v>
      </c>
      <c r="BP36" s="151">
        <v>130</v>
      </c>
      <c r="BQ36" s="152">
        <v>6389</v>
      </c>
      <c r="BR36" s="152">
        <v>6389</v>
      </c>
      <c r="BS36" s="153">
        <f t="shared" si="147"/>
        <v>0</v>
      </c>
      <c r="BT36" s="153">
        <f t="shared" si="148"/>
        <v>0</v>
      </c>
      <c r="BU36" s="153">
        <f t="shared" si="149"/>
        <v>0</v>
      </c>
      <c r="BV36" s="154" t="e">
        <f t="shared" si="150"/>
        <v>#DIV/0!</v>
      </c>
      <c r="BW36" s="153">
        <f t="shared" si="151"/>
        <v>0</v>
      </c>
      <c r="BX36" s="155">
        <v>6478</v>
      </c>
      <c r="BY36" s="155">
        <v>163</v>
      </c>
      <c r="BZ36" s="130">
        <v>4494</v>
      </c>
      <c r="CA36" s="130">
        <v>4494</v>
      </c>
      <c r="CB36" s="131">
        <f t="shared" si="152"/>
        <v>0</v>
      </c>
      <c r="CC36" s="131">
        <f t="shared" si="153"/>
        <v>0</v>
      </c>
      <c r="CD36" s="131">
        <f t="shared" si="154"/>
        <v>0</v>
      </c>
      <c r="CE36" s="132" t="e">
        <f t="shared" si="155"/>
        <v>#DIV/0!</v>
      </c>
      <c r="CF36" s="131">
        <f t="shared" si="156"/>
        <v>0</v>
      </c>
      <c r="CG36" s="156">
        <f t="shared" si="159"/>
        <v>0</v>
      </c>
      <c r="CH36" s="156">
        <f t="shared" si="160"/>
        <v>0</v>
      </c>
      <c r="CI36" s="156">
        <f t="shared" si="161"/>
        <v>0</v>
      </c>
      <c r="CJ36" s="156">
        <f t="shared" si="162"/>
        <v>0</v>
      </c>
      <c r="CK36" s="157" t="e">
        <f t="shared" si="163"/>
        <v>#DIV/0!</v>
      </c>
      <c r="CL36" s="158"/>
      <c r="CM36" s="156">
        <f t="shared" si="164"/>
        <v>0</v>
      </c>
      <c r="CN36" s="156">
        <f t="shared" si="165"/>
        <v>0</v>
      </c>
      <c r="CO36" s="159" t="e">
        <f t="shared" si="158"/>
        <v>#DIV/0!</v>
      </c>
      <c r="CP36" s="48">
        <v>0</v>
      </c>
      <c r="CQ36" s="77">
        <v>0</v>
      </c>
      <c r="CR36" s="48">
        <v>0</v>
      </c>
      <c r="CS36" s="48">
        <v>0</v>
      </c>
      <c r="CT36" s="48">
        <v>0</v>
      </c>
      <c r="CU36" s="153">
        <f t="shared" si="18"/>
        <v>0</v>
      </c>
      <c r="CV36" s="153">
        <f t="shared" si="19"/>
        <v>0</v>
      </c>
      <c r="CW36" s="154" t="e">
        <f t="shared" si="68"/>
        <v>#DIV/0!</v>
      </c>
      <c r="CX36" s="153">
        <f t="shared" si="69"/>
        <v>0</v>
      </c>
      <c r="CY36" s="187">
        <v>0</v>
      </c>
      <c r="CZ36" s="194">
        <v>0</v>
      </c>
      <c r="DA36" s="187">
        <v>0</v>
      </c>
      <c r="DB36" s="187">
        <v>0</v>
      </c>
      <c r="DC36" s="187">
        <v>0</v>
      </c>
      <c r="DD36" s="197">
        <f t="shared" si="20"/>
        <v>0</v>
      </c>
      <c r="DE36" s="197">
        <f t="shared" si="21"/>
        <v>0</v>
      </c>
      <c r="DF36" s="198" t="e">
        <f t="shared" si="71"/>
        <v>#DIV/0!</v>
      </c>
      <c r="DG36" s="197">
        <f t="shared" si="72"/>
        <v>0</v>
      </c>
      <c r="DH36" s="111">
        <v>0</v>
      </c>
      <c r="DI36" s="120">
        <v>0</v>
      </c>
      <c r="DJ36" s="111">
        <v>0</v>
      </c>
      <c r="DK36" s="111">
        <v>0</v>
      </c>
      <c r="DL36" s="111">
        <v>0</v>
      </c>
      <c r="DM36" s="141">
        <f t="shared" si="22"/>
        <v>0</v>
      </c>
      <c r="DN36" s="141">
        <f t="shared" si="23"/>
        <v>0</v>
      </c>
      <c r="DO36" s="142" t="e">
        <f t="shared" si="74"/>
        <v>#DIV/0!</v>
      </c>
      <c r="DP36" s="141">
        <f t="shared" si="75"/>
        <v>0</v>
      </c>
      <c r="DQ36" s="160"/>
      <c r="DR36" s="161">
        <f t="shared" si="24"/>
        <v>0</v>
      </c>
      <c r="DS36" s="161">
        <f t="shared" si="25"/>
        <v>0</v>
      </c>
      <c r="DT36" s="159" t="e">
        <f t="shared" si="26"/>
        <v>#DIV/0!</v>
      </c>
      <c r="DU36" s="160"/>
      <c r="DV36" s="161">
        <f t="shared" si="27"/>
        <v>0</v>
      </c>
      <c r="DW36" s="161">
        <f t="shared" si="28"/>
        <v>0</v>
      </c>
      <c r="DX36" s="159" t="e">
        <f t="shared" si="29"/>
        <v>#DIV/0!</v>
      </c>
      <c r="DY36" s="160"/>
      <c r="DZ36" s="125">
        <f t="shared" si="30"/>
        <v>0</v>
      </c>
      <c r="EA36" s="125">
        <f t="shared" si="31"/>
        <v>0</v>
      </c>
      <c r="EB36" s="100" t="e">
        <f t="shared" si="32"/>
        <v>#DIV/0!</v>
      </c>
      <c r="EC36" s="123"/>
      <c r="ED36" s="125">
        <f t="shared" si="33"/>
        <v>0</v>
      </c>
      <c r="EE36" s="125">
        <f t="shared" si="34"/>
        <v>0</v>
      </c>
      <c r="EF36" s="100" t="e">
        <f t="shared" si="35"/>
        <v>#DIV/0!</v>
      </c>
      <c r="EG36" s="162"/>
    </row>
    <row r="37" spans="1:137" s="163" customFormat="1" x14ac:dyDescent="0.25">
      <c r="A37" s="126">
        <f t="shared" si="0"/>
        <v>44445</v>
      </c>
      <c r="B37" s="127">
        <v>858</v>
      </c>
      <c r="C37" s="127">
        <v>142</v>
      </c>
      <c r="D37" s="127">
        <v>809</v>
      </c>
      <c r="E37" s="127">
        <v>809</v>
      </c>
      <c r="F37" s="128">
        <f t="shared" si="122"/>
        <v>47</v>
      </c>
      <c r="G37" s="128">
        <f t="shared" si="123"/>
        <v>0</v>
      </c>
      <c r="H37" s="128">
        <f t="shared" si="124"/>
        <v>9</v>
      </c>
      <c r="I37" s="129">
        <f t="shared" si="125"/>
        <v>0.19148936170212766</v>
      </c>
      <c r="J37" s="128">
        <f t="shared" si="126"/>
        <v>9</v>
      </c>
      <c r="K37" s="130">
        <v>745</v>
      </c>
      <c r="L37" s="130">
        <v>144</v>
      </c>
      <c r="M37" s="130">
        <v>645</v>
      </c>
      <c r="N37" s="130">
        <v>645</v>
      </c>
      <c r="O37" s="131">
        <f t="shared" si="127"/>
        <v>69</v>
      </c>
      <c r="P37" s="131">
        <f t="shared" si="128"/>
        <v>2</v>
      </c>
      <c r="Q37" s="131">
        <f t="shared" si="129"/>
        <v>18</v>
      </c>
      <c r="R37" s="132">
        <f t="shared" si="130"/>
        <v>0.2608695652173913</v>
      </c>
      <c r="S37" s="131">
        <f t="shared" si="131"/>
        <v>18</v>
      </c>
      <c r="T37" s="133">
        <v>1635</v>
      </c>
      <c r="U37" s="133">
        <v>751</v>
      </c>
      <c r="V37" s="134">
        <v>4500</v>
      </c>
      <c r="W37" s="134">
        <v>4500</v>
      </c>
      <c r="X37" s="135">
        <f t="shared" si="132"/>
        <v>19</v>
      </c>
      <c r="Y37" s="135">
        <f t="shared" si="133"/>
        <v>19</v>
      </c>
      <c r="Z37" s="135">
        <f t="shared" si="134"/>
        <v>19</v>
      </c>
      <c r="AA37" s="136">
        <f t="shared" si="135"/>
        <v>1</v>
      </c>
      <c r="AB37" s="135">
        <f t="shared" si="136"/>
        <v>19</v>
      </c>
      <c r="AC37" s="137"/>
      <c r="AD37" s="137"/>
      <c r="AE37" s="138">
        <v>2596</v>
      </c>
      <c r="AF37" s="138">
        <v>320</v>
      </c>
      <c r="AG37" s="127">
        <v>630</v>
      </c>
      <c r="AH37" s="127">
        <v>630</v>
      </c>
      <c r="AI37" s="128">
        <f t="shared" si="49"/>
        <v>2082</v>
      </c>
      <c r="AJ37" s="128">
        <f t="shared" si="2"/>
        <v>271</v>
      </c>
      <c r="AK37" s="128">
        <f t="shared" si="3"/>
        <v>271</v>
      </c>
      <c r="AL37" s="129">
        <f t="shared" si="50"/>
        <v>0.13016330451488953</v>
      </c>
      <c r="AM37" s="128">
        <f t="shared" si="51"/>
        <v>271</v>
      </c>
      <c r="AN37" s="139">
        <v>2773</v>
      </c>
      <c r="AO37" s="139">
        <v>278</v>
      </c>
      <c r="AP37" s="140">
        <v>1027</v>
      </c>
      <c r="AQ37" s="140">
        <v>1027</v>
      </c>
      <c r="AR37" s="141">
        <f t="shared" si="52"/>
        <v>1957</v>
      </c>
      <c r="AS37" s="141">
        <f t="shared" si="4"/>
        <v>176</v>
      </c>
      <c r="AT37" s="141">
        <f t="shared" si="5"/>
        <v>236</v>
      </c>
      <c r="AU37" s="142">
        <f t="shared" si="53"/>
        <v>0.12059274399591211</v>
      </c>
      <c r="AV37" s="141">
        <f t="shared" si="54"/>
        <v>236</v>
      </c>
      <c r="AW37" s="143">
        <v>856</v>
      </c>
      <c r="AX37" s="143">
        <v>104</v>
      </c>
      <c r="AY37" s="144">
        <v>662</v>
      </c>
      <c r="AZ37" s="144">
        <v>662</v>
      </c>
      <c r="BA37" s="145">
        <f t="shared" si="137"/>
        <v>88</v>
      </c>
      <c r="BB37" s="145">
        <f t="shared" si="138"/>
        <v>0</v>
      </c>
      <c r="BC37" s="145">
        <f t="shared" si="139"/>
        <v>12</v>
      </c>
      <c r="BD37" s="146">
        <f t="shared" si="140"/>
        <v>0.13636363636363635</v>
      </c>
      <c r="BE37" s="145">
        <f t="shared" si="141"/>
        <v>12</v>
      </c>
      <c r="BF37" s="147">
        <v>731</v>
      </c>
      <c r="BG37" s="147">
        <v>103</v>
      </c>
      <c r="BH37" s="148">
        <v>643</v>
      </c>
      <c r="BI37" s="148">
        <v>643</v>
      </c>
      <c r="BJ37" s="149">
        <f t="shared" si="142"/>
        <v>46</v>
      </c>
      <c r="BK37" s="149">
        <f t="shared" si="143"/>
        <v>0</v>
      </c>
      <c r="BL37" s="149">
        <f t="shared" si="144"/>
        <v>7</v>
      </c>
      <c r="BM37" s="150">
        <f t="shared" si="145"/>
        <v>0.15217391304347827</v>
      </c>
      <c r="BN37" s="149">
        <f t="shared" si="146"/>
        <v>7</v>
      </c>
      <c r="BO37" s="151">
        <v>1483</v>
      </c>
      <c r="BP37" s="151">
        <v>226</v>
      </c>
      <c r="BQ37" s="152">
        <v>6513</v>
      </c>
      <c r="BR37" s="152">
        <v>6513</v>
      </c>
      <c r="BS37" s="153">
        <f t="shared" si="147"/>
        <v>670</v>
      </c>
      <c r="BT37" s="153">
        <f t="shared" si="148"/>
        <v>96</v>
      </c>
      <c r="BU37" s="153">
        <f t="shared" si="149"/>
        <v>124</v>
      </c>
      <c r="BV37" s="154">
        <f t="shared" si="150"/>
        <v>0.18507462686567164</v>
      </c>
      <c r="BW37" s="153">
        <f t="shared" si="151"/>
        <v>124</v>
      </c>
      <c r="BX37" s="155">
        <v>7139</v>
      </c>
      <c r="BY37" s="155">
        <v>163</v>
      </c>
      <c r="BZ37" s="130">
        <v>4626</v>
      </c>
      <c r="CA37" s="130">
        <v>4626</v>
      </c>
      <c r="CB37" s="131">
        <f t="shared" si="152"/>
        <v>661</v>
      </c>
      <c r="CC37" s="131">
        <f t="shared" si="153"/>
        <v>0</v>
      </c>
      <c r="CD37" s="131">
        <f t="shared" si="154"/>
        <v>132</v>
      </c>
      <c r="CE37" s="132">
        <f t="shared" si="155"/>
        <v>0.19969742813918306</v>
      </c>
      <c r="CF37" s="131">
        <f t="shared" si="156"/>
        <v>132</v>
      </c>
      <c r="CG37" s="156">
        <f t="shared" si="159"/>
        <v>5639</v>
      </c>
      <c r="CH37" s="156">
        <f t="shared" si="160"/>
        <v>564</v>
      </c>
      <c r="CI37" s="156">
        <f t="shared" si="161"/>
        <v>828</v>
      </c>
      <c r="CJ37" s="156">
        <f t="shared" si="162"/>
        <v>828</v>
      </c>
      <c r="CK37" s="157">
        <f t="shared" si="163"/>
        <v>0.14683454513211563</v>
      </c>
      <c r="CL37" s="158"/>
      <c r="CM37" s="156">
        <f t="shared" si="164"/>
        <v>1581</v>
      </c>
      <c r="CN37" s="156">
        <f t="shared" si="165"/>
        <v>302</v>
      </c>
      <c r="CO37" s="159">
        <f t="shared" si="158"/>
        <v>0.19101834282099936</v>
      </c>
      <c r="CP37" s="48">
        <v>0</v>
      </c>
      <c r="CQ37" s="77">
        <v>0</v>
      </c>
      <c r="CR37" s="48">
        <v>0</v>
      </c>
      <c r="CS37" s="48">
        <v>0</v>
      </c>
      <c r="CT37" s="48">
        <v>0</v>
      </c>
      <c r="CU37" s="153">
        <f t="shared" si="18"/>
        <v>0</v>
      </c>
      <c r="CV37" s="153">
        <f t="shared" si="19"/>
        <v>0</v>
      </c>
      <c r="CW37" s="154" t="e">
        <f t="shared" si="68"/>
        <v>#DIV/0!</v>
      </c>
      <c r="CX37" s="153">
        <f t="shared" si="69"/>
        <v>0</v>
      </c>
      <c r="CY37" s="187">
        <v>0</v>
      </c>
      <c r="CZ37" s="194">
        <v>0</v>
      </c>
      <c r="DA37" s="187">
        <v>0</v>
      </c>
      <c r="DB37" s="187">
        <v>0</v>
      </c>
      <c r="DC37" s="187">
        <v>0</v>
      </c>
      <c r="DD37" s="197">
        <f t="shared" si="20"/>
        <v>0</v>
      </c>
      <c r="DE37" s="197">
        <f t="shared" si="21"/>
        <v>0</v>
      </c>
      <c r="DF37" s="198" t="e">
        <f t="shared" si="71"/>
        <v>#DIV/0!</v>
      </c>
      <c r="DG37" s="197">
        <f t="shared" si="72"/>
        <v>0</v>
      </c>
      <c r="DH37" s="111">
        <v>0</v>
      </c>
      <c r="DI37" s="120">
        <v>0</v>
      </c>
      <c r="DJ37" s="111">
        <v>0</v>
      </c>
      <c r="DK37" s="111">
        <v>0</v>
      </c>
      <c r="DL37" s="111">
        <v>0</v>
      </c>
      <c r="DM37" s="141">
        <f t="shared" si="22"/>
        <v>0</v>
      </c>
      <c r="DN37" s="141">
        <f t="shared" si="23"/>
        <v>0</v>
      </c>
      <c r="DO37" s="142" t="e">
        <f t="shared" si="74"/>
        <v>#DIV/0!</v>
      </c>
      <c r="DP37" s="141">
        <f t="shared" si="75"/>
        <v>0</v>
      </c>
      <c r="DQ37" s="160"/>
      <c r="DR37" s="161">
        <f t="shared" si="24"/>
        <v>851</v>
      </c>
      <c r="DS37" s="161">
        <f t="shared" si="25"/>
        <v>152</v>
      </c>
      <c r="DT37" s="159">
        <f t="shared" si="26"/>
        <v>0.17861339600470036</v>
      </c>
      <c r="DU37" s="160"/>
      <c r="DV37" s="161">
        <f t="shared" si="27"/>
        <v>730</v>
      </c>
      <c r="DW37" s="161">
        <f t="shared" si="28"/>
        <v>150</v>
      </c>
      <c r="DX37" s="159">
        <f t="shared" si="29"/>
        <v>0.20547945205479451</v>
      </c>
      <c r="DY37" s="160"/>
      <c r="DZ37" s="125">
        <f t="shared" si="30"/>
        <v>1581</v>
      </c>
      <c r="EA37" s="125">
        <f t="shared" si="31"/>
        <v>302</v>
      </c>
      <c r="EB37" s="100">
        <f t="shared" si="32"/>
        <v>0.19101834282099936</v>
      </c>
      <c r="EC37" s="123"/>
      <c r="ED37" s="125">
        <f t="shared" si="33"/>
        <v>0</v>
      </c>
      <c r="EE37" s="125">
        <f t="shared" si="34"/>
        <v>0</v>
      </c>
      <c r="EF37" s="100" t="e">
        <f t="shared" si="35"/>
        <v>#DIV/0!</v>
      </c>
      <c r="EG37" s="162"/>
    </row>
    <row r="38" spans="1:137" s="163" customFormat="1" x14ac:dyDescent="0.25">
      <c r="A38" s="126">
        <f t="shared" si="0"/>
        <v>44446</v>
      </c>
      <c r="B38" s="127">
        <v>882</v>
      </c>
      <c r="C38" s="127">
        <v>142</v>
      </c>
      <c r="D38" s="127">
        <v>814</v>
      </c>
      <c r="E38" s="127">
        <v>814</v>
      </c>
      <c r="F38" s="128">
        <f t="shared" si="122"/>
        <v>24</v>
      </c>
      <c r="G38" s="128">
        <f t="shared" si="123"/>
        <v>0</v>
      </c>
      <c r="H38" s="128">
        <f t="shared" si="124"/>
        <v>5</v>
      </c>
      <c r="I38" s="129">
        <f t="shared" si="125"/>
        <v>0.20833333333333334</v>
      </c>
      <c r="J38" s="128">
        <f t="shared" si="126"/>
        <v>5</v>
      </c>
      <c r="K38" s="130">
        <v>767</v>
      </c>
      <c r="L38" s="130">
        <v>144</v>
      </c>
      <c r="M38" s="130">
        <v>649</v>
      </c>
      <c r="N38" s="130">
        <v>649</v>
      </c>
      <c r="O38" s="131">
        <f t="shared" si="127"/>
        <v>22</v>
      </c>
      <c r="P38" s="131">
        <f t="shared" si="128"/>
        <v>0</v>
      </c>
      <c r="Q38" s="131">
        <f t="shared" si="129"/>
        <v>4</v>
      </c>
      <c r="R38" s="132">
        <f t="shared" si="130"/>
        <v>0.18181818181818182</v>
      </c>
      <c r="S38" s="131">
        <f t="shared" si="131"/>
        <v>4</v>
      </c>
      <c r="T38" s="133">
        <v>1641</v>
      </c>
      <c r="U38" s="133">
        <v>757</v>
      </c>
      <c r="V38" s="134">
        <v>4506</v>
      </c>
      <c r="W38" s="134">
        <v>4506</v>
      </c>
      <c r="X38" s="135">
        <f t="shared" si="132"/>
        <v>6</v>
      </c>
      <c r="Y38" s="135">
        <f t="shared" si="133"/>
        <v>6</v>
      </c>
      <c r="Z38" s="135">
        <f t="shared" si="134"/>
        <v>6</v>
      </c>
      <c r="AA38" s="136">
        <f t="shared" si="135"/>
        <v>1</v>
      </c>
      <c r="AB38" s="135">
        <f t="shared" si="136"/>
        <v>6</v>
      </c>
      <c r="AC38" s="137"/>
      <c r="AD38" s="137"/>
      <c r="AE38" s="138">
        <v>2693</v>
      </c>
      <c r="AF38" s="138">
        <v>326</v>
      </c>
      <c r="AG38" s="127">
        <v>636</v>
      </c>
      <c r="AH38" s="127">
        <v>636</v>
      </c>
      <c r="AI38" s="128">
        <f t="shared" si="49"/>
        <v>97</v>
      </c>
      <c r="AJ38" s="128">
        <f t="shared" si="2"/>
        <v>6</v>
      </c>
      <c r="AK38" s="128">
        <f t="shared" si="3"/>
        <v>6</v>
      </c>
      <c r="AL38" s="129">
        <f t="shared" si="50"/>
        <v>6.1855670103092786E-2</v>
      </c>
      <c r="AM38" s="128">
        <f t="shared" si="51"/>
        <v>6</v>
      </c>
      <c r="AN38" s="139">
        <v>5134</v>
      </c>
      <c r="AO38" s="139">
        <v>499</v>
      </c>
      <c r="AP38" s="140">
        <v>1377</v>
      </c>
      <c r="AQ38" s="140">
        <v>1377</v>
      </c>
      <c r="AR38" s="141">
        <f t="shared" si="52"/>
        <v>2361</v>
      </c>
      <c r="AS38" s="141">
        <f t="shared" si="4"/>
        <v>221</v>
      </c>
      <c r="AT38" s="141">
        <f t="shared" si="5"/>
        <v>350</v>
      </c>
      <c r="AU38" s="142">
        <f t="shared" si="53"/>
        <v>0.14824227022448117</v>
      </c>
      <c r="AV38" s="141">
        <f t="shared" si="54"/>
        <v>350</v>
      </c>
      <c r="AW38" s="143">
        <v>874</v>
      </c>
      <c r="AX38" s="143">
        <v>104</v>
      </c>
      <c r="AY38" s="144">
        <v>663</v>
      </c>
      <c r="AZ38" s="144">
        <v>663</v>
      </c>
      <c r="BA38" s="145">
        <f t="shared" si="137"/>
        <v>18</v>
      </c>
      <c r="BB38" s="145">
        <f t="shared" si="138"/>
        <v>0</v>
      </c>
      <c r="BC38" s="145">
        <f t="shared" si="139"/>
        <v>1</v>
      </c>
      <c r="BD38" s="146">
        <f t="shared" si="140"/>
        <v>5.5555555555555552E-2</v>
      </c>
      <c r="BE38" s="145">
        <f t="shared" si="141"/>
        <v>1</v>
      </c>
      <c r="BF38" s="147">
        <v>761</v>
      </c>
      <c r="BG38" s="147">
        <v>103</v>
      </c>
      <c r="BH38" s="148">
        <v>646</v>
      </c>
      <c r="BI38" s="148">
        <v>646</v>
      </c>
      <c r="BJ38" s="149">
        <f t="shared" si="142"/>
        <v>30</v>
      </c>
      <c r="BK38" s="149">
        <f t="shared" si="143"/>
        <v>0</v>
      </c>
      <c r="BL38" s="149">
        <f t="shared" si="144"/>
        <v>3</v>
      </c>
      <c r="BM38" s="150">
        <f t="shared" si="145"/>
        <v>0.1</v>
      </c>
      <c r="BN38" s="149">
        <f t="shared" si="146"/>
        <v>3</v>
      </c>
      <c r="BO38" s="151">
        <v>1709</v>
      </c>
      <c r="BP38" s="151">
        <v>255</v>
      </c>
      <c r="BQ38" s="152">
        <v>6543</v>
      </c>
      <c r="BR38" s="152">
        <v>6543</v>
      </c>
      <c r="BS38" s="153">
        <f t="shared" si="147"/>
        <v>226</v>
      </c>
      <c r="BT38" s="153">
        <f t="shared" si="148"/>
        <v>29</v>
      </c>
      <c r="BU38" s="153">
        <f t="shared" si="149"/>
        <v>30</v>
      </c>
      <c r="BV38" s="154">
        <f t="shared" si="150"/>
        <v>0.13274336283185842</v>
      </c>
      <c r="BW38" s="153">
        <f t="shared" si="151"/>
        <v>30</v>
      </c>
      <c r="BX38" s="155">
        <v>7378</v>
      </c>
      <c r="BY38" s="155">
        <v>163</v>
      </c>
      <c r="BZ38" s="130">
        <v>4666</v>
      </c>
      <c r="CA38" s="130">
        <v>4666</v>
      </c>
      <c r="CB38" s="131">
        <f t="shared" si="152"/>
        <v>239</v>
      </c>
      <c r="CC38" s="131">
        <f t="shared" si="153"/>
        <v>0</v>
      </c>
      <c r="CD38" s="131">
        <f t="shared" si="154"/>
        <v>40</v>
      </c>
      <c r="CE38" s="132">
        <f t="shared" si="155"/>
        <v>0.16736401673640167</v>
      </c>
      <c r="CF38" s="131">
        <f t="shared" si="156"/>
        <v>40</v>
      </c>
      <c r="CG38" s="156">
        <f t="shared" si="159"/>
        <v>3023</v>
      </c>
      <c r="CH38" s="156">
        <f t="shared" si="160"/>
        <v>262</v>
      </c>
      <c r="CI38" s="156">
        <f t="shared" si="161"/>
        <v>445</v>
      </c>
      <c r="CJ38" s="156">
        <f t="shared" si="162"/>
        <v>445</v>
      </c>
      <c r="CK38" s="157">
        <f t="shared" si="163"/>
        <v>0.14720476347998676</v>
      </c>
      <c r="CL38" s="158"/>
      <c r="CM38" s="156">
        <f t="shared" si="164"/>
        <v>559</v>
      </c>
      <c r="CN38" s="156">
        <f t="shared" si="165"/>
        <v>83</v>
      </c>
      <c r="CO38" s="159">
        <f t="shared" si="158"/>
        <v>0.14847942754919499</v>
      </c>
      <c r="CP38" s="48">
        <v>0</v>
      </c>
      <c r="CQ38" s="77">
        <v>0</v>
      </c>
      <c r="CR38" s="48">
        <v>0</v>
      </c>
      <c r="CS38" s="48">
        <v>0</v>
      </c>
      <c r="CT38" s="48">
        <v>0</v>
      </c>
      <c r="CU38" s="153">
        <f t="shared" si="18"/>
        <v>0</v>
      </c>
      <c r="CV38" s="153">
        <f t="shared" si="19"/>
        <v>0</v>
      </c>
      <c r="CW38" s="154" t="e">
        <f t="shared" si="68"/>
        <v>#DIV/0!</v>
      </c>
      <c r="CX38" s="153">
        <f t="shared" si="69"/>
        <v>0</v>
      </c>
      <c r="CY38" s="187">
        <v>0</v>
      </c>
      <c r="CZ38" s="194">
        <v>0</v>
      </c>
      <c r="DA38" s="187">
        <v>0</v>
      </c>
      <c r="DB38" s="187">
        <v>0</v>
      </c>
      <c r="DC38" s="187">
        <v>0</v>
      </c>
      <c r="DD38" s="197">
        <f t="shared" si="20"/>
        <v>0</v>
      </c>
      <c r="DE38" s="197">
        <f t="shared" si="21"/>
        <v>0</v>
      </c>
      <c r="DF38" s="198" t="e">
        <f t="shared" si="71"/>
        <v>#DIV/0!</v>
      </c>
      <c r="DG38" s="197">
        <f t="shared" si="72"/>
        <v>0</v>
      </c>
      <c r="DH38" s="111">
        <v>0</v>
      </c>
      <c r="DI38" s="120">
        <v>0</v>
      </c>
      <c r="DJ38" s="111">
        <v>0</v>
      </c>
      <c r="DK38" s="111">
        <v>0</v>
      </c>
      <c r="DL38" s="111">
        <v>0</v>
      </c>
      <c r="DM38" s="141">
        <f t="shared" si="22"/>
        <v>0</v>
      </c>
      <c r="DN38" s="141">
        <f t="shared" si="23"/>
        <v>0</v>
      </c>
      <c r="DO38" s="142" t="e">
        <f t="shared" si="74"/>
        <v>#DIV/0!</v>
      </c>
      <c r="DP38" s="141">
        <f t="shared" si="75"/>
        <v>0</v>
      </c>
      <c r="DQ38" s="160"/>
      <c r="DR38" s="161">
        <f t="shared" si="24"/>
        <v>298</v>
      </c>
      <c r="DS38" s="161">
        <f t="shared" si="25"/>
        <v>39</v>
      </c>
      <c r="DT38" s="159">
        <f t="shared" si="26"/>
        <v>0.13087248322147652</v>
      </c>
      <c r="DU38" s="160"/>
      <c r="DV38" s="161">
        <f t="shared" si="27"/>
        <v>261</v>
      </c>
      <c r="DW38" s="161">
        <f t="shared" si="28"/>
        <v>44</v>
      </c>
      <c r="DX38" s="159">
        <f t="shared" si="29"/>
        <v>0.16858237547892721</v>
      </c>
      <c r="DY38" s="160"/>
      <c r="DZ38" s="125">
        <f t="shared" si="30"/>
        <v>559</v>
      </c>
      <c r="EA38" s="125">
        <f t="shared" si="31"/>
        <v>83</v>
      </c>
      <c r="EB38" s="100">
        <f t="shared" si="32"/>
        <v>0.14847942754919499</v>
      </c>
      <c r="EC38" s="123"/>
      <c r="ED38" s="125">
        <f t="shared" si="33"/>
        <v>0</v>
      </c>
      <c r="EE38" s="125">
        <f t="shared" si="34"/>
        <v>0</v>
      </c>
      <c r="EF38" s="100" t="e">
        <f t="shared" si="35"/>
        <v>#DIV/0!</v>
      </c>
      <c r="EG38" s="162" t="s">
        <v>55</v>
      </c>
    </row>
    <row r="39" spans="1:137" s="163" customFormat="1" x14ac:dyDescent="0.25">
      <c r="A39" s="126">
        <f t="shared" si="0"/>
        <v>44447</v>
      </c>
      <c r="B39" s="127">
        <v>908</v>
      </c>
      <c r="C39" s="127">
        <v>142</v>
      </c>
      <c r="D39" s="127">
        <v>817</v>
      </c>
      <c r="E39" s="127">
        <v>817</v>
      </c>
      <c r="F39" s="128">
        <f t="shared" si="122"/>
        <v>26</v>
      </c>
      <c r="G39" s="128">
        <f t="shared" si="123"/>
        <v>0</v>
      </c>
      <c r="H39" s="128">
        <f t="shared" si="124"/>
        <v>3</v>
      </c>
      <c r="I39" s="129">
        <f t="shared" si="125"/>
        <v>0.11538461538461539</v>
      </c>
      <c r="J39" s="128">
        <f t="shared" si="126"/>
        <v>3</v>
      </c>
      <c r="K39" s="130">
        <v>790</v>
      </c>
      <c r="L39" s="130">
        <v>144</v>
      </c>
      <c r="M39" s="130">
        <v>656</v>
      </c>
      <c r="N39" s="130">
        <v>656</v>
      </c>
      <c r="O39" s="131">
        <f t="shared" si="127"/>
        <v>23</v>
      </c>
      <c r="P39" s="131">
        <f t="shared" si="128"/>
        <v>0</v>
      </c>
      <c r="Q39" s="131">
        <f t="shared" si="129"/>
        <v>7</v>
      </c>
      <c r="R39" s="132">
        <f t="shared" si="130"/>
        <v>0.30434782608695654</v>
      </c>
      <c r="S39" s="131">
        <f t="shared" si="131"/>
        <v>7</v>
      </c>
      <c r="T39" s="133">
        <v>1645</v>
      </c>
      <c r="U39" s="133">
        <v>761</v>
      </c>
      <c r="V39" s="134">
        <v>4510</v>
      </c>
      <c r="W39" s="134">
        <v>4510</v>
      </c>
      <c r="X39" s="135">
        <f t="shared" si="132"/>
        <v>4</v>
      </c>
      <c r="Y39" s="135">
        <f t="shared" si="133"/>
        <v>4</v>
      </c>
      <c r="Z39" s="135">
        <f t="shared" si="134"/>
        <v>4</v>
      </c>
      <c r="AA39" s="136">
        <f t="shared" si="135"/>
        <v>1</v>
      </c>
      <c r="AB39" s="135">
        <f t="shared" si="136"/>
        <v>4</v>
      </c>
      <c r="AC39" s="137"/>
      <c r="AD39" s="137"/>
      <c r="AE39" s="138">
        <v>3380</v>
      </c>
      <c r="AF39" s="138">
        <v>371</v>
      </c>
      <c r="AG39" s="127">
        <v>681</v>
      </c>
      <c r="AH39" s="127">
        <v>681</v>
      </c>
      <c r="AI39" s="128">
        <f t="shared" si="49"/>
        <v>687</v>
      </c>
      <c r="AJ39" s="128">
        <f t="shared" si="2"/>
        <v>45</v>
      </c>
      <c r="AK39" s="128">
        <f t="shared" si="3"/>
        <v>45</v>
      </c>
      <c r="AL39" s="129">
        <f t="shared" si="50"/>
        <v>6.5502183406113537E-2</v>
      </c>
      <c r="AM39" s="128">
        <f t="shared" si="51"/>
        <v>45</v>
      </c>
      <c r="AN39" s="139">
        <v>6680</v>
      </c>
      <c r="AO39" s="139">
        <v>715</v>
      </c>
      <c r="AP39" s="140">
        <v>1697</v>
      </c>
      <c r="AQ39" s="140">
        <v>1697</v>
      </c>
      <c r="AR39" s="141">
        <f t="shared" si="52"/>
        <v>1546</v>
      </c>
      <c r="AS39" s="141">
        <f t="shared" si="4"/>
        <v>216</v>
      </c>
      <c r="AT39" s="141">
        <f t="shared" si="5"/>
        <v>320</v>
      </c>
      <c r="AU39" s="142">
        <f t="shared" si="53"/>
        <v>0.20698576972833119</v>
      </c>
      <c r="AV39" s="141">
        <f t="shared" si="54"/>
        <v>320</v>
      </c>
      <c r="AW39" s="143">
        <v>896</v>
      </c>
      <c r="AX39" s="143">
        <v>104</v>
      </c>
      <c r="AY39" s="144">
        <v>668</v>
      </c>
      <c r="AZ39" s="144">
        <v>668</v>
      </c>
      <c r="BA39" s="145">
        <f t="shared" si="137"/>
        <v>22</v>
      </c>
      <c r="BB39" s="145">
        <f t="shared" si="138"/>
        <v>0</v>
      </c>
      <c r="BC39" s="145">
        <f t="shared" si="139"/>
        <v>5</v>
      </c>
      <c r="BD39" s="146">
        <f t="shared" si="140"/>
        <v>0.22727272727272727</v>
      </c>
      <c r="BE39" s="145">
        <f t="shared" si="141"/>
        <v>5</v>
      </c>
      <c r="BF39" s="147">
        <v>771</v>
      </c>
      <c r="BG39" s="147">
        <v>103</v>
      </c>
      <c r="BH39" s="148">
        <v>647</v>
      </c>
      <c r="BI39" s="148">
        <v>647</v>
      </c>
      <c r="BJ39" s="149">
        <f t="shared" si="142"/>
        <v>10</v>
      </c>
      <c r="BK39" s="149">
        <f t="shared" si="143"/>
        <v>0</v>
      </c>
      <c r="BL39" s="149">
        <f t="shared" si="144"/>
        <v>1</v>
      </c>
      <c r="BM39" s="150">
        <f t="shared" si="145"/>
        <v>0.1</v>
      </c>
      <c r="BN39" s="149">
        <f t="shared" si="146"/>
        <v>1</v>
      </c>
      <c r="BO39" s="151">
        <v>1965</v>
      </c>
      <c r="BP39" s="151">
        <v>287</v>
      </c>
      <c r="BQ39" s="152">
        <v>6579</v>
      </c>
      <c r="BR39" s="152">
        <v>6579</v>
      </c>
      <c r="BS39" s="153">
        <f t="shared" si="147"/>
        <v>256</v>
      </c>
      <c r="BT39" s="153">
        <f t="shared" si="148"/>
        <v>32</v>
      </c>
      <c r="BU39" s="153">
        <f t="shared" si="149"/>
        <v>36</v>
      </c>
      <c r="BV39" s="154">
        <f t="shared" si="150"/>
        <v>0.140625</v>
      </c>
      <c r="BW39" s="153">
        <f t="shared" si="151"/>
        <v>36</v>
      </c>
      <c r="BX39" s="155">
        <v>7638</v>
      </c>
      <c r="BY39" s="155">
        <v>163</v>
      </c>
      <c r="BZ39" s="130">
        <v>4712</v>
      </c>
      <c r="CA39" s="130">
        <v>4712</v>
      </c>
      <c r="CB39" s="131">
        <f t="shared" si="152"/>
        <v>260</v>
      </c>
      <c r="CC39" s="131">
        <f t="shared" si="153"/>
        <v>0</v>
      </c>
      <c r="CD39" s="131">
        <f t="shared" si="154"/>
        <v>46</v>
      </c>
      <c r="CE39" s="132">
        <f t="shared" si="155"/>
        <v>0.17692307692307693</v>
      </c>
      <c r="CF39" s="131">
        <f t="shared" si="156"/>
        <v>46</v>
      </c>
      <c r="CG39" s="156">
        <f t="shared" si="159"/>
        <v>2834</v>
      </c>
      <c r="CH39" s="156">
        <f t="shared" si="160"/>
        <v>297</v>
      </c>
      <c r="CI39" s="156">
        <f t="shared" si="161"/>
        <v>467</v>
      </c>
      <c r="CJ39" s="156">
        <f t="shared" si="162"/>
        <v>467</v>
      </c>
      <c r="CK39" s="157">
        <f t="shared" si="163"/>
        <v>0.1647847565278758</v>
      </c>
      <c r="CL39" s="158"/>
      <c r="CM39" s="156">
        <f t="shared" si="164"/>
        <v>597</v>
      </c>
      <c r="CN39" s="156">
        <f t="shared" si="165"/>
        <v>98</v>
      </c>
      <c r="CO39" s="159">
        <f t="shared" si="158"/>
        <v>0.16415410385259632</v>
      </c>
      <c r="CP39" s="48">
        <v>0</v>
      </c>
      <c r="CQ39" s="77">
        <v>0</v>
      </c>
      <c r="CR39" s="48">
        <v>0</v>
      </c>
      <c r="CS39" s="48">
        <v>0</v>
      </c>
      <c r="CT39" s="48">
        <v>0</v>
      </c>
      <c r="CU39" s="153">
        <f t="shared" si="18"/>
        <v>0</v>
      </c>
      <c r="CV39" s="153">
        <f t="shared" si="19"/>
        <v>0</v>
      </c>
      <c r="CW39" s="154" t="e">
        <f t="shared" si="68"/>
        <v>#DIV/0!</v>
      </c>
      <c r="CX39" s="153">
        <f t="shared" si="69"/>
        <v>0</v>
      </c>
      <c r="CY39" s="187">
        <v>0</v>
      </c>
      <c r="CZ39" s="194">
        <v>0</v>
      </c>
      <c r="DA39" s="187">
        <v>0</v>
      </c>
      <c r="DB39" s="187">
        <v>0</v>
      </c>
      <c r="DC39" s="187">
        <v>0</v>
      </c>
      <c r="DD39" s="197">
        <f t="shared" si="20"/>
        <v>0</v>
      </c>
      <c r="DE39" s="197">
        <f t="shared" si="21"/>
        <v>0</v>
      </c>
      <c r="DF39" s="198" t="e">
        <f t="shared" si="71"/>
        <v>#DIV/0!</v>
      </c>
      <c r="DG39" s="197">
        <f t="shared" si="72"/>
        <v>0</v>
      </c>
      <c r="DH39" s="111">
        <v>0</v>
      </c>
      <c r="DI39" s="120">
        <v>0</v>
      </c>
      <c r="DJ39" s="111">
        <v>0</v>
      </c>
      <c r="DK39" s="111">
        <v>0</v>
      </c>
      <c r="DL39" s="111">
        <v>0</v>
      </c>
      <c r="DM39" s="141">
        <f t="shared" si="22"/>
        <v>0</v>
      </c>
      <c r="DN39" s="141">
        <f t="shared" si="23"/>
        <v>0</v>
      </c>
      <c r="DO39" s="142" t="e">
        <f t="shared" si="74"/>
        <v>#DIV/0!</v>
      </c>
      <c r="DP39" s="141">
        <f t="shared" si="75"/>
        <v>0</v>
      </c>
      <c r="DQ39" s="160"/>
      <c r="DR39" s="161">
        <f t="shared" si="24"/>
        <v>314</v>
      </c>
      <c r="DS39" s="161">
        <f t="shared" si="25"/>
        <v>45</v>
      </c>
      <c r="DT39" s="159">
        <f t="shared" si="26"/>
        <v>0.14331210191082802</v>
      </c>
      <c r="DU39" s="160"/>
      <c r="DV39" s="161">
        <f t="shared" si="27"/>
        <v>283</v>
      </c>
      <c r="DW39" s="161">
        <f t="shared" si="28"/>
        <v>53</v>
      </c>
      <c r="DX39" s="159">
        <f t="shared" si="29"/>
        <v>0.1872791519434629</v>
      </c>
      <c r="DY39" s="160"/>
      <c r="DZ39" s="125">
        <f t="shared" si="30"/>
        <v>597</v>
      </c>
      <c r="EA39" s="125">
        <f t="shared" si="31"/>
        <v>98</v>
      </c>
      <c r="EB39" s="100">
        <f t="shared" si="32"/>
        <v>0.16415410385259632</v>
      </c>
      <c r="EC39" s="123"/>
      <c r="ED39" s="125">
        <f t="shared" si="33"/>
        <v>0</v>
      </c>
      <c r="EE39" s="125">
        <f t="shared" si="34"/>
        <v>0</v>
      </c>
      <c r="EF39" s="100" t="e">
        <f t="shared" si="35"/>
        <v>#DIV/0!</v>
      </c>
      <c r="EG39" s="162"/>
    </row>
    <row r="40" spans="1:137" s="163" customFormat="1" x14ac:dyDescent="0.25">
      <c r="A40" s="126">
        <f t="shared" si="0"/>
        <v>44448</v>
      </c>
      <c r="B40" s="127">
        <v>922</v>
      </c>
      <c r="C40" s="127">
        <v>142</v>
      </c>
      <c r="D40" s="127">
        <v>820</v>
      </c>
      <c r="E40" s="127">
        <v>820</v>
      </c>
      <c r="F40" s="128">
        <f t="shared" si="122"/>
        <v>14</v>
      </c>
      <c r="G40" s="128">
        <f t="shared" si="123"/>
        <v>0</v>
      </c>
      <c r="H40" s="128">
        <f t="shared" si="124"/>
        <v>3</v>
      </c>
      <c r="I40" s="129">
        <f t="shared" si="125"/>
        <v>0.21428571428571427</v>
      </c>
      <c r="J40" s="128">
        <f t="shared" si="126"/>
        <v>3</v>
      </c>
      <c r="K40" s="130">
        <v>809</v>
      </c>
      <c r="L40" s="130">
        <v>144</v>
      </c>
      <c r="M40" s="130">
        <v>662</v>
      </c>
      <c r="N40" s="130">
        <v>662</v>
      </c>
      <c r="O40" s="131">
        <f t="shared" si="127"/>
        <v>19</v>
      </c>
      <c r="P40" s="131">
        <f t="shared" si="128"/>
        <v>0</v>
      </c>
      <c r="Q40" s="131">
        <f t="shared" si="129"/>
        <v>6</v>
      </c>
      <c r="R40" s="132">
        <f t="shared" si="130"/>
        <v>0.31578947368421051</v>
      </c>
      <c r="S40" s="131">
        <f t="shared" si="131"/>
        <v>6</v>
      </c>
      <c r="T40" s="133">
        <v>1651</v>
      </c>
      <c r="U40" s="133">
        <v>767</v>
      </c>
      <c r="V40" s="134">
        <v>4516</v>
      </c>
      <c r="W40" s="134">
        <v>4516</v>
      </c>
      <c r="X40" s="135">
        <f t="shared" si="132"/>
        <v>6</v>
      </c>
      <c r="Y40" s="135">
        <f t="shared" si="133"/>
        <v>6</v>
      </c>
      <c r="Z40" s="135">
        <f t="shared" si="134"/>
        <v>6</v>
      </c>
      <c r="AA40" s="136">
        <f t="shared" si="135"/>
        <v>1</v>
      </c>
      <c r="AB40" s="135">
        <f t="shared" si="136"/>
        <v>6</v>
      </c>
      <c r="AC40" s="137"/>
      <c r="AD40" s="137"/>
      <c r="AE40" s="138">
        <v>5499</v>
      </c>
      <c r="AF40" s="138">
        <v>596</v>
      </c>
      <c r="AG40" s="127">
        <v>906</v>
      </c>
      <c r="AH40" s="127">
        <v>906</v>
      </c>
      <c r="AI40" s="128">
        <f t="shared" si="49"/>
        <v>2119</v>
      </c>
      <c r="AJ40" s="128">
        <f t="shared" si="2"/>
        <v>225</v>
      </c>
      <c r="AK40" s="128">
        <f t="shared" si="3"/>
        <v>225</v>
      </c>
      <c r="AL40" s="129">
        <f t="shared" si="50"/>
        <v>0.10618216139688533</v>
      </c>
      <c r="AM40" s="128">
        <f t="shared" si="51"/>
        <v>225</v>
      </c>
      <c r="AN40" s="139">
        <v>6685</v>
      </c>
      <c r="AO40" s="139">
        <v>717</v>
      </c>
      <c r="AP40" s="140">
        <v>1700</v>
      </c>
      <c r="AQ40" s="140">
        <v>1700</v>
      </c>
      <c r="AR40" s="141">
        <f t="shared" si="52"/>
        <v>5</v>
      </c>
      <c r="AS40" s="141">
        <f t="shared" si="4"/>
        <v>2</v>
      </c>
      <c r="AT40" s="141">
        <f t="shared" si="5"/>
        <v>3</v>
      </c>
      <c r="AU40" s="142">
        <f t="shared" si="53"/>
        <v>0.6</v>
      </c>
      <c r="AV40" s="141">
        <f t="shared" si="54"/>
        <v>3</v>
      </c>
      <c r="AW40" s="143">
        <v>920</v>
      </c>
      <c r="AX40" s="143">
        <v>104</v>
      </c>
      <c r="AY40" s="144">
        <v>675</v>
      </c>
      <c r="AZ40" s="144">
        <v>675</v>
      </c>
      <c r="BA40" s="145">
        <f t="shared" si="137"/>
        <v>24</v>
      </c>
      <c r="BB40" s="145">
        <f t="shared" si="138"/>
        <v>0</v>
      </c>
      <c r="BC40" s="145">
        <f t="shared" si="139"/>
        <v>7</v>
      </c>
      <c r="BD40" s="146">
        <f t="shared" si="140"/>
        <v>0.29166666666666669</v>
      </c>
      <c r="BE40" s="145">
        <f t="shared" si="141"/>
        <v>7</v>
      </c>
      <c r="BF40" s="147">
        <v>795</v>
      </c>
      <c r="BG40" s="147">
        <v>103</v>
      </c>
      <c r="BH40" s="148">
        <v>651</v>
      </c>
      <c r="BI40" s="148">
        <v>651</v>
      </c>
      <c r="BJ40" s="149">
        <f t="shared" si="142"/>
        <v>24</v>
      </c>
      <c r="BK40" s="149">
        <f t="shared" si="143"/>
        <v>0</v>
      </c>
      <c r="BL40" s="149">
        <f t="shared" si="144"/>
        <v>4</v>
      </c>
      <c r="BM40" s="150">
        <f t="shared" si="145"/>
        <v>0.16666666666666666</v>
      </c>
      <c r="BN40" s="149">
        <f t="shared" si="146"/>
        <v>4</v>
      </c>
      <c r="BO40" s="151">
        <v>2261</v>
      </c>
      <c r="BP40" s="151">
        <v>322</v>
      </c>
      <c r="BQ40" s="152">
        <v>6618</v>
      </c>
      <c r="BR40" s="152">
        <v>6618</v>
      </c>
      <c r="BS40" s="153">
        <f t="shared" si="147"/>
        <v>296</v>
      </c>
      <c r="BT40" s="153">
        <f t="shared" si="148"/>
        <v>35</v>
      </c>
      <c r="BU40" s="153">
        <f t="shared" si="149"/>
        <v>39</v>
      </c>
      <c r="BV40" s="154">
        <f t="shared" si="150"/>
        <v>0.13175675675675674</v>
      </c>
      <c r="BW40" s="153">
        <f t="shared" si="151"/>
        <v>39</v>
      </c>
      <c r="BX40" s="155">
        <v>7928</v>
      </c>
      <c r="BY40" s="155">
        <v>163</v>
      </c>
      <c r="BZ40" s="130">
        <v>4772</v>
      </c>
      <c r="CA40" s="130">
        <v>4772</v>
      </c>
      <c r="CB40" s="131">
        <f t="shared" si="152"/>
        <v>290</v>
      </c>
      <c r="CC40" s="131">
        <f t="shared" si="153"/>
        <v>0</v>
      </c>
      <c r="CD40" s="131">
        <f t="shared" si="154"/>
        <v>60</v>
      </c>
      <c r="CE40" s="132">
        <f t="shared" si="155"/>
        <v>0.20689655172413793</v>
      </c>
      <c r="CF40" s="131">
        <f t="shared" si="156"/>
        <v>60</v>
      </c>
      <c r="CG40" s="156">
        <f t="shared" si="159"/>
        <v>2797</v>
      </c>
      <c r="CH40" s="156">
        <f t="shared" si="160"/>
        <v>268</v>
      </c>
      <c r="CI40" s="156">
        <f t="shared" si="161"/>
        <v>353</v>
      </c>
      <c r="CJ40" s="156">
        <f t="shared" si="162"/>
        <v>353</v>
      </c>
      <c r="CK40" s="157">
        <f t="shared" si="163"/>
        <v>0.12620664998212369</v>
      </c>
      <c r="CL40" s="158"/>
      <c r="CM40" s="156">
        <f t="shared" si="164"/>
        <v>667</v>
      </c>
      <c r="CN40" s="156">
        <f t="shared" si="165"/>
        <v>119</v>
      </c>
      <c r="CO40" s="159">
        <f t="shared" si="158"/>
        <v>0.17841079460269865</v>
      </c>
      <c r="CP40" s="48">
        <v>0</v>
      </c>
      <c r="CQ40" s="77">
        <v>0</v>
      </c>
      <c r="CR40" s="48">
        <v>0</v>
      </c>
      <c r="CS40" s="48">
        <v>0</v>
      </c>
      <c r="CT40" s="48">
        <v>0</v>
      </c>
      <c r="CU40" s="153">
        <f t="shared" si="18"/>
        <v>0</v>
      </c>
      <c r="CV40" s="153">
        <f t="shared" si="19"/>
        <v>0</v>
      </c>
      <c r="CW40" s="154" t="e">
        <f t="shared" si="68"/>
        <v>#DIV/0!</v>
      </c>
      <c r="CX40" s="153">
        <f t="shared" si="69"/>
        <v>0</v>
      </c>
      <c r="CY40" s="187">
        <v>0</v>
      </c>
      <c r="CZ40" s="194">
        <v>0</v>
      </c>
      <c r="DA40" s="187">
        <v>0</v>
      </c>
      <c r="DB40" s="187">
        <v>0</v>
      </c>
      <c r="DC40" s="187">
        <v>0</v>
      </c>
      <c r="DD40" s="197">
        <f t="shared" si="20"/>
        <v>0</v>
      </c>
      <c r="DE40" s="197">
        <f t="shared" si="21"/>
        <v>0</v>
      </c>
      <c r="DF40" s="198" t="e">
        <f t="shared" si="71"/>
        <v>#DIV/0!</v>
      </c>
      <c r="DG40" s="197">
        <f t="shared" si="72"/>
        <v>0</v>
      </c>
      <c r="DH40" s="111">
        <v>0</v>
      </c>
      <c r="DI40" s="120">
        <v>0</v>
      </c>
      <c r="DJ40" s="111">
        <v>0</v>
      </c>
      <c r="DK40" s="111">
        <v>0</v>
      </c>
      <c r="DL40" s="111">
        <v>0</v>
      </c>
      <c r="DM40" s="141">
        <f t="shared" si="22"/>
        <v>0</v>
      </c>
      <c r="DN40" s="141">
        <f t="shared" si="23"/>
        <v>0</v>
      </c>
      <c r="DO40" s="142" t="e">
        <f t="shared" si="74"/>
        <v>#DIV/0!</v>
      </c>
      <c r="DP40" s="141">
        <f t="shared" si="75"/>
        <v>0</v>
      </c>
      <c r="DQ40" s="160"/>
      <c r="DR40" s="161">
        <f t="shared" si="24"/>
        <v>358</v>
      </c>
      <c r="DS40" s="161">
        <f t="shared" si="25"/>
        <v>53</v>
      </c>
      <c r="DT40" s="159">
        <f t="shared" si="26"/>
        <v>0.14804469273743018</v>
      </c>
      <c r="DU40" s="160"/>
      <c r="DV40" s="161">
        <f t="shared" si="27"/>
        <v>309</v>
      </c>
      <c r="DW40" s="161">
        <f t="shared" si="28"/>
        <v>66</v>
      </c>
      <c r="DX40" s="159">
        <f t="shared" si="29"/>
        <v>0.21359223300970873</v>
      </c>
      <c r="DY40" s="160"/>
      <c r="DZ40" s="125">
        <f t="shared" si="30"/>
        <v>667</v>
      </c>
      <c r="EA40" s="125">
        <f t="shared" si="31"/>
        <v>119</v>
      </c>
      <c r="EB40" s="100">
        <f t="shared" si="32"/>
        <v>0.17841079460269865</v>
      </c>
      <c r="EC40" s="123"/>
      <c r="ED40" s="125">
        <f t="shared" si="33"/>
        <v>0</v>
      </c>
      <c r="EE40" s="125">
        <f t="shared" si="34"/>
        <v>0</v>
      </c>
      <c r="EF40" s="100" t="e">
        <f t="shared" si="35"/>
        <v>#DIV/0!</v>
      </c>
      <c r="EG40" s="162"/>
    </row>
    <row r="41" spans="1:137" x14ac:dyDescent="0.25">
      <c r="A41" s="7">
        <f t="shared" si="0"/>
        <v>44449</v>
      </c>
      <c r="B41" s="68">
        <v>951</v>
      </c>
      <c r="C41" s="68">
        <v>142</v>
      </c>
      <c r="D41" s="68">
        <v>826</v>
      </c>
      <c r="E41" s="68">
        <v>826</v>
      </c>
      <c r="F41" s="17">
        <f t="shared" si="122"/>
        <v>29</v>
      </c>
      <c r="G41" s="17">
        <f t="shared" si="123"/>
        <v>0</v>
      </c>
      <c r="H41" s="17">
        <f t="shared" si="124"/>
        <v>6</v>
      </c>
      <c r="I41" s="98">
        <f t="shared" si="125"/>
        <v>0.20689655172413793</v>
      </c>
      <c r="J41" s="17">
        <f t="shared" si="126"/>
        <v>6</v>
      </c>
      <c r="K41" s="58">
        <v>836</v>
      </c>
      <c r="L41" s="69">
        <v>144</v>
      </c>
      <c r="M41" s="58">
        <v>666</v>
      </c>
      <c r="N41" s="58">
        <v>666</v>
      </c>
      <c r="O41" s="59">
        <f t="shared" si="127"/>
        <v>27</v>
      </c>
      <c r="P41" s="59">
        <f t="shared" si="128"/>
        <v>0</v>
      </c>
      <c r="Q41" s="59">
        <f t="shared" si="129"/>
        <v>4</v>
      </c>
      <c r="R41" s="61">
        <f t="shared" si="130"/>
        <v>0.14814814814814814</v>
      </c>
      <c r="S41" s="59">
        <f t="shared" si="131"/>
        <v>4</v>
      </c>
      <c r="T41" s="14">
        <v>1656</v>
      </c>
      <c r="U41" s="71">
        <v>772</v>
      </c>
      <c r="V41" s="10">
        <v>4521</v>
      </c>
      <c r="W41" s="10">
        <v>4521</v>
      </c>
      <c r="X41" s="19">
        <f t="shared" si="132"/>
        <v>5</v>
      </c>
      <c r="Y41" s="19">
        <f t="shared" si="133"/>
        <v>5</v>
      </c>
      <c r="Z41" s="19">
        <f t="shared" si="134"/>
        <v>5</v>
      </c>
      <c r="AA41" s="23">
        <f t="shared" si="135"/>
        <v>1</v>
      </c>
      <c r="AB41" s="19">
        <f t="shared" si="136"/>
        <v>5</v>
      </c>
      <c r="AE41" s="102">
        <v>5829</v>
      </c>
      <c r="AF41" s="106">
        <v>611</v>
      </c>
      <c r="AG41" s="103">
        <v>921</v>
      </c>
      <c r="AH41" s="103">
        <v>921</v>
      </c>
      <c r="AI41" s="17">
        <f t="shared" si="49"/>
        <v>330</v>
      </c>
      <c r="AJ41" s="17">
        <f t="shared" si="2"/>
        <v>15</v>
      </c>
      <c r="AK41" s="17">
        <f t="shared" si="3"/>
        <v>15</v>
      </c>
      <c r="AL41" s="98">
        <f t="shared" si="50"/>
        <v>4.5454545454545456E-2</v>
      </c>
      <c r="AM41" s="17">
        <f t="shared" si="51"/>
        <v>15</v>
      </c>
      <c r="AN41" s="111">
        <v>8578</v>
      </c>
      <c r="AO41" s="120">
        <v>940</v>
      </c>
      <c r="AP41" s="113">
        <v>2029</v>
      </c>
      <c r="AQ41" s="113">
        <v>2029</v>
      </c>
      <c r="AR41" s="114">
        <f t="shared" si="52"/>
        <v>1893</v>
      </c>
      <c r="AS41" s="114">
        <f t="shared" si="4"/>
        <v>223</v>
      </c>
      <c r="AT41" s="114">
        <f t="shared" si="5"/>
        <v>329</v>
      </c>
      <c r="AU41" s="115">
        <f t="shared" si="53"/>
        <v>0.17379820390913894</v>
      </c>
      <c r="AV41" s="114">
        <f t="shared" si="54"/>
        <v>329</v>
      </c>
      <c r="AW41" s="30">
        <v>950</v>
      </c>
      <c r="AX41" s="73">
        <v>104</v>
      </c>
      <c r="AY41" s="32">
        <v>678</v>
      </c>
      <c r="AZ41" s="32">
        <v>678</v>
      </c>
      <c r="BA41" s="31">
        <f t="shared" si="137"/>
        <v>30</v>
      </c>
      <c r="BB41" s="31">
        <f t="shared" si="138"/>
        <v>0</v>
      </c>
      <c r="BC41" s="31">
        <f t="shared" si="139"/>
        <v>3</v>
      </c>
      <c r="BD41" s="33">
        <f t="shared" si="140"/>
        <v>0.1</v>
      </c>
      <c r="BE41" s="31">
        <f t="shared" si="141"/>
        <v>3</v>
      </c>
      <c r="BF41" s="39">
        <v>825</v>
      </c>
      <c r="BG41" s="75">
        <v>103</v>
      </c>
      <c r="BH41" s="41">
        <v>654</v>
      </c>
      <c r="BI41" s="41">
        <v>654</v>
      </c>
      <c r="BJ41" s="40">
        <f t="shared" si="142"/>
        <v>30</v>
      </c>
      <c r="BK41" s="40">
        <f t="shared" si="143"/>
        <v>0</v>
      </c>
      <c r="BL41" s="40">
        <f t="shared" si="144"/>
        <v>3</v>
      </c>
      <c r="BM41" s="42">
        <f t="shared" si="145"/>
        <v>0.1</v>
      </c>
      <c r="BN41" s="40">
        <f t="shared" si="146"/>
        <v>3</v>
      </c>
      <c r="BO41" s="48">
        <v>2541</v>
      </c>
      <c r="BP41" s="77">
        <v>358</v>
      </c>
      <c r="BQ41" s="50">
        <v>6654</v>
      </c>
      <c r="BR41" s="50">
        <v>6654</v>
      </c>
      <c r="BS41" s="49">
        <f t="shared" si="147"/>
        <v>280</v>
      </c>
      <c r="BT41" s="49">
        <f t="shared" si="148"/>
        <v>36</v>
      </c>
      <c r="BU41" s="49">
        <f t="shared" si="149"/>
        <v>36</v>
      </c>
      <c r="BV41" s="51">
        <f t="shared" si="150"/>
        <v>0.12857142857142856</v>
      </c>
      <c r="BW41" s="49">
        <f t="shared" si="151"/>
        <v>36</v>
      </c>
      <c r="BX41" s="60">
        <v>8214</v>
      </c>
      <c r="BY41" s="78">
        <v>163</v>
      </c>
      <c r="BZ41" s="58">
        <v>4832</v>
      </c>
      <c r="CA41" s="58">
        <v>4832</v>
      </c>
      <c r="CB41" s="59">
        <f t="shared" si="152"/>
        <v>286</v>
      </c>
      <c r="CC41" s="59">
        <f t="shared" si="153"/>
        <v>0</v>
      </c>
      <c r="CD41" s="59">
        <f t="shared" si="154"/>
        <v>60</v>
      </c>
      <c r="CE41" s="61">
        <f t="shared" si="155"/>
        <v>0.20979020979020979</v>
      </c>
      <c r="CF41" s="59">
        <f t="shared" si="156"/>
        <v>60</v>
      </c>
      <c r="CG41" s="15">
        <f t="shared" si="159"/>
        <v>2910</v>
      </c>
      <c r="CH41" s="15">
        <f t="shared" si="160"/>
        <v>279</v>
      </c>
      <c r="CI41" s="15">
        <f t="shared" si="161"/>
        <v>461</v>
      </c>
      <c r="CJ41" s="15">
        <f t="shared" si="162"/>
        <v>461</v>
      </c>
      <c r="CK41" s="26">
        <f t="shared" si="163"/>
        <v>0.15841924398625429</v>
      </c>
      <c r="CM41" s="15">
        <f t="shared" si="164"/>
        <v>682</v>
      </c>
      <c r="CN41" s="15">
        <f t="shared" si="165"/>
        <v>112</v>
      </c>
      <c r="CO41" s="100">
        <f t="shared" si="158"/>
        <v>0.16422287390029325</v>
      </c>
      <c r="CP41" s="48">
        <v>0</v>
      </c>
      <c r="CQ41" s="77">
        <v>0</v>
      </c>
      <c r="CR41" s="48">
        <v>0</v>
      </c>
      <c r="CS41" s="48">
        <v>0</v>
      </c>
      <c r="CT41" s="48">
        <v>0</v>
      </c>
      <c r="CU41" s="49">
        <f t="shared" si="18"/>
        <v>0</v>
      </c>
      <c r="CV41" s="49">
        <f t="shared" si="19"/>
        <v>0</v>
      </c>
      <c r="CW41" s="51" t="e">
        <f t="shared" si="68"/>
        <v>#DIV/0!</v>
      </c>
      <c r="CX41" s="49">
        <f t="shared" si="69"/>
        <v>0</v>
      </c>
      <c r="CY41" s="187">
        <v>0</v>
      </c>
      <c r="CZ41" s="194">
        <v>0</v>
      </c>
      <c r="DA41" s="187">
        <v>0</v>
      </c>
      <c r="DB41" s="187">
        <v>0</v>
      </c>
      <c r="DC41" s="187">
        <v>0</v>
      </c>
      <c r="DD41" s="190">
        <f t="shared" si="20"/>
        <v>0</v>
      </c>
      <c r="DE41" s="190">
        <f t="shared" si="21"/>
        <v>0</v>
      </c>
      <c r="DF41" s="191" t="e">
        <f t="shared" si="71"/>
        <v>#DIV/0!</v>
      </c>
      <c r="DG41" s="190">
        <f t="shared" si="72"/>
        <v>0</v>
      </c>
      <c r="DH41" s="111">
        <v>0</v>
      </c>
      <c r="DI41" s="120">
        <v>0</v>
      </c>
      <c r="DJ41" s="111">
        <v>0</v>
      </c>
      <c r="DK41" s="111">
        <v>0</v>
      </c>
      <c r="DL41" s="111">
        <v>0</v>
      </c>
      <c r="DM41" s="114">
        <f t="shared" si="22"/>
        <v>0</v>
      </c>
      <c r="DN41" s="114">
        <f t="shared" si="23"/>
        <v>0</v>
      </c>
      <c r="DO41" s="115" t="e">
        <f t="shared" si="74"/>
        <v>#DIV/0!</v>
      </c>
      <c r="DP41" s="114">
        <f t="shared" si="75"/>
        <v>0</v>
      </c>
      <c r="DQ41" s="123"/>
      <c r="DR41" s="125">
        <f t="shared" si="24"/>
        <v>369</v>
      </c>
      <c r="DS41" s="125">
        <f t="shared" si="25"/>
        <v>48</v>
      </c>
      <c r="DT41" s="100">
        <f t="shared" si="26"/>
        <v>0.13008130081300814</v>
      </c>
      <c r="DU41" s="123"/>
      <c r="DV41" s="125">
        <f t="shared" si="27"/>
        <v>313</v>
      </c>
      <c r="DW41" s="125">
        <f t="shared" si="28"/>
        <v>64</v>
      </c>
      <c r="DX41" s="100">
        <f t="shared" si="29"/>
        <v>0.20447284345047922</v>
      </c>
      <c r="DY41" s="123"/>
      <c r="DZ41" s="125">
        <f t="shared" si="30"/>
        <v>682</v>
      </c>
      <c r="EA41" s="125">
        <f t="shared" si="31"/>
        <v>112</v>
      </c>
      <c r="EB41" s="100">
        <f t="shared" si="32"/>
        <v>0.16422287390029325</v>
      </c>
      <c r="EC41" s="123"/>
      <c r="ED41" s="125">
        <f t="shared" si="33"/>
        <v>0</v>
      </c>
      <c r="EE41" s="125">
        <f t="shared" si="34"/>
        <v>0</v>
      </c>
      <c r="EF41" s="100" t="e">
        <f t="shared" si="35"/>
        <v>#DIV/0!</v>
      </c>
    </row>
    <row r="42" spans="1:137" x14ac:dyDescent="0.25">
      <c r="A42" s="7">
        <f t="shared" si="0"/>
        <v>44450</v>
      </c>
      <c r="B42" s="68">
        <v>976</v>
      </c>
      <c r="C42" s="68">
        <v>142</v>
      </c>
      <c r="D42" s="68">
        <v>830</v>
      </c>
      <c r="E42" s="68">
        <v>830</v>
      </c>
      <c r="F42" s="17">
        <f t="shared" si="122"/>
        <v>25</v>
      </c>
      <c r="G42" s="17">
        <f t="shared" si="123"/>
        <v>0</v>
      </c>
      <c r="H42" s="17">
        <f t="shared" si="124"/>
        <v>4</v>
      </c>
      <c r="I42" s="98">
        <f t="shared" si="125"/>
        <v>0.16</v>
      </c>
      <c r="J42" s="17">
        <f t="shared" si="126"/>
        <v>4</v>
      </c>
      <c r="K42" s="58">
        <v>865</v>
      </c>
      <c r="L42" s="69">
        <v>144</v>
      </c>
      <c r="M42" s="58">
        <v>673</v>
      </c>
      <c r="N42" s="58">
        <v>673</v>
      </c>
      <c r="O42" s="59">
        <f t="shared" si="127"/>
        <v>29</v>
      </c>
      <c r="P42" s="59">
        <f t="shared" si="128"/>
        <v>0</v>
      </c>
      <c r="Q42" s="59">
        <f t="shared" si="129"/>
        <v>7</v>
      </c>
      <c r="R42" s="61">
        <f t="shared" si="130"/>
        <v>0.2413793103448276</v>
      </c>
      <c r="S42" s="59">
        <f t="shared" si="131"/>
        <v>7</v>
      </c>
      <c r="T42" s="14">
        <v>1661</v>
      </c>
      <c r="U42" s="71">
        <v>777</v>
      </c>
      <c r="V42" s="10">
        <v>4526</v>
      </c>
      <c r="W42" s="10">
        <v>4526</v>
      </c>
      <c r="X42" s="19">
        <f t="shared" si="132"/>
        <v>5</v>
      </c>
      <c r="Y42" s="19">
        <f t="shared" si="133"/>
        <v>5</v>
      </c>
      <c r="Z42" s="19">
        <f t="shared" si="134"/>
        <v>5</v>
      </c>
      <c r="AA42" s="23">
        <f t="shared" si="135"/>
        <v>1</v>
      </c>
      <c r="AB42" s="19">
        <f t="shared" si="136"/>
        <v>5</v>
      </c>
      <c r="AE42" s="102">
        <v>6171</v>
      </c>
      <c r="AF42" s="106">
        <v>628</v>
      </c>
      <c r="AG42" s="103">
        <v>938</v>
      </c>
      <c r="AH42" s="103">
        <v>938</v>
      </c>
      <c r="AI42" s="17">
        <f t="shared" si="49"/>
        <v>342</v>
      </c>
      <c r="AJ42" s="17">
        <f t="shared" si="2"/>
        <v>17</v>
      </c>
      <c r="AK42" s="17">
        <f t="shared" si="3"/>
        <v>17</v>
      </c>
      <c r="AL42" s="98">
        <f t="shared" si="50"/>
        <v>4.9707602339181284E-2</v>
      </c>
      <c r="AM42" s="17">
        <f t="shared" si="51"/>
        <v>17</v>
      </c>
      <c r="AN42" s="111">
        <v>8809</v>
      </c>
      <c r="AO42" s="120">
        <v>950</v>
      </c>
      <c r="AP42" s="113">
        <v>2044</v>
      </c>
      <c r="AQ42" s="113">
        <v>2044</v>
      </c>
      <c r="AR42" s="114">
        <f t="shared" si="52"/>
        <v>231</v>
      </c>
      <c r="AS42" s="114">
        <f t="shared" si="4"/>
        <v>10</v>
      </c>
      <c r="AT42" s="114">
        <f t="shared" si="5"/>
        <v>15</v>
      </c>
      <c r="AU42" s="115">
        <f t="shared" si="53"/>
        <v>6.4935064935064929E-2</v>
      </c>
      <c r="AV42" s="114">
        <f t="shared" si="54"/>
        <v>15</v>
      </c>
      <c r="AW42" s="30">
        <v>984</v>
      </c>
      <c r="AX42" s="73">
        <v>104</v>
      </c>
      <c r="AY42" s="32">
        <v>683</v>
      </c>
      <c r="AZ42" s="32">
        <v>683</v>
      </c>
      <c r="BA42" s="31">
        <f t="shared" si="137"/>
        <v>34</v>
      </c>
      <c r="BB42" s="31">
        <f t="shared" si="138"/>
        <v>0</v>
      </c>
      <c r="BC42" s="31">
        <f t="shared" si="139"/>
        <v>5</v>
      </c>
      <c r="BD42" s="33">
        <f t="shared" si="140"/>
        <v>0.14705882352941177</v>
      </c>
      <c r="BE42" s="31">
        <f t="shared" si="141"/>
        <v>5</v>
      </c>
      <c r="BF42" s="39">
        <v>859</v>
      </c>
      <c r="BG42" s="75">
        <v>103</v>
      </c>
      <c r="BH42" s="41">
        <v>659</v>
      </c>
      <c r="BI42" s="41">
        <v>659</v>
      </c>
      <c r="BJ42" s="40">
        <f t="shared" si="142"/>
        <v>34</v>
      </c>
      <c r="BK42" s="40">
        <f t="shared" si="143"/>
        <v>0</v>
      </c>
      <c r="BL42" s="40">
        <f t="shared" si="144"/>
        <v>5</v>
      </c>
      <c r="BM42" s="42">
        <f t="shared" si="145"/>
        <v>0.14705882352941177</v>
      </c>
      <c r="BN42" s="40">
        <f t="shared" si="146"/>
        <v>5</v>
      </c>
      <c r="BO42" s="48">
        <v>2887</v>
      </c>
      <c r="BP42" s="77">
        <v>400</v>
      </c>
      <c r="BQ42" s="50">
        <v>6696</v>
      </c>
      <c r="BR42" s="50">
        <v>6696</v>
      </c>
      <c r="BS42" s="49">
        <f t="shared" si="147"/>
        <v>346</v>
      </c>
      <c r="BT42" s="49">
        <f t="shared" si="148"/>
        <v>42</v>
      </c>
      <c r="BU42" s="49">
        <f t="shared" si="149"/>
        <v>42</v>
      </c>
      <c r="BV42" s="51">
        <f t="shared" si="150"/>
        <v>0.12138728323699421</v>
      </c>
      <c r="BW42" s="49">
        <f t="shared" si="151"/>
        <v>42</v>
      </c>
      <c r="BX42" s="60">
        <v>8549</v>
      </c>
      <c r="BY42" s="78">
        <v>163</v>
      </c>
      <c r="BZ42" s="58">
        <v>4895</v>
      </c>
      <c r="CA42" s="58">
        <v>4895</v>
      </c>
      <c r="CB42" s="59">
        <f t="shared" si="152"/>
        <v>335</v>
      </c>
      <c r="CC42" s="59">
        <f t="shared" si="153"/>
        <v>0</v>
      </c>
      <c r="CD42" s="59">
        <f t="shared" si="154"/>
        <v>63</v>
      </c>
      <c r="CE42" s="61">
        <f t="shared" si="155"/>
        <v>0.18805970149253731</v>
      </c>
      <c r="CF42" s="59">
        <f t="shared" si="156"/>
        <v>63</v>
      </c>
      <c r="CG42" s="15">
        <f t="shared" si="159"/>
        <v>1381</v>
      </c>
      <c r="CH42" s="15">
        <f t="shared" si="160"/>
        <v>74</v>
      </c>
      <c r="CI42" s="15">
        <f t="shared" si="161"/>
        <v>163</v>
      </c>
      <c r="CJ42" s="15">
        <f t="shared" si="162"/>
        <v>163</v>
      </c>
      <c r="CK42" s="26">
        <f t="shared" si="163"/>
        <v>0.11803041274438812</v>
      </c>
      <c r="CM42" s="15">
        <f t="shared" si="164"/>
        <v>803</v>
      </c>
      <c r="CN42" s="15">
        <f t="shared" si="165"/>
        <v>126</v>
      </c>
      <c r="CO42" s="100">
        <f t="shared" si="158"/>
        <v>0.1569115815691158</v>
      </c>
      <c r="CP42" s="48">
        <v>0</v>
      </c>
      <c r="CQ42" s="77">
        <v>0</v>
      </c>
      <c r="CR42" s="48">
        <v>0</v>
      </c>
      <c r="CS42" s="48">
        <v>0</v>
      </c>
      <c r="CT42" s="48">
        <v>0</v>
      </c>
      <c r="CU42" s="49">
        <f t="shared" si="18"/>
        <v>0</v>
      </c>
      <c r="CV42" s="49">
        <f t="shared" si="19"/>
        <v>0</v>
      </c>
      <c r="CW42" s="51" t="e">
        <f t="shared" si="68"/>
        <v>#DIV/0!</v>
      </c>
      <c r="CX42" s="49">
        <f t="shared" si="69"/>
        <v>0</v>
      </c>
      <c r="CY42" s="187">
        <v>0</v>
      </c>
      <c r="CZ42" s="194">
        <v>0</v>
      </c>
      <c r="DA42" s="187">
        <v>0</v>
      </c>
      <c r="DB42" s="187">
        <v>0</v>
      </c>
      <c r="DC42" s="187">
        <v>0</v>
      </c>
      <c r="DD42" s="190">
        <f t="shared" si="20"/>
        <v>0</v>
      </c>
      <c r="DE42" s="190">
        <f t="shared" si="21"/>
        <v>0</v>
      </c>
      <c r="DF42" s="191" t="e">
        <f t="shared" si="71"/>
        <v>#DIV/0!</v>
      </c>
      <c r="DG42" s="190">
        <f t="shared" si="72"/>
        <v>0</v>
      </c>
      <c r="DH42" s="111">
        <v>0</v>
      </c>
      <c r="DI42" s="120">
        <v>0</v>
      </c>
      <c r="DJ42" s="111">
        <v>0</v>
      </c>
      <c r="DK42" s="111">
        <v>0</v>
      </c>
      <c r="DL42" s="111">
        <v>0</v>
      </c>
      <c r="DM42" s="114">
        <f t="shared" si="22"/>
        <v>0</v>
      </c>
      <c r="DN42" s="114">
        <f t="shared" si="23"/>
        <v>0</v>
      </c>
      <c r="DO42" s="115" t="e">
        <f t="shared" si="74"/>
        <v>#DIV/0!</v>
      </c>
      <c r="DP42" s="114">
        <f t="shared" si="75"/>
        <v>0</v>
      </c>
      <c r="DQ42" s="123"/>
      <c r="DR42" s="125">
        <f t="shared" si="24"/>
        <v>439</v>
      </c>
      <c r="DS42" s="125">
        <f t="shared" si="25"/>
        <v>56</v>
      </c>
      <c r="DT42" s="100">
        <f t="shared" si="26"/>
        <v>0.12756264236902051</v>
      </c>
      <c r="DU42" s="123"/>
      <c r="DV42" s="125">
        <f t="shared" si="27"/>
        <v>364</v>
      </c>
      <c r="DW42" s="125">
        <f t="shared" si="28"/>
        <v>70</v>
      </c>
      <c r="DX42" s="100">
        <f t="shared" si="29"/>
        <v>0.19230769230769232</v>
      </c>
      <c r="DY42" s="123"/>
      <c r="DZ42" s="125">
        <f t="shared" si="30"/>
        <v>803</v>
      </c>
      <c r="EA42" s="125">
        <f t="shared" si="31"/>
        <v>126</v>
      </c>
      <c r="EB42" s="100">
        <f t="shared" si="32"/>
        <v>0.1569115815691158</v>
      </c>
      <c r="EC42" s="123"/>
      <c r="ED42" s="125">
        <f t="shared" si="33"/>
        <v>0</v>
      </c>
      <c r="EE42" s="125">
        <f t="shared" si="34"/>
        <v>0</v>
      </c>
      <c r="EF42" s="100" t="e">
        <f t="shared" si="35"/>
        <v>#DIV/0!</v>
      </c>
    </row>
    <row r="43" spans="1:137" x14ac:dyDescent="0.25">
      <c r="A43" s="7">
        <f t="shared" si="0"/>
        <v>44451</v>
      </c>
      <c r="B43" s="68">
        <v>1003</v>
      </c>
      <c r="C43" s="68">
        <v>142</v>
      </c>
      <c r="D43" s="68">
        <v>833</v>
      </c>
      <c r="E43" s="68">
        <v>833</v>
      </c>
      <c r="F43" s="17">
        <f t="shared" si="122"/>
        <v>27</v>
      </c>
      <c r="G43" s="17">
        <f t="shared" si="123"/>
        <v>0</v>
      </c>
      <c r="H43" s="17">
        <f t="shared" si="124"/>
        <v>3</v>
      </c>
      <c r="I43" s="98">
        <f t="shared" si="125"/>
        <v>0.1111111111111111</v>
      </c>
      <c r="J43" s="17">
        <f t="shared" si="126"/>
        <v>3</v>
      </c>
      <c r="K43" s="58">
        <v>885</v>
      </c>
      <c r="L43" s="69">
        <v>144</v>
      </c>
      <c r="M43" s="58">
        <v>678</v>
      </c>
      <c r="N43" s="58">
        <v>678</v>
      </c>
      <c r="O43" s="59">
        <f t="shared" si="127"/>
        <v>20</v>
      </c>
      <c r="P43" s="59">
        <f t="shared" si="128"/>
        <v>0</v>
      </c>
      <c r="Q43" s="59">
        <f t="shared" si="129"/>
        <v>5</v>
      </c>
      <c r="R43" s="61">
        <f t="shared" si="130"/>
        <v>0.25</v>
      </c>
      <c r="S43" s="59">
        <f t="shared" si="131"/>
        <v>5</v>
      </c>
      <c r="T43" s="14">
        <v>1667</v>
      </c>
      <c r="U43" s="71">
        <v>783</v>
      </c>
      <c r="V43" s="10">
        <v>4532</v>
      </c>
      <c r="W43" s="10">
        <v>4532</v>
      </c>
      <c r="X43" s="19">
        <f t="shared" si="132"/>
        <v>6</v>
      </c>
      <c r="Y43" s="19">
        <f t="shared" si="133"/>
        <v>6</v>
      </c>
      <c r="Z43" s="19">
        <f t="shared" si="134"/>
        <v>6</v>
      </c>
      <c r="AA43" s="23">
        <f t="shared" si="135"/>
        <v>1</v>
      </c>
      <c r="AB43" s="19">
        <f t="shared" si="136"/>
        <v>6</v>
      </c>
      <c r="AE43" s="102">
        <v>6180</v>
      </c>
      <c r="AF43" s="106">
        <v>631</v>
      </c>
      <c r="AG43" s="103">
        <v>941</v>
      </c>
      <c r="AH43" s="103">
        <v>941</v>
      </c>
      <c r="AI43" s="17">
        <f t="shared" si="49"/>
        <v>9</v>
      </c>
      <c r="AJ43" s="17">
        <f t="shared" si="2"/>
        <v>3</v>
      </c>
      <c r="AK43" s="17">
        <f t="shared" si="3"/>
        <v>3</v>
      </c>
      <c r="AL43" s="98">
        <f t="shared" si="50"/>
        <v>0.33333333333333331</v>
      </c>
      <c r="AM43" s="17">
        <f t="shared" si="51"/>
        <v>3</v>
      </c>
      <c r="AN43" s="111">
        <v>9734</v>
      </c>
      <c r="AO43" s="120">
        <v>1071</v>
      </c>
      <c r="AP43" s="113">
        <v>2258</v>
      </c>
      <c r="AQ43" s="113">
        <v>2258</v>
      </c>
      <c r="AR43" s="114">
        <f t="shared" si="52"/>
        <v>925</v>
      </c>
      <c r="AS43" s="114">
        <f t="shared" si="4"/>
        <v>121</v>
      </c>
      <c r="AT43" s="114">
        <f t="shared" si="5"/>
        <v>214</v>
      </c>
      <c r="AU43" s="115">
        <f t="shared" si="53"/>
        <v>0.23135135135135135</v>
      </c>
      <c r="AV43" s="114">
        <f t="shared" si="54"/>
        <v>214</v>
      </c>
      <c r="AW43" s="30">
        <v>1014</v>
      </c>
      <c r="AX43" s="73">
        <v>104</v>
      </c>
      <c r="AY43" s="32">
        <v>686</v>
      </c>
      <c r="AZ43" s="32">
        <v>686</v>
      </c>
      <c r="BA43" s="31">
        <f t="shared" si="137"/>
        <v>30</v>
      </c>
      <c r="BB43" s="31">
        <f t="shared" si="138"/>
        <v>0</v>
      </c>
      <c r="BC43" s="31">
        <f t="shared" si="139"/>
        <v>3</v>
      </c>
      <c r="BD43" s="33">
        <f t="shared" si="140"/>
        <v>0.1</v>
      </c>
      <c r="BE43" s="31">
        <f t="shared" si="141"/>
        <v>3</v>
      </c>
      <c r="BF43" s="39">
        <v>885</v>
      </c>
      <c r="BG43" s="75">
        <v>103</v>
      </c>
      <c r="BH43" s="41">
        <v>661</v>
      </c>
      <c r="BI43" s="41">
        <v>661</v>
      </c>
      <c r="BJ43" s="40">
        <f t="shared" si="142"/>
        <v>26</v>
      </c>
      <c r="BK43" s="40">
        <f t="shared" si="143"/>
        <v>0</v>
      </c>
      <c r="BL43" s="40">
        <f t="shared" si="144"/>
        <v>2</v>
      </c>
      <c r="BM43" s="42">
        <f t="shared" si="145"/>
        <v>7.6923076923076927E-2</v>
      </c>
      <c r="BN43" s="40">
        <f t="shared" si="146"/>
        <v>2</v>
      </c>
      <c r="BO43" s="48">
        <v>3174</v>
      </c>
      <c r="BP43" s="77">
        <v>436</v>
      </c>
      <c r="BQ43" s="50">
        <v>6732</v>
      </c>
      <c r="BR43" s="50">
        <v>6732</v>
      </c>
      <c r="BS43" s="49">
        <f t="shared" si="147"/>
        <v>287</v>
      </c>
      <c r="BT43" s="49">
        <f t="shared" si="148"/>
        <v>36</v>
      </c>
      <c r="BU43" s="49">
        <f t="shared" si="149"/>
        <v>36</v>
      </c>
      <c r="BV43" s="51">
        <f t="shared" si="150"/>
        <v>0.12543554006968641</v>
      </c>
      <c r="BW43" s="49">
        <f t="shared" si="151"/>
        <v>36</v>
      </c>
      <c r="BX43" s="60">
        <v>8824</v>
      </c>
      <c r="BY43" s="78">
        <v>163</v>
      </c>
      <c r="BZ43" s="58">
        <v>4943</v>
      </c>
      <c r="CA43" s="58">
        <v>4943</v>
      </c>
      <c r="CB43" s="59">
        <f t="shared" si="152"/>
        <v>275</v>
      </c>
      <c r="CC43" s="59">
        <f t="shared" si="153"/>
        <v>0</v>
      </c>
      <c r="CD43" s="59">
        <f t="shared" si="154"/>
        <v>48</v>
      </c>
      <c r="CE43" s="61">
        <f t="shared" si="155"/>
        <v>0.17454545454545456</v>
      </c>
      <c r="CF43" s="59">
        <f t="shared" si="156"/>
        <v>48</v>
      </c>
      <c r="CG43" s="15">
        <f t="shared" si="159"/>
        <v>1605</v>
      </c>
      <c r="CH43" s="15">
        <f t="shared" si="160"/>
        <v>166</v>
      </c>
      <c r="CI43" s="15">
        <f t="shared" si="161"/>
        <v>320</v>
      </c>
      <c r="CJ43" s="15">
        <f t="shared" si="162"/>
        <v>320</v>
      </c>
      <c r="CK43" s="26">
        <f t="shared" si="163"/>
        <v>0.19937694704049844</v>
      </c>
      <c r="CM43" s="15">
        <f t="shared" si="164"/>
        <v>665</v>
      </c>
      <c r="CN43" s="15">
        <f t="shared" si="165"/>
        <v>97</v>
      </c>
      <c r="CO43" s="100">
        <f t="shared" si="158"/>
        <v>0.14586466165413534</v>
      </c>
      <c r="CP43" s="48">
        <v>0</v>
      </c>
      <c r="CQ43" s="77">
        <v>0</v>
      </c>
      <c r="CR43" s="48">
        <v>0</v>
      </c>
      <c r="CS43" s="48">
        <v>0</v>
      </c>
      <c r="CT43" s="48">
        <v>0</v>
      </c>
      <c r="CU43" s="49">
        <f t="shared" si="18"/>
        <v>0</v>
      </c>
      <c r="CV43" s="49">
        <f t="shared" si="19"/>
        <v>0</v>
      </c>
      <c r="CW43" s="51" t="e">
        <f t="shared" si="68"/>
        <v>#DIV/0!</v>
      </c>
      <c r="CX43" s="49">
        <f t="shared" si="69"/>
        <v>0</v>
      </c>
      <c r="CY43" s="187">
        <v>0</v>
      </c>
      <c r="CZ43" s="194">
        <v>0</v>
      </c>
      <c r="DA43" s="187">
        <v>0</v>
      </c>
      <c r="DB43" s="187">
        <v>0</v>
      </c>
      <c r="DC43" s="187">
        <v>0</v>
      </c>
      <c r="DD43" s="190">
        <f t="shared" si="20"/>
        <v>0</v>
      </c>
      <c r="DE43" s="190">
        <f t="shared" si="21"/>
        <v>0</v>
      </c>
      <c r="DF43" s="191" t="e">
        <f t="shared" si="71"/>
        <v>#DIV/0!</v>
      </c>
      <c r="DG43" s="190">
        <f t="shared" si="72"/>
        <v>0</v>
      </c>
      <c r="DH43" s="111">
        <v>0</v>
      </c>
      <c r="DI43" s="120">
        <v>0</v>
      </c>
      <c r="DJ43" s="111">
        <v>0</v>
      </c>
      <c r="DK43" s="111">
        <v>0</v>
      </c>
      <c r="DL43" s="111">
        <v>0</v>
      </c>
      <c r="DM43" s="114">
        <f t="shared" si="22"/>
        <v>0</v>
      </c>
      <c r="DN43" s="114">
        <f t="shared" si="23"/>
        <v>0</v>
      </c>
      <c r="DO43" s="115" t="e">
        <f t="shared" si="74"/>
        <v>#DIV/0!</v>
      </c>
      <c r="DP43" s="114">
        <f t="shared" si="75"/>
        <v>0</v>
      </c>
      <c r="DQ43" s="123"/>
      <c r="DR43" s="125">
        <f t="shared" si="24"/>
        <v>370</v>
      </c>
      <c r="DS43" s="125">
        <f t="shared" si="25"/>
        <v>44</v>
      </c>
      <c r="DT43" s="100">
        <f t="shared" si="26"/>
        <v>0.11891891891891893</v>
      </c>
      <c r="DU43" s="123"/>
      <c r="DV43" s="125">
        <f t="shared" si="27"/>
        <v>295</v>
      </c>
      <c r="DW43" s="125">
        <f t="shared" si="28"/>
        <v>53</v>
      </c>
      <c r="DX43" s="100">
        <f t="shared" si="29"/>
        <v>0.17966101694915254</v>
      </c>
      <c r="DY43" s="123"/>
      <c r="DZ43" s="125">
        <f t="shared" si="30"/>
        <v>665</v>
      </c>
      <c r="EA43" s="125">
        <f t="shared" si="31"/>
        <v>97</v>
      </c>
      <c r="EB43" s="100">
        <f t="shared" si="32"/>
        <v>0.14586466165413534</v>
      </c>
      <c r="EC43" s="123"/>
      <c r="ED43" s="125">
        <f t="shared" si="33"/>
        <v>0</v>
      </c>
      <c r="EE43" s="125">
        <f t="shared" si="34"/>
        <v>0</v>
      </c>
      <c r="EF43" s="100" t="e">
        <f t="shared" si="35"/>
        <v>#DIV/0!</v>
      </c>
    </row>
    <row r="44" spans="1:137" x14ac:dyDescent="0.25">
      <c r="A44" s="7">
        <f t="shared" si="0"/>
        <v>44452</v>
      </c>
      <c r="B44" s="68">
        <v>1028</v>
      </c>
      <c r="C44" s="68">
        <v>142</v>
      </c>
      <c r="D44" s="68">
        <v>837</v>
      </c>
      <c r="E44" s="68">
        <v>837</v>
      </c>
      <c r="F44" s="17">
        <f t="shared" si="122"/>
        <v>25</v>
      </c>
      <c r="G44" s="17">
        <f t="shared" si="123"/>
        <v>0</v>
      </c>
      <c r="H44" s="17">
        <f t="shared" si="124"/>
        <v>4</v>
      </c>
      <c r="I44" s="98">
        <f t="shared" si="125"/>
        <v>0.16</v>
      </c>
      <c r="J44" s="17">
        <f t="shared" si="126"/>
        <v>4</v>
      </c>
      <c r="K44" s="58">
        <v>912</v>
      </c>
      <c r="L44" s="69">
        <v>144</v>
      </c>
      <c r="M44" s="58">
        <v>682</v>
      </c>
      <c r="N44" s="58">
        <v>682</v>
      </c>
      <c r="O44" s="59">
        <f t="shared" si="127"/>
        <v>27</v>
      </c>
      <c r="P44" s="59">
        <f t="shared" si="128"/>
        <v>0</v>
      </c>
      <c r="Q44" s="59">
        <f t="shared" si="129"/>
        <v>4</v>
      </c>
      <c r="R44" s="61">
        <f t="shared" si="130"/>
        <v>0.14814814814814814</v>
      </c>
      <c r="S44" s="59">
        <f t="shared" si="131"/>
        <v>4</v>
      </c>
      <c r="T44" s="14">
        <v>1673</v>
      </c>
      <c r="U44" s="71">
        <v>789</v>
      </c>
      <c r="V44" s="10">
        <v>4538</v>
      </c>
      <c r="W44" s="10">
        <v>4538</v>
      </c>
      <c r="X44" s="19">
        <f t="shared" si="132"/>
        <v>6</v>
      </c>
      <c r="Y44" s="19">
        <f t="shared" si="133"/>
        <v>6</v>
      </c>
      <c r="Z44" s="19">
        <f t="shared" si="134"/>
        <v>6</v>
      </c>
      <c r="AA44" s="23">
        <f t="shared" si="135"/>
        <v>1</v>
      </c>
      <c r="AB44" s="19">
        <f t="shared" si="136"/>
        <v>6</v>
      </c>
      <c r="AE44" s="102">
        <v>6184</v>
      </c>
      <c r="AF44" s="106">
        <v>632</v>
      </c>
      <c r="AG44" s="103">
        <v>942</v>
      </c>
      <c r="AH44" s="103">
        <v>942</v>
      </c>
      <c r="AI44" s="17">
        <f t="shared" si="49"/>
        <v>4</v>
      </c>
      <c r="AJ44" s="17">
        <f t="shared" si="2"/>
        <v>1</v>
      </c>
      <c r="AK44" s="17">
        <f t="shared" si="3"/>
        <v>1</v>
      </c>
      <c r="AL44" s="98">
        <f t="shared" si="50"/>
        <v>0.25</v>
      </c>
      <c r="AM44" s="17">
        <f t="shared" si="51"/>
        <v>1</v>
      </c>
      <c r="AN44" s="111">
        <v>10011</v>
      </c>
      <c r="AO44" s="120">
        <v>1113</v>
      </c>
      <c r="AP44" s="113">
        <v>2328</v>
      </c>
      <c r="AQ44" s="113">
        <v>2328</v>
      </c>
      <c r="AR44" s="114">
        <f t="shared" si="52"/>
        <v>277</v>
      </c>
      <c r="AS44" s="114">
        <f t="shared" si="4"/>
        <v>42</v>
      </c>
      <c r="AT44" s="114">
        <f t="shared" si="5"/>
        <v>70</v>
      </c>
      <c r="AU44" s="115">
        <f t="shared" si="53"/>
        <v>0.25270758122743681</v>
      </c>
      <c r="AV44" s="114">
        <f t="shared" si="54"/>
        <v>70</v>
      </c>
      <c r="AW44" s="30">
        <v>1041</v>
      </c>
      <c r="AX44" s="73">
        <v>104</v>
      </c>
      <c r="AY44" s="32">
        <v>689</v>
      </c>
      <c r="AZ44" s="32">
        <v>689</v>
      </c>
      <c r="BA44" s="31">
        <f t="shared" si="137"/>
        <v>27</v>
      </c>
      <c r="BB44" s="31">
        <f t="shared" si="138"/>
        <v>0</v>
      </c>
      <c r="BC44" s="31">
        <f t="shared" si="139"/>
        <v>3</v>
      </c>
      <c r="BD44" s="33">
        <f t="shared" si="140"/>
        <v>0.1111111111111111</v>
      </c>
      <c r="BE44" s="31">
        <f t="shared" si="141"/>
        <v>3</v>
      </c>
      <c r="BF44" s="39">
        <v>899</v>
      </c>
      <c r="BG44" s="75">
        <v>103</v>
      </c>
      <c r="BH44" s="41">
        <v>663</v>
      </c>
      <c r="BI44" s="41">
        <v>663</v>
      </c>
      <c r="BJ44" s="40">
        <f t="shared" si="142"/>
        <v>14</v>
      </c>
      <c r="BK44" s="40">
        <f t="shared" si="143"/>
        <v>0</v>
      </c>
      <c r="BL44" s="40">
        <f t="shared" si="144"/>
        <v>2</v>
      </c>
      <c r="BM44" s="42">
        <f t="shared" si="145"/>
        <v>0.14285714285714285</v>
      </c>
      <c r="BN44" s="40">
        <f t="shared" si="146"/>
        <v>2</v>
      </c>
      <c r="BO44" s="48">
        <v>3428</v>
      </c>
      <c r="BP44" s="77">
        <v>468</v>
      </c>
      <c r="BQ44" s="50">
        <v>6764</v>
      </c>
      <c r="BR44" s="50">
        <v>6764</v>
      </c>
      <c r="BS44" s="49">
        <f t="shared" si="147"/>
        <v>254</v>
      </c>
      <c r="BT44" s="49">
        <f t="shared" si="148"/>
        <v>32</v>
      </c>
      <c r="BU44" s="49">
        <f t="shared" si="149"/>
        <v>32</v>
      </c>
      <c r="BV44" s="51">
        <f t="shared" si="150"/>
        <v>0.12598425196850394</v>
      </c>
      <c r="BW44" s="49">
        <f t="shared" si="151"/>
        <v>32</v>
      </c>
      <c r="BX44" s="60">
        <v>9080</v>
      </c>
      <c r="BY44" s="78">
        <v>163</v>
      </c>
      <c r="BZ44" s="58">
        <v>4975</v>
      </c>
      <c r="CA44" s="58">
        <v>4975</v>
      </c>
      <c r="CB44" s="59">
        <f t="shared" si="152"/>
        <v>256</v>
      </c>
      <c r="CC44" s="59">
        <f t="shared" si="153"/>
        <v>0</v>
      </c>
      <c r="CD44" s="59">
        <f t="shared" si="154"/>
        <v>32</v>
      </c>
      <c r="CE44" s="61">
        <f t="shared" si="155"/>
        <v>0.125</v>
      </c>
      <c r="CF44" s="59">
        <f t="shared" si="156"/>
        <v>32</v>
      </c>
      <c r="CG44" s="15">
        <f t="shared" si="159"/>
        <v>890</v>
      </c>
      <c r="CH44" s="15">
        <f t="shared" si="160"/>
        <v>81</v>
      </c>
      <c r="CI44" s="15">
        <f t="shared" si="161"/>
        <v>154</v>
      </c>
      <c r="CJ44" s="15">
        <f t="shared" si="162"/>
        <v>154</v>
      </c>
      <c r="CK44" s="26">
        <f t="shared" si="163"/>
        <v>0.17303370786516853</v>
      </c>
      <c r="CM44" s="15">
        <f t="shared" si="164"/>
        <v>603</v>
      </c>
      <c r="CN44" s="15">
        <f t="shared" si="165"/>
        <v>77</v>
      </c>
      <c r="CO44" s="100">
        <f t="shared" si="158"/>
        <v>0.12769485903814262</v>
      </c>
      <c r="CP44" s="48">
        <v>0</v>
      </c>
      <c r="CQ44" s="77">
        <v>0</v>
      </c>
      <c r="CR44" s="48">
        <v>0</v>
      </c>
      <c r="CS44" s="48">
        <v>0</v>
      </c>
      <c r="CT44" s="48">
        <v>0</v>
      </c>
      <c r="CU44" s="49">
        <f t="shared" si="18"/>
        <v>0</v>
      </c>
      <c r="CV44" s="49">
        <f t="shared" si="19"/>
        <v>0</v>
      </c>
      <c r="CW44" s="51" t="e">
        <f t="shared" si="68"/>
        <v>#DIV/0!</v>
      </c>
      <c r="CX44" s="49">
        <f t="shared" si="69"/>
        <v>0</v>
      </c>
      <c r="CY44" s="187">
        <v>0</v>
      </c>
      <c r="CZ44" s="194">
        <v>0</v>
      </c>
      <c r="DA44" s="187">
        <v>0</v>
      </c>
      <c r="DB44" s="187">
        <v>0</v>
      </c>
      <c r="DC44" s="187">
        <v>0</v>
      </c>
      <c r="DD44" s="190">
        <f t="shared" si="20"/>
        <v>0</v>
      </c>
      <c r="DE44" s="190">
        <f t="shared" si="21"/>
        <v>0</v>
      </c>
      <c r="DF44" s="191" t="e">
        <f t="shared" si="71"/>
        <v>#DIV/0!</v>
      </c>
      <c r="DG44" s="190">
        <f t="shared" si="72"/>
        <v>0</v>
      </c>
      <c r="DH44" s="111">
        <v>0</v>
      </c>
      <c r="DI44" s="120">
        <v>0</v>
      </c>
      <c r="DJ44" s="111">
        <v>0</v>
      </c>
      <c r="DK44" s="111">
        <v>0</v>
      </c>
      <c r="DL44" s="111">
        <v>0</v>
      </c>
      <c r="DM44" s="114">
        <f t="shared" si="22"/>
        <v>0</v>
      </c>
      <c r="DN44" s="114">
        <f t="shared" si="23"/>
        <v>0</v>
      </c>
      <c r="DO44" s="115" t="e">
        <f t="shared" si="74"/>
        <v>#DIV/0!</v>
      </c>
      <c r="DP44" s="114">
        <f t="shared" si="75"/>
        <v>0</v>
      </c>
      <c r="DQ44" s="123"/>
      <c r="DR44" s="125">
        <f t="shared" si="24"/>
        <v>320</v>
      </c>
      <c r="DS44" s="125">
        <f t="shared" si="25"/>
        <v>41</v>
      </c>
      <c r="DT44" s="100">
        <f t="shared" si="26"/>
        <v>0.12812499999999999</v>
      </c>
      <c r="DU44" s="123"/>
      <c r="DV44" s="125">
        <f t="shared" si="27"/>
        <v>283</v>
      </c>
      <c r="DW44" s="125">
        <f t="shared" si="28"/>
        <v>36</v>
      </c>
      <c r="DX44" s="100">
        <f t="shared" si="29"/>
        <v>0.12720848056537101</v>
      </c>
      <c r="DY44" s="123"/>
      <c r="DZ44" s="125">
        <f t="shared" si="30"/>
        <v>603</v>
      </c>
      <c r="EA44" s="125">
        <f t="shared" si="31"/>
        <v>77</v>
      </c>
      <c r="EB44" s="100">
        <f t="shared" si="32"/>
        <v>0.12769485903814262</v>
      </c>
      <c r="EC44" s="123"/>
      <c r="ED44" s="125">
        <f t="shared" si="33"/>
        <v>0</v>
      </c>
      <c r="EE44" s="125">
        <f t="shared" si="34"/>
        <v>0</v>
      </c>
      <c r="EF44" s="100" t="e">
        <f t="shared" si="35"/>
        <v>#DIV/0!</v>
      </c>
    </row>
    <row r="45" spans="1:137" x14ac:dyDescent="0.25">
      <c r="A45" s="7">
        <f t="shared" si="0"/>
        <v>44453</v>
      </c>
      <c r="B45" s="68">
        <v>1050</v>
      </c>
      <c r="C45" s="68">
        <v>142</v>
      </c>
      <c r="D45" s="68">
        <v>840</v>
      </c>
      <c r="E45" s="68">
        <v>840</v>
      </c>
      <c r="F45" s="17">
        <f t="shared" si="122"/>
        <v>22</v>
      </c>
      <c r="G45" s="17">
        <f t="shared" si="123"/>
        <v>0</v>
      </c>
      <c r="H45" s="17">
        <f t="shared" si="124"/>
        <v>3</v>
      </c>
      <c r="I45" s="98">
        <f t="shared" si="125"/>
        <v>0.13636363636363635</v>
      </c>
      <c r="J45" s="17">
        <f t="shared" si="126"/>
        <v>3</v>
      </c>
      <c r="K45" s="58">
        <v>937</v>
      </c>
      <c r="L45" s="69">
        <v>144</v>
      </c>
      <c r="M45" s="58">
        <v>686</v>
      </c>
      <c r="N45" s="58">
        <v>686</v>
      </c>
      <c r="O45" s="59">
        <f t="shared" si="127"/>
        <v>25</v>
      </c>
      <c r="P45" s="59">
        <f t="shared" si="128"/>
        <v>0</v>
      </c>
      <c r="Q45" s="59">
        <f t="shared" si="129"/>
        <v>4</v>
      </c>
      <c r="R45" s="61">
        <f t="shared" si="130"/>
        <v>0.16</v>
      </c>
      <c r="S45" s="59">
        <f t="shared" si="131"/>
        <v>4</v>
      </c>
      <c r="T45" s="14">
        <v>1681</v>
      </c>
      <c r="U45" s="71">
        <v>797</v>
      </c>
      <c r="V45" s="10">
        <v>4546</v>
      </c>
      <c r="W45" s="10">
        <v>4546</v>
      </c>
      <c r="X45" s="19">
        <f t="shared" si="132"/>
        <v>8</v>
      </c>
      <c r="Y45" s="19">
        <f t="shared" si="133"/>
        <v>8</v>
      </c>
      <c r="Z45" s="19">
        <f t="shared" si="134"/>
        <v>8</v>
      </c>
      <c r="AA45" s="23">
        <f t="shared" si="135"/>
        <v>1</v>
      </c>
      <c r="AB45" s="19">
        <f t="shared" si="136"/>
        <v>8</v>
      </c>
      <c r="AE45" s="102">
        <v>7092</v>
      </c>
      <c r="AF45" s="106">
        <v>677</v>
      </c>
      <c r="AG45" s="103">
        <v>987</v>
      </c>
      <c r="AH45" s="103">
        <v>987</v>
      </c>
      <c r="AI45" s="17">
        <f t="shared" si="49"/>
        <v>908</v>
      </c>
      <c r="AJ45" s="17">
        <f t="shared" si="2"/>
        <v>45</v>
      </c>
      <c r="AK45" s="17">
        <f t="shared" si="3"/>
        <v>45</v>
      </c>
      <c r="AL45" s="98">
        <f t="shared" si="50"/>
        <v>4.9559471365638763E-2</v>
      </c>
      <c r="AM45" s="17">
        <f t="shared" si="51"/>
        <v>45</v>
      </c>
      <c r="AN45" s="111">
        <v>11278</v>
      </c>
      <c r="AO45" s="120">
        <v>1164</v>
      </c>
      <c r="AP45" s="113">
        <v>2393</v>
      </c>
      <c r="AQ45" s="113">
        <v>2393</v>
      </c>
      <c r="AR45" s="114">
        <f t="shared" si="52"/>
        <v>1267</v>
      </c>
      <c r="AS45" s="114">
        <f t="shared" si="4"/>
        <v>51</v>
      </c>
      <c r="AT45" s="114">
        <f t="shared" si="5"/>
        <v>65</v>
      </c>
      <c r="AU45" s="115">
        <f t="shared" si="53"/>
        <v>5.1302288871349647E-2</v>
      </c>
      <c r="AV45" s="114">
        <f t="shared" si="54"/>
        <v>65</v>
      </c>
      <c r="AW45" s="30">
        <v>1066</v>
      </c>
      <c r="AX45" s="73">
        <v>104</v>
      </c>
      <c r="AY45" s="32">
        <v>692</v>
      </c>
      <c r="AZ45" s="32">
        <v>692</v>
      </c>
      <c r="BA45" s="31">
        <f t="shared" si="137"/>
        <v>25</v>
      </c>
      <c r="BB45" s="31">
        <f t="shared" si="138"/>
        <v>0</v>
      </c>
      <c r="BC45" s="31">
        <f t="shared" si="139"/>
        <v>3</v>
      </c>
      <c r="BD45" s="33">
        <f t="shared" si="140"/>
        <v>0.12</v>
      </c>
      <c r="BE45" s="31">
        <f t="shared" si="141"/>
        <v>3</v>
      </c>
      <c r="BF45" s="39">
        <v>923</v>
      </c>
      <c r="BG45" s="75">
        <v>103</v>
      </c>
      <c r="BH45" s="41">
        <v>667</v>
      </c>
      <c r="BI45" s="41">
        <v>667</v>
      </c>
      <c r="BJ45" s="40">
        <f t="shared" si="142"/>
        <v>24</v>
      </c>
      <c r="BK45" s="40">
        <f t="shared" si="143"/>
        <v>0</v>
      </c>
      <c r="BL45" s="40">
        <f t="shared" si="144"/>
        <v>4</v>
      </c>
      <c r="BM45" s="42">
        <f t="shared" si="145"/>
        <v>0.16666666666666666</v>
      </c>
      <c r="BN45" s="40">
        <f t="shared" si="146"/>
        <v>4</v>
      </c>
      <c r="BO45" s="48">
        <v>3711</v>
      </c>
      <c r="BP45" s="77">
        <v>505</v>
      </c>
      <c r="BQ45" s="50">
        <v>6801</v>
      </c>
      <c r="BR45" s="50">
        <v>6801</v>
      </c>
      <c r="BS45" s="49">
        <f t="shared" si="147"/>
        <v>283</v>
      </c>
      <c r="BT45" s="49">
        <f t="shared" si="148"/>
        <v>37</v>
      </c>
      <c r="BU45" s="49">
        <f t="shared" si="149"/>
        <v>37</v>
      </c>
      <c r="BV45" s="51">
        <f t="shared" si="150"/>
        <v>0.13074204946996468</v>
      </c>
      <c r="BW45" s="49">
        <f t="shared" si="151"/>
        <v>37</v>
      </c>
      <c r="BX45" s="60">
        <v>9366</v>
      </c>
      <c r="BY45" s="78">
        <v>163</v>
      </c>
      <c r="BZ45" s="58">
        <v>5012</v>
      </c>
      <c r="CA45" s="58">
        <v>5012</v>
      </c>
      <c r="CB45" s="59">
        <f t="shared" si="152"/>
        <v>286</v>
      </c>
      <c r="CC45" s="59">
        <f t="shared" si="153"/>
        <v>0</v>
      </c>
      <c r="CD45" s="59">
        <f t="shared" si="154"/>
        <v>37</v>
      </c>
      <c r="CE45" s="61">
        <f t="shared" si="155"/>
        <v>0.12937062937062938</v>
      </c>
      <c r="CF45" s="59">
        <f t="shared" si="156"/>
        <v>37</v>
      </c>
      <c r="CG45" s="15">
        <f t="shared" si="159"/>
        <v>2848</v>
      </c>
      <c r="CH45" s="15">
        <f t="shared" si="160"/>
        <v>141</v>
      </c>
      <c r="CI45" s="15">
        <f t="shared" si="161"/>
        <v>206</v>
      </c>
      <c r="CJ45" s="15">
        <f t="shared" si="162"/>
        <v>206</v>
      </c>
      <c r="CK45" s="26">
        <f t="shared" si="163"/>
        <v>7.23314606741573E-2</v>
      </c>
      <c r="CM45" s="15">
        <f t="shared" si="164"/>
        <v>665</v>
      </c>
      <c r="CN45" s="15">
        <f t="shared" si="165"/>
        <v>88</v>
      </c>
      <c r="CO45" s="100">
        <f t="shared" si="158"/>
        <v>0.13233082706766916</v>
      </c>
      <c r="CP45" s="48">
        <v>0</v>
      </c>
      <c r="CQ45" s="77">
        <v>0</v>
      </c>
      <c r="CR45" s="48">
        <v>0</v>
      </c>
      <c r="CS45" s="48">
        <v>0</v>
      </c>
      <c r="CT45" s="48">
        <v>0</v>
      </c>
      <c r="CU45" s="49">
        <f t="shared" si="18"/>
        <v>0</v>
      </c>
      <c r="CV45" s="49">
        <f t="shared" si="19"/>
        <v>0</v>
      </c>
      <c r="CW45" s="51" t="e">
        <f t="shared" si="68"/>
        <v>#DIV/0!</v>
      </c>
      <c r="CX45" s="49">
        <f t="shared" si="69"/>
        <v>0</v>
      </c>
      <c r="CY45" s="187">
        <v>0</v>
      </c>
      <c r="CZ45" s="194">
        <v>0</v>
      </c>
      <c r="DA45" s="187">
        <v>0</v>
      </c>
      <c r="DB45" s="187">
        <v>0</v>
      </c>
      <c r="DC45" s="187">
        <v>0</v>
      </c>
      <c r="DD45" s="190">
        <f t="shared" si="20"/>
        <v>0</v>
      </c>
      <c r="DE45" s="190">
        <f t="shared" si="21"/>
        <v>0</v>
      </c>
      <c r="DF45" s="191" t="e">
        <f t="shared" si="71"/>
        <v>#DIV/0!</v>
      </c>
      <c r="DG45" s="190">
        <f t="shared" si="72"/>
        <v>0</v>
      </c>
      <c r="DH45" s="111">
        <v>0</v>
      </c>
      <c r="DI45" s="120">
        <v>0</v>
      </c>
      <c r="DJ45" s="111">
        <v>0</v>
      </c>
      <c r="DK45" s="111">
        <v>0</v>
      </c>
      <c r="DL45" s="111">
        <v>0</v>
      </c>
      <c r="DM45" s="114">
        <f t="shared" si="22"/>
        <v>0</v>
      </c>
      <c r="DN45" s="114">
        <f t="shared" si="23"/>
        <v>0</v>
      </c>
      <c r="DO45" s="115" t="e">
        <f t="shared" si="74"/>
        <v>#DIV/0!</v>
      </c>
      <c r="DP45" s="114">
        <f t="shared" si="75"/>
        <v>0</v>
      </c>
      <c r="DQ45" s="123"/>
      <c r="DR45" s="125">
        <f t="shared" si="24"/>
        <v>354</v>
      </c>
      <c r="DS45" s="125">
        <f t="shared" si="25"/>
        <v>47</v>
      </c>
      <c r="DT45" s="100">
        <f t="shared" si="26"/>
        <v>0.1327683615819209</v>
      </c>
      <c r="DU45" s="123"/>
      <c r="DV45" s="125">
        <f t="shared" si="27"/>
        <v>311</v>
      </c>
      <c r="DW45" s="125">
        <f t="shared" si="28"/>
        <v>41</v>
      </c>
      <c r="DX45" s="100">
        <f t="shared" si="29"/>
        <v>0.13183279742765272</v>
      </c>
      <c r="DY45" s="123"/>
      <c r="DZ45" s="125">
        <f t="shared" si="30"/>
        <v>665</v>
      </c>
      <c r="EA45" s="125">
        <f t="shared" si="31"/>
        <v>88</v>
      </c>
      <c r="EB45" s="100">
        <f t="shared" si="32"/>
        <v>0.13233082706766916</v>
      </c>
      <c r="EC45" s="123"/>
      <c r="ED45" s="125">
        <f t="shared" si="33"/>
        <v>0</v>
      </c>
      <c r="EE45" s="125">
        <f t="shared" si="34"/>
        <v>0</v>
      </c>
      <c r="EF45" s="100" t="e">
        <f t="shared" si="35"/>
        <v>#DIV/0!</v>
      </c>
    </row>
    <row r="46" spans="1:137" x14ac:dyDescent="0.25">
      <c r="A46" s="7">
        <f t="shared" si="0"/>
        <v>44454</v>
      </c>
      <c r="B46" s="68">
        <v>1074</v>
      </c>
      <c r="C46" s="68">
        <v>142</v>
      </c>
      <c r="D46" s="68">
        <v>844</v>
      </c>
      <c r="E46" s="68">
        <v>844</v>
      </c>
      <c r="F46" s="17">
        <f t="shared" si="122"/>
        <v>24</v>
      </c>
      <c r="G46" s="17">
        <f t="shared" si="123"/>
        <v>0</v>
      </c>
      <c r="H46" s="17">
        <f t="shared" si="124"/>
        <v>4</v>
      </c>
      <c r="I46" s="98">
        <f t="shared" si="125"/>
        <v>0.16666666666666666</v>
      </c>
      <c r="J46" s="17">
        <f t="shared" si="126"/>
        <v>4</v>
      </c>
      <c r="K46" s="58">
        <v>959</v>
      </c>
      <c r="L46" s="69">
        <v>144</v>
      </c>
      <c r="M46" s="58">
        <v>689</v>
      </c>
      <c r="N46" s="58">
        <v>689</v>
      </c>
      <c r="O46" s="59">
        <f t="shared" si="127"/>
        <v>22</v>
      </c>
      <c r="P46" s="59">
        <f t="shared" si="128"/>
        <v>0</v>
      </c>
      <c r="Q46" s="59">
        <f t="shared" si="129"/>
        <v>3</v>
      </c>
      <c r="R46" s="61">
        <f t="shared" si="130"/>
        <v>0.13636363636363635</v>
      </c>
      <c r="S46" s="59">
        <f t="shared" si="131"/>
        <v>3</v>
      </c>
      <c r="T46" s="14">
        <v>1685</v>
      </c>
      <c r="U46" s="71">
        <v>801</v>
      </c>
      <c r="V46" s="10">
        <v>4550</v>
      </c>
      <c r="W46" s="10">
        <v>4550</v>
      </c>
      <c r="X46" s="19">
        <f t="shared" si="132"/>
        <v>4</v>
      </c>
      <c r="Y46" s="19">
        <f t="shared" si="133"/>
        <v>4</v>
      </c>
      <c r="Z46" s="19">
        <f t="shared" si="134"/>
        <v>4</v>
      </c>
      <c r="AA46" s="23">
        <f t="shared" si="135"/>
        <v>1</v>
      </c>
      <c r="AB46" s="19">
        <f t="shared" si="136"/>
        <v>4</v>
      </c>
      <c r="AE46" s="102">
        <v>7712</v>
      </c>
      <c r="AF46" s="106">
        <v>722</v>
      </c>
      <c r="AG46" s="103">
        <v>1032</v>
      </c>
      <c r="AH46" s="103">
        <v>1032</v>
      </c>
      <c r="AI46" s="17">
        <f t="shared" si="49"/>
        <v>620</v>
      </c>
      <c r="AJ46" s="17">
        <f t="shared" si="2"/>
        <v>45</v>
      </c>
      <c r="AK46" s="17">
        <f t="shared" si="3"/>
        <v>45</v>
      </c>
      <c r="AL46" s="98">
        <f t="shared" si="50"/>
        <v>7.2580645161290328E-2</v>
      </c>
      <c r="AM46" s="17">
        <f t="shared" si="51"/>
        <v>45</v>
      </c>
      <c r="AN46" s="111">
        <v>11278</v>
      </c>
      <c r="AO46" s="120">
        <v>1164</v>
      </c>
      <c r="AP46" s="113">
        <v>2393</v>
      </c>
      <c r="AQ46" s="113">
        <v>2393</v>
      </c>
      <c r="AR46" s="114">
        <f t="shared" si="52"/>
        <v>0</v>
      </c>
      <c r="AS46" s="114">
        <f t="shared" si="4"/>
        <v>0</v>
      </c>
      <c r="AT46" s="114">
        <f t="shared" si="5"/>
        <v>0</v>
      </c>
      <c r="AU46" s="115" t="e">
        <f t="shared" si="53"/>
        <v>#DIV/0!</v>
      </c>
      <c r="AV46" s="114">
        <f t="shared" si="54"/>
        <v>0</v>
      </c>
      <c r="AW46" s="30">
        <v>1088</v>
      </c>
      <c r="AX46" s="73">
        <v>104</v>
      </c>
      <c r="AY46" s="32">
        <v>695</v>
      </c>
      <c r="AZ46" s="32">
        <v>695</v>
      </c>
      <c r="BA46" s="31">
        <f t="shared" si="137"/>
        <v>22</v>
      </c>
      <c r="BB46" s="31">
        <f t="shared" si="138"/>
        <v>0</v>
      </c>
      <c r="BC46" s="31">
        <f t="shared" si="139"/>
        <v>3</v>
      </c>
      <c r="BD46" s="33">
        <f t="shared" si="140"/>
        <v>0.13636363636363635</v>
      </c>
      <c r="BE46" s="31">
        <f t="shared" si="141"/>
        <v>3</v>
      </c>
      <c r="BF46" s="39">
        <v>953</v>
      </c>
      <c r="BG46" s="75">
        <v>103</v>
      </c>
      <c r="BH46" s="41">
        <v>670</v>
      </c>
      <c r="BI46" s="41">
        <v>670</v>
      </c>
      <c r="BJ46" s="40">
        <f t="shared" si="142"/>
        <v>30</v>
      </c>
      <c r="BK46" s="40">
        <f t="shared" si="143"/>
        <v>0</v>
      </c>
      <c r="BL46" s="40">
        <f t="shared" si="144"/>
        <v>3</v>
      </c>
      <c r="BM46" s="42">
        <f t="shared" si="145"/>
        <v>0.1</v>
      </c>
      <c r="BN46" s="40">
        <f t="shared" si="146"/>
        <v>3</v>
      </c>
      <c r="BO46" s="48">
        <v>4012</v>
      </c>
      <c r="BP46" s="77">
        <v>543</v>
      </c>
      <c r="BQ46" s="50">
        <v>6839</v>
      </c>
      <c r="BR46" s="50">
        <v>6839</v>
      </c>
      <c r="BS46" s="49">
        <f t="shared" si="147"/>
        <v>301</v>
      </c>
      <c r="BT46" s="49">
        <f t="shared" si="148"/>
        <v>38</v>
      </c>
      <c r="BU46" s="49">
        <f t="shared" si="149"/>
        <v>38</v>
      </c>
      <c r="BV46" s="51">
        <f t="shared" si="150"/>
        <v>0.12624584717607973</v>
      </c>
      <c r="BW46" s="49">
        <f t="shared" si="151"/>
        <v>38</v>
      </c>
      <c r="BX46" s="60">
        <v>9656</v>
      </c>
      <c r="BY46" s="78">
        <v>163</v>
      </c>
      <c r="BZ46" s="58">
        <v>5049</v>
      </c>
      <c r="CA46" s="58">
        <v>5049</v>
      </c>
      <c r="CB46" s="59">
        <f t="shared" si="152"/>
        <v>290</v>
      </c>
      <c r="CC46" s="59">
        <f t="shared" si="153"/>
        <v>0</v>
      </c>
      <c r="CD46" s="59">
        <f t="shared" si="154"/>
        <v>37</v>
      </c>
      <c r="CE46" s="61">
        <f t="shared" si="155"/>
        <v>0.12758620689655173</v>
      </c>
      <c r="CF46" s="59">
        <f t="shared" si="156"/>
        <v>37</v>
      </c>
      <c r="CG46" s="15">
        <f t="shared" si="159"/>
        <v>1313</v>
      </c>
      <c r="CH46" s="15">
        <f t="shared" si="160"/>
        <v>87</v>
      </c>
      <c r="CI46" s="15">
        <f t="shared" si="161"/>
        <v>137</v>
      </c>
      <c r="CJ46" s="15">
        <f t="shared" si="162"/>
        <v>137</v>
      </c>
      <c r="CK46" s="26">
        <f t="shared" si="163"/>
        <v>0.10434120335110435</v>
      </c>
      <c r="CM46" s="15">
        <f t="shared" si="164"/>
        <v>689</v>
      </c>
      <c r="CN46" s="15">
        <f t="shared" si="165"/>
        <v>88</v>
      </c>
      <c r="CO46" s="100">
        <f t="shared" si="158"/>
        <v>0.12772133526850507</v>
      </c>
      <c r="CP46" s="48">
        <v>0</v>
      </c>
      <c r="CQ46" s="77">
        <v>0</v>
      </c>
      <c r="CR46" s="48">
        <v>0</v>
      </c>
      <c r="CS46" s="48">
        <v>0</v>
      </c>
      <c r="CT46" s="48">
        <v>0</v>
      </c>
      <c r="CU46" s="49">
        <f t="shared" si="18"/>
        <v>0</v>
      </c>
      <c r="CV46" s="49">
        <f t="shared" si="19"/>
        <v>0</v>
      </c>
      <c r="CW46" s="51" t="e">
        <f t="shared" si="68"/>
        <v>#DIV/0!</v>
      </c>
      <c r="CX46" s="49">
        <f t="shared" si="69"/>
        <v>0</v>
      </c>
      <c r="CY46" s="187">
        <v>0</v>
      </c>
      <c r="CZ46" s="194">
        <v>0</v>
      </c>
      <c r="DA46" s="187">
        <v>0</v>
      </c>
      <c r="DB46" s="187">
        <v>0</v>
      </c>
      <c r="DC46" s="187">
        <v>0</v>
      </c>
      <c r="DD46" s="190">
        <f t="shared" si="20"/>
        <v>0</v>
      </c>
      <c r="DE46" s="190">
        <f t="shared" si="21"/>
        <v>0</v>
      </c>
      <c r="DF46" s="191" t="e">
        <f t="shared" si="71"/>
        <v>#DIV/0!</v>
      </c>
      <c r="DG46" s="190">
        <f t="shared" si="72"/>
        <v>0</v>
      </c>
      <c r="DH46" s="111">
        <v>0</v>
      </c>
      <c r="DI46" s="120">
        <v>0</v>
      </c>
      <c r="DJ46" s="111">
        <v>0</v>
      </c>
      <c r="DK46" s="111">
        <v>0</v>
      </c>
      <c r="DL46" s="111">
        <v>0</v>
      </c>
      <c r="DM46" s="114">
        <f t="shared" si="22"/>
        <v>0</v>
      </c>
      <c r="DN46" s="114">
        <f t="shared" si="23"/>
        <v>0</v>
      </c>
      <c r="DO46" s="115" t="e">
        <f t="shared" si="74"/>
        <v>#DIV/0!</v>
      </c>
      <c r="DP46" s="114">
        <f t="shared" si="75"/>
        <v>0</v>
      </c>
      <c r="DQ46" s="123"/>
      <c r="DR46" s="125">
        <f t="shared" si="24"/>
        <v>377</v>
      </c>
      <c r="DS46" s="125">
        <f t="shared" si="25"/>
        <v>48</v>
      </c>
      <c r="DT46" s="100">
        <f t="shared" si="26"/>
        <v>0.1273209549071618</v>
      </c>
      <c r="DU46" s="123"/>
      <c r="DV46" s="125">
        <f t="shared" si="27"/>
        <v>312</v>
      </c>
      <c r="DW46" s="125">
        <f t="shared" si="28"/>
        <v>40</v>
      </c>
      <c r="DX46" s="100">
        <f t="shared" si="29"/>
        <v>0.12820512820512819</v>
      </c>
      <c r="DY46" s="123"/>
      <c r="DZ46" s="125">
        <f t="shared" si="30"/>
        <v>689</v>
      </c>
      <c r="EA46" s="125">
        <f t="shared" si="31"/>
        <v>88</v>
      </c>
      <c r="EB46" s="100">
        <f t="shared" si="32"/>
        <v>0.12772133526850507</v>
      </c>
      <c r="EC46" s="123"/>
      <c r="ED46" s="125">
        <f t="shared" si="33"/>
        <v>0</v>
      </c>
      <c r="EE46" s="125">
        <f t="shared" si="34"/>
        <v>0</v>
      </c>
      <c r="EF46" s="100" t="e">
        <f t="shared" si="35"/>
        <v>#DIV/0!</v>
      </c>
    </row>
    <row r="47" spans="1:137" x14ac:dyDescent="0.25">
      <c r="A47" s="7">
        <f t="shared" si="0"/>
        <v>44455</v>
      </c>
      <c r="B47" s="68">
        <v>1092</v>
      </c>
      <c r="C47" s="68">
        <v>142</v>
      </c>
      <c r="D47" s="68">
        <v>845</v>
      </c>
      <c r="E47" s="68">
        <v>845</v>
      </c>
      <c r="F47" s="17">
        <f t="shared" si="122"/>
        <v>18</v>
      </c>
      <c r="G47" s="17">
        <f t="shared" si="123"/>
        <v>0</v>
      </c>
      <c r="H47" s="17">
        <f t="shared" si="124"/>
        <v>1</v>
      </c>
      <c r="I47" s="98">
        <f t="shared" si="125"/>
        <v>5.5555555555555552E-2</v>
      </c>
      <c r="J47" s="17">
        <f t="shared" si="126"/>
        <v>1</v>
      </c>
      <c r="K47" s="58">
        <v>983</v>
      </c>
      <c r="L47" s="69">
        <v>144</v>
      </c>
      <c r="M47" s="58">
        <v>694</v>
      </c>
      <c r="N47" s="58">
        <v>694</v>
      </c>
      <c r="O47" s="59">
        <f t="shared" si="127"/>
        <v>24</v>
      </c>
      <c r="P47" s="59">
        <f t="shared" si="128"/>
        <v>0</v>
      </c>
      <c r="Q47" s="59">
        <f t="shared" si="129"/>
        <v>5</v>
      </c>
      <c r="R47" s="61">
        <f t="shared" si="130"/>
        <v>0.20833333333333334</v>
      </c>
      <c r="S47" s="59">
        <f t="shared" si="131"/>
        <v>5</v>
      </c>
      <c r="T47" s="14">
        <v>1691</v>
      </c>
      <c r="U47" s="71">
        <v>807</v>
      </c>
      <c r="V47" s="10">
        <v>4556</v>
      </c>
      <c r="W47" s="10">
        <v>4556</v>
      </c>
      <c r="X47" s="19">
        <f t="shared" si="132"/>
        <v>6</v>
      </c>
      <c r="Y47" s="19">
        <f t="shared" si="133"/>
        <v>6</v>
      </c>
      <c r="Z47" s="19">
        <f t="shared" si="134"/>
        <v>6</v>
      </c>
      <c r="AA47" s="23">
        <f t="shared" si="135"/>
        <v>1</v>
      </c>
      <c r="AB47" s="19">
        <f t="shared" si="136"/>
        <v>6</v>
      </c>
      <c r="AE47" s="102">
        <v>7716</v>
      </c>
      <c r="AF47" s="106">
        <v>723</v>
      </c>
      <c r="AG47" s="103">
        <v>1033</v>
      </c>
      <c r="AH47" s="103">
        <v>1033</v>
      </c>
      <c r="AI47" s="17">
        <f t="shared" si="49"/>
        <v>4</v>
      </c>
      <c r="AJ47" s="17">
        <f t="shared" si="2"/>
        <v>1</v>
      </c>
      <c r="AK47" s="17">
        <f t="shared" si="3"/>
        <v>1</v>
      </c>
      <c r="AL47" s="98">
        <f t="shared" si="50"/>
        <v>0.25</v>
      </c>
      <c r="AM47" s="17">
        <f t="shared" si="51"/>
        <v>1</v>
      </c>
      <c r="AN47" s="111">
        <v>38</v>
      </c>
      <c r="AO47" s="120">
        <v>8</v>
      </c>
      <c r="AP47" s="113">
        <v>2404</v>
      </c>
      <c r="AQ47" s="113">
        <v>2404</v>
      </c>
      <c r="AR47" s="114">
        <f t="shared" si="52"/>
        <v>-11240</v>
      </c>
      <c r="AS47" s="114">
        <f t="shared" si="4"/>
        <v>-1156</v>
      </c>
      <c r="AT47" s="114">
        <f t="shared" si="5"/>
        <v>11</v>
      </c>
      <c r="AU47" s="115">
        <f t="shared" si="53"/>
        <v>-9.7864768683274023E-4</v>
      </c>
      <c r="AV47" s="114">
        <f t="shared" si="54"/>
        <v>11</v>
      </c>
      <c r="AW47" s="30">
        <v>1112</v>
      </c>
      <c r="AX47" s="73">
        <v>104</v>
      </c>
      <c r="AY47" s="32">
        <v>699</v>
      </c>
      <c r="AZ47" s="32">
        <v>699</v>
      </c>
      <c r="BA47" s="31">
        <f t="shared" si="137"/>
        <v>24</v>
      </c>
      <c r="BB47" s="31">
        <f t="shared" si="138"/>
        <v>0</v>
      </c>
      <c r="BC47" s="31">
        <f t="shared" si="139"/>
        <v>4</v>
      </c>
      <c r="BD47" s="33">
        <f t="shared" si="140"/>
        <v>0.16666666666666666</v>
      </c>
      <c r="BE47" s="31">
        <f t="shared" si="141"/>
        <v>4</v>
      </c>
      <c r="BF47" s="39">
        <v>963</v>
      </c>
      <c r="BG47" s="75">
        <v>103</v>
      </c>
      <c r="BH47" s="41">
        <v>671</v>
      </c>
      <c r="BI47" s="41">
        <v>671</v>
      </c>
      <c r="BJ47" s="40">
        <f t="shared" si="142"/>
        <v>10</v>
      </c>
      <c r="BK47" s="40">
        <f t="shared" si="143"/>
        <v>0</v>
      </c>
      <c r="BL47" s="40">
        <f t="shared" si="144"/>
        <v>1</v>
      </c>
      <c r="BM47" s="42">
        <f t="shared" si="145"/>
        <v>0.1</v>
      </c>
      <c r="BN47" s="40">
        <f t="shared" si="146"/>
        <v>1</v>
      </c>
      <c r="BO47" s="48">
        <v>4269</v>
      </c>
      <c r="BP47" s="77">
        <v>570</v>
      </c>
      <c r="BQ47" s="50">
        <v>6866</v>
      </c>
      <c r="BR47" s="50">
        <v>6866</v>
      </c>
      <c r="BS47" s="49">
        <f t="shared" si="147"/>
        <v>257</v>
      </c>
      <c r="BT47" s="49">
        <f t="shared" si="148"/>
        <v>27</v>
      </c>
      <c r="BU47" s="49">
        <f t="shared" si="149"/>
        <v>27</v>
      </c>
      <c r="BV47" s="51">
        <f t="shared" si="150"/>
        <v>0.10505836575875487</v>
      </c>
      <c r="BW47" s="49">
        <f t="shared" si="151"/>
        <v>27</v>
      </c>
      <c r="BX47" s="60">
        <v>9942</v>
      </c>
      <c r="BY47" s="78">
        <v>163</v>
      </c>
      <c r="BZ47" s="58">
        <v>5084</v>
      </c>
      <c r="CA47" s="58">
        <v>5084</v>
      </c>
      <c r="CB47" s="59">
        <f t="shared" si="152"/>
        <v>286</v>
      </c>
      <c r="CC47" s="59">
        <f t="shared" si="153"/>
        <v>0</v>
      </c>
      <c r="CD47" s="59">
        <f t="shared" si="154"/>
        <v>35</v>
      </c>
      <c r="CE47" s="61">
        <f t="shared" si="155"/>
        <v>0.12237762237762238</v>
      </c>
      <c r="CF47" s="59">
        <f t="shared" si="156"/>
        <v>35</v>
      </c>
      <c r="CG47" s="15">
        <f t="shared" si="159"/>
        <v>-10611</v>
      </c>
      <c r="CH47" s="15">
        <f t="shared" si="160"/>
        <v>-1122</v>
      </c>
      <c r="CI47" s="15">
        <f t="shared" si="161"/>
        <v>91</v>
      </c>
      <c r="CJ47" s="15">
        <f t="shared" si="162"/>
        <v>91</v>
      </c>
      <c r="CK47" s="26">
        <f t="shared" si="163"/>
        <v>-8.5760060314767697E-3</v>
      </c>
      <c r="CM47" s="15">
        <f t="shared" si="164"/>
        <v>619</v>
      </c>
      <c r="CN47" s="15">
        <f t="shared" si="165"/>
        <v>73</v>
      </c>
      <c r="CO47" s="100">
        <f t="shared" si="158"/>
        <v>0.11793214862681745</v>
      </c>
      <c r="CP47" s="48">
        <v>0</v>
      </c>
      <c r="CQ47" s="77">
        <v>0</v>
      </c>
      <c r="CR47" s="48">
        <v>0</v>
      </c>
      <c r="CS47" s="48">
        <v>0</v>
      </c>
      <c r="CT47" s="48">
        <v>0</v>
      </c>
      <c r="CU47" s="49">
        <f t="shared" si="18"/>
        <v>0</v>
      </c>
      <c r="CV47" s="49">
        <f t="shared" si="19"/>
        <v>0</v>
      </c>
      <c r="CW47" s="51" t="e">
        <f t="shared" si="68"/>
        <v>#DIV/0!</v>
      </c>
      <c r="CX47" s="49">
        <f t="shared" si="69"/>
        <v>0</v>
      </c>
      <c r="CY47" s="187">
        <v>0</v>
      </c>
      <c r="CZ47" s="194">
        <v>0</v>
      </c>
      <c r="DA47" s="187">
        <v>0</v>
      </c>
      <c r="DB47" s="187">
        <v>0</v>
      </c>
      <c r="DC47" s="187">
        <v>0</v>
      </c>
      <c r="DD47" s="190">
        <f t="shared" si="20"/>
        <v>0</v>
      </c>
      <c r="DE47" s="190">
        <f t="shared" si="21"/>
        <v>0</v>
      </c>
      <c r="DF47" s="191" t="e">
        <f t="shared" si="71"/>
        <v>#DIV/0!</v>
      </c>
      <c r="DG47" s="190">
        <f t="shared" si="72"/>
        <v>0</v>
      </c>
      <c r="DH47" s="111">
        <v>0</v>
      </c>
      <c r="DI47" s="120">
        <v>0</v>
      </c>
      <c r="DJ47" s="111">
        <v>0</v>
      </c>
      <c r="DK47" s="111">
        <v>0</v>
      </c>
      <c r="DL47" s="111">
        <v>0</v>
      </c>
      <c r="DM47" s="114">
        <f t="shared" si="22"/>
        <v>0</v>
      </c>
      <c r="DN47" s="114">
        <f t="shared" si="23"/>
        <v>0</v>
      </c>
      <c r="DO47" s="115" t="e">
        <f t="shared" si="74"/>
        <v>#DIV/0!</v>
      </c>
      <c r="DP47" s="114">
        <f t="shared" si="75"/>
        <v>0</v>
      </c>
      <c r="DQ47" s="123"/>
      <c r="DR47" s="125">
        <f t="shared" si="24"/>
        <v>309</v>
      </c>
      <c r="DS47" s="125">
        <f t="shared" si="25"/>
        <v>33</v>
      </c>
      <c r="DT47" s="100">
        <f t="shared" si="26"/>
        <v>0.10679611650485436</v>
      </c>
      <c r="DU47" s="123"/>
      <c r="DV47" s="125">
        <f t="shared" si="27"/>
        <v>310</v>
      </c>
      <c r="DW47" s="125">
        <f t="shared" si="28"/>
        <v>40</v>
      </c>
      <c r="DX47" s="100">
        <f t="shared" si="29"/>
        <v>0.12903225806451613</v>
      </c>
      <c r="DY47" s="123"/>
      <c r="DZ47" s="125">
        <f t="shared" si="30"/>
        <v>619</v>
      </c>
      <c r="EA47" s="125">
        <f t="shared" si="31"/>
        <v>73</v>
      </c>
      <c r="EB47" s="100">
        <f t="shared" si="32"/>
        <v>0.11793214862681745</v>
      </c>
      <c r="EC47" s="123"/>
      <c r="ED47" s="125">
        <f t="shared" si="33"/>
        <v>0</v>
      </c>
      <c r="EE47" s="125">
        <f t="shared" si="34"/>
        <v>0</v>
      </c>
      <c r="EF47" s="100" t="e">
        <f t="shared" si="35"/>
        <v>#DIV/0!</v>
      </c>
    </row>
    <row r="48" spans="1:137" x14ac:dyDescent="0.25">
      <c r="A48" s="7">
        <f t="shared" si="0"/>
        <v>44456</v>
      </c>
      <c r="B48" s="68">
        <v>1114</v>
      </c>
      <c r="C48" s="68">
        <v>142</v>
      </c>
      <c r="D48" s="68">
        <v>848</v>
      </c>
      <c r="E48" s="68">
        <v>848</v>
      </c>
      <c r="F48" s="17">
        <f t="shared" si="122"/>
        <v>22</v>
      </c>
      <c r="G48" s="17">
        <f t="shared" si="123"/>
        <v>0</v>
      </c>
      <c r="H48" s="17">
        <f t="shared" si="124"/>
        <v>3</v>
      </c>
      <c r="I48" s="98">
        <f t="shared" si="125"/>
        <v>0.13636363636363635</v>
      </c>
      <c r="J48" s="17">
        <f t="shared" si="126"/>
        <v>3</v>
      </c>
      <c r="K48" s="58">
        <v>1020</v>
      </c>
      <c r="L48" s="69">
        <v>144</v>
      </c>
      <c r="M48" s="58">
        <v>698</v>
      </c>
      <c r="N48" s="58">
        <v>698</v>
      </c>
      <c r="O48" s="59">
        <f t="shared" si="127"/>
        <v>37</v>
      </c>
      <c r="P48" s="59">
        <f t="shared" si="128"/>
        <v>0</v>
      </c>
      <c r="Q48" s="59">
        <f t="shared" si="129"/>
        <v>4</v>
      </c>
      <c r="R48" s="61">
        <f t="shared" si="130"/>
        <v>0.10810810810810811</v>
      </c>
      <c r="S48" s="59">
        <f t="shared" si="131"/>
        <v>4</v>
      </c>
      <c r="T48" s="14">
        <v>1696</v>
      </c>
      <c r="U48" s="71">
        <v>812</v>
      </c>
      <c r="V48" s="10">
        <v>4561</v>
      </c>
      <c r="W48" s="10">
        <v>4561</v>
      </c>
      <c r="X48" s="19">
        <f t="shared" si="132"/>
        <v>5</v>
      </c>
      <c r="Y48" s="19">
        <f t="shared" si="133"/>
        <v>5</v>
      </c>
      <c r="Z48" s="19">
        <f t="shared" si="134"/>
        <v>5</v>
      </c>
      <c r="AA48" s="23">
        <f t="shared" si="135"/>
        <v>1</v>
      </c>
      <c r="AB48" s="19">
        <f t="shared" si="136"/>
        <v>5</v>
      </c>
      <c r="AE48" s="102">
        <v>7720</v>
      </c>
      <c r="AF48" s="106">
        <v>724</v>
      </c>
      <c r="AG48" s="103">
        <v>1034</v>
      </c>
      <c r="AH48" s="103">
        <v>1034</v>
      </c>
      <c r="AI48" s="17">
        <f t="shared" si="49"/>
        <v>4</v>
      </c>
      <c r="AJ48" s="17">
        <f t="shared" si="2"/>
        <v>1</v>
      </c>
      <c r="AK48" s="17">
        <f t="shared" si="3"/>
        <v>1</v>
      </c>
      <c r="AL48" s="98">
        <f t="shared" si="50"/>
        <v>0.25</v>
      </c>
      <c r="AM48" s="17">
        <f t="shared" si="51"/>
        <v>1</v>
      </c>
      <c r="AN48" s="111">
        <v>44</v>
      </c>
      <c r="AO48" s="120">
        <v>10</v>
      </c>
      <c r="AP48" s="113">
        <v>2406</v>
      </c>
      <c r="AQ48" s="113">
        <v>2406</v>
      </c>
      <c r="AR48" s="114">
        <f t="shared" si="52"/>
        <v>6</v>
      </c>
      <c r="AS48" s="114">
        <f t="shared" si="4"/>
        <v>2</v>
      </c>
      <c r="AT48" s="114">
        <f t="shared" si="5"/>
        <v>2</v>
      </c>
      <c r="AU48" s="115">
        <f t="shared" si="53"/>
        <v>0.33333333333333331</v>
      </c>
      <c r="AV48" s="114">
        <f t="shared" si="54"/>
        <v>2</v>
      </c>
      <c r="AW48" s="30">
        <v>1152</v>
      </c>
      <c r="AX48" s="73">
        <v>104</v>
      </c>
      <c r="AY48" s="32">
        <v>703</v>
      </c>
      <c r="AZ48" s="32">
        <v>703</v>
      </c>
      <c r="BA48" s="31">
        <f t="shared" si="137"/>
        <v>40</v>
      </c>
      <c r="BB48" s="31">
        <f t="shared" si="138"/>
        <v>0</v>
      </c>
      <c r="BC48" s="31">
        <f t="shared" si="139"/>
        <v>4</v>
      </c>
      <c r="BD48" s="33">
        <f t="shared" si="140"/>
        <v>0.1</v>
      </c>
      <c r="BE48" s="31">
        <f t="shared" si="141"/>
        <v>4</v>
      </c>
      <c r="BF48" s="39">
        <v>987</v>
      </c>
      <c r="BG48" s="75">
        <v>103</v>
      </c>
      <c r="BH48" s="41">
        <v>675</v>
      </c>
      <c r="BI48" s="41">
        <v>675</v>
      </c>
      <c r="BJ48" s="40">
        <f t="shared" si="142"/>
        <v>24</v>
      </c>
      <c r="BK48" s="40">
        <f t="shared" si="143"/>
        <v>0</v>
      </c>
      <c r="BL48" s="40">
        <f t="shared" si="144"/>
        <v>4</v>
      </c>
      <c r="BM48" s="42">
        <f t="shared" si="145"/>
        <v>0.16666666666666666</v>
      </c>
      <c r="BN48" s="40">
        <f t="shared" si="146"/>
        <v>4</v>
      </c>
      <c r="BO48" s="48">
        <v>4565</v>
      </c>
      <c r="BP48" s="77">
        <v>605</v>
      </c>
      <c r="BQ48" s="50">
        <v>6901</v>
      </c>
      <c r="BR48" s="50">
        <v>6901</v>
      </c>
      <c r="BS48" s="49">
        <f t="shared" si="147"/>
        <v>296</v>
      </c>
      <c r="BT48" s="49">
        <f t="shared" si="148"/>
        <v>35</v>
      </c>
      <c r="BU48" s="49">
        <f t="shared" si="149"/>
        <v>35</v>
      </c>
      <c r="BV48" s="51">
        <f t="shared" si="150"/>
        <v>0.11824324324324324</v>
      </c>
      <c r="BW48" s="49">
        <f t="shared" si="151"/>
        <v>35</v>
      </c>
      <c r="BX48" s="60">
        <v>10232</v>
      </c>
      <c r="BY48" s="78">
        <v>163</v>
      </c>
      <c r="BZ48" s="58">
        <v>5123</v>
      </c>
      <c r="CA48" s="58">
        <v>5123</v>
      </c>
      <c r="CB48" s="59">
        <f t="shared" si="152"/>
        <v>290</v>
      </c>
      <c r="CC48" s="59">
        <f t="shared" si="153"/>
        <v>0</v>
      </c>
      <c r="CD48" s="59">
        <f t="shared" si="154"/>
        <v>39</v>
      </c>
      <c r="CE48" s="61">
        <f t="shared" si="155"/>
        <v>0.13448275862068965</v>
      </c>
      <c r="CF48" s="59">
        <f t="shared" si="156"/>
        <v>39</v>
      </c>
      <c r="CG48" s="15">
        <f t="shared" si="159"/>
        <v>724</v>
      </c>
      <c r="CH48" s="15">
        <f t="shared" si="160"/>
        <v>43</v>
      </c>
      <c r="CI48" s="15">
        <f t="shared" si="161"/>
        <v>97</v>
      </c>
      <c r="CJ48" s="15">
        <f t="shared" si="162"/>
        <v>97</v>
      </c>
      <c r="CK48" s="26">
        <f t="shared" si="163"/>
        <v>0.13397790055248618</v>
      </c>
      <c r="CM48" s="15">
        <f t="shared" si="164"/>
        <v>709</v>
      </c>
      <c r="CN48" s="15">
        <f t="shared" si="165"/>
        <v>89</v>
      </c>
      <c r="CO48" s="100">
        <f t="shared" si="158"/>
        <v>0.12552891396332863</v>
      </c>
      <c r="CP48" s="48">
        <v>0</v>
      </c>
      <c r="CQ48" s="77">
        <v>0</v>
      </c>
      <c r="CR48" s="48">
        <v>0</v>
      </c>
      <c r="CS48" s="48">
        <v>0</v>
      </c>
      <c r="CT48" s="48">
        <v>0</v>
      </c>
      <c r="CU48" s="49">
        <f t="shared" si="18"/>
        <v>0</v>
      </c>
      <c r="CV48" s="49">
        <f t="shared" si="19"/>
        <v>0</v>
      </c>
      <c r="CW48" s="51" t="e">
        <f t="shared" si="68"/>
        <v>#DIV/0!</v>
      </c>
      <c r="CX48" s="49">
        <f t="shared" si="69"/>
        <v>0</v>
      </c>
      <c r="CY48" s="187">
        <v>0</v>
      </c>
      <c r="CZ48" s="194">
        <v>0</v>
      </c>
      <c r="DA48" s="187">
        <v>0</v>
      </c>
      <c r="DB48" s="187">
        <v>0</v>
      </c>
      <c r="DC48" s="187">
        <v>0</v>
      </c>
      <c r="DD48" s="190">
        <f t="shared" si="20"/>
        <v>0</v>
      </c>
      <c r="DE48" s="190">
        <f t="shared" si="21"/>
        <v>0</v>
      </c>
      <c r="DF48" s="191" t="e">
        <f t="shared" si="71"/>
        <v>#DIV/0!</v>
      </c>
      <c r="DG48" s="190">
        <f t="shared" si="72"/>
        <v>0</v>
      </c>
      <c r="DH48" s="111">
        <v>0</v>
      </c>
      <c r="DI48" s="120">
        <v>0</v>
      </c>
      <c r="DJ48" s="111">
        <v>0</v>
      </c>
      <c r="DK48" s="111">
        <v>0</v>
      </c>
      <c r="DL48" s="111">
        <v>0</v>
      </c>
      <c r="DM48" s="114">
        <f t="shared" si="22"/>
        <v>0</v>
      </c>
      <c r="DN48" s="114">
        <f t="shared" si="23"/>
        <v>0</v>
      </c>
      <c r="DO48" s="115" t="e">
        <f t="shared" si="74"/>
        <v>#DIV/0!</v>
      </c>
      <c r="DP48" s="114">
        <f t="shared" si="75"/>
        <v>0</v>
      </c>
      <c r="DQ48" s="123"/>
      <c r="DR48" s="125">
        <f t="shared" si="24"/>
        <v>382</v>
      </c>
      <c r="DS48" s="125">
        <f t="shared" si="25"/>
        <v>46</v>
      </c>
      <c r="DT48" s="100">
        <f t="shared" si="26"/>
        <v>0.12041884816753927</v>
      </c>
      <c r="DU48" s="123"/>
      <c r="DV48" s="125">
        <f t="shared" si="27"/>
        <v>327</v>
      </c>
      <c r="DW48" s="125">
        <f t="shared" si="28"/>
        <v>43</v>
      </c>
      <c r="DX48" s="100">
        <f t="shared" si="29"/>
        <v>0.13149847094801223</v>
      </c>
      <c r="DY48" s="123"/>
      <c r="DZ48" s="125">
        <f t="shared" si="30"/>
        <v>709</v>
      </c>
      <c r="EA48" s="125">
        <f t="shared" si="31"/>
        <v>89</v>
      </c>
      <c r="EB48" s="100">
        <f t="shared" si="32"/>
        <v>0.12552891396332863</v>
      </c>
      <c r="EC48" s="123"/>
      <c r="ED48" s="125">
        <f t="shared" si="33"/>
        <v>0</v>
      </c>
      <c r="EE48" s="125">
        <f t="shared" si="34"/>
        <v>0</v>
      </c>
      <c r="EF48" s="100" t="e">
        <f t="shared" si="35"/>
        <v>#DIV/0!</v>
      </c>
    </row>
    <row r="49" spans="1:136" x14ac:dyDescent="0.25">
      <c r="A49" s="7">
        <f t="shared" si="0"/>
        <v>44457</v>
      </c>
      <c r="B49" s="68">
        <v>1138</v>
      </c>
      <c r="C49" s="68">
        <v>142</v>
      </c>
      <c r="D49" s="68">
        <v>852</v>
      </c>
      <c r="E49" s="68">
        <v>852</v>
      </c>
      <c r="F49" s="17">
        <f t="shared" si="122"/>
        <v>24</v>
      </c>
      <c r="G49" s="17">
        <f t="shared" si="123"/>
        <v>0</v>
      </c>
      <c r="H49" s="17">
        <f t="shared" si="124"/>
        <v>4</v>
      </c>
      <c r="I49" s="98">
        <f t="shared" si="125"/>
        <v>0.16666666666666666</v>
      </c>
      <c r="J49" s="17">
        <f t="shared" si="126"/>
        <v>4</v>
      </c>
      <c r="K49" s="58">
        <v>1047</v>
      </c>
      <c r="L49" s="69">
        <v>144</v>
      </c>
      <c r="M49" s="58">
        <v>703</v>
      </c>
      <c r="N49" s="58">
        <v>703</v>
      </c>
      <c r="O49" s="59">
        <f t="shared" si="127"/>
        <v>27</v>
      </c>
      <c r="P49" s="59">
        <f t="shared" si="128"/>
        <v>0</v>
      </c>
      <c r="Q49" s="59">
        <f t="shared" si="129"/>
        <v>5</v>
      </c>
      <c r="R49" s="61">
        <f t="shared" si="130"/>
        <v>0.18518518518518517</v>
      </c>
      <c r="S49" s="59">
        <f t="shared" si="131"/>
        <v>5</v>
      </c>
      <c r="T49" s="14">
        <v>1701</v>
      </c>
      <c r="U49" s="71">
        <v>817</v>
      </c>
      <c r="V49" s="10">
        <v>4566</v>
      </c>
      <c r="W49" s="10">
        <v>4566</v>
      </c>
      <c r="X49" s="19">
        <f t="shared" si="132"/>
        <v>5</v>
      </c>
      <c r="Y49" s="19">
        <f t="shared" si="133"/>
        <v>5</v>
      </c>
      <c r="Z49" s="19">
        <f t="shared" si="134"/>
        <v>5</v>
      </c>
      <c r="AA49" s="23">
        <f t="shared" si="135"/>
        <v>1</v>
      </c>
      <c r="AB49" s="19">
        <f t="shared" si="136"/>
        <v>5</v>
      </c>
      <c r="AE49" s="102">
        <v>8827</v>
      </c>
      <c r="AF49" s="106">
        <v>778</v>
      </c>
      <c r="AG49" s="103">
        <v>1088</v>
      </c>
      <c r="AH49" s="103">
        <v>1088</v>
      </c>
      <c r="AI49" s="17">
        <f t="shared" si="49"/>
        <v>1107</v>
      </c>
      <c r="AJ49" s="17">
        <f t="shared" si="2"/>
        <v>54</v>
      </c>
      <c r="AK49" s="17">
        <f t="shared" si="3"/>
        <v>54</v>
      </c>
      <c r="AL49" s="98">
        <f t="shared" si="50"/>
        <v>4.878048780487805E-2</v>
      </c>
      <c r="AM49" s="17">
        <f t="shared" si="51"/>
        <v>54</v>
      </c>
      <c r="AN49" s="111">
        <v>50</v>
      </c>
      <c r="AO49" s="120">
        <v>12</v>
      </c>
      <c r="AP49" s="113">
        <v>2408</v>
      </c>
      <c r="AQ49" s="113">
        <v>2408</v>
      </c>
      <c r="AR49" s="114">
        <f t="shared" si="52"/>
        <v>6</v>
      </c>
      <c r="AS49" s="114">
        <f t="shared" si="4"/>
        <v>2</v>
      </c>
      <c r="AT49" s="114">
        <f t="shared" si="5"/>
        <v>2</v>
      </c>
      <c r="AU49" s="115">
        <f t="shared" si="53"/>
        <v>0.33333333333333331</v>
      </c>
      <c r="AV49" s="114">
        <f t="shared" si="54"/>
        <v>2</v>
      </c>
      <c r="AW49" s="30">
        <v>1176</v>
      </c>
      <c r="AX49" s="73">
        <v>104</v>
      </c>
      <c r="AY49" s="32">
        <v>707</v>
      </c>
      <c r="AZ49" s="32">
        <v>707</v>
      </c>
      <c r="BA49" s="31">
        <f t="shared" si="137"/>
        <v>24</v>
      </c>
      <c r="BB49" s="31">
        <f t="shared" si="138"/>
        <v>0</v>
      </c>
      <c r="BC49" s="31">
        <f t="shared" si="139"/>
        <v>4</v>
      </c>
      <c r="BD49" s="33">
        <f t="shared" si="140"/>
        <v>0.16666666666666666</v>
      </c>
      <c r="BE49" s="31">
        <f t="shared" si="141"/>
        <v>4</v>
      </c>
      <c r="BF49" s="39">
        <v>1027</v>
      </c>
      <c r="BG49" s="75">
        <v>103</v>
      </c>
      <c r="BH49" s="41">
        <v>679</v>
      </c>
      <c r="BI49" s="41">
        <v>679</v>
      </c>
      <c r="BJ49" s="40">
        <f t="shared" si="142"/>
        <v>40</v>
      </c>
      <c r="BK49" s="40">
        <f t="shared" si="143"/>
        <v>0</v>
      </c>
      <c r="BL49" s="40">
        <f t="shared" si="144"/>
        <v>4</v>
      </c>
      <c r="BM49" s="42">
        <f t="shared" si="145"/>
        <v>0.1</v>
      </c>
      <c r="BN49" s="40">
        <f t="shared" si="146"/>
        <v>4</v>
      </c>
      <c r="BO49" s="48">
        <v>4909</v>
      </c>
      <c r="BP49" s="77">
        <v>649</v>
      </c>
      <c r="BQ49" s="50">
        <v>6945</v>
      </c>
      <c r="BR49" s="50">
        <v>6945</v>
      </c>
      <c r="BS49" s="49">
        <f t="shared" si="147"/>
        <v>344</v>
      </c>
      <c r="BT49" s="49">
        <f t="shared" si="148"/>
        <v>44</v>
      </c>
      <c r="BU49" s="49">
        <f t="shared" si="149"/>
        <v>44</v>
      </c>
      <c r="BV49" s="51">
        <f t="shared" si="150"/>
        <v>0.12790697674418605</v>
      </c>
      <c r="BW49" s="49">
        <f t="shared" si="151"/>
        <v>44</v>
      </c>
      <c r="BX49" s="60">
        <v>10570</v>
      </c>
      <c r="BY49" s="78">
        <v>163</v>
      </c>
      <c r="BZ49" s="58">
        <v>5166</v>
      </c>
      <c r="CA49" s="58">
        <v>5166</v>
      </c>
      <c r="CB49" s="59">
        <f t="shared" si="152"/>
        <v>338</v>
      </c>
      <c r="CC49" s="59">
        <f t="shared" si="153"/>
        <v>0</v>
      </c>
      <c r="CD49" s="59">
        <f t="shared" si="154"/>
        <v>43</v>
      </c>
      <c r="CE49" s="61">
        <f t="shared" si="155"/>
        <v>0.12721893491124261</v>
      </c>
      <c r="CF49" s="59">
        <f t="shared" si="156"/>
        <v>43</v>
      </c>
      <c r="CG49" s="15">
        <f t="shared" si="159"/>
        <v>1915</v>
      </c>
      <c r="CH49" s="15">
        <f t="shared" si="160"/>
        <v>105</v>
      </c>
      <c r="CI49" s="15">
        <f t="shared" si="161"/>
        <v>165</v>
      </c>
      <c r="CJ49" s="15">
        <f t="shared" si="162"/>
        <v>165</v>
      </c>
      <c r="CK49" s="26">
        <f t="shared" si="163"/>
        <v>8.6161879895561358E-2</v>
      </c>
      <c r="CM49" s="15">
        <f t="shared" si="164"/>
        <v>797</v>
      </c>
      <c r="CN49" s="15">
        <f t="shared" si="165"/>
        <v>104</v>
      </c>
      <c r="CO49" s="100">
        <f t="shared" si="158"/>
        <v>0.13048933500627352</v>
      </c>
      <c r="CP49" s="48">
        <v>80</v>
      </c>
      <c r="CQ49" s="77">
        <v>33</v>
      </c>
      <c r="CR49" s="48">
        <v>39</v>
      </c>
      <c r="CS49" s="48">
        <v>39</v>
      </c>
      <c r="CT49" s="49">
        <f t="shared" ref="CT49" si="166">CP49-CP48</f>
        <v>80</v>
      </c>
      <c r="CU49" s="49">
        <f t="shared" si="18"/>
        <v>33</v>
      </c>
      <c r="CV49" s="49">
        <f t="shared" si="19"/>
        <v>39</v>
      </c>
      <c r="CW49" s="51">
        <f t="shared" si="68"/>
        <v>0.48749999999999999</v>
      </c>
      <c r="CX49" s="49">
        <f t="shared" si="69"/>
        <v>39</v>
      </c>
      <c r="CY49" s="187">
        <v>83</v>
      </c>
      <c r="CZ49" s="194">
        <v>29</v>
      </c>
      <c r="DA49" s="187">
        <v>32</v>
      </c>
      <c r="DB49" s="187">
        <v>32</v>
      </c>
      <c r="DC49" s="190">
        <f t="shared" ref="DC49" si="167">CY49-CY48</f>
        <v>83</v>
      </c>
      <c r="DD49" s="190">
        <f t="shared" si="20"/>
        <v>29</v>
      </c>
      <c r="DE49" s="190">
        <f t="shared" si="21"/>
        <v>32</v>
      </c>
      <c r="DF49" s="191">
        <f t="shared" si="71"/>
        <v>0.38554216867469882</v>
      </c>
      <c r="DG49" s="190">
        <f t="shared" si="72"/>
        <v>32</v>
      </c>
      <c r="DH49" s="111">
        <v>1</v>
      </c>
      <c r="DI49" s="120">
        <v>1</v>
      </c>
      <c r="DJ49" s="111">
        <v>4</v>
      </c>
      <c r="DK49" s="111">
        <v>4</v>
      </c>
      <c r="DL49" s="114">
        <f t="shared" ref="DL49" si="168">DH49-DH48</f>
        <v>1</v>
      </c>
      <c r="DM49" s="114">
        <f t="shared" si="22"/>
        <v>1</v>
      </c>
      <c r="DN49" s="114">
        <f t="shared" si="23"/>
        <v>4</v>
      </c>
      <c r="DO49" s="115">
        <f t="shared" si="74"/>
        <v>4</v>
      </c>
      <c r="DP49" s="114">
        <f t="shared" si="75"/>
        <v>4</v>
      </c>
      <c r="DQ49" s="123"/>
      <c r="DR49" s="125">
        <f t="shared" si="24"/>
        <v>432</v>
      </c>
      <c r="DS49" s="125">
        <f t="shared" si="25"/>
        <v>56</v>
      </c>
      <c r="DT49" s="100">
        <f t="shared" si="26"/>
        <v>0.12962962962962962</v>
      </c>
      <c r="DU49" s="123"/>
      <c r="DV49" s="125">
        <f t="shared" si="27"/>
        <v>365</v>
      </c>
      <c r="DW49" s="125">
        <f t="shared" si="28"/>
        <v>48</v>
      </c>
      <c r="DX49" s="100">
        <f t="shared" si="29"/>
        <v>0.13150684931506848</v>
      </c>
      <c r="DY49" s="123"/>
      <c r="DZ49" s="125">
        <f t="shared" si="30"/>
        <v>797</v>
      </c>
      <c r="EA49" s="125">
        <f t="shared" si="31"/>
        <v>104</v>
      </c>
      <c r="EB49" s="100">
        <f t="shared" si="32"/>
        <v>0.13048933500627352</v>
      </c>
      <c r="EC49" s="123"/>
      <c r="ED49" s="125">
        <f t="shared" si="33"/>
        <v>164</v>
      </c>
      <c r="EE49" s="125">
        <f t="shared" si="34"/>
        <v>75</v>
      </c>
      <c r="EF49" s="100">
        <f t="shared" si="35"/>
        <v>0.45731707317073172</v>
      </c>
    </row>
    <row r="50" spans="1:136" x14ac:dyDescent="0.25">
      <c r="A50" s="7">
        <f t="shared" si="0"/>
        <v>44458</v>
      </c>
      <c r="B50" s="68">
        <v>1168</v>
      </c>
      <c r="C50" s="68">
        <v>142</v>
      </c>
      <c r="D50" s="68">
        <v>855</v>
      </c>
      <c r="E50" s="68">
        <v>855</v>
      </c>
      <c r="F50" s="17">
        <f t="shared" si="122"/>
        <v>30</v>
      </c>
      <c r="G50" s="17">
        <f t="shared" si="123"/>
        <v>0</v>
      </c>
      <c r="H50" s="17">
        <f t="shared" si="124"/>
        <v>3</v>
      </c>
      <c r="I50" s="98">
        <f t="shared" si="125"/>
        <v>0.1</v>
      </c>
      <c r="J50" s="17">
        <f t="shared" si="126"/>
        <v>3</v>
      </c>
      <c r="K50" s="58">
        <v>1073</v>
      </c>
      <c r="L50" s="69">
        <v>144</v>
      </c>
      <c r="M50" s="58">
        <v>705</v>
      </c>
      <c r="N50" s="58">
        <v>705</v>
      </c>
      <c r="O50" s="59">
        <f t="shared" si="127"/>
        <v>26</v>
      </c>
      <c r="P50" s="59">
        <f t="shared" si="128"/>
        <v>0</v>
      </c>
      <c r="Q50" s="59">
        <f t="shared" si="129"/>
        <v>2</v>
      </c>
      <c r="R50" s="61">
        <f t="shared" si="130"/>
        <v>7.6923076923076927E-2</v>
      </c>
      <c r="S50" s="59">
        <f t="shared" si="131"/>
        <v>2</v>
      </c>
      <c r="T50" s="14">
        <v>1705</v>
      </c>
      <c r="U50" s="71">
        <v>821</v>
      </c>
      <c r="V50" s="10">
        <v>4570</v>
      </c>
      <c r="W50" s="10">
        <v>4570</v>
      </c>
      <c r="X50" s="19">
        <f t="shared" si="132"/>
        <v>4</v>
      </c>
      <c r="Y50" s="19">
        <f t="shared" si="133"/>
        <v>4</v>
      </c>
      <c r="Z50" s="19">
        <f t="shared" si="134"/>
        <v>4</v>
      </c>
      <c r="AA50" s="23">
        <f t="shared" si="135"/>
        <v>1</v>
      </c>
      <c r="AB50" s="19">
        <f t="shared" si="136"/>
        <v>4</v>
      </c>
      <c r="AE50" s="102">
        <v>8834</v>
      </c>
      <c r="AF50" s="106">
        <v>779</v>
      </c>
      <c r="AG50" s="103">
        <v>1089</v>
      </c>
      <c r="AH50" s="103">
        <v>1089</v>
      </c>
      <c r="AI50" s="17">
        <f t="shared" si="49"/>
        <v>7</v>
      </c>
      <c r="AJ50" s="17">
        <f t="shared" si="2"/>
        <v>1</v>
      </c>
      <c r="AK50" s="17">
        <f t="shared" si="3"/>
        <v>1</v>
      </c>
      <c r="AL50" s="98">
        <f t="shared" si="50"/>
        <v>0.14285714285714285</v>
      </c>
      <c r="AM50" s="17">
        <f t="shared" si="51"/>
        <v>1</v>
      </c>
      <c r="AN50" s="111">
        <v>1607</v>
      </c>
      <c r="AO50" s="120">
        <v>146</v>
      </c>
      <c r="AP50" s="113">
        <v>2542</v>
      </c>
      <c r="AQ50" s="113">
        <v>2542</v>
      </c>
      <c r="AR50" s="114">
        <f t="shared" si="52"/>
        <v>1557</v>
      </c>
      <c r="AS50" s="114">
        <f t="shared" si="4"/>
        <v>134</v>
      </c>
      <c r="AT50" s="114">
        <f t="shared" si="5"/>
        <v>134</v>
      </c>
      <c r="AU50" s="115">
        <f t="shared" si="53"/>
        <v>8.6062941554271036E-2</v>
      </c>
      <c r="AV50" s="114">
        <f t="shared" si="54"/>
        <v>134</v>
      </c>
      <c r="AW50" s="30">
        <v>1206</v>
      </c>
      <c r="AX50" s="73">
        <v>104</v>
      </c>
      <c r="AY50" s="32">
        <v>710</v>
      </c>
      <c r="AZ50" s="32">
        <v>710</v>
      </c>
      <c r="BA50" s="31">
        <f t="shared" si="137"/>
        <v>30</v>
      </c>
      <c r="BB50" s="31">
        <f t="shared" si="138"/>
        <v>0</v>
      </c>
      <c r="BC50" s="31">
        <f t="shared" si="139"/>
        <v>3</v>
      </c>
      <c r="BD50" s="33">
        <f t="shared" si="140"/>
        <v>0.1</v>
      </c>
      <c r="BE50" s="31">
        <f t="shared" si="141"/>
        <v>3</v>
      </c>
      <c r="BF50" s="39">
        <v>1051</v>
      </c>
      <c r="BG50" s="75">
        <v>103</v>
      </c>
      <c r="BH50" s="41">
        <v>683</v>
      </c>
      <c r="BI50" s="41">
        <v>683</v>
      </c>
      <c r="BJ50" s="40">
        <f t="shared" si="142"/>
        <v>24</v>
      </c>
      <c r="BK50" s="40">
        <f t="shared" si="143"/>
        <v>0</v>
      </c>
      <c r="BL50" s="40">
        <f t="shared" si="144"/>
        <v>4</v>
      </c>
      <c r="BM50" s="42">
        <f t="shared" si="145"/>
        <v>0.16666666666666666</v>
      </c>
      <c r="BN50" s="40">
        <f t="shared" si="146"/>
        <v>4</v>
      </c>
      <c r="BO50" s="48">
        <v>5165</v>
      </c>
      <c r="BP50" s="77">
        <v>681</v>
      </c>
      <c r="BQ50" s="50">
        <v>6977</v>
      </c>
      <c r="BR50" s="50">
        <v>6977</v>
      </c>
      <c r="BS50" s="49">
        <f t="shared" si="147"/>
        <v>256</v>
      </c>
      <c r="BT50" s="49">
        <f t="shared" si="148"/>
        <v>32</v>
      </c>
      <c r="BU50" s="49">
        <f t="shared" si="149"/>
        <v>32</v>
      </c>
      <c r="BV50" s="51">
        <f t="shared" si="150"/>
        <v>0.125</v>
      </c>
      <c r="BW50" s="49">
        <f t="shared" si="151"/>
        <v>32</v>
      </c>
      <c r="BX50" s="60">
        <v>10838</v>
      </c>
      <c r="BY50" s="78">
        <v>163</v>
      </c>
      <c r="BZ50" s="58">
        <v>5204</v>
      </c>
      <c r="CA50" s="58">
        <v>5204</v>
      </c>
      <c r="CB50" s="59">
        <f t="shared" si="152"/>
        <v>268</v>
      </c>
      <c r="CC50" s="59">
        <f t="shared" si="153"/>
        <v>0</v>
      </c>
      <c r="CD50" s="59">
        <f t="shared" si="154"/>
        <v>38</v>
      </c>
      <c r="CE50" s="61">
        <f t="shared" si="155"/>
        <v>0.1417910447761194</v>
      </c>
      <c r="CF50" s="59">
        <f t="shared" si="156"/>
        <v>38</v>
      </c>
      <c r="CG50" s="15">
        <f t="shared" si="159"/>
        <v>2202</v>
      </c>
      <c r="CH50" s="15">
        <f t="shared" si="160"/>
        <v>171</v>
      </c>
      <c r="CI50" s="15">
        <f t="shared" si="161"/>
        <v>221</v>
      </c>
      <c r="CJ50" s="15">
        <f t="shared" si="162"/>
        <v>221</v>
      </c>
      <c r="CK50" s="26">
        <f t="shared" si="163"/>
        <v>0.10036330608537693</v>
      </c>
      <c r="CM50" s="15">
        <f t="shared" si="164"/>
        <v>634</v>
      </c>
      <c r="CN50" s="15">
        <f t="shared" si="165"/>
        <v>82</v>
      </c>
      <c r="CO50" s="100">
        <f t="shared" si="158"/>
        <v>0.12933753943217666</v>
      </c>
      <c r="CP50" s="48">
        <v>150</v>
      </c>
      <c r="CQ50" s="77">
        <v>52</v>
      </c>
      <c r="CR50" s="50">
        <v>58</v>
      </c>
      <c r="CS50" s="50">
        <v>58</v>
      </c>
      <c r="CT50" s="49">
        <f t="shared" ref="CT50:CT89" si="169">CP50-CP49</f>
        <v>70</v>
      </c>
      <c r="CU50" s="49">
        <f t="shared" ref="CU50:CU89" si="170">CQ50-CQ49</f>
        <v>19</v>
      </c>
      <c r="CV50" s="49">
        <f t="shared" ref="CV50:CV89" si="171">CR50-CR49</f>
        <v>19</v>
      </c>
      <c r="CW50" s="51">
        <f t="shared" ref="CW50:CW89" si="172">CV50/CT50</f>
        <v>0.27142857142857141</v>
      </c>
      <c r="CX50" s="49">
        <f t="shared" ref="CX50:CX89" si="173">CS50-CS49</f>
        <v>19</v>
      </c>
      <c r="CY50" s="187">
        <v>150</v>
      </c>
      <c r="CZ50" s="194">
        <v>48</v>
      </c>
      <c r="DA50" s="189">
        <v>51</v>
      </c>
      <c r="DB50" s="189">
        <v>51</v>
      </c>
      <c r="DC50" s="190">
        <f t="shared" ref="DC50:DC89" si="174">CY50-CY49</f>
        <v>67</v>
      </c>
      <c r="DD50" s="190">
        <f t="shared" ref="DD50:DD89" si="175">CZ50-CZ49</f>
        <v>19</v>
      </c>
      <c r="DE50" s="190">
        <f t="shared" ref="DE50:DE89" si="176">DA50-DA49</f>
        <v>19</v>
      </c>
      <c r="DF50" s="191">
        <f t="shared" ref="DF50:DF89" si="177">DE50/DC50</f>
        <v>0.28358208955223879</v>
      </c>
      <c r="DG50" s="190">
        <f t="shared" ref="DG50:DG89" si="178">DB50-DB49</f>
        <v>19</v>
      </c>
      <c r="DH50" s="111">
        <v>2</v>
      </c>
      <c r="DI50" s="120">
        <v>2</v>
      </c>
      <c r="DJ50" s="113">
        <v>6</v>
      </c>
      <c r="DK50" s="113">
        <v>6</v>
      </c>
      <c r="DL50" s="114">
        <f t="shared" ref="DL50:DL89" si="179">DH50-DH49</f>
        <v>1</v>
      </c>
      <c r="DM50" s="114">
        <f t="shared" ref="DM50:DM89" si="180">DI50-DI49</f>
        <v>1</v>
      </c>
      <c r="DN50" s="114">
        <f t="shared" ref="DN50:DN89" si="181">DJ50-DJ49</f>
        <v>2</v>
      </c>
      <c r="DO50" s="115">
        <f t="shared" ref="DO50:DO89" si="182">DN50/DL50</f>
        <v>2</v>
      </c>
      <c r="DP50" s="114">
        <f t="shared" ref="DP50:DP89" si="183">DK50-DK49</f>
        <v>2</v>
      </c>
      <c r="DQ50" s="123"/>
      <c r="DR50" s="125">
        <f t="shared" si="24"/>
        <v>340</v>
      </c>
      <c r="DS50" s="125">
        <f t="shared" si="25"/>
        <v>42</v>
      </c>
      <c r="DT50" s="100">
        <f t="shared" si="26"/>
        <v>0.12352941176470589</v>
      </c>
      <c r="DU50" s="123"/>
      <c r="DV50" s="125">
        <f t="shared" si="27"/>
        <v>294</v>
      </c>
      <c r="DW50" s="125">
        <f t="shared" si="28"/>
        <v>40</v>
      </c>
      <c r="DX50" s="100">
        <f t="shared" si="29"/>
        <v>0.1360544217687075</v>
      </c>
      <c r="DY50" s="123"/>
      <c r="DZ50" s="125">
        <f t="shared" si="30"/>
        <v>634</v>
      </c>
      <c r="EA50" s="125">
        <f t="shared" si="31"/>
        <v>82</v>
      </c>
      <c r="EB50" s="100">
        <f t="shared" si="32"/>
        <v>0.12933753943217666</v>
      </c>
      <c r="EC50" s="123"/>
      <c r="ED50" s="125">
        <f t="shared" si="33"/>
        <v>138</v>
      </c>
      <c r="EE50" s="125">
        <f t="shared" si="34"/>
        <v>40</v>
      </c>
      <c r="EF50" s="100">
        <f t="shared" si="35"/>
        <v>0.28985507246376813</v>
      </c>
    </row>
    <row r="51" spans="1:136" x14ac:dyDescent="0.25">
      <c r="A51" s="7">
        <f t="shared" si="0"/>
        <v>44459</v>
      </c>
      <c r="B51" s="68">
        <v>1195</v>
      </c>
      <c r="C51" s="68">
        <v>142</v>
      </c>
      <c r="D51" s="68">
        <v>858</v>
      </c>
      <c r="E51" s="68">
        <v>858</v>
      </c>
      <c r="F51" s="17">
        <f t="shared" si="122"/>
        <v>27</v>
      </c>
      <c r="G51" s="17">
        <f t="shared" si="123"/>
        <v>0</v>
      </c>
      <c r="H51" s="17">
        <f t="shared" si="124"/>
        <v>3</v>
      </c>
      <c r="I51" s="98">
        <f t="shared" si="125"/>
        <v>0.1111111111111111</v>
      </c>
      <c r="J51" s="17">
        <f t="shared" si="126"/>
        <v>3</v>
      </c>
      <c r="K51" s="58">
        <v>1087</v>
      </c>
      <c r="L51" s="69">
        <v>144</v>
      </c>
      <c r="M51" s="58">
        <v>707</v>
      </c>
      <c r="N51" s="58">
        <v>707</v>
      </c>
      <c r="O51" s="59">
        <f t="shared" si="127"/>
        <v>14</v>
      </c>
      <c r="P51" s="59">
        <f t="shared" si="128"/>
        <v>0</v>
      </c>
      <c r="Q51" s="59">
        <f t="shared" si="129"/>
        <v>2</v>
      </c>
      <c r="R51" s="61">
        <f t="shared" si="130"/>
        <v>0.14285714285714285</v>
      </c>
      <c r="S51" s="59">
        <f t="shared" si="131"/>
        <v>2</v>
      </c>
      <c r="T51" s="14">
        <v>1709</v>
      </c>
      <c r="U51" s="71">
        <v>825</v>
      </c>
      <c r="V51" s="10">
        <v>4574</v>
      </c>
      <c r="W51" s="10">
        <v>4574</v>
      </c>
      <c r="X51" s="19">
        <f t="shared" si="132"/>
        <v>4</v>
      </c>
      <c r="Y51" s="19">
        <f t="shared" si="133"/>
        <v>4</v>
      </c>
      <c r="Z51" s="19">
        <f t="shared" si="134"/>
        <v>4</v>
      </c>
      <c r="AA51" s="23">
        <f t="shared" si="135"/>
        <v>1</v>
      </c>
      <c r="AB51" s="19">
        <f t="shared" si="136"/>
        <v>4</v>
      </c>
      <c r="AE51" s="102">
        <v>9192</v>
      </c>
      <c r="AF51" s="106">
        <v>812</v>
      </c>
      <c r="AG51" s="103">
        <v>1122</v>
      </c>
      <c r="AH51" s="103">
        <v>1122</v>
      </c>
      <c r="AI51" s="17">
        <f t="shared" si="49"/>
        <v>358</v>
      </c>
      <c r="AJ51" s="17">
        <f t="shared" si="2"/>
        <v>33</v>
      </c>
      <c r="AK51" s="17">
        <f t="shared" si="3"/>
        <v>33</v>
      </c>
      <c r="AL51" s="98">
        <f t="shared" si="50"/>
        <v>9.217877094972067E-2</v>
      </c>
      <c r="AM51" s="17">
        <f t="shared" si="51"/>
        <v>33</v>
      </c>
      <c r="AN51" s="111">
        <v>2150</v>
      </c>
      <c r="AO51" s="120">
        <v>231</v>
      </c>
      <c r="AP51" s="113">
        <v>2627</v>
      </c>
      <c r="AQ51" s="113">
        <v>2627</v>
      </c>
      <c r="AR51" s="114">
        <f t="shared" si="52"/>
        <v>543</v>
      </c>
      <c r="AS51" s="114">
        <f t="shared" si="4"/>
        <v>85</v>
      </c>
      <c r="AT51" s="114">
        <f t="shared" si="5"/>
        <v>85</v>
      </c>
      <c r="AU51" s="115">
        <f t="shared" si="53"/>
        <v>0.15653775322283608</v>
      </c>
      <c r="AV51" s="114">
        <f t="shared" si="54"/>
        <v>85</v>
      </c>
      <c r="AW51" s="30">
        <v>1216</v>
      </c>
      <c r="AX51" s="73">
        <v>104</v>
      </c>
      <c r="AY51" s="32">
        <v>711</v>
      </c>
      <c r="AZ51" s="32">
        <v>711</v>
      </c>
      <c r="BA51" s="31">
        <f t="shared" si="137"/>
        <v>10</v>
      </c>
      <c r="BB51" s="31">
        <f t="shared" si="138"/>
        <v>0</v>
      </c>
      <c r="BC51" s="31">
        <f t="shared" si="139"/>
        <v>1</v>
      </c>
      <c r="BD51" s="33">
        <f t="shared" si="140"/>
        <v>0.1</v>
      </c>
      <c r="BE51" s="31">
        <f t="shared" si="141"/>
        <v>1</v>
      </c>
      <c r="BF51" s="39">
        <v>1069</v>
      </c>
      <c r="BG51" s="75">
        <v>103</v>
      </c>
      <c r="BH51" s="41">
        <v>684</v>
      </c>
      <c r="BI51" s="41">
        <v>684</v>
      </c>
      <c r="BJ51" s="40">
        <f t="shared" si="142"/>
        <v>18</v>
      </c>
      <c r="BK51" s="40">
        <f t="shared" si="143"/>
        <v>0</v>
      </c>
      <c r="BL51" s="40">
        <f t="shared" si="144"/>
        <v>1</v>
      </c>
      <c r="BM51" s="42">
        <f t="shared" si="145"/>
        <v>5.5555555555555552E-2</v>
      </c>
      <c r="BN51" s="40">
        <f t="shared" si="146"/>
        <v>1</v>
      </c>
      <c r="BO51" s="48">
        <v>5421</v>
      </c>
      <c r="BP51" s="77">
        <v>713</v>
      </c>
      <c r="BQ51" s="50">
        <v>7009</v>
      </c>
      <c r="BR51" s="50">
        <v>7009</v>
      </c>
      <c r="BS51" s="49">
        <f t="shared" si="147"/>
        <v>256</v>
      </c>
      <c r="BT51" s="49">
        <f t="shared" si="148"/>
        <v>32</v>
      </c>
      <c r="BU51" s="49">
        <f t="shared" si="149"/>
        <v>32</v>
      </c>
      <c r="BV51" s="51">
        <f t="shared" si="150"/>
        <v>0.125</v>
      </c>
      <c r="BW51" s="49">
        <f t="shared" si="151"/>
        <v>32</v>
      </c>
      <c r="BX51" s="60">
        <v>11090</v>
      </c>
      <c r="BY51" s="78">
        <v>163</v>
      </c>
      <c r="BZ51" s="58">
        <v>5238</v>
      </c>
      <c r="CA51" s="58">
        <v>5238</v>
      </c>
      <c r="CB51" s="59">
        <f t="shared" si="152"/>
        <v>252</v>
      </c>
      <c r="CC51" s="59">
        <f t="shared" si="153"/>
        <v>0</v>
      </c>
      <c r="CD51" s="59">
        <f t="shared" si="154"/>
        <v>34</v>
      </c>
      <c r="CE51" s="61">
        <f t="shared" si="155"/>
        <v>0.13492063492063491</v>
      </c>
      <c r="CF51" s="59">
        <f t="shared" si="156"/>
        <v>34</v>
      </c>
      <c r="CG51" s="15">
        <f t="shared" si="159"/>
        <v>1482</v>
      </c>
      <c r="CH51" s="15">
        <f t="shared" si="160"/>
        <v>154</v>
      </c>
      <c r="CI51" s="15">
        <f t="shared" si="161"/>
        <v>195</v>
      </c>
      <c r="CJ51" s="15">
        <f t="shared" si="162"/>
        <v>195</v>
      </c>
      <c r="CK51" s="26">
        <f t="shared" si="163"/>
        <v>0.13157894736842105</v>
      </c>
      <c r="CM51" s="15">
        <f t="shared" si="164"/>
        <v>577</v>
      </c>
      <c r="CN51" s="15">
        <f t="shared" si="165"/>
        <v>73</v>
      </c>
      <c r="CO51" s="100">
        <f t="shared" si="158"/>
        <v>0.1265164644714038</v>
      </c>
      <c r="CP51" s="48">
        <v>209</v>
      </c>
      <c r="CQ51" s="77">
        <v>70</v>
      </c>
      <c r="CR51" s="50">
        <v>76</v>
      </c>
      <c r="CS51" s="50">
        <v>76</v>
      </c>
      <c r="CT51" s="49">
        <f t="shared" si="169"/>
        <v>59</v>
      </c>
      <c r="CU51" s="49">
        <f t="shared" si="170"/>
        <v>18</v>
      </c>
      <c r="CV51" s="49">
        <f t="shared" si="171"/>
        <v>18</v>
      </c>
      <c r="CW51" s="51">
        <f t="shared" si="172"/>
        <v>0.30508474576271188</v>
      </c>
      <c r="CX51" s="49">
        <f t="shared" si="173"/>
        <v>18</v>
      </c>
      <c r="CY51" s="187">
        <v>212</v>
      </c>
      <c r="CZ51" s="194">
        <v>68</v>
      </c>
      <c r="DA51" s="189">
        <v>71</v>
      </c>
      <c r="DB51" s="189">
        <v>71</v>
      </c>
      <c r="DC51" s="190">
        <f t="shared" si="174"/>
        <v>62</v>
      </c>
      <c r="DD51" s="190">
        <f t="shared" si="175"/>
        <v>20</v>
      </c>
      <c r="DE51" s="190">
        <f t="shared" si="176"/>
        <v>20</v>
      </c>
      <c r="DF51" s="191">
        <f t="shared" si="177"/>
        <v>0.32258064516129031</v>
      </c>
      <c r="DG51" s="190">
        <f t="shared" si="178"/>
        <v>20</v>
      </c>
      <c r="DH51" s="111">
        <v>2</v>
      </c>
      <c r="DI51" s="120">
        <v>2</v>
      </c>
      <c r="DJ51" s="113">
        <v>6</v>
      </c>
      <c r="DK51" s="113">
        <v>6</v>
      </c>
      <c r="DL51" s="114">
        <f t="shared" si="179"/>
        <v>0</v>
      </c>
      <c r="DM51" s="114">
        <f t="shared" si="180"/>
        <v>0</v>
      </c>
      <c r="DN51" s="114">
        <f t="shared" si="181"/>
        <v>0</v>
      </c>
      <c r="DO51" s="115" t="e">
        <f t="shared" si="182"/>
        <v>#DIV/0!</v>
      </c>
      <c r="DP51" s="114">
        <f t="shared" si="183"/>
        <v>0</v>
      </c>
      <c r="DQ51" s="123"/>
      <c r="DR51" s="125">
        <f t="shared" si="24"/>
        <v>311</v>
      </c>
      <c r="DS51" s="125">
        <f t="shared" si="25"/>
        <v>37</v>
      </c>
      <c r="DT51" s="100">
        <f t="shared" si="26"/>
        <v>0.11897106109324759</v>
      </c>
      <c r="DU51" s="123"/>
      <c r="DV51" s="125">
        <f t="shared" si="27"/>
        <v>266</v>
      </c>
      <c r="DW51" s="125">
        <f t="shared" si="28"/>
        <v>36</v>
      </c>
      <c r="DX51" s="100">
        <f t="shared" si="29"/>
        <v>0.13533834586466165</v>
      </c>
      <c r="DY51" s="123"/>
      <c r="DZ51" s="125">
        <f t="shared" si="30"/>
        <v>577</v>
      </c>
      <c r="EA51" s="125">
        <f t="shared" si="31"/>
        <v>73</v>
      </c>
      <c r="EB51" s="100">
        <f t="shared" si="32"/>
        <v>0.1265164644714038</v>
      </c>
      <c r="EC51" s="123"/>
      <c r="ED51" s="125">
        <f t="shared" si="33"/>
        <v>121</v>
      </c>
      <c r="EE51" s="125">
        <f t="shared" si="34"/>
        <v>38</v>
      </c>
      <c r="EF51" s="100">
        <f t="shared" si="35"/>
        <v>0.31404958677685951</v>
      </c>
    </row>
    <row r="52" spans="1:136" x14ac:dyDescent="0.25">
      <c r="A52" s="7">
        <f t="shared" si="0"/>
        <v>44460</v>
      </c>
      <c r="B52" s="68">
        <v>1202</v>
      </c>
      <c r="C52" s="68">
        <v>142</v>
      </c>
      <c r="D52" s="68">
        <v>860</v>
      </c>
      <c r="E52" s="68">
        <v>860</v>
      </c>
      <c r="F52" s="17">
        <f t="shared" si="122"/>
        <v>7</v>
      </c>
      <c r="G52" s="17">
        <f t="shared" si="123"/>
        <v>0</v>
      </c>
      <c r="H52" s="17">
        <f t="shared" si="124"/>
        <v>2</v>
      </c>
      <c r="I52" s="98">
        <f t="shared" si="125"/>
        <v>0.2857142857142857</v>
      </c>
      <c r="J52" s="17">
        <f t="shared" si="126"/>
        <v>2</v>
      </c>
      <c r="K52" s="58">
        <v>1122</v>
      </c>
      <c r="L52" s="69">
        <v>144</v>
      </c>
      <c r="M52" s="58">
        <v>713</v>
      </c>
      <c r="N52" s="58">
        <v>713</v>
      </c>
      <c r="O52" s="59">
        <f t="shared" si="127"/>
        <v>35</v>
      </c>
      <c r="P52" s="59">
        <f t="shared" si="128"/>
        <v>0</v>
      </c>
      <c r="Q52" s="59">
        <f t="shared" si="129"/>
        <v>6</v>
      </c>
      <c r="R52" s="61">
        <f t="shared" si="130"/>
        <v>0.17142857142857143</v>
      </c>
      <c r="S52" s="59">
        <f t="shared" si="131"/>
        <v>6</v>
      </c>
      <c r="T52" s="14">
        <v>1716</v>
      </c>
      <c r="U52" s="71">
        <v>832</v>
      </c>
      <c r="V52" s="10">
        <v>4581</v>
      </c>
      <c r="W52" s="10">
        <v>4581</v>
      </c>
      <c r="X52" s="19">
        <f t="shared" si="132"/>
        <v>7</v>
      </c>
      <c r="Y52" s="19">
        <f t="shared" si="133"/>
        <v>7</v>
      </c>
      <c r="Z52" s="19">
        <f t="shared" si="134"/>
        <v>7</v>
      </c>
      <c r="AA52" s="23">
        <f t="shared" si="135"/>
        <v>1</v>
      </c>
      <c r="AB52" s="19">
        <f t="shared" si="136"/>
        <v>7</v>
      </c>
      <c r="AE52" s="102">
        <v>9947</v>
      </c>
      <c r="AF52" s="106">
        <v>918</v>
      </c>
      <c r="AG52" s="103">
        <v>1228</v>
      </c>
      <c r="AH52" s="103">
        <v>1228</v>
      </c>
      <c r="AI52" s="17">
        <f t="shared" si="49"/>
        <v>755</v>
      </c>
      <c r="AJ52" s="17">
        <f t="shared" si="2"/>
        <v>106</v>
      </c>
      <c r="AK52" s="17">
        <f t="shared" si="3"/>
        <v>106</v>
      </c>
      <c r="AL52" s="98">
        <f t="shared" si="50"/>
        <v>0.1403973509933775</v>
      </c>
      <c r="AM52" s="17">
        <f t="shared" si="51"/>
        <v>106</v>
      </c>
      <c r="AN52" s="111">
        <v>2200</v>
      </c>
      <c r="AO52" s="120">
        <v>243</v>
      </c>
      <c r="AP52" s="113">
        <v>2639</v>
      </c>
      <c r="AQ52" s="113">
        <v>2639</v>
      </c>
      <c r="AR52" s="114">
        <f t="shared" si="52"/>
        <v>50</v>
      </c>
      <c r="AS52" s="114">
        <f t="shared" si="4"/>
        <v>12</v>
      </c>
      <c r="AT52" s="114">
        <f t="shared" si="5"/>
        <v>12</v>
      </c>
      <c r="AU52" s="115">
        <f t="shared" si="53"/>
        <v>0.24</v>
      </c>
      <c r="AV52" s="114">
        <f t="shared" si="54"/>
        <v>12</v>
      </c>
      <c r="AW52" s="30">
        <v>1240</v>
      </c>
      <c r="AX52" s="73">
        <v>104</v>
      </c>
      <c r="AY52" s="32">
        <v>715</v>
      </c>
      <c r="AZ52" s="32">
        <v>715</v>
      </c>
      <c r="BA52" s="31">
        <f t="shared" si="137"/>
        <v>24</v>
      </c>
      <c r="BB52" s="31">
        <f t="shared" si="138"/>
        <v>0</v>
      </c>
      <c r="BC52" s="31">
        <f t="shared" si="139"/>
        <v>4</v>
      </c>
      <c r="BD52" s="33">
        <f t="shared" si="140"/>
        <v>0.16666666666666666</v>
      </c>
      <c r="BE52" s="31">
        <f t="shared" si="141"/>
        <v>4</v>
      </c>
      <c r="BF52" s="39">
        <v>1091</v>
      </c>
      <c r="BG52" s="75">
        <v>103</v>
      </c>
      <c r="BH52" s="41">
        <v>687</v>
      </c>
      <c r="BI52" s="41">
        <v>687</v>
      </c>
      <c r="BJ52" s="40">
        <f t="shared" si="142"/>
        <v>22</v>
      </c>
      <c r="BK52" s="40">
        <f t="shared" si="143"/>
        <v>0</v>
      </c>
      <c r="BL52" s="40">
        <f t="shared" si="144"/>
        <v>3</v>
      </c>
      <c r="BM52" s="42">
        <f t="shared" si="145"/>
        <v>0.13636363636363635</v>
      </c>
      <c r="BN52" s="40">
        <f t="shared" si="146"/>
        <v>3</v>
      </c>
      <c r="BO52" s="48">
        <v>5677</v>
      </c>
      <c r="BP52" s="77">
        <v>745</v>
      </c>
      <c r="BQ52" s="50">
        <v>7042</v>
      </c>
      <c r="BR52" s="50">
        <v>7042</v>
      </c>
      <c r="BS52" s="49">
        <f t="shared" si="147"/>
        <v>256</v>
      </c>
      <c r="BT52" s="49">
        <f t="shared" si="148"/>
        <v>32</v>
      </c>
      <c r="BU52" s="49">
        <f t="shared" si="149"/>
        <v>33</v>
      </c>
      <c r="BV52" s="51">
        <f t="shared" si="150"/>
        <v>0.12890625</v>
      </c>
      <c r="BW52" s="49">
        <f t="shared" si="151"/>
        <v>33</v>
      </c>
      <c r="BX52" s="60">
        <v>11377</v>
      </c>
      <c r="BY52" s="78">
        <v>163</v>
      </c>
      <c r="BZ52" s="58">
        <v>5275</v>
      </c>
      <c r="CA52" s="58">
        <v>5275</v>
      </c>
      <c r="CB52" s="59">
        <f t="shared" si="152"/>
        <v>287</v>
      </c>
      <c r="CC52" s="59">
        <f t="shared" si="153"/>
        <v>0</v>
      </c>
      <c r="CD52" s="59">
        <f t="shared" si="154"/>
        <v>37</v>
      </c>
      <c r="CE52" s="61">
        <f t="shared" si="155"/>
        <v>0.1289198606271777</v>
      </c>
      <c r="CF52" s="59">
        <f t="shared" si="156"/>
        <v>37</v>
      </c>
      <c r="CG52" s="15">
        <f t="shared" si="159"/>
        <v>1443</v>
      </c>
      <c r="CH52" s="15">
        <f t="shared" si="160"/>
        <v>157</v>
      </c>
      <c r="CI52" s="15">
        <f t="shared" si="161"/>
        <v>210</v>
      </c>
      <c r="CJ52" s="15">
        <f t="shared" si="162"/>
        <v>210</v>
      </c>
      <c r="CK52" s="26">
        <f t="shared" si="163"/>
        <v>0.14553014553014554</v>
      </c>
      <c r="CM52" s="15">
        <f t="shared" si="164"/>
        <v>631</v>
      </c>
      <c r="CN52" s="15">
        <f t="shared" si="165"/>
        <v>85</v>
      </c>
      <c r="CO52" s="100">
        <f t="shared" si="158"/>
        <v>0.1347068145800317</v>
      </c>
      <c r="CP52" s="48">
        <v>276</v>
      </c>
      <c r="CQ52" s="77">
        <v>93</v>
      </c>
      <c r="CR52" s="50">
        <v>99</v>
      </c>
      <c r="CS52" s="50">
        <v>99</v>
      </c>
      <c r="CT52" s="49">
        <f t="shared" si="169"/>
        <v>67</v>
      </c>
      <c r="CU52" s="49">
        <f t="shared" si="170"/>
        <v>23</v>
      </c>
      <c r="CV52" s="49">
        <f t="shared" si="171"/>
        <v>23</v>
      </c>
      <c r="CW52" s="51">
        <f t="shared" si="172"/>
        <v>0.34328358208955223</v>
      </c>
      <c r="CX52" s="49">
        <f t="shared" si="173"/>
        <v>23</v>
      </c>
      <c r="CY52" s="187">
        <v>282</v>
      </c>
      <c r="CZ52" s="194">
        <v>77</v>
      </c>
      <c r="DA52" s="189">
        <v>80</v>
      </c>
      <c r="DB52" s="189">
        <v>80</v>
      </c>
      <c r="DC52" s="190">
        <f t="shared" si="174"/>
        <v>70</v>
      </c>
      <c r="DD52" s="190">
        <f t="shared" si="175"/>
        <v>9</v>
      </c>
      <c r="DE52" s="190">
        <f t="shared" si="176"/>
        <v>9</v>
      </c>
      <c r="DF52" s="191">
        <f t="shared" si="177"/>
        <v>0.12857142857142856</v>
      </c>
      <c r="DG52" s="190">
        <f t="shared" si="178"/>
        <v>9</v>
      </c>
      <c r="DH52" s="111">
        <v>3</v>
      </c>
      <c r="DI52" s="120">
        <v>4</v>
      </c>
      <c r="DJ52" s="113">
        <v>12</v>
      </c>
      <c r="DK52" s="113">
        <v>12</v>
      </c>
      <c r="DL52" s="114">
        <f t="shared" si="179"/>
        <v>1</v>
      </c>
      <c r="DM52" s="114">
        <f t="shared" si="180"/>
        <v>2</v>
      </c>
      <c r="DN52" s="114">
        <f t="shared" si="181"/>
        <v>6</v>
      </c>
      <c r="DO52" s="115">
        <f t="shared" si="182"/>
        <v>6</v>
      </c>
      <c r="DP52" s="114">
        <f t="shared" si="183"/>
        <v>6</v>
      </c>
      <c r="DQ52" s="123"/>
      <c r="DR52" s="125">
        <f t="shared" si="24"/>
        <v>309</v>
      </c>
      <c r="DS52" s="125">
        <f t="shared" si="25"/>
        <v>42</v>
      </c>
      <c r="DT52" s="100">
        <f t="shared" si="26"/>
        <v>0.13592233009708737</v>
      </c>
      <c r="DU52" s="123"/>
      <c r="DV52" s="125">
        <f t="shared" si="27"/>
        <v>322</v>
      </c>
      <c r="DW52" s="125">
        <f t="shared" si="28"/>
        <v>43</v>
      </c>
      <c r="DX52" s="100">
        <f t="shared" si="29"/>
        <v>0.13354037267080746</v>
      </c>
      <c r="DY52" s="123"/>
      <c r="DZ52" s="125">
        <f t="shared" si="30"/>
        <v>631</v>
      </c>
      <c r="EA52" s="125">
        <f t="shared" si="31"/>
        <v>85</v>
      </c>
      <c r="EB52" s="100">
        <f t="shared" si="32"/>
        <v>0.1347068145800317</v>
      </c>
      <c r="EC52" s="123"/>
      <c r="ED52" s="125">
        <f t="shared" si="33"/>
        <v>138</v>
      </c>
      <c r="EE52" s="125">
        <f t="shared" si="34"/>
        <v>38</v>
      </c>
      <c r="EF52" s="100">
        <f t="shared" si="35"/>
        <v>0.27536231884057971</v>
      </c>
    </row>
    <row r="53" spans="1:136" x14ac:dyDescent="0.25">
      <c r="A53" s="7">
        <f t="shared" si="0"/>
        <v>44461</v>
      </c>
      <c r="B53" s="68">
        <v>1242</v>
      </c>
      <c r="C53" s="68">
        <v>142</v>
      </c>
      <c r="D53" s="68">
        <v>863</v>
      </c>
      <c r="E53" s="68">
        <v>863</v>
      </c>
      <c r="F53" s="17">
        <f t="shared" si="122"/>
        <v>40</v>
      </c>
      <c r="G53" s="17">
        <f t="shared" si="123"/>
        <v>0</v>
      </c>
      <c r="H53" s="17">
        <f t="shared" si="124"/>
        <v>3</v>
      </c>
      <c r="I53" s="98">
        <f t="shared" si="125"/>
        <v>7.4999999999999997E-2</v>
      </c>
      <c r="J53" s="17">
        <f t="shared" si="126"/>
        <v>3</v>
      </c>
      <c r="K53" s="58">
        <v>1154</v>
      </c>
      <c r="L53" s="69">
        <v>144</v>
      </c>
      <c r="M53" s="58">
        <v>718</v>
      </c>
      <c r="N53" s="58">
        <v>718</v>
      </c>
      <c r="O53" s="59">
        <f t="shared" si="127"/>
        <v>32</v>
      </c>
      <c r="P53" s="59">
        <f t="shared" si="128"/>
        <v>0</v>
      </c>
      <c r="Q53" s="59">
        <f t="shared" si="129"/>
        <v>5</v>
      </c>
      <c r="R53" s="61">
        <f t="shared" si="130"/>
        <v>0.15625</v>
      </c>
      <c r="S53" s="59">
        <f t="shared" si="131"/>
        <v>5</v>
      </c>
      <c r="T53" s="14">
        <v>1723</v>
      </c>
      <c r="U53" s="71">
        <v>839</v>
      </c>
      <c r="V53" s="10">
        <v>4588</v>
      </c>
      <c r="W53" s="10">
        <v>4588</v>
      </c>
      <c r="X53" s="19">
        <f t="shared" si="132"/>
        <v>7</v>
      </c>
      <c r="Y53" s="19">
        <f t="shared" si="133"/>
        <v>7</v>
      </c>
      <c r="Z53" s="19">
        <f t="shared" si="134"/>
        <v>7</v>
      </c>
      <c r="AA53" s="23">
        <f t="shared" si="135"/>
        <v>1</v>
      </c>
      <c r="AB53" s="19">
        <f t="shared" si="136"/>
        <v>7</v>
      </c>
      <c r="AE53" s="102">
        <v>11207</v>
      </c>
      <c r="AF53" s="106">
        <v>1009</v>
      </c>
      <c r="AG53" s="103">
        <v>1319</v>
      </c>
      <c r="AH53" s="103">
        <v>1319</v>
      </c>
      <c r="AI53" s="17">
        <f t="shared" si="49"/>
        <v>1260</v>
      </c>
      <c r="AJ53" s="17">
        <f t="shared" si="2"/>
        <v>91</v>
      </c>
      <c r="AK53" s="17">
        <f t="shared" si="3"/>
        <v>91</v>
      </c>
      <c r="AL53" s="98">
        <f t="shared" si="50"/>
        <v>7.2222222222222215E-2</v>
      </c>
      <c r="AM53" s="17">
        <f t="shared" si="51"/>
        <v>91</v>
      </c>
      <c r="AN53" s="111">
        <v>2273</v>
      </c>
      <c r="AO53" s="120">
        <v>263</v>
      </c>
      <c r="AP53" s="113">
        <v>2659</v>
      </c>
      <c r="AQ53" s="113">
        <v>2659</v>
      </c>
      <c r="AR53" s="114">
        <f t="shared" si="52"/>
        <v>73</v>
      </c>
      <c r="AS53" s="114">
        <f t="shared" si="4"/>
        <v>20</v>
      </c>
      <c r="AT53" s="114">
        <f t="shared" si="5"/>
        <v>20</v>
      </c>
      <c r="AU53" s="115">
        <f t="shared" si="53"/>
        <v>0.27397260273972601</v>
      </c>
      <c r="AV53" s="114">
        <f t="shared" si="54"/>
        <v>20</v>
      </c>
      <c r="AW53" s="30">
        <v>1280</v>
      </c>
      <c r="AX53" s="73">
        <v>104</v>
      </c>
      <c r="AY53" s="32">
        <v>718</v>
      </c>
      <c r="AZ53" s="32">
        <v>718</v>
      </c>
      <c r="BA53" s="31">
        <f t="shared" si="137"/>
        <v>40</v>
      </c>
      <c r="BB53" s="31">
        <f t="shared" si="138"/>
        <v>0</v>
      </c>
      <c r="BC53" s="31">
        <f t="shared" si="139"/>
        <v>3</v>
      </c>
      <c r="BD53" s="33">
        <f t="shared" si="140"/>
        <v>7.4999999999999997E-2</v>
      </c>
      <c r="BE53" s="31">
        <f t="shared" si="141"/>
        <v>3</v>
      </c>
      <c r="BF53" s="39">
        <v>1115</v>
      </c>
      <c r="BG53" s="75">
        <v>103</v>
      </c>
      <c r="BH53" s="41">
        <v>691</v>
      </c>
      <c r="BI53" s="41">
        <v>691</v>
      </c>
      <c r="BJ53" s="40">
        <f t="shared" si="142"/>
        <v>24</v>
      </c>
      <c r="BK53" s="40">
        <f t="shared" si="143"/>
        <v>0</v>
      </c>
      <c r="BL53" s="40">
        <f t="shared" si="144"/>
        <v>4</v>
      </c>
      <c r="BM53" s="42">
        <f t="shared" si="145"/>
        <v>0.16666666666666666</v>
      </c>
      <c r="BN53" s="40">
        <f t="shared" si="146"/>
        <v>4</v>
      </c>
      <c r="BO53" s="48">
        <v>5997</v>
      </c>
      <c r="BP53" s="77">
        <v>773</v>
      </c>
      <c r="BQ53" s="50">
        <v>7071</v>
      </c>
      <c r="BR53" s="50">
        <v>7071</v>
      </c>
      <c r="BS53" s="49">
        <f t="shared" si="147"/>
        <v>320</v>
      </c>
      <c r="BT53" s="49">
        <f t="shared" si="148"/>
        <v>28</v>
      </c>
      <c r="BU53" s="49">
        <f t="shared" si="149"/>
        <v>29</v>
      </c>
      <c r="BV53" s="51">
        <f t="shared" si="150"/>
        <v>9.0624999999999997E-2</v>
      </c>
      <c r="BW53" s="49">
        <f t="shared" si="151"/>
        <v>29</v>
      </c>
      <c r="BX53" s="60">
        <v>11670</v>
      </c>
      <c r="BY53" s="78">
        <v>163</v>
      </c>
      <c r="BZ53" s="58">
        <v>5318</v>
      </c>
      <c r="CA53" s="58">
        <v>5318</v>
      </c>
      <c r="CB53" s="59">
        <f t="shared" si="152"/>
        <v>293</v>
      </c>
      <c r="CC53" s="59">
        <f t="shared" si="153"/>
        <v>0</v>
      </c>
      <c r="CD53" s="59">
        <f t="shared" si="154"/>
        <v>43</v>
      </c>
      <c r="CE53" s="61">
        <f t="shared" si="155"/>
        <v>0.14675767918088736</v>
      </c>
      <c r="CF53" s="59">
        <f t="shared" si="156"/>
        <v>43</v>
      </c>
      <c r="CG53" s="15">
        <f t="shared" si="159"/>
        <v>2089</v>
      </c>
      <c r="CH53" s="15">
        <f t="shared" si="160"/>
        <v>146</v>
      </c>
      <c r="CI53" s="15">
        <f t="shared" si="161"/>
        <v>205</v>
      </c>
      <c r="CJ53" s="15">
        <f t="shared" si="162"/>
        <v>205</v>
      </c>
      <c r="CK53" s="26">
        <f t="shared" si="163"/>
        <v>9.8133078027764484E-2</v>
      </c>
      <c r="CM53" s="15">
        <f t="shared" si="164"/>
        <v>749</v>
      </c>
      <c r="CN53" s="15">
        <f t="shared" si="165"/>
        <v>87</v>
      </c>
      <c r="CO53" s="100">
        <f t="shared" si="158"/>
        <v>0.11615487316421896</v>
      </c>
      <c r="CP53" s="48">
        <v>356</v>
      </c>
      <c r="CQ53" s="77">
        <v>109</v>
      </c>
      <c r="CR53" s="50">
        <v>115</v>
      </c>
      <c r="CS53" s="50">
        <v>115</v>
      </c>
      <c r="CT53" s="49">
        <f t="shared" si="169"/>
        <v>80</v>
      </c>
      <c r="CU53" s="49">
        <f t="shared" si="170"/>
        <v>16</v>
      </c>
      <c r="CV53" s="49">
        <f t="shared" si="171"/>
        <v>16</v>
      </c>
      <c r="CW53" s="51">
        <f t="shared" si="172"/>
        <v>0.2</v>
      </c>
      <c r="CX53" s="49">
        <f t="shared" si="173"/>
        <v>16</v>
      </c>
      <c r="CY53" s="187">
        <v>357</v>
      </c>
      <c r="CZ53" s="194">
        <v>87</v>
      </c>
      <c r="DA53" s="189">
        <v>90</v>
      </c>
      <c r="DB53" s="189">
        <v>90</v>
      </c>
      <c r="DC53" s="190">
        <f t="shared" si="174"/>
        <v>75</v>
      </c>
      <c r="DD53" s="190">
        <f t="shared" si="175"/>
        <v>10</v>
      </c>
      <c r="DE53" s="190">
        <f t="shared" si="176"/>
        <v>10</v>
      </c>
      <c r="DF53" s="191">
        <f t="shared" si="177"/>
        <v>0.13333333333333333</v>
      </c>
      <c r="DG53" s="190">
        <f t="shared" si="178"/>
        <v>10</v>
      </c>
      <c r="DH53" s="111">
        <v>21</v>
      </c>
      <c r="DI53" s="120">
        <v>24</v>
      </c>
      <c r="DJ53" s="113">
        <v>53</v>
      </c>
      <c r="DK53" s="113">
        <v>53</v>
      </c>
      <c r="DL53" s="114">
        <f t="shared" si="179"/>
        <v>18</v>
      </c>
      <c r="DM53" s="114">
        <f t="shared" si="180"/>
        <v>20</v>
      </c>
      <c r="DN53" s="114">
        <f t="shared" si="181"/>
        <v>41</v>
      </c>
      <c r="DO53" s="115">
        <f t="shared" si="182"/>
        <v>2.2777777777777777</v>
      </c>
      <c r="DP53" s="114">
        <f t="shared" si="183"/>
        <v>41</v>
      </c>
      <c r="DQ53" s="123"/>
      <c r="DR53" s="125">
        <f t="shared" si="24"/>
        <v>424</v>
      </c>
      <c r="DS53" s="125">
        <f t="shared" si="25"/>
        <v>39</v>
      </c>
      <c r="DT53" s="100">
        <f t="shared" si="26"/>
        <v>9.1981132075471692E-2</v>
      </c>
      <c r="DU53" s="123"/>
      <c r="DV53" s="125">
        <f t="shared" si="27"/>
        <v>325</v>
      </c>
      <c r="DW53" s="125">
        <f t="shared" si="28"/>
        <v>48</v>
      </c>
      <c r="DX53" s="100">
        <f t="shared" si="29"/>
        <v>0.14769230769230771</v>
      </c>
      <c r="DY53" s="123"/>
      <c r="DZ53" s="125">
        <f t="shared" si="30"/>
        <v>749</v>
      </c>
      <c r="EA53" s="125">
        <f t="shared" si="31"/>
        <v>87</v>
      </c>
      <c r="EB53" s="100">
        <f t="shared" si="32"/>
        <v>0.11615487316421896</v>
      </c>
      <c r="EC53" s="123"/>
      <c r="ED53" s="125">
        <f t="shared" si="33"/>
        <v>173</v>
      </c>
      <c r="EE53" s="125">
        <f t="shared" si="34"/>
        <v>67</v>
      </c>
      <c r="EF53" s="100">
        <f t="shared" si="35"/>
        <v>0.38728323699421963</v>
      </c>
    </row>
    <row r="54" spans="1:136" x14ac:dyDescent="0.25">
      <c r="A54" s="7">
        <f t="shared" si="0"/>
        <v>44462</v>
      </c>
      <c r="F54" s="17">
        <f t="shared" si="122"/>
        <v>-1242</v>
      </c>
      <c r="G54" s="17">
        <f t="shared" si="123"/>
        <v>-142</v>
      </c>
      <c r="H54" s="17">
        <f t="shared" si="124"/>
        <v>-863</v>
      </c>
      <c r="I54" s="98">
        <f t="shared" si="125"/>
        <v>0.69484702093397743</v>
      </c>
      <c r="J54" s="17">
        <f t="shared" si="126"/>
        <v>-863</v>
      </c>
      <c r="O54" s="59">
        <f t="shared" si="127"/>
        <v>-1154</v>
      </c>
      <c r="P54" s="59">
        <f t="shared" si="128"/>
        <v>-144</v>
      </c>
      <c r="Q54" s="59">
        <f t="shared" si="129"/>
        <v>-718</v>
      </c>
      <c r="R54" s="61">
        <f t="shared" si="130"/>
        <v>0.62218370883882146</v>
      </c>
      <c r="S54" s="59">
        <f t="shared" si="131"/>
        <v>-718</v>
      </c>
      <c r="X54" s="19">
        <f t="shared" si="132"/>
        <v>-1723</v>
      </c>
      <c r="Y54" s="19">
        <f t="shared" si="133"/>
        <v>-839</v>
      </c>
      <c r="Z54" s="19">
        <f t="shared" si="134"/>
        <v>-4588</v>
      </c>
      <c r="AA54" s="23">
        <f t="shared" si="135"/>
        <v>2.6627974463145678</v>
      </c>
      <c r="AB54" s="19">
        <f t="shared" si="136"/>
        <v>-4588</v>
      </c>
      <c r="AI54" s="17">
        <f t="shared" si="49"/>
        <v>-11207</v>
      </c>
      <c r="AJ54" s="17">
        <f t="shared" si="2"/>
        <v>-1009</v>
      </c>
      <c r="AK54" s="17">
        <f t="shared" si="3"/>
        <v>-1319</v>
      </c>
      <c r="AL54" s="98">
        <f t="shared" si="50"/>
        <v>0.11769429820647809</v>
      </c>
      <c r="AM54" s="17">
        <f t="shared" si="51"/>
        <v>-1319</v>
      </c>
      <c r="AR54" s="114">
        <f t="shared" si="52"/>
        <v>-2273</v>
      </c>
      <c r="AS54" s="114">
        <f t="shared" si="4"/>
        <v>-263</v>
      </c>
      <c r="AT54" s="114">
        <f t="shared" si="5"/>
        <v>-2659</v>
      </c>
      <c r="AU54" s="115">
        <f t="shared" si="53"/>
        <v>1.1698196216454027</v>
      </c>
      <c r="AV54" s="114">
        <f t="shared" si="54"/>
        <v>-2659</v>
      </c>
      <c r="BA54" s="31">
        <f t="shared" si="137"/>
        <v>-1280</v>
      </c>
      <c r="BB54" s="31">
        <f t="shared" si="138"/>
        <v>-104</v>
      </c>
      <c r="BC54" s="31">
        <f t="shared" si="139"/>
        <v>-718</v>
      </c>
      <c r="BD54" s="33">
        <f t="shared" si="140"/>
        <v>0.56093749999999998</v>
      </c>
      <c r="BE54" s="31">
        <f t="shared" si="141"/>
        <v>-718</v>
      </c>
      <c r="BJ54" s="40">
        <f t="shared" si="142"/>
        <v>-1115</v>
      </c>
      <c r="BK54" s="40">
        <f t="shared" si="143"/>
        <v>-103</v>
      </c>
      <c r="BL54" s="40">
        <f t="shared" si="144"/>
        <v>-691</v>
      </c>
      <c r="BM54" s="42">
        <f t="shared" si="145"/>
        <v>0.61973094170403586</v>
      </c>
      <c r="BN54" s="40">
        <f t="shared" si="146"/>
        <v>-691</v>
      </c>
      <c r="BS54" s="49">
        <f t="shared" si="147"/>
        <v>-5997</v>
      </c>
      <c r="BT54" s="49">
        <f t="shared" si="148"/>
        <v>-773</v>
      </c>
      <c r="BU54" s="49">
        <f t="shared" si="149"/>
        <v>-7071</v>
      </c>
      <c r="BV54" s="51">
        <f t="shared" si="150"/>
        <v>1.1790895447723861</v>
      </c>
      <c r="BW54" s="49">
        <f t="shared" si="151"/>
        <v>-7071</v>
      </c>
      <c r="CB54" s="59">
        <f t="shared" si="152"/>
        <v>-11670</v>
      </c>
      <c r="CC54" s="59">
        <f t="shared" si="153"/>
        <v>-163</v>
      </c>
      <c r="CD54" s="59">
        <f t="shared" si="154"/>
        <v>-5318</v>
      </c>
      <c r="CE54" s="61">
        <f t="shared" si="155"/>
        <v>0.45569837189374462</v>
      </c>
      <c r="CF54" s="59">
        <f t="shared" si="156"/>
        <v>-5318</v>
      </c>
      <c r="CG54" s="15">
        <f t="shared" si="159"/>
        <v>-37661</v>
      </c>
      <c r="CH54" s="15">
        <f t="shared" si="160"/>
        <v>-3540</v>
      </c>
      <c r="CI54" s="15">
        <f t="shared" si="161"/>
        <v>-23945</v>
      </c>
      <c r="CJ54" s="15">
        <f t="shared" si="162"/>
        <v>-23945</v>
      </c>
      <c r="CK54" s="26">
        <f t="shared" si="163"/>
        <v>0.63580361647327477</v>
      </c>
      <c r="CM54" s="15">
        <f t="shared" si="164"/>
        <v>-22458</v>
      </c>
      <c r="CN54" s="15">
        <f t="shared" si="165"/>
        <v>-15379</v>
      </c>
      <c r="CO54" s="100">
        <f t="shared" si="158"/>
        <v>0.68478938462908545</v>
      </c>
      <c r="CT54" s="49">
        <f t="shared" si="169"/>
        <v>-356</v>
      </c>
      <c r="CU54" s="49">
        <f t="shared" si="170"/>
        <v>-109</v>
      </c>
      <c r="CV54" s="49">
        <f t="shared" si="171"/>
        <v>-115</v>
      </c>
      <c r="CW54" s="51">
        <f t="shared" si="172"/>
        <v>0.32303370786516855</v>
      </c>
      <c r="CX54" s="49">
        <f t="shared" si="173"/>
        <v>-115</v>
      </c>
      <c r="DC54" s="190">
        <f t="shared" si="174"/>
        <v>-357</v>
      </c>
      <c r="DD54" s="190">
        <f t="shared" si="175"/>
        <v>-87</v>
      </c>
      <c r="DE54" s="190">
        <f t="shared" si="176"/>
        <v>-90</v>
      </c>
      <c r="DF54" s="191">
        <f t="shared" si="177"/>
        <v>0.25210084033613445</v>
      </c>
      <c r="DG54" s="190">
        <f t="shared" si="178"/>
        <v>-90</v>
      </c>
      <c r="DL54" s="114">
        <f t="shared" si="179"/>
        <v>-21</v>
      </c>
      <c r="DM54" s="114">
        <f t="shared" si="180"/>
        <v>-24</v>
      </c>
      <c r="DN54" s="114">
        <f t="shared" si="181"/>
        <v>-53</v>
      </c>
      <c r="DO54" s="115">
        <f t="shared" si="182"/>
        <v>2.5238095238095237</v>
      </c>
      <c r="DP54" s="114">
        <f t="shared" si="183"/>
        <v>-53</v>
      </c>
      <c r="DQ54" s="123"/>
      <c r="DR54" s="125">
        <f t="shared" si="24"/>
        <v>-9634</v>
      </c>
      <c r="DS54" s="125">
        <f t="shared" si="25"/>
        <v>-9343</v>
      </c>
      <c r="DT54" s="100">
        <f t="shared" si="26"/>
        <v>0.96979447789080342</v>
      </c>
      <c r="DU54" s="123"/>
      <c r="DV54" s="125">
        <f t="shared" si="27"/>
        <v>-12824</v>
      </c>
      <c r="DW54" s="125">
        <f t="shared" si="28"/>
        <v>-6036</v>
      </c>
      <c r="DX54" s="100">
        <f t="shared" si="29"/>
        <v>0.47067997504678727</v>
      </c>
      <c r="DY54" s="123"/>
      <c r="DZ54" s="125">
        <f t="shared" si="30"/>
        <v>-22458</v>
      </c>
      <c r="EA54" s="125">
        <f t="shared" si="31"/>
        <v>-15379</v>
      </c>
      <c r="EB54" s="100">
        <f t="shared" si="32"/>
        <v>0.68478938462908545</v>
      </c>
      <c r="EC54" s="123"/>
      <c r="ED54" s="125">
        <f t="shared" si="33"/>
        <v>-734</v>
      </c>
      <c r="EE54" s="125">
        <f t="shared" si="34"/>
        <v>-258</v>
      </c>
      <c r="EF54" s="100">
        <f t="shared" si="35"/>
        <v>0.35149863760217986</v>
      </c>
    </row>
    <row r="55" spans="1:136" x14ac:dyDescent="0.25">
      <c r="A55" s="7">
        <f t="shared" si="0"/>
        <v>44463</v>
      </c>
      <c r="F55" s="17">
        <f t="shared" si="122"/>
        <v>0</v>
      </c>
      <c r="G55" s="17">
        <f t="shared" si="123"/>
        <v>0</v>
      </c>
      <c r="H55" s="17">
        <f t="shared" si="124"/>
        <v>0</v>
      </c>
      <c r="I55" s="98" t="e">
        <f t="shared" si="125"/>
        <v>#DIV/0!</v>
      </c>
      <c r="J55" s="17">
        <f t="shared" si="126"/>
        <v>0</v>
      </c>
      <c r="O55" s="59">
        <f t="shared" si="127"/>
        <v>0</v>
      </c>
      <c r="P55" s="59">
        <f t="shared" si="128"/>
        <v>0</v>
      </c>
      <c r="Q55" s="59">
        <f t="shared" si="129"/>
        <v>0</v>
      </c>
      <c r="R55" s="61" t="e">
        <f t="shared" si="130"/>
        <v>#DIV/0!</v>
      </c>
      <c r="S55" s="59">
        <f t="shared" si="131"/>
        <v>0</v>
      </c>
      <c r="X55" s="19">
        <f t="shared" si="132"/>
        <v>0</v>
      </c>
      <c r="Y55" s="19">
        <f t="shared" si="133"/>
        <v>0</v>
      </c>
      <c r="Z55" s="19">
        <f t="shared" si="134"/>
        <v>0</v>
      </c>
      <c r="AA55" s="23" t="e">
        <f t="shared" si="135"/>
        <v>#DIV/0!</v>
      </c>
      <c r="AB55" s="19">
        <f t="shared" si="136"/>
        <v>0</v>
      </c>
      <c r="AI55" s="17">
        <f t="shared" si="49"/>
        <v>0</v>
      </c>
      <c r="AJ55" s="17">
        <f t="shared" si="2"/>
        <v>0</v>
      </c>
      <c r="AK55" s="17">
        <f t="shared" si="3"/>
        <v>0</v>
      </c>
      <c r="AL55" s="98" t="e">
        <f t="shared" si="50"/>
        <v>#DIV/0!</v>
      </c>
      <c r="AM55" s="17">
        <f t="shared" si="51"/>
        <v>0</v>
      </c>
      <c r="AR55" s="114">
        <f t="shared" si="52"/>
        <v>0</v>
      </c>
      <c r="AS55" s="114">
        <f t="shared" si="4"/>
        <v>0</v>
      </c>
      <c r="AT55" s="114">
        <f t="shared" si="5"/>
        <v>0</v>
      </c>
      <c r="AU55" s="115" t="e">
        <f t="shared" si="53"/>
        <v>#DIV/0!</v>
      </c>
      <c r="AV55" s="114">
        <f t="shared" si="54"/>
        <v>0</v>
      </c>
      <c r="BA55" s="31">
        <f t="shared" si="137"/>
        <v>0</v>
      </c>
      <c r="BB55" s="31">
        <f t="shared" si="138"/>
        <v>0</v>
      </c>
      <c r="BC55" s="31">
        <f t="shared" si="139"/>
        <v>0</v>
      </c>
      <c r="BD55" s="33" t="e">
        <f t="shared" si="140"/>
        <v>#DIV/0!</v>
      </c>
      <c r="BE55" s="31">
        <f t="shared" si="141"/>
        <v>0</v>
      </c>
      <c r="BJ55" s="40">
        <f t="shared" si="142"/>
        <v>0</v>
      </c>
      <c r="BK55" s="40">
        <f t="shared" si="143"/>
        <v>0</v>
      </c>
      <c r="BL55" s="40">
        <f t="shared" si="144"/>
        <v>0</v>
      </c>
      <c r="BM55" s="42" t="e">
        <f t="shared" si="145"/>
        <v>#DIV/0!</v>
      </c>
      <c r="BN55" s="40">
        <f t="shared" si="146"/>
        <v>0</v>
      </c>
      <c r="BS55" s="49">
        <f t="shared" si="147"/>
        <v>0</v>
      </c>
      <c r="BT55" s="49">
        <f t="shared" si="148"/>
        <v>0</v>
      </c>
      <c r="BU55" s="49">
        <f t="shared" si="149"/>
        <v>0</v>
      </c>
      <c r="BV55" s="51" t="e">
        <f t="shared" si="150"/>
        <v>#DIV/0!</v>
      </c>
      <c r="BW55" s="49">
        <f t="shared" si="151"/>
        <v>0</v>
      </c>
      <c r="CB55" s="59">
        <f t="shared" si="152"/>
        <v>0</v>
      </c>
      <c r="CC55" s="59">
        <f t="shared" si="153"/>
        <v>0</v>
      </c>
      <c r="CD55" s="59">
        <f t="shared" si="154"/>
        <v>0</v>
      </c>
      <c r="CE55" s="61" t="e">
        <f t="shared" si="155"/>
        <v>#DIV/0!</v>
      </c>
      <c r="CF55" s="59">
        <f t="shared" si="156"/>
        <v>0</v>
      </c>
      <c r="CG55" s="15">
        <f t="shared" si="159"/>
        <v>0</v>
      </c>
      <c r="CH55" s="15">
        <f t="shared" si="160"/>
        <v>0</v>
      </c>
      <c r="CI55" s="15">
        <f t="shared" si="161"/>
        <v>0</v>
      </c>
      <c r="CJ55" s="15">
        <f t="shared" si="162"/>
        <v>0</v>
      </c>
      <c r="CK55" s="26" t="e">
        <f t="shared" si="163"/>
        <v>#DIV/0!</v>
      </c>
      <c r="CM55" s="15">
        <f t="shared" si="164"/>
        <v>0</v>
      </c>
      <c r="CN55" s="15">
        <f t="shared" si="165"/>
        <v>0</v>
      </c>
      <c r="CO55" s="100" t="e">
        <f t="shared" si="158"/>
        <v>#DIV/0!</v>
      </c>
      <c r="CT55" s="49">
        <f t="shared" si="169"/>
        <v>0</v>
      </c>
      <c r="CU55" s="49">
        <f t="shared" si="170"/>
        <v>0</v>
      </c>
      <c r="CV55" s="49">
        <f t="shared" si="171"/>
        <v>0</v>
      </c>
      <c r="CW55" s="51" t="e">
        <f t="shared" si="172"/>
        <v>#DIV/0!</v>
      </c>
      <c r="CX55" s="49">
        <f t="shared" si="173"/>
        <v>0</v>
      </c>
      <c r="DC55" s="190">
        <f t="shared" si="174"/>
        <v>0</v>
      </c>
      <c r="DD55" s="190">
        <f t="shared" si="175"/>
        <v>0</v>
      </c>
      <c r="DE55" s="190">
        <f t="shared" si="176"/>
        <v>0</v>
      </c>
      <c r="DF55" s="191" t="e">
        <f t="shared" si="177"/>
        <v>#DIV/0!</v>
      </c>
      <c r="DG55" s="190">
        <f t="shared" si="178"/>
        <v>0</v>
      </c>
      <c r="DL55" s="114">
        <f t="shared" si="179"/>
        <v>0</v>
      </c>
      <c r="DM55" s="114">
        <f t="shared" si="180"/>
        <v>0</v>
      </c>
      <c r="DN55" s="114">
        <f t="shared" si="181"/>
        <v>0</v>
      </c>
      <c r="DO55" s="115" t="e">
        <f t="shared" si="182"/>
        <v>#DIV/0!</v>
      </c>
      <c r="DP55" s="114">
        <f t="shared" si="183"/>
        <v>0</v>
      </c>
      <c r="DQ55" s="123"/>
      <c r="DR55" s="125">
        <f t="shared" si="24"/>
        <v>0</v>
      </c>
      <c r="DS55" s="125">
        <f t="shared" si="25"/>
        <v>0</v>
      </c>
      <c r="DT55" s="100" t="e">
        <f t="shared" si="26"/>
        <v>#DIV/0!</v>
      </c>
      <c r="DU55" s="123"/>
      <c r="DV55" s="125">
        <f t="shared" si="27"/>
        <v>0</v>
      </c>
      <c r="DW55" s="125">
        <f t="shared" si="28"/>
        <v>0</v>
      </c>
      <c r="DX55" s="100" t="e">
        <f t="shared" si="29"/>
        <v>#DIV/0!</v>
      </c>
      <c r="DY55" s="123"/>
      <c r="DZ55" s="125">
        <f t="shared" si="30"/>
        <v>0</v>
      </c>
      <c r="EA55" s="125">
        <f t="shared" si="31"/>
        <v>0</v>
      </c>
      <c r="EB55" s="100" t="e">
        <f t="shared" si="32"/>
        <v>#DIV/0!</v>
      </c>
      <c r="EC55" s="123"/>
      <c r="ED55" s="125">
        <f t="shared" si="33"/>
        <v>0</v>
      </c>
      <c r="EE55" s="125">
        <f t="shared" si="34"/>
        <v>0</v>
      </c>
      <c r="EF55" s="100" t="e">
        <f t="shared" si="35"/>
        <v>#DIV/0!</v>
      </c>
    </row>
    <row r="56" spans="1:136" x14ac:dyDescent="0.25">
      <c r="A56" s="7">
        <f t="shared" si="0"/>
        <v>44464</v>
      </c>
      <c r="F56" s="17">
        <f t="shared" si="122"/>
        <v>0</v>
      </c>
      <c r="G56" s="17">
        <f t="shared" si="123"/>
        <v>0</v>
      </c>
      <c r="H56" s="17">
        <f t="shared" si="124"/>
        <v>0</v>
      </c>
      <c r="I56" s="98" t="e">
        <f t="shared" si="125"/>
        <v>#DIV/0!</v>
      </c>
      <c r="J56" s="17">
        <f t="shared" si="126"/>
        <v>0</v>
      </c>
      <c r="O56" s="59">
        <f t="shared" si="127"/>
        <v>0</v>
      </c>
      <c r="P56" s="59">
        <f t="shared" si="128"/>
        <v>0</v>
      </c>
      <c r="Q56" s="59">
        <f t="shared" si="129"/>
        <v>0</v>
      </c>
      <c r="R56" s="61" t="e">
        <f t="shared" si="130"/>
        <v>#DIV/0!</v>
      </c>
      <c r="S56" s="59">
        <f t="shared" si="131"/>
        <v>0</v>
      </c>
      <c r="X56" s="19">
        <f t="shared" si="132"/>
        <v>0</v>
      </c>
      <c r="Y56" s="19">
        <f t="shared" si="133"/>
        <v>0</v>
      </c>
      <c r="Z56" s="19">
        <f t="shared" si="134"/>
        <v>0</v>
      </c>
      <c r="AA56" s="23" t="e">
        <f t="shared" si="135"/>
        <v>#DIV/0!</v>
      </c>
      <c r="AB56" s="19">
        <f t="shared" si="136"/>
        <v>0</v>
      </c>
      <c r="AI56" s="17">
        <f t="shared" si="49"/>
        <v>0</v>
      </c>
      <c r="AJ56" s="17">
        <f t="shared" si="2"/>
        <v>0</v>
      </c>
      <c r="AK56" s="17">
        <f t="shared" si="3"/>
        <v>0</v>
      </c>
      <c r="AL56" s="98" t="e">
        <f t="shared" si="50"/>
        <v>#DIV/0!</v>
      </c>
      <c r="AM56" s="17">
        <f t="shared" si="51"/>
        <v>0</v>
      </c>
      <c r="AR56" s="114">
        <f t="shared" si="52"/>
        <v>0</v>
      </c>
      <c r="AS56" s="114">
        <f t="shared" si="4"/>
        <v>0</v>
      </c>
      <c r="AT56" s="114">
        <f t="shared" si="5"/>
        <v>0</v>
      </c>
      <c r="AU56" s="115" t="e">
        <f t="shared" si="53"/>
        <v>#DIV/0!</v>
      </c>
      <c r="AV56" s="114">
        <f t="shared" si="54"/>
        <v>0</v>
      </c>
      <c r="BA56" s="31">
        <f t="shared" si="137"/>
        <v>0</v>
      </c>
      <c r="BB56" s="31">
        <f t="shared" si="138"/>
        <v>0</v>
      </c>
      <c r="BC56" s="31">
        <f t="shared" si="139"/>
        <v>0</v>
      </c>
      <c r="BD56" s="33" t="e">
        <f t="shared" si="140"/>
        <v>#DIV/0!</v>
      </c>
      <c r="BE56" s="31">
        <f t="shared" si="141"/>
        <v>0</v>
      </c>
      <c r="BJ56" s="40">
        <f t="shared" si="142"/>
        <v>0</v>
      </c>
      <c r="BK56" s="40">
        <f t="shared" si="143"/>
        <v>0</v>
      </c>
      <c r="BL56" s="40">
        <f t="shared" si="144"/>
        <v>0</v>
      </c>
      <c r="BM56" s="42" t="e">
        <f t="shared" si="145"/>
        <v>#DIV/0!</v>
      </c>
      <c r="BN56" s="40">
        <f t="shared" si="146"/>
        <v>0</v>
      </c>
      <c r="BS56" s="49">
        <f t="shared" si="147"/>
        <v>0</v>
      </c>
      <c r="BT56" s="49">
        <f t="shared" si="148"/>
        <v>0</v>
      </c>
      <c r="BU56" s="49">
        <f t="shared" si="149"/>
        <v>0</v>
      </c>
      <c r="BV56" s="51" t="e">
        <f t="shared" si="150"/>
        <v>#DIV/0!</v>
      </c>
      <c r="BW56" s="49">
        <f t="shared" si="151"/>
        <v>0</v>
      </c>
      <c r="CB56" s="59">
        <f t="shared" si="152"/>
        <v>0</v>
      </c>
      <c r="CC56" s="59">
        <f t="shared" si="153"/>
        <v>0</v>
      </c>
      <c r="CD56" s="59">
        <f t="shared" si="154"/>
        <v>0</v>
      </c>
      <c r="CE56" s="61" t="e">
        <f t="shared" si="155"/>
        <v>#DIV/0!</v>
      </c>
      <c r="CF56" s="59">
        <f t="shared" si="156"/>
        <v>0</v>
      </c>
      <c r="CG56" s="15">
        <f t="shared" si="159"/>
        <v>0</v>
      </c>
      <c r="CH56" s="15">
        <f t="shared" si="160"/>
        <v>0</v>
      </c>
      <c r="CI56" s="15">
        <f t="shared" si="161"/>
        <v>0</v>
      </c>
      <c r="CJ56" s="15">
        <f t="shared" si="162"/>
        <v>0</v>
      </c>
      <c r="CK56" s="26" t="e">
        <f t="shared" si="163"/>
        <v>#DIV/0!</v>
      </c>
      <c r="CM56" s="15">
        <f t="shared" si="164"/>
        <v>0</v>
      </c>
      <c r="CN56" s="15">
        <f t="shared" si="165"/>
        <v>0</v>
      </c>
      <c r="CO56" s="100" t="e">
        <f t="shared" si="158"/>
        <v>#DIV/0!</v>
      </c>
      <c r="CT56" s="49">
        <f t="shared" si="169"/>
        <v>0</v>
      </c>
      <c r="CU56" s="49">
        <f t="shared" si="170"/>
        <v>0</v>
      </c>
      <c r="CV56" s="49">
        <f t="shared" si="171"/>
        <v>0</v>
      </c>
      <c r="CW56" s="51" t="e">
        <f t="shared" si="172"/>
        <v>#DIV/0!</v>
      </c>
      <c r="CX56" s="49">
        <f t="shared" si="173"/>
        <v>0</v>
      </c>
      <c r="DC56" s="190">
        <f t="shared" si="174"/>
        <v>0</v>
      </c>
      <c r="DD56" s="190">
        <f t="shared" si="175"/>
        <v>0</v>
      </c>
      <c r="DE56" s="190">
        <f t="shared" si="176"/>
        <v>0</v>
      </c>
      <c r="DF56" s="191" t="e">
        <f t="shared" si="177"/>
        <v>#DIV/0!</v>
      </c>
      <c r="DG56" s="190">
        <f t="shared" si="178"/>
        <v>0</v>
      </c>
      <c r="DL56" s="114">
        <f t="shared" si="179"/>
        <v>0</v>
      </c>
      <c r="DM56" s="114">
        <f t="shared" si="180"/>
        <v>0</v>
      </c>
      <c r="DN56" s="114">
        <f t="shared" si="181"/>
        <v>0</v>
      </c>
      <c r="DO56" s="115" t="e">
        <f t="shared" si="182"/>
        <v>#DIV/0!</v>
      </c>
      <c r="DP56" s="114">
        <f t="shared" si="183"/>
        <v>0</v>
      </c>
      <c r="DQ56" s="123"/>
      <c r="DR56" s="125">
        <f t="shared" si="24"/>
        <v>0</v>
      </c>
      <c r="DS56" s="125">
        <f t="shared" si="25"/>
        <v>0</v>
      </c>
      <c r="DT56" s="100" t="e">
        <f t="shared" si="26"/>
        <v>#DIV/0!</v>
      </c>
      <c r="DU56" s="123"/>
      <c r="DV56" s="125">
        <f t="shared" si="27"/>
        <v>0</v>
      </c>
      <c r="DW56" s="125">
        <f t="shared" si="28"/>
        <v>0</v>
      </c>
      <c r="DX56" s="100" t="e">
        <f t="shared" si="29"/>
        <v>#DIV/0!</v>
      </c>
      <c r="DY56" s="123"/>
      <c r="DZ56" s="125">
        <f t="shared" si="30"/>
        <v>0</v>
      </c>
      <c r="EA56" s="125">
        <f t="shared" si="31"/>
        <v>0</v>
      </c>
      <c r="EB56" s="100" t="e">
        <f t="shared" si="32"/>
        <v>#DIV/0!</v>
      </c>
      <c r="EC56" s="123"/>
      <c r="ED56" s="125">
        <f t="shared" si="33"/>
        <v>0</v>
      </c>
      <c r="EE56" s="125">
        <f t="shared" si="34"/>
        <v>0</v>
      </c>
      <c r="EF56" s="100" t="e">
        <f t="shared" si="35"/>
        <v>#DIV/0!</v>
      </c>
    </row>
    <row r="57" spans="1:136" x14ac:dyDescent="0.25">
      <c r="A57" s="7">
        <f t="shared" si="0"/>
        <v>44465</v>
      </c>
      <c r="F57" s="17">
        <f t="shared" si="122"/>
        <v>0</v>
      </c>
      <c r="G57" s="17">
        <f t="shared" si="123"/>
        <v>0</v>
      </c>
      <c r="H57" s="17">
        <f t="shared" si="124"/>
        <v>0</v>
      </c>
      <c r="I57" s="98" t="e">
        <f t="shared" si="125"/>
        <v>#DIV/0!</v>
      </c>
      <c r="J57" s="17">
        <f t="shared" si="126"/>
        <v>0</v>
      </c>
      <c r="O57" s="59">
        <f t="shared" si="127"/>
        <v>0</v>
      </c>
      <c r="P57" s="59">
        <f t="shared" si="128"/>
        <v>0</v>
      </c>
      <c r="Q57" s="59">
        <f t="shared" si="129"/>
        <v>0</v>
      </c>
      <c r="R57" s="61" t="e">
        <f t="shared" si="130"/>
        <v>#DIV/0!</v>
      </c>
      <c r="S57" s="59">
        <f t="shared" si="131"/>
        <v>0</v>
      </c>
      <c r="X57" s="19">
        <f t="shared" si="132"/>
        <v>0</v>
      </c>
      <c r="Y57" s="19">
        <f t="shared" si="133"/>
        <v>0</v>
      </c>
      <c r="Z57" s="19">
        <f t="shared" si="134"/>
        <v>0</v>
      </c>
      <c r="AA57" s="23" t="e">
        <f t="shared" si="135"/>
        <v>#DIV/0!</v>
      </c>
      <c r="AB57" s="19">
        <f t="shared" si="136"/>
        <v>0</v>
      </c>
      <c r="AI57" s="17">
        <f t="shared" si="49"/>
        <v>0</v>
      </c>
      <c r="AJ57" s="17">
        <f t="shared" si="2"/>
        <v>0</v>
      </c>
      <c r="AK57" s="17">
        <f t="shared" si="3"/>
        <v>0</v>
      </c>
      <c r="AL57" s="98" t="e">
        <f t="shared" si="50"/>
        <v>#DIV/0!</v>
      </c>
      <c r="AM57" s="17">
        <f t="shared" si="51"/>
        <v>0</v>
      </c>
      <c r="AR57" s="114">
        <f t="shared" si="52"/>
        <v>0</v>
      </c>
      <c r="AS57" s="114">
        <f t="shared" si="4"/>
        <v>0</v>
      </c>
      <c r="AT57" s="114">
        <f t="shared" si="5"/>
        <v>0</v>
      </c>
      <c r="AU57" s="115" t="e">
        <f t="shared" si="53"/>
        <v>#DIV/0!</v>
      </c>
      <c r="AV57" s="114">
        <f t="shared" si="54"/>
        <v>0</v>
      </c>
      <c r="BA57" s="31">
        <f t="shared" si="137"/>
        <v>0</v>
      </c>
      <c r="BB57" s="31">
        <f t="shared" si="138"/>
        <v>0</v>
      </c>
      <c r="BC57" s="31">
        <f t="shared" si="139"/>
        <v>0</v>
      </c>
      <c r="BD57" s="33" t="e">
        <f t="shared" si="140"/>
        <v>#DIV/0!</v>
      </c>
      <c r="BE57" s="31">
        <f t="shared" si="141"/>
        <v>0</v>
      </c>
      <c r="BJ57" s="40">
        <f t="shared" si="142"/>
        <v>0</v>
      </c>
      <c r="BK57" s="40">
        <f t="shared" si="143"/>
        <v>0</v>
      </c>
      <c r="BL57" s="40">
        <f t="shared" si="144"/>
        <v>0</v>
      </c>
      <c r="BM57" s="42" t="e">
        <f t="shared" si="145"/>
        <v>#DIV/0!</v>
      </c>
      <c r="BN57" s="40">
        <f t="shared" si="146"/>
        <v>0</v>
      </c>
      <c r="BS57" s="49">
        <f t="shared" si="147"/>
        <v>0</v>
      </c>
      <c r="BT57" s="49">
        <f t="shared" si="148"/>
        <v>0</v>
      </c>
      <c r="BU57" s="49">
        <f t="shared" si="149"/>
        <v>0</v>
      </c>
      <c r="BV57" s="51" t="e">
        <f t="shared" si="150"/>
        <v>#DIV/0!</v>
      </c>
      <c r="BW57" s="49">
        <f t="shared" si="151"/>
        <v>0</v>
      </c>
      <c r="CB57" s="59">
        <f t="shared" si="152"/>
        <v>0</v>
      </c>
      <c r="CC57" s="59">
        <f t="shared" si="153"/>
        <v>0</v>
      </c>
      <c r="CD57" s="59">
        <f t="shared" si="154"/>
        <v>0</v>
      </c>
      <c r="CE57" s="61" t="e">
        <f t="shared" si="155"/>
        <v>#DIV/0!</v>
      </c>
      <c r="CF57" s="59">
        <f t="shared" si="156"/>
        <v>0</v>
      </c>
      <c r="CG57" s="15">
        <f t="shared" si="159"/>
        <v>0</v>
      </c>
      <c r="CH57" s="15">
        <f t="shared" si="160"/>
        <v>0</v>
      </c>
      <c r="CI57" s="15">
        <f t="shared" si="161"/>
        <v>0</v>
      </c>
      <c r="CJ57" s="15">
        <f t="shared" si="162"/>
        <v>0</v>
      </c>
      <c r="CK57" s="26" t="e">
        <f t="shared" si="163"/>
        <v>#DIV/0!</v>
      </c>
      <c r="CM57" s="15">
        <f t="shared" si="164"/>
        <v>0</v>
      </c>
      <c r="CN57" s="15">
        <f t="shared" si="165"/>
        <v>0</v>
      </c>
      <c r="CO57" s="100" t="e">
        <f t="shared" si="158"/>
        <v>#DIV/0!</v>
      </c>
      <c r="CT57" s="49">
        <f t="shared" si="169"/>
        <v>0</v>
      </c>
      <c r="CU57" s="49">
        <f t="shared" si="170"/>
        <v>0</v>
      </c>
      <c r="CV57" s="49">
        <f t="shared" si="171"/>
        <v>0</v>
      </c>
      <c r="CW57" s="51" t="e">
        <f t="shared" si="172"/>
        <v>#DIV/0!</v>
      </c>
      <c r="CX57" s="49">
        <f t="shared" si="173"/>
        <v>0</v>
      </c>
      <c r="DC57" s="190">
        <f t="shared" si="174"/>
        <v>0</v>
      </c>
      <c r="DD57" s="190">
        <f t="shared" si="175"/>
        <v>0</v>
      </c>
      <c r="DE57" s="190">
        <f t="shared" si="176"/>
        <v>0</v>
      </c>
      <c r="DF57" s="191" t="e">
        <f t="shared" si="177"/>
        <v>#DIV/0!</v>
      </c>
      <c r="DG57" s="190">
        <f t="shared" si="178"/>
        <v>0</v>
      </c>
      <c r="DL57" s="114">
        <f t="shared" si="179"/>
        <v>0</v>
      </c>
      <c r="DM57" s="114">
        <f t="shared" si="180"/>
        <v>0</v>
      </c>
      <c r="DN57" s="114">
        <f t="shared" si="181"/>
        <v>0</v>
      </c>
      <c r="DO57" s="115" t="e">
        <f t="shared" si="182"/>
        <v>#DIV/0!</v>
      </c>
      <c r="DP57" s="114">
        <f t="shared" si="183"/>
        <v>0</v>
      </c>
      <c r="DQ57" s="123"/>
      <c r="DR57" s="125">
        <f t="shared" si="24"/>
        <v>0</v>
      </c>
      <c r="DS57" s="125">
        <f t="shared" si="25"/>
        <v>0</v>
      </c>
      <c r="DT57" s="100" t="e">
        <f t="shared" si="26"/>
        <v>#DIV/0!</v>
      </c>
      <c r="DU57" s="123"/>
      <c r="DV57" s="125">
        <f t="shared" si="27"/>
        <v>0</v>
      </c>
      <c r="DW57" s="125">
        <f t="shared" si="28"/>
        <v>0</v>
      </c>
      <c r="DX57" s="100" t="e">
        <f t="shared" si="29"/>
        <v>#DIV/0!</v>
      </c>
      <c r="DY57" s="123"/>
      <c r="DZ57" s="125">
        <f t="shared" si="30"/>
        <v>0</v>
      </c>
      <c r="EA57" s="125">
        <f t="shared" si="31"/>
        <v>0</v>
      </c>
      <c r="EB57" s="100" t="e">
        <f t="shared" si="32"/>
        <v>#DIV/0!</v>
      </c>
      <c r="EC57" s="123"/>
      <c r="ED57" s="125">
        <f t="shared" si="33"/>
        <v>0</v>
      </c>
      <c r="EE57" s="125">
        <f t="shared" si="34"/>
        <v>0</v>
      </c>
      <c r="EF57" s="100" t="e">
        <f t="shared" si="35"/>
        <v>#DIV/0!</v>
      </c>
    </row>
    <row r="58" spans="1:136" x14ac:dyDescent="0.25">
      <c r="A58" s="7">
        <f t="shared" si="0"/>
        <v>44466</v>
      </c>
      <c r="F58" s="17">
        <f t="shared" si="122"/>
        <v>0</v>
      </c>
      <c r="G58" s="17">
        <f t="shared" si="123"/>
        <v>0</v>
      </c>
      <c r="H58" s="17">
        <f t="shared" si="124"/>
        <v>0</v>
      </c>
      <c r="I58" s="98" t="e">
        <f t="shared" si="125"/>
        <v>#DIV/0!</v>
      </c>
      <c r="J58" s="17">
        <f t="shared" si="126"/>
        <v>0</v>
      </c>
      <c r="O58" s="59">
        <f t="shared" si="127"/>
        <v>0</v>
      </c>
      <c r="P58" s="59">
        <f t="shared" si="128"/>
        <v>0</v>
      </c>
      <c r="Q58" s="59">
        <f t="shared" si="129"/>
        <v>0</v>
      </c>
      <c r="R58" s="61" t="e">
        <f t="shared" si="130"/>
        <v>#DIV/0!</v>
      </c>
      <c r="S58" s="59">
        <f t="shared" si="131"/>
        <v>0</v>
      </c>
      <c r="X58" s="19">
        <f t="shared" si="132"/>
        <v>0</v>
      </c>
      <c r="Y58" s="19">
        <f t="shared" si="133"/>
        <v>0</v>
      </c>
      <c r="Z58" s="19">
        <f t="shared" si="134"/>
        <v>0</v>
      </c>
      <c r="AA58" s="23" t="e">
        <f t="shared" si="135"/>
        <v>#DIV/0!</v>
      </c>
      <c r="AB58" s="19">
        <f t="shared" si="136"/>
        <v>0</v>
      </c>
      <c r="AI58" s="17">
        <f t="shared" si="49"/>
        <v>0</v>
      </c>
      <c r="AJ58" s="17">
        <f t="shared" si="2"/>
        <v>0</v>
      </c>
      <c r="AK58" s="17">
        <f t="shared" si="3"/>
        <v>0</v>
      </c>
      <c r="AL58" s="98" t="e">
        <f t="shared" si="50"/>
        <v>#DIV/0!</v>
      </c>
      <c r="AM58" s="17">
        <f t="shared" si="51"/>
        <v>0</v>
      </c>
      <c r="AR58" s="114">
        <f t="shared" si="52"/>
        <v>0</v>
      </c>
      <c r="AS58" s="114">
        <f t="shared" si="4"/>
        <v>0</v>
      </c>
      <c r="AT58" s="114">
        <f t="shared" si="5"/>
        <v>0</v>
      </c>
      <c r="AU58" s="115" t="e">
        <f t="shared" si="53"/>
        <v>#DIV/0!</v>
      </c>
      <c r="AV58" s="114">
        <f t="shared" si="54"/>
        <v>0</v>
      </c>
      <c r="BA58" s="31">
        <f t="shared" si="137"/>
        <v>0</v>
      </c>
      <c r="BB58" s="31">
        <f t="shared" si="138"/>
        <v>0</v>
      </c>
      <c r="BC58" s="31">
        <f t="shared" si="139"/>
        <v>0</v>
      </c>
      <c r="BD58" s="33" t="e">
        <f t="shared" si="140"/>
        <v>#DIV/0!</v>
      </c>
      <c r="BE58" s="31">
        <f t="shared" si="141"/>
        <v>0</v>
      </c>
      <c r="BJ58" s="40">
        <f t="shared" si="142"/>
        <v>0</v>
      </c>
      <c r="BK58" s="40">
        <f t="shared" si="143"/>
        <v>0</v>
      </c>
      <c r="BL58" s="40">
        <f t="shared" si="144"/>
        <v>0</v>
      </c>
      <c r="BM58" s="42" t="e">
        <f t="shared" si="145"/>
        <v>#DIV/0!</v>
      </c>
      <c r="BN58" s="40">
        <f t="shared" si="146"/>
        <v>0</v>
      </c>
      <c r="BS58" s="49">
        <f t="shared" si="147"/>
        <v>0</v>
      </c>
      <c r="BT58" s="49">
        <f t="shared" si="148"/>
        <v>0</v>
      </c>
      <c r="BU58" s="49">
        <f t="shared" si="149"/>
        <v>0</v>
      </c>
      <c r="BV58" s="51" t="e">
        <f t="shared" si="150"/>
        <v>#DIV/0!</v>
      </c>
      <c r="BW58" s="49">
        <f t="shared" si="151"/>
        <v>0</v>
      </c>
      <c r="CB58" s="59">
        <f t="shared" si="152"/>
        <v>0</v>
      </c>
      <c r="CC58" s="59">
        <f t="shared" si="153"/>
        <v>0</v>
      </c>
      <c r="CD58" s="59">
        <f t="shared" si="154"/>
        <v>0</v>
      </c>
      <c r="CE58" s="61" t="e">
        <f t="shared" si="155"/>
        <v>#DIV/0!</v>
      </c>
      <c r="CF58" s="59">
        <f t="shared" si="156"/>
        <v>0</v>
      </c>
      <c r="CG58" s="15">
        <f t="shared" si="159"/>
        <v>0</v>
      </c>
      <c r="CH58" s="15">
        <f t="shared" si="160"/>
        <v>0</v>
      </c>
      <c r="CI58" s="15">
        <f t="shared" si="161"/>
        <v>0</v>
      </c>
      <c r="CJ58" s="15">
        <f t="shared" si="162"/>
        <v>0</v>
      </c>
      <c r="CK58" s="26" t="e">
        <f t="shared" si="163"/>
        <v>#DIV/0!</v>
      </c>
      <c r="CM58" s="15">
        <f t="shared" si="164"/>
        <v>0</v>
      </c>
      <c r="CN58" s="15">
        <f t="shared" si="165"/>
        <v>0</v>
      </c>
      <c r="CO58" s="100" t="e">
        <f t="shared" si="158"/>
        <v>#DIV/0!</v>
      </c>
      <c r="CT58" s="49">
        <f t="shared" si="169"/>
        <v>0</v>
      </c>
      <c r="CU58" s="49">
        <f t="shared" si="170"/>
        <v>0</v>
      </c>
      <c r="CV58" s="49">
        <f t="shared" si="171"/>
        <v>0</v>
      </c>
      <c r="CW58" s="51" t="e">
        <f t="shared" si="172"/>
        <v>#DIV/0!</v>
      </c>
      <c r="CX58" s="49">
        <f t="shared" si="173"/>
        <v>0</v>
      </c>
      <c r="DC58" s="190">
        <f t="shared" si="174"/>
        <v>0</v>
      </c>
      <c r="DD58" s="190">
        <f t="shared" si="175"/>
        <v>0</v>
      </c>
      <c r="DE58" s="190">
        <f t="shared" si="176"/>
        <v>0</v>
      </c>
      <c r="DF58" s="191" t="e">
        <f t="shared" si="177"/>
        <v>#DIV/0!</v>
      </c>
      <c r="DG58" s="190">
        <f t="shared" si="178"/>
        <v>0</v>
      </c>
      <c r="DL58" s="114">
        <f t="shared" si="179"/>
        <v>0</v>
      </c>
      <c r="DM58" s="114">
        <f t="shared" si="180"/>
        <v>0</v>
      </c>
      <c r="DN58" s="114">
        <f t="shared" si="181"/>
        <v>0</v>
      </c>
      <c r="DO58" s="115" t="e">
        <f t="shared" si="182"/>
        <v>#DIV/0!</v>
      </c>
      <c r="DP58" s="114">
        <f t="shared" si="183"/>
        <v>0</v>
      </c>
      <c r="DQ58" s="123"/>
      <c r="DR58" s="125">
        <f t="shared" si="24"/>
        <v>0</v>
      </c>
      <c r="DS58" s="125">
        <f t="shared" si="25"/>
        <v>0</v>
      </c>
      <c r="DT58" s="100" t="e">
        <f t="shared" si="26"/>
        <v>#DIV/0!</v>
      </c>
      <c r="DU58" s="123"/>
      <c r="DV58" s="125">
        <f t="shared" si="27"/>
        <v>0</v>
      </c>
      <c r="DW58" s="125">
        <f t="shared" si="28"/>
        <v>0</v>
      </c>
      <c r="DX58" s="100" t="e">
        <f t="shared" si="29"/>
        <v>#DIV/0!</v>
      </c>
      <c r="DY58" s="123"/>
      <c r="DZ58" s="125">
        <f t="shared" si="30"/>
        <v>0</v>
      </c>
      <c r="EA58" s="125">
        <f t="shared" si="31"/>
        <v>0</v>
      </c>
      <c r="EB58" s="100" t="e">
        <f t="shared" si="32"/>
        <v>#DIV/0!</v>
      </c>
      <c r="EC58" s="123"/>
      <c r="ED58" s="125">
        <f t="shared" si="33"/>
        <v>0</v>
      </c>
      <c r="EE58" s="125">
        <f t="shared" si="34"/>
        <v>0</v>
      </c>
      <c r="EF58" s="100" t="e">
        <f t="shared" si="35"/>
        <v>#DIV/0!</v>
      </c>
    </row>
    <row r="59" spans="1:136" x14ac:dyDescent="0.25">
      <c r="A59" s="7">
        <f t="shared" si="0"/>
        <v>44467</v>
      </c>
      <c r="F59" s="17">
        <f t="shared" si="122"/>
        <v>0</v>
      </c>
      <c r="G59" s="17">
        <f t="shared" si="123"/>
        <v>0</v>
      </c>
      <c r="H59" s="17">
        <f t="shared" si="124"/>
        <v>0</v>
      </c>
      <c r="I59" s="98" t="e">
        <f t="shared" si="125"/>
        <v>#DIV/0!</v>
      </c>
      <c r="J59" s="17">
        <f t="shared" si="126"/>
        <v>0</v>
      </c>
      <c r="O59" s="59">
        <f t="shared" si="127"/>
        <v>0</v>
      </c>
      <c r="P59" s="59">
        <f t="shared" si="128"/>
        <v>0</v>
      </c>
      <c r="Q59" s="59">
        <f t="shared" si="129"/>
        <v>0</v>
      </c>
      <c r="R59" s="61" t="e">
        <f t="shared" si="130"/>
        <v>#DIV/0!</v>
      </c>
      <c r="S59" s="59">
        <f t="shared" si="131"/>
        <v>0</v>
      </c>
      <c r="X59" s="19">
        <f t="shared" si="132"/>
        <v>0</v>
      </c>
      <c r="Y59" s="19">
        <f t="shared" si="133"/>
        <v>0</v>
      </c>
      <c r="Z59" s="19">
        <f t="shared" si="134"/>
        <v>0</v>
      </c>
      <c r="AA59" s="23" t="e">
        <f t="shared" si="135"/>
        <v>#DIV/0!</v>
      </c>
      <c r="AB59" s="19">
        <f t="shared" si="136"/>
        <v>0</v>
      </c>
      <c r="AI59" s="17">
        <f t="shared" si="49"/>
        <v>0</v>
      </c>
      <c r="AJ59" s="17">
        <f t="shared" si="2"/>
        <v>0</v>
      </c>
      <c r="AK59" s="17">
        <f t="shared" si="3"/>
        <v>0</v>
      </c>
      <c r="AL59" s="98" t="e">
        <f t="shared" si="50"/>
        <v>#DIV/0!</v>
      </c>
      <c r="AM59" s="17">
        <f t="shared" si="51"/>
        <v>0</v>
      </c>
      <c r="AR59" s="114">
        <f t="shared" si="52"/>
        <v>0</v>
      </c>
      <c r="AS59" s="114">
        <f t="shared" si="4"/>
        <v>0</v>
      </c>
      <c r="AT59" s="114">
        <f t="shared" si="5"/>
        <v>0</v>
      </c>
      <c r="AU59" s="115" t="e">
        <f t="shared" si="53"/>
        <v>#DIV/0!</v>
      </c>
      <c r="AV59" s="114">
        <f t="shared" si="54"/>
        <v>0</v>
      </c>
      <c r="BA59" s="31">
        <f t="shared" si="137"/>
        <v>0</v>
      </c>
      <c r="BB59" s="31">
        <f t="shared" si="138"/>
        <v>0</v>
      </c>
      <c r="BC59" s="31">
        <f t="shared" si="139"/>
        <v>0</v>
      </c>
      <c r="BD59" s="33" t="e">
        <f t="shared" si="140"/>
        <v>#DIV/0!</v>
      </c>
      <c r="BE59" s="31">
        <f t="shared" si="141"/>
        <v>0</v>
      </c>
      <c r="BJ59" s="40">
        <f t="shared" si="142"/>
        <v>0</v>
      </c>
      <c r="BK59" s="40">
        <f t="shared" si="143"/>
        <v>0</v>
      </c>
      <c r="BL59" s="40">
        <f t="shared" si="144"/>
        <v>0</v>
      </c>
      <c r="BM59" s="42" t="e">
        <f t="shared" si="145"/>
        <v>#DIV/0!</v>
      </c>
      <c r="BN59" s="40">
        <f t="shared" si="146"/>
        <v>0</v>
      </c>
      <c r="BS59" s="49">
        <f t="shared" si="147"/>
        <v>0</v>
      </c>
      <c r="BT59" s="49">
        <f t="shared" si="148"/>
        <v>0</v>
      </c>
      <c r="BU59" s="49">
        <f t="shared" si="149"/>
        <v>0</v>
      </c>
      <c r="BV59" s="51" t="e">
        <f t="shared" si="150"/>
        <v>#DIV/0!</v>
      </c>
      <c r="BW59" s="49">
        <f t="shared" si="151"/>
        <v>0</v>
      </c>
      <c r="CB59" s="59">
        <f t="shared" si="152"/>
        <v>0</v>
      </c>
      <c r="CC59" s="59">
        <f t="shared" si="153"/>
        <v>0</v>
      </c>
      <c r="CD59" s="59">
        <f t="shared" si="154"/>
        <v>0</v>
      </c>
      <c r="CE59" s="61" t="e">
        <f t="shared" si="155"/>
        <v>#DIV/0!</v>
      </c>
      <c r="CF59" s="59">
        <f t="shared" si="156"/>
        <v>0</v>
      </c>
      <c r="CG59" s="15">
        <f t="shared" si="159"/>
        <v>0</v>
      </c>
      <c r="CH59" s="15">
        <f t="shared" si="160"/>
        <v>0</v>
      </c>
      <c r="CI59" s="15">
        <f t="shared" si="161"/>
        <v>0</v>
      </c>
      <c r="CJ59" s="15">
        <f t="shared" si="162"/>
        <v>0</v>
      </c>
      <c r="CK59" s="26" t="e">
        <f t="shared" si="163"/>
        <v>#DIV/0!</v>
      </c>
      <c r="CM59" s="15">
        <f t="shared" si="164"/>
        <v>0</v>
      </c>
      <c r="CN59" s="15">
        <f t="shared" si="165"/>
        <v>0</v>
      </c>
      <c r="CO59" s="100" t="e">
        <f t="shared" si="158"/>
        <v>#DIV/0!</v>
      </c>
      <c r="CT59" s="49">
        <f t="shared" si="169"/>
        <v>0</v>
      </c>
      <c r="CU59" s="49">
        <f t="shared" si="170"/>
        <v>0</v>
      </c>
      <c r="CV59" s="49">
        <f t="shared" si="171"/>
        <v>0</v>
      </c>
      <c r="CW59" s="51" t="e">
        <f t="shared" si="172"/>
        <v>#DIV/0!</v>
      </c>
      <c r="CX59" s="49">
        <f t="shared" si="173"/>
        <v>0</v>
      </c>
      <c r="DC59" s="190">
        <f t="shared" si="174"/>
        <v>0</v>
      </c>
      <c r="DD59" s="190">
        <f t="shared" si="175"/>
        <v>0</v>
      </c>
      <c r="DE59" s="190">
        <f t="shared" si="176"/>
        <v>0</v>
      </c>
      <c r="DF59" s="191" t="e">
        <f t="shared" si="177"/>
        <v>#DIV/0!</v>
      </c>
      <c r="DG59" s="190">
        <f t="shared" si="178"/>
        <v>0</v>
      </c>
      <c r="DL59" s="114">
        <f t="shared" si="179"/>
        <v>0</v>
      </c>
      <c r="DM59" s="114">
        <f t="shared" si="180"/>
        <v>0</v>
      </c>
      <c r="DN59" s="114">
        <f t="shared" si="181"/>
        <v>0</v>
      </c>
      <c r="DO59" s="115" t="e">
        <f t="shared" si="182"/>
        <v>#DIV/0!</v>
      </c>
      <c r="DP59" s="114">
        <f t="shared" si="183"/>
        <v>0</v>
      </c>
      <c r="DQ59" s="123"/>
      <c r="DR59" s="125">
        <f t="shared" si="24"/>
        <v>0</v>
      </c>
      <c r="DS59" s="125">
        <f t="shared" si="25"/>
        <v>0</v>
      </c>
      <c r="DT59" s="100" t="e">
        <f t="shared" si="26"/>
        <v>#DIV/0!</v>
      </c>
      <c r="DU59" s="123"/>
      <c r="DV59" s="125">
        <f t="shared" si="27"/>
        <v>0</v>
      </c>
      <c r="DW59" s="125">
        <f t="shared" si="28"/>
        <v>0</v>
      </c>
      <c r="DX59" s="100" t="e">
        <f t="shared" si="29"/>
        <v>#DIV/0!</v>
      </c>
      <c r="DY59" s="123"/>
      <c r="DZ59" s="125">
        <f t="shared" si="30"/>
        <v>0</v>
      </c>
      <c r="EA59" s="125">
        <f t="shared" si="31"/>
        <v>0</v>
      </c>
      <c r="EB59" s="100" t="e">
        <f t="shared" si="32"/>
        <v>#DIV/0!</v>
      </c>
      <c r="EC59" s="123"/>
      <c r="ED59" s="125">
        <f t="shared" si="33"/>
        <v>0</v>
      </c>
      <c r="EE59" s="125">
        <f t="shared" si="34"/>
        <v>0</v>
      </c>
      <c r="EF59" s="100" t="e">
        <f t="shared" si="35"/>
        <v>#DIV/0!</v>
      </c>
    </row>
    <row r="60" spans="1:136" x14ac:dyDescent="0.25">
      <c r="A60" s="7">
        <f t="shared" si="0"/>
        <v>44468</v>
      </c>
      <c r="F60" s="17">
        <f t="shared" si="122"/>
        <v>0</v>
      </c>
      <c r="G60" s="17">
        <f t="shared" si="123"/>
        <v>0</v>
      </c>
      <c r="H60" s="17">
        <f t="shared" si="124"/>
        <v>0</v>
      </c>
      <c r="I60" s="98" t="e">
        <f t="shared" si="125"/>
        <v>#DIV/0!</v>
      </c>
      <c r="J60" s="17">
        <f t="shared" si="126"/>
        <v>0</v>
      </c>
      <c r="O60" s="59">
        <f t="shared" si="127"/>
        <v>0</v>
      </c>
      <c r="P60" s="59">
        <f t="shared" si="128"/>
        <v>0</v>
      </c>
      <c r="Q60" s="59">
        <f t="shared" si="129"/>
        <v>0</v>
      </c>
      <c r="R60" s="61" t="e">
        <f t="shared" si="130"/>
        <v>#DIV/0!</v>
      </c>
      <c r="S60" s="59">
        <f t="shared" si="131"/>
        <v>0</v>
      </c>
      <c r="X60" s="19">
        <f t="shared" si="132"/>
        <v>0</v>
      </c>
      <c r="Y60" s="19">
        <f t="shared" si="133"/>
        <v>0</v>
      </c>
      <c r="Z60" s="19">
        <f t="shared" si="134"/>
        <v>0</v>
      </c>
      <c r="AA60" s="23" t="e">
        <f t="shared" si="135"/>
        <v>#DIV/0!</v>
      </c>
      <c r="AB60" s="19">
        <f t="shared" si="136"/>
        <v>0</v>
      </c>
      <c r="AI60" s="17">
        <f t="shared" si="49"/>
        <v>0</v>
      </c>
      <c r="AJ60" s="17">
        <f t="shared" si="2"/>
        <v>0</v>
      </c>
      <c r="AK60" s="17">
        <f t="shared" si="3"/>
        <v>0</v>
      </c>
      <c r="AL60" s="98" t="e">
        <f t="shared" si="50"/>
        <v>#DIV/0!</v>
      </c>
      <c r="AM60" s="17">
        <f t="shared" si="51"/>
        <v>0</v>
      </c>
      <c r="AR60" s="114">
        <f t="shared" si="52"/>
        <v>0</v>
      </c>
      <c r="AS60" s="114">
        <f t="shared" si="4"/>
        <v>0</v>
      </c>
      <c r="AT60" s="114">
        <f t="shared" si="5"/>
        <v>0</v>
      </c>
      <c r="AU60" s="115" t="e">
        <f t="shared" si="53"/>
        <v>#DIV/0!</v>
      </c>
      <c r="AV60" s="114">
        <f t="shared" si="54"/>
        <v>0</v>
      </c>
      <c r="BA60" s="31">
        <f t="shared" si="137"/>
        <v>0</v>
      </c>
      <c r="BB60" s="31">
        <f t="shared" si="138"/>
        <v>0</v>
      </c>
      <c r="BC60" s="31">
        <f t="shared" si="139"/>
        <v>0</v>
      </c>
      <c r="BD60" s="33" t="e">
        <f t="shared" si="140"/>
        <v>#DIV/0!</v>
      </c>
      <c r="BE60" s="31">
        <f t="shared" si="141"/>
        <v>0</v>
      </c>
      <c r="BJ60" s="40">
        <f t="shared" si="142"/>
        <v>0</v>
      </c>
      <c r="BK60" s="40">
        <f t="shared" si="143"/>
        <v>0</v>
      </c>
      <c r="BL60" s="40">
        <f t="shared" si="144"/>
        <v>0</v>
      </c>
      <c r="BM60" s="42" t="e">
        <f t="shared" si="145"/>
        <v>#DIV/0!</v>
      </c>
      <c r="BN60" s="40">
        <f t="shared" si="146"/>
        <v>0</v>
      </c>
      <c r="BS60" s="49">
        <f t="shared" si="147"/>
        <v>0</v>
      </c>
      <c r="BT60" s="49">
        <f t="shared" si="148"/>
        <v>0</v>
      </c>
      <c r="BU60" s="49">
        <f t="shared" si="149"/>
        <v>0</v>
      </c>
      <c r="BV60" s="51" t="e">
        <f t="shared" si="150"/>
        <v>#DIV/0!</v>
      </c>
      <c r="BW60" s="49">
        <f t="shared" si="151"/>
        <v>0</v>
      </c>
      <c r="CB60" s="59">
        <f t="shared" si="152"/>
        <v>0</v>
      </c>
      <c r="CC60" s="59">
        <f t="shared" si="153"/>
        <v>0</v>
      </c>
      <c r="CD60" s="59">
        <f t="shared" si="154"/>
        <v>0</v>
      </c>
      <c r="CE60" s="61" t="e">
        <f t="shared" si="155"/>
        <v>#DIV/0!</v>
      </c>
      <c r="CF60" s="59">
        <f t="shared" si="156"/>
        <v>0</v>
      </c>
      <c r="CG60" s="15">
        <f t="shared" si="159"/>
        <v>0</v>
      </c>
      <c r="CH60" s="15">
        <f t="shared" si="160"/>
        <v>0</v>
      </c>
      <c r="CI60" s="15">
        <f t="shared" si="161"/>
        <v>0</v>
      </c>
      <c r="CJ60" s="15">
        <f t="shared" si="162"/>
        <v>0</v>
      </c>
      <c r="CK60" s="26" t="e">
        <f t="shared" si="163"/>
        <v>#DIV/0!</v>
      </c>
      <c r="CM60" s="15">
        <f t="shared" si="164"/>
        <v>0</v>
      </c>
      <c r="CN60" s="15">
        <f t="shared" si="165"/>
        <v>0</v>
      </c>
      <c r="CO60" s="100" t="e">
        <f t="shared" si="158"/>
        <v>#DIV/0!</v>
      </c>
      <c r="CT60" s="49">
        <f t="shared" si="169"/>
        <v>0</v>
      </c>
      <c r="CU60" s="49">
        <f t="shared" si="170"/>
        <v>0</v>
      </c>
      <c r="CV60" s="49">
        <f t="shared" si="171"/>
        <v>0</v>
      </c>
      <c r="CW60" s="51" t="e">
        <f t="shared" si="172"/>
        <v>#DIV/0!</v>
      </c>
      <c r="CX60" s="49">
        <f t="shared" si="173"/>
        <v>0</v>
      </c>
      <c r="DC60" s="190">
        <f t="shared" si="174"/>
        <v>0</v>
      </c>
      <c r="DD60" s="190">
        <f t="shared" si="175"/>
        <v>0</v>
      </c>
      <c r="DE60" s="190">
        <f t="shared" si="176"/>
        <v>0</v>
      </c>
      <c r="DF60" s="191" t="e">
        <f t="shared" si="177"/>
        <v>#DIV/0!</v>
      </c>
      <c r="DG60" s="190">
        <f t="shared" si="178"/>
        <v>0</v>
      </c>
      <c r="DL60" s="114">
        <f t="shared" si="179"/>
        <v>0</v>
      </c>
      <c r="DM60" s="114">
        <f t="shared" si="180"/>
        <v>0</v>
      </c>
      <c r="DN60" s="114">
        <f t="shared" si="181"/>
        <v>0</v>
      </c>
      <c r="DO60" s="115" t="e">
        <f t="shared" si="182"/>
        <v>#DIV/0!</v>
      </c>
      <c r="DP60" s="114">
        <f t="shared" si="183"/>
        <v>0</v>
      </c>
      <c r="DQ60" s="123"/>
      <c r="DR60" s="125">
        <f t="shared" si="24"/>
        <v>0</v>
      </c>
      <c r="DS60" s="125">
        <f t="shared" si="25"/>
        <v>0</v>
      </c>
      <c r="DT60" s="100" t="e">
        <f t="shared" si="26"/>
        <v>#DIV/0!</v>
      </c>
      <c r="DU60" s="123"/>
      <c r="DV60" s="125">
        <f t="shared" si="27"/>
        <v>0</v>
      </c>
      <c r="DW60" s="125">
        <f t="shared" si="28"/>
        <v>0</v>
      </c>
      <c r="DX60" s="100" t="e">
        <f t="shared" si="29"/>
        <v>#DIV/0!</v>
      </c>
      <c r="DY60" s="123"/>
      <c r="DZ60" s="125">
        <f t="shared" si="30"/>
        <v>0</v>
      </c>
      <c r="EA60" s="125">
        <f t="shared" si="31"/>
        <v>0</v>
      </c>
      <c r="EB60" s="100" t="e">
        <f t="shared" si="32"/>
        <v>#DIV/0!</v>
      </c>
      <c r="EC60" s="123"/>
      <c r="ED60" s="125">
        <f t="shared" si="33"/>
        <v>0</v>
      </c>
      <c r="EE60" s="125">
        <f t="shared" si="34"/>
        <v>0</v>
      </c>
      <c r="EF60" s="100" t="e">
        <f t="shared" si="35"/>
        <v>#DIV/0!</v>
      </c>
    </row>
    <row r="61" spans="1:136" x14ac:dyDescent="0.25">
      <c r="A61" s="7">
        <f t="shared" si="0"/>
        <v>44469</v>
      </c>
      <c r="F61" s="17">
        <f t="shared" si="122"/>
        <v>0</v>
      </c>
      <c r="G61" s="17">
        <f t="shared" si="123"/>
        <v>0</v>
      </c>
      <c r="H61" s="17">
        <f t="shared" si="124"/>
        <v>0</v>
      </c>
      <c r="I61" s="98" t="e">
        <f t="shared" si="125"/>
        <v>#DIV/0!</v>
      </c>
      <c r="J61" s="17">
        <f t="shared" si="126"/>
        <v>0</v>
      </c>
      <c r="O61" s="59">
        <f t="shared" si="127"/>
        <v>0</v>
      </c>
      <c r="P61" s="59">
        <f t="shared" si="128"/>
        <v>0</v>
      </c>
      <c r="Q61" s="59">
        <f t="shared" si="129"/>
        <v>0</v>
      </c>
      <c r="R61" s="61" t="e">
        <f t="shared" si="130"/>
        <v>#DIV/0!</v>
      </c>
      <c r="S61" s="59">
        <f t="shared" si="131"/>
        <v>0</v>
      </c>
      <c r="X61" s="19">
        <f t="shared" si="132"/>
        <v>0</v>
      </c>
      <c r="Y61" s="19">
        <f t="shared" si="133"/>
        <v>0</v>
      </c>
      <c r="Z61" s="19">
        <f t="shared" si="134"/>
        <v>0</v>
      </c>
      <c r="AA61" s="23" t="e">
        <f t="shared" si="135"/>
        <v>#DIV/0!</v>
      </c>
      <c r="AB61" s="19">
        <f t="shared" si="136"/>
        <v>0</v>
      </c>
      <c r="AI61" s="17">
        <f t="shared" si="49"/>
        <v>0</v>
      </c>
      <c r="AJ61" s="17">
        <f t="shared" si="2"/>
        <v>0</v>
      </c>
      <c r="AK61" s="17">
        <f t="shared" si="3"/>
        <v>0</v>
      </c>
      <c r="AL61" s="98" t="e">
        <f t="shared" si="50"/>
        <v>#DIV/0!</v>
      </c>
      <c r="AM61" s="17">
        <f t="shared" si="51"/>
        <v>0</v>
      </c>
      <c r="AR61" s="114">
        <f t="shared" si="52"/>
        <v>0</v>
      </c>
      <c r="AS61" s="114">
        <f t="shared" si="4"/>
        <v>0</v>
      </c>
      <c r="AT61" s="114">
        <f t="shared" si="5"/>
        <v>0</v>
      </c>
      <c r="AU61" s="115" t="e">
        <f t="shared" si="53"/>
        <v>#DIV/0!</v>
      </c>
      <c r="AV61" s="114">
        <f t="shared" si="54"/>
        <v>0</v>
      </c>
      <c r="BA61" s="31">
        <f t="shared" si="137"/>
        <v>0</v>
      </c>
      <c r="BB61" s="31">
        <f t="shared" si="138"/>
        <v>0</v>
      </c>
      <c r="BC61" s="31">
        <f t="shared" si="139"/>
        <v>0</v>
      </c>
      <c r="BD61" s="33" t="e">
        <f t="shared" si="140"/>
        <v>#DIV/0!</v>
      </c>
      <c r="BE61" s="31">
        <f t="shared" si="141"/>
        <v>0</v>
      </c>
      <c r="BJ61" s="40">
        <f t="shared" si="142"/>
        <v>0</v>
      </c>
      <c r="BK61" s="40">
        <f t="shared" si="143"/>
        <v>0</v>
      </c>
      <c r="BL61" s="40">
        <f t="shared" si="144"/>
        <v>0</v>
      </c>
      <c r="BM61" s="42" t="e">
        <f t="shared" si="145"/>
        <v>#DIV/0!</v>
      </c>
      <c r="BN61" s="40">
        <f t="shared" si="146"/>
        <v>0</v>
      </c>
      <c r="BS61" s="49">
        <f t="shared" si="147"/>
        <v>0</v>
      </c>
      <c r="BT61" s="49">
        <f t="shared" si="148"/>
        <v>0</v>
      </c>
      <c r="BU61" s="49">
        <f t="shared" si="149"/>
        <v>0</v>
      </c>
      <c r="BV61" s="51" t="e">
        <f t="shared" si="150"/>
        <v>#DIV/0!</v>
      </c>
      <c r="BW61" s="49">
        <f t="shared" si="151"/>
        <v>0</v>
      </c>
      <c r="CB61" s="59">
        <f t="shared" si="152"/>
        <v>0</v>
      </c>
      <c r="CC61" s="59">
        <f t="shared" si="153"/>
        <v>0</v>
      </c>
      <c r="CD61" s="59">
        <f t="shared" si="154"/>
        <v>0</v>
      </c>
      <c r="CE61" s="61" t="e">
        <f t="shared" si="155"/>
        <v>#DIV/0!</v>
      </c>
      <c r="CF61" s="59">
        <f t="shared" si="156"/>
        <v>0</v>
      </c>
      <c r="CG61" s="15">
        <f t="shared" si="159"/>
        <v>0</v>
      </c>
      <c r="CH61" s="15">
        <f t="shared" si="160"/>
        <v>0</v>
      </c>
      <c r="CI61" s="15">
        <f t="shared" si="161"/>
        <v>0</v>
      </c>
      <c r="CJ61" s="15">
        <f t="shared" si="162"/>
        <v>0</v>
      </c>
      <c r="CK61" s="26" t="e">
        <f t="shared" si="163"/>
        <v>#DIV/0!</v>
      </c>
      <c r="CM61" s="15">
        <f t="shared" si="164"/>
        <v>0</v>
      </c>
      <c r="CN61" s="15">
        <f t="shared" si="165"/>
        <v>0</v>
      </c>
      <c r="CO61" s="100" t="e">
        <f t="shared" si="158"/>
        <v>#DIV/0!</v>
      </c>
      <c r="CT61" s="49">
        <f t="shared" si="169"/>
        <v>0</v>
      </c>
      <c r="CU61" s="49">
        <f t="shared" si="170"/>
        <v>0</v>
      </c>
      <c r="CV61" s="49">
        <f t="shared" si="171"/>
        <v>0</v>
      </c>
      <c r="CW61" s="51" t="e">
        <f t="shared" si="172"/>
        <v>#DIV/0!</v>
      </c>
      <c r="CX61" s="49">
        <f t="shared" si="173"/>
        <v>0</v>
      </c>
      <c r="DC61" s="190">
        <f t="shared" si="174"/>
        <v>0</v>
      </c>
      <c r="DD61" s="190">
        <f t="shared" si="175"/>
        <v>0</v>
      </c>
      <c r="DE61" s="190">
        <f t="shared" si="176"/>
        <v>0</v>
      </c>
      <c r="DF61" s="191" t="e">
        <f t="shared" si="177"/>
        <v>#DIV/0!</v>
      </c>
      <c r="DG61" s="190">
        <f t="shared" si="178"/>
        <v>0</v>
      </c>
      <c r="DL61" s="114">
        <f t="shared" si="179"/>
        <v>0</v>
      </c>
      <c r="DM61" s="114">
        <f t="shared" si="180"/>
        <v>0</v>
      </c>
      <c r="DN61" s="114">
        <f t="shared" si="181"/>
        <v>0</v>
      </c>
      <c r="DO61" s="115" t="e">
        <f t="shared" si="182"/>
        <v>#DIV/0!</v>
      </c>
      <c r="DP61" s="114">
        <f t="shared" si="183"/>
        <v>0</v>
      </c>
      <c r="DQ61" s="123"/>
      <c r="DR61" s="125">
        <f t="shared" si="24"/>
        <v>0</v>
      </c>
      <c r="DS61" s="125">
        <f t="shared" si="25"/>
        <v>0</v>
      </c>
      <c r="DT61" s="100" t="e">
        <f t="shared" si="26"/>
        <v>#DIV/0!</v>
      </c>
      <c r="DU61" s="123"/>
      <c r="DV61" s="125">
        <f t="shared" si="27"/>
        <v>0</v>
      </c>
      <c r="DW61" s="125">
        <f t="shared" si="28"/>
        <v>0</v>
      </c>
      <c r="DX61" s="100" t="e">
        <f t="shared" si="29"/>
        <v>#DIV/0!</v>
      </c>
      <c r="DY61" s="123"/>
      <c r="DZ61" s="125">
        <f t="shared" si="30"/>
        <v>0</v>
      </c>
      <c r="EA61" s="125">
        <f t="shared" si="31"/>
        <v>0</v>
      </c>
      <c r="EB61" s="100" t="e">
        <f t="shared" si="32"/>
        <v>#DIV/0!</v>
      </c>
      <c r="EC61" s="123"/>
      <c r="ED61" s="125">
        <f t="shared" si="33"/>
        <v>0</v>
      </c>
      <c r="EE61" s="125">
        <f t="shared" si="34"/>
        <v>0</v>
      </c>
      <c r="EF61" s="100" t="e">
        <f t="shared" si="35"/>
        <v>#DIV/0!</v>
      </c>
    </row>
    <row r="62" spans="1:136" x14ac:dyDescent="0.25">
      <c r="A62" s="7">
        <f t="shared" si="0"/>
        <v>44470</v>
      </c>
      <c r="F62" s="17">
        <f t="shared" si="122"/>
        <v>0</v>
      </c>
      <c r="G62" s="17">
        <f t="shared" si="123"/>
        <v>0</v>
      </c>
      <c r="H62" s="17">
        <f t="shared" si="124"/>
        <v>0</v>
      </c>
      <c r="I62" s="98" t="e">
        <f t="shared" si="125"/>
        <v>#DIV/0!</v>
      </c>
      <c r="J62" s="17">
        <f t="shared" si="126"/>
        <v>0</v>
      </c>
      <c r="O62" s="59">
        <f t="shared" si="127"/>
        <v>0</v>
      </c>
      <c r="P62" s="59">
        <f t="shared" si="128"/>
        <v>0</v>
      </c>
      <c r="Q62" s="59">
        <f t="shared" si="129"/>
        <v>0</v>
      </c>
      <c r="R62" s="61" t="e">
        <f t="shared" si="130"/>
        <v>#DIV/0!</v>
      </c>
      <c r="S62" s="59">
        <f t="shared" si="131"/>
        <v>0</v>
      </c>
      <c r="X62" s="19">
        <f t="shared" si="132"/>
        <v>0</v>
      </c>
      <c r="Y62" s="19">
        <f t="shared" si="133"/>
        <v>0</v>
      </c>
      <c r="Z62" s="19">
        <f t="shared" si="134"/>
        <v>0</v>
      </c>
      <c r="AA62" s="23" t="e">
        <f t="shared" si="135"/>
        <v>#DIV/0!</v>
      </c>
      <c r="AB62" s="19">
        <f t="shared" si="136"/>
        <v>0</v>
      </c>
      <c r="AI62" s="17">
        <f t="shared" si="49"/>
        <v>0</v>
      </c>
      <c r="AJ62" s="17">
        <f t="shared" si="2"/>
        <v>0</v>
      </c>
      <c r="AK62" s="17">
        <f t="shared" si="3"/>
        <v>0</v>
      </c>
      <c r="AL62" s="98" t="e">
        <f t="shared" si="50"/>
        <v>#DIV/0!</v>
      </c>
      <c r="AM62" s="17">
        <f t="shared" si="51"/>
        <v>0</v>
      </c>
      <c r="AR62" s="114">
        <f t="shared" si="52"/>
        <v>0</v>
      </c>
      <c r="AS62" s="114">
        <f t="shared" si="4"/>
        <v>0</v>
      </c>
      <c r="AT62" s="114">
        <f t="shared" si="5"/>
        <v>0</v>
      </c>
      <c r="AU62" s="115" t="e">
        <f t="shared" si="53"/>
        <v>#DIV/0!</v>
      </c>
      <c r="AV62" s="114">
        <f t="shared" si="54"/>
        <v>0</v>
      </c>
      <c r="BA62" s="31">
        <f t="shared" si="137"/>
        <v>0</v>
      </c>
      <c r="BB62" s="31">
        <f t="shared" si="138"/>
        <v>0</v>
      </c>
      <c r="BC62" s="31">
        <f t="shared" si="139"/>
        <v>0</v>
      </c>
      <c r="BD62" s="33" t="e">
        <f t="shared" si="140"/>
        <v>#DIV/0!</v>
      </c>
      <c r="BE62" s="31">
        <f t="shared" si="141"/>
        <v>0</v>
      </c>
      <c r="BJ62" s="40">
        <f t="shared" si="142"/>
        <v>0</v>
      </c>
      <c r="BK62" s="40">
        <f t="shared" si="143"/>
        <v>0</v>
      </c>
      <c r="BL62" s="40">
        <f t="shared" si="144"/>
        <v>0</v>
      </c>
      <c r="BM62" s="42" t="e">
        <f t="shared" si="145"/>
        <v>#DIV/0!</v>
      </c>
      <c r="BN62" s="40">
        <f t="shared" si="146"/>
        <v>0</v>
      </c>
      <c r="BS62" s="49">
        <f t="shared" si="147"/>
        <v>0</v>
      </c>
      <c r="BT62" s="49">
        <f t="shared" si="148"/>
        <v>0</v>
      </c>
      <c r="BU62" s="49">
        <f t="shared" si="149"/>
        <v>0</v>
      </c>
      <c r="BV62" s="51" t="e">
        <f t="shared" si="150"/>
        <v>#DIV/0!</v>
      </c>
      <c r="BW62" s="49">
        <f t="shared" si="151"/>
        <v>0</v>
      </c>
      <c r="CB62" s="59">
        <f t="shared" si="152"/>
        <v>0</v>
      </c>
      <c r="CC62" s="59">
        <f t="shared" si="153"/>
        <v>0</v>
      </c>
      <c r="CD62" s="59">
        <f t="shared" si="154"/>
        <v>0</v>
      </c>
      <c r="CE62" s="61" t="e">
        <f t="shared" si="155"/>
        <v>#DIV/0!</v>
      </c>
      <c r="CF62" s="59">
        <f t="shared" si="156"/>
        <v>0</v>
      </c>
      <c r="CG62" s="15">
        <f t="shared" si="159"/>
        <v>0</v>
      </c>
      <c r="CH62" s="15">
        <f t="shared" si="160"/>
        <v>0</v>
      </c>
      <c r="CI62" s="15">
        <f t="shared" si="161"/>
        <v>0</v>
      </c>
      <c r="CJ62" s="15">
        <f t="shared" si="162"/>
        <v>0</v>
      </c>
      <c r="CK62" s="26" t="e">
        <f t="shared" si="163"/>
        <v>#DIV/0!</v>
      </c>
      <c r="CM62" s="15">
        <f t="shared" si="164"/>
        <v>0</v>
      </c>
      <c r="CN62" s="15">
        <f t="shared" si="165"/>
        <v>0</v>
      </c>
      <c r="CO62" s="100" t="e">
        <f t="shared" si="158"/>
        <v>#DIV/0!</v>
      </c>
      <c r="CT62" s="49">
        <f t="shared" si="169"/>
        <v>0</v>
      </c>
      <c r="CU62" s="49">
        <f t="shared" si="170"/>
        <v>0</v>
      </c>
      <c r="CV62" s="49">
        <f t="shared" si="171"/>
        <v>0</v>
      </c>
      <c r="CW62" s="51" t="e">
        <f t="shared" si="172"/>
        <v>#DIV/0!</v>
      </c>
      <c r="CX62" s="49">
        <f t="shared" si="173"/>
        <v>0</v>
      </c>
      <c r="DC62" s="190">
        <f t="shared" si="174"/>
        <v>0</v>
      </c>
      <c r="DD62" s="190">
        <f t="shared" si="175"/>
        <v>0</v>
      </c>
      <c r="DE62" s="190">
        <f t="shared" si="176"/>
        <v>0</v>
      </c>
      <c r="DF62" s="191" t="e">
        <f t="shared" si="177"/>
        <v>#DIV/0!</v>
      </c>
      <c r="DG62" s="190">
        <f t="shared" si="178"/>
        <v>0</v>
      </c>
      <c r="DL62" s="114">
        <f t="shared" si="179"/>
        <v>0</v>
      </c>
      <c r="DM62" s="114">
        <f t="shared" si="180"/>
        <v>0</v>
      </c>
      <c r="DN62" s="114">
        <f t="shared" si="181"/>
        <v>0</v>
      </c>
      <c r="DO62" s="115" t="e">
        <f t="shared" si="182"/>
        <v>#DIV/0!</v>
      </c>
      <c r="DP62" s="114">
        <f t="shared" si="183"/>
        <v>0</v>
      </c>
      <c r="DQ62" s="123"/>
      <c r="DR62" s="125">
        <f t="shared" si="24"/>
        <v>0</v>
      </c>
      <c r="DS62" s="125">
        <f t="shared" si="25"/>
        <v>0</v>
      </c>
      <c r="DT62" s="100" t="e">
        <f t="shared" si="26"/>
        <v>#DIV/0!</v>
      </c>
      <c r="DU62" s="123"/>
      <c r="DV62" s="125">
        <f t="shared" si="27"/>
        <v>0</v>
      </c>
      <c r="DW62" s="125">
        <f t="shared" si="28"/>
        <v>0</v>
      </c>
      <c r="DX62" s="100" t="e">
        <f t="shared" si="29"/>
        <v>#DIV/0!</v>
      </c>
      <c r="DY62" s="123"/>
      <c r="DZ62" s="125">
        <f t="shared" si="30"/>
        <v>0</v>
      </c>
      <c r="EA62" s="125">
        <f t="shared" si="31"/>
        <v>0</v>
      </c>
      <c r="EB62" s="100" t="e">
        <f t="shared" si="32"/>
        <v>#DIV/0!</v>
      </c>
      <c r="EC62" s="123"/>
      <c r="ED62" s="125">
        <f t="shared" si="33"/>
        <v>0</v>
      </c>
      <c r="EE62" s="125">
        <f t="shared" si="34"/>
        <v>0</v>
      </c>
      <c r="EF62" s="100" t="e">
        <f t="shared" si="35"/>
        <v>#DIV/0!</v>
      </c>
    </row>
    <row r="63" spans="1:136" x14ac:dyDescent="0.25">
      <c r="A63" s="7">
        <f t="shared" si="0"/>
        <v>44471</v>
      </c>
      <c r="F63" s="17">
        <f t="shared" si="122"/>
        <v>0</v>
      </c>
      <c r="G63" s="17">
        <f t="shared" si="123"/>
        <v>0</v>
      </c>
      <c r="H63" s="17">
        <f t="shared" si="124"/>
        <v>0</v>
      </c>
      <c r="I63" s="98" t="e">
        <f t="shared" si="125"/>
        <v>#DIV/0!</v>
      </c>
      <c r="J63" s="17">
        <f t="shared" si="126"/>
        <v>0</v>
      </c>
      <c r="O63" s="59">
        <f t="shared" si="127"/>
        <v>0</v>
      </c>
      <c r="P63" s="59">
        <f t="shared" si="128"/>
        <v>0</v>
      </c>
      <c r="Q63" s="59">
        <f t="shared" si="129"/>
        <v>0</v>
      </c>
      <c r="R63" s="61" t="e">
        <f t="shared" si="130"/>
        <v>#DIV/0!</v>
      </c>
      <c r="S63" s="59">
        <f t="shared" si="131"/>
        <v>0</v>
      </c>
      <c r="X63" s="19">
        <f t="shared" si="132"/>
        <v>0</v>
      </c>
      <c r="Y63" s="19">
        <f t="shared" si="133"/>
        <v>0</v>
      </c>
      <c r="Z63" s="19">
        <f t="shared" si="134"/>
        <v>0</v>
      </c>
      <c r="AA63" s="23" t="e">
        <f t="shared" si="135"/>
        <v>#DIV/0!</v>
      </c>
      <c r="AB63" s="19">
        <f t="shared" si="136"/>
        <v>0</v>
      </c>
      <c r="AI63" s="17">
        <f t="shared" si="49"/>
        <v>0</v>
      </c>
      <c r="AJ63" s="17">
        <f t="shared" si="2"/>
        <v>0</v>
      </c>
      <c r="AK63" s="17">
        <f t="shared" si="3"/>
        <v>0</v>
      </c>
      <c r="AL63" s="98" t="e">
        <f t="shared" si="50"/>
        <v>#DIV/0!</v>
      </c>
      <c r="AM63" s="17">
        <f t="shared" si="51"/>
        <v>0</v>
      </c>
      <c r="AR63" s="114">
        <f t="shared" si="52"/>
        <v>0</v>
      </c>
      <c r="AS63" s="114">
        <f t="shared" si="4"/>
        <v>0</v>
      </c>
      <c r="AT63" s="114">
        <f t="shared" si="5"/>
        <v>0</v>
      </c>
      <c r="AU63" s="115" t="e">
        <f t="shared" si="53"/>
        <v>#DIV/0!</v>
      </c>
      <c r="AV63" s="114">
        <f t="shared" si="54"/>
        <v>0</v>
      </c>
      <c r="BA63" s="31">
        <f t="shared" si="137"/>
        <v>0</v>
      </c>
      <c r="BB63" s="31">
        <f t="shared" si="138"/>
        <v>0</v>
      </c>
      <c r="BC63" s="31">
        <f t="shared" si="139"/>
        <v>0</v>
      </c>
      <c r="BD63" s="33" t="e">
        <f t="shared" si="140"/>
        <v>#DIV/0!</v>
      </c>
      <c r="BE63" s="31">
        <f t="shared" si="141"/>
        <v>0</v>
      </c>
      <c r="BJ63" s="40">
        <f t="shared" si="142"/>
        <v>0</v>
      </c>
      <c r="BK63" s="40">
        <f t="shared" si="143"/>
        <v>0</v>
      </c>
      <c r="BL63" s="40">
        <f t="shared" si="144"/>
        <v>0</v>
      </c>
      <c r="BM63" s="42" t="e">
        <f t="shared" si="145"/>
        <v>#DIV/0!</v>
      </c>
      <c r="BN63" s="40">
        <f t="shared" si="146"/>
        <v>0</v>
      </c>
      <c r="BS63" s="49">
        <f t="shared" si="147"/>
        <v>0</v>
      </c>
      <c r="BT63" s="49">
        <f t="shared" si="148"/>
        <v>0</v>
      </c>
      <c r="BU63" s="49">
        <f t="shared" si="149"/>
        <v>0</v>
      </c>
      <c r="BV63" s="51" t="e">
        <f t="shared" si="150"/>
        <v>#DIV/0!</v>
      </c>
      <c r="BW63" s="49">
        <f t="shared" si="151"/>
        <v>0</v>
      </c>
      <c r="CB63" s="59">
        <f t="shared" si="152"/>
        <v>0</v>
      </c>
      <c r="CC63" s="59">
        <f t="shared" si="153"/>
        <v>0</v>
      </c>
      <c r="CD63" s="59">
        <f t="shared" si="154"/>
        <v>0</v>
      </c>
      <c r="CE63" s="61" t="e">
        <f t="shared" si="155"/>
        <v>#DIV/0!</v>
      </c>
      <c r="CF63" s="59">
        <f t="shared" si="156"/>
        <v>0</v>
      </c>
      <c r="CG63" s="15">
        <f t="shared" si="159"/>
        <v>0</v>
      </c>
      <c r="CH63" s="15">
        <f t="shared" si="160"/>
        <v>0</v>
      </c>
      <c r="CI63" s="15">
        <f t="shared" si="161"/>
        <v>0</v>
      </c>
      <c r="CJ63" s="15">
        <f t="shared" si="162"/>
        <v>0</v>
      </c>
      <c r="CK63" s="26" t="e">
        <f t="shared" si="163"/>
        <v>#DIV/0!</v>
      </c>
      <c r="CM63" s="15">
        <f t="shared" si="164"/>
        <v>0</v>
      </c>
      <c r="CN63" s="15">
        <f t="shared" si="165"/>
        <v>0</v>
      </c>
      <c r="CO63" s="100" t="e">
        <f t="shared" si="158"/>
        <v>#DIV/0!</v>
      </c>
      <c r="CT63" s="49">
        <f t="shared" si="169"/>
        <v>0</v>
      </c>
      <c r="CU63" s="49">
        <f t="shared" si="170"/>
        <v>0</v>
      </c>
      <c r="CV63" s="49">
        <f t="shared" si="171"/>
        <v>0</v>
      </c>
      <c r="CW63" s="51" t="e">
        <f t="shared" si="172"/>
        <v>#DIV/0!</v>
      </c>
      <c r="CX63" s="49">
        <f t="shared" si="173"/>
        <v>0</v>
      </c>
      <c r="DC63" s="190">
        <f t="shared" si="174"/>
        <v>0</v>
      </c>
      <c r="DD63" s="190">
        <f t="shared" si="175"/>
        <v>0</v>
      </c>
      <c r="DE63" s="190">
        <f t="shared" si="176"/>
        <v>0</v>
      </c>
      <c r="DF63" s="191" t="e">
        <f t="shared" si="177"/>
        <v>#DIV/0!</v>
      </c>
      <c r="DG63" s="190">
        <f t="shared" si="178"/>
        <v>0</v>
      </c>
      <c r="DL63" s="114">
        <f t="shared" si="179"/>
        <v>0</v>
      </c>
      <c r="DM63" s="114">
        <f t="shared" si="180"/>
        <v>0</v>
      </c>
      <c r="DN63" s="114">
        <f t="shared" si="181"/>
        <v>0</v>
      </c>
      <c r="DO63" s="115" t="e">
        <f t="shared" si="182"/>
        <v>#DIV/0!</v>
      </c>
      <c r="DP63" s="114">
        <f t="shared" si="183"/>
        <v>0</v>
      </c>
      <c r="DQ63" s="123"/>
      <c r="DR63" s="125">
        <f t="shared" si="24"/>
        <v>0</v>
      </c>
      <c r="DS63" s="125">
        <f t="shared" si="25"/>
        <v>0</v>
      </c>
      <c r="DT63" s="100" t="e">
        <f t="shared" si="26"/>
        <v>#DIV/0!</v>
      </c>
      <c r="DU63" s="123"/>
      <c r="DV63" s="125">
        <f t="shared" si="27"/>
        <v>0</v>
      </c>
      <c r="DW63" s="125">
        <f t="shared" si="28"/>
        <v>0</v>
      </c>
      <c r="DX63" s="100" t="e">
        <f t="shared" si="29"/>
        <v>#DIV/0!</v>
      </c>
      <c r="DY63" s="123"/>
      <c r="DZ63" s="125">
        <f t="shared" si="30"/>
        <v>0</v>
      </c>
      <c r="EA63" s="125">
        <f t="shared" si="31"/>
        <v>0</v>
      </c>
      <c r="EB63" s="100" t="e">
        <f t="shared" si="32"/>
        <v>#DIV/0!</v>
      </c>
      <c r="EC63" s="123"/>
      <c r="ED63" s="125">
        <f t="shared" si="33"/>
        <v>0</v>
      </c>
      <c r="EE63" s="125">
        <f t="shared" si="34"/>
        <v>0</v>
      </c>
      <c r="EF63" s="100" t="e">
        <f t="shared" si="35"/>
        <v>#DIV/0!</v>
      </c>
    </row>
    <row r="64" spans="1:136" x14ac:dyDescent="0.25">
      <c r="A64" s="7">
        <f t="shared" si="0"/>
        <v>44472</v>
      </c>
      <c r="F64" s="17">
        <f t="shared" si="122"/>
        <v>0</v>
      </c>
      <c r="G64" s="17">
        <f t="shared" si="123"/>
        <v>0</v>
      </c>
      <c r="H64" s="17">
        <f t="shared" si="124"/>
        <v>0</v>
      </c>
      <c r="I64" s="98" t="e">
        <f t="shared" si="125"/>
        <v>#DIV/0!</v>
      </c>
      <c r="J64" s="17">
        <f t="shared" si="126"/>
        <v>0</v>
      </c>
      <c r="O64" s="59">
        <f t="shared" si="127"/>
        <v>0</v>
      </c>
      <c r="P64" s="59">
        <f t="shared" si="128"/>
        <v>0</v>
      </c>
      <c r="Q64" s="59">
        <f t="shared" si="129"/>
        <v>0</v>
      </c>
      <c r="R64" s="61" t="e">
        <f t="shared" si="130"/>
        <v>#DIV/0!</v>
      </c>
      <c r="S64" s="59">
        <f t="shared" si="131"/>
        <v>0</v>
      </c>
      <c r="X64" s="19">
        <f t="shared" si="132"/>
        <v>0</v>
      </c>
      <c r="Y64" s="19">
        <f t="shared" si="133"/>
        <v>0</v>
      </c>
      <c r="Z64" s="19">
        <f t="shared" si="134"/>
        <v>0</v>
      </c>
      <c r="AA64" s="23" t="e">
        <f t="shared" si="135"/>
        <v>#DIV/0!</v>
      </c>
      <c r="AB64" s="19">
        <f t="shared" si="136"/>
        <v>0</v>
      </c>
      <c r="AI64" s="17">
        <f t="shared" si="49"/>
        <v>0</v>
      </c>
      <c r="AJ64" s="17">
        <f t="shared" si="2"/>
        <v>0</v>
      </c>
      <c r="AK64" s="17">
        <f t="shared" si="3"/>
        <v>0</v>
      </c>
      <c r="AL64" s="98" t="e">
        <f t="shared" si="50"/>
        <v>#DIV/0!</v>
      </c>
      <c r="AM64" s="17">
        <f t="shared" si="51"/>
        <v>0</v>
      </c>
      <c r="AR64" s="114">
        <f t="shared" si="52"/>
        <v>0</v>
      </c>
      <c r="AS64" s="114">
        <f t="shared" si="4"/>
        <v>0</v>
      </c>
      <c r="AT64" s="114">
        <f t="shared" si="5"/>
        <v>0</v>
      </c>
      <c r="AU64" s="115" t="e">
        <f t="shared" si="53"/>
        <v>#DIV/0!</v>
      </c>
      <c r="AV64" s="114">
        <f t="shared" si="54"/>
        <v>0</v>
      </c>
      <c r="BA64" s="31">
        <f t="shared" si="137"/>
        <v>0</v>
      </c>
      <c r="BB64" s="31">
        <f t="shared" si="138"/>
        <v>0</v>
      </c>
      <c r="BC64" s="31">
        <f t="shared" si="139"/>
        <v>0</v>
      </c>
      <c r="BD64" s="33" t="e">
        <f t="shared" si="140"/>
        <v>#DIV/0!</v>
      </c>
      <c r="BE64" s="31">
        <f t="shared" si="141"/>
        <v>0</v>
      </c>
      <c r="BJ64" s="40">
        <f t="shared" si="142"/>
        <v>0</v>
      </c>
      <c r="BK64" s="40">
        <f t="shared" si="143"/>
        <v>0</v>
      </c>
      <c r="BL64" s="40">
        <f t="shared" si="144"/>
        <v>0</v>
      </c>
      <c r="BM64" s="42" t="e">
        <f t="shared" si="145"/>
        <v>#DIV/0!</v>
      </c>
      <c r="BN64" s="40">
        <f t="shared" si="146"/>
        <v>0</v>
      </c>
      <c r="BS64" s="49">
        <f t="shared" si="147"/>
        <v>0</v>
      </c>
      <c r="BT64" s="49">
        <f t="shared" si="148"/>
        <v>0</v>
      </c>
      <c r="BU64" s="49">
        <f t="shared" si="149"/>
        <v>0</v>
      </c>
      <c r="BV64" s="51" t="e">
        <f t="shared" si="150"/>
        <v>#DIV/0!</v>
      </c>
      <c r="BW64" s="49">
        <f t="shared" si="151"/>
        <v>0</v>
      </c>
      <c r="CB64" s="59">
        <f t="shared" si="152"/>
        <v>0</v>
      </c>
      <c r="CC64" s="59">
        <f t="shared" si="153"/>
        <v>0</v>
      </c>
      <c r="CD64" s="59">
        <f t="shared" si="154"/>
        <v>0</v>
      </c>
      <c r="CE64" s="61" t="e">
        <f t="shared" si="155"/>
        <v>#DIV/0!</v>
      </c>
      <c r="CF64" s="59">
        <f t="shared" si="156"/>
        <v>0</v>
      </c>
      <c r="CG64" s="15">
        <f t="shared" si="159"/>
        <v>0</v>
      </c>
      <c r="CH64" s="15">
        <f t="shared" si="160"/>
        <v>0</v>
      </c>
      <c r="CI64" s="15">
        <f t="shared" si="161"/>
        <v>0</v>
      </c>
      <c r="CJ64" s="15">
        <f t="shared" si="162"/>
        <v>0</v>
      </c>
      <c r="CK64" s="26" t="e">
        <f t="shared" si="163"/>
        <v>#DIV/0!</v>
      </c>
      <c r="CM64" s="15">
        <f t="shared" si="164"/>
        <v>0</v>
      </c>
      <c r="CN64" s="15">
        <f t="shared" si="165"/>
        <v>0</v>
      </c>
      <c r="CO64" s="100" t="e">
        <f t="shared" si="158"/>
        <v>#DIV/0!</v>
      </c>
      <c r="CT64" s="49">
        <f t="shared" si="169"/>
        <v>0</v>
      </c>
      <c r="CU64" s="49">
        <f t="shared" si="170"/>
        <v>0</v>
      </c>
      <c r="CV64" s="49">
        <f t="shared" si="171"/>
        <v>0</v>
      </c>
      <c r="CW64" s="51" t="e">
        <f t="shared" si="172"/>
        <v>#DIV/0!</v>
      </c>
      <c r="CX64" s="49">
        <f t="shared" si="173"/>
        <v>0</v>
      </c>
      <c r="DC64" s="190">
        <f t="shared" si="174"/>
        <v>0</v>
      </c>
      <c r="DD64" s="190">
        <f t="shared" si="175"/>
        <v>0</v>
      </c>
      <c r="DE64" s="190">
        <f t="shared" si="176"/>
        <v>0</v>
      </c>
      <c r="DF64" s="191" t="e">
        <f t="shared" si="177"/>
        <v>#DIV/0!</v>
      </c>
      <c r="DG64" s="190">
        <f t="shared" si="178"/>
        <v>0</v>
      </c>
      <c r="DL64" s="114">
        <f t="shared" si="179"/>
        <v>0</v>
      </c>
      <c r="DM64" s="114">
        <f t="shared" si="180"/>
        <v>0</v>
      </c>
      <c r="DN64" s="114">
        <f t="shared" si="181"/>
        <v>0</v>
      </c>
      <c r="DO64" s="115" t="e">
        <f t="shared" si="182"/>
        <v>#DIV/0!</v>
      </c>
      <c r="DP64" s="114">
        <f t="shared" si="183"/>
        <v>0</v>
      </c>
      <c r="DQ64" s="123"/>
      <c r="DR64" s="125">
        <f t="shared" si="24"/>
        <v>0</v>
      </c>
      <c r="DS64" s="125">
        <f t="shared" si="25"/>
        <v>0</v>
      </c>
      <c r="DT64" s="100" t="e">
        <f t="shared" si="26"/>
        <v>#DIV/0!</v>
      </c>
      <c r="DU64" s="123"/>
      <c r="DV64" s="125">
        <f t="shared" si="27"/>
        <v>0</v>
      </c>
      <c r="DW64" s="125">
        <f t="shared" si="28"/>
        <v>0</v>
      </c>
      <c r="DX64" s="100" t="e">
        <f t="shared" si="29"/>
        <v>#DIV/0!</v>
      </c>
      <c r="DY64" s="123"/>
      <c r="DZ64" s="125">
        <f t="shared" si="30"/>
        <v>0</v>
      </c>
      <c r="EA64" s="125">
        <f t="shared" si="31"/>
        <v>0</v>
      </c>
      <c r="EB64" s="100" t="e">
        <f t="shared" si="32"/>
        <v>#DIV/0!</v>
      </c>
      <c r="EC64" s="123"/>
      <c r="ED64" s="125">
        <f t="shared" si="33"/>
        <v>0</v>
      </c>
      <c r="EE64" s="125">
        <f t="shared" si="34"/>
        <v>0</v>
      </c>
      <c r="EF64" s="100" t="e">
        <f t="shared" si="35"/>
        <v>#DIV/0!</v>
      </c>
    </row>
    <row r="65" spans="1:136" x14ac:dyDescent="0.25">
      <c r="A65" s="7">
        <f t="shared" si="0"/>
        <v>44473</v>
      </c>
      <c r="F65" s="17">
        <f t="shared" si="122"/>
        <v>0</v>
      </c>
      <c r="G65" s="17">
        <f t="shared" si="123"/>
        <v>0</v>
      </c>
      <c r="H65" s="17">
        <f t="shared" si="124"/>
        <v>0</v>
      </c>
      <c r="I65" s="98" t="e">
        <f t="shared" si="125"/>
        <v>#DIV/0!</v>
      </c>
      <c r="J65" s="17">
        <f t="shared" si="126"/>
        <v>0</v>
      </c>
      <c r="O65" s="59">
        <f t="shared" si="127"/>
        <v>0</v>
      </c>
      <c r="P65" s="59">
        <f t="shared" si="128"/>
        <v>0</v>
      </c>
      <c r="Q65" s="59">
        <f t="shared" si="129"/>
        <v>0</v>
      </c>
      <c r="R65" s="61" t="e">
        <f t="shared" si="130"/>
        <v>#DIV/0!</v>
      </c>
      <c r="S65" s="59">
        <f t="shared" si="131"/>
        <v>0</v>
      </c>
      <c r="X65" s="19">
        <f t="shared" si="132"/>
        <v>0</v>
      </c>
      <c r="Y65" s="19">
        <f t="shared" si="133"/>
        <v>0</v>
      </c>
      <c r="Z65" s="19">
        <f t="shared" si="134"/>
        <v>0</v>
      </c>
      <c r="AA65" s="23" t="e">
        <f t="shared" si="135"/>
        <v>#DIV/0!</v>
      </c>
      <c r="AB65" s="19">
        <f t="shared" si="136"/>
        <v>0</v>
      </c>
      <c r="AI65" s="17">
        <f t="shared" si="49"/>
        <v>0</v>
      </c>
      <c r="AJ65" s="17">
        <f t="shared" si="2"/>
        <v>0</v>
      </c>
      <c r="AK65" s="17">
        <f t="shared" si="3"/>
        <v>0</v>
      </c>
      <c r="AL65" s="98" t="e">
        <f t="shared" si="50"/>
        <v>#DIV/0!</v>
      </c>
      <c r="AM65" s="17">
        <f t="shared" si="51"/>
        <v>0</v>
      </c>
      <c r="AR65" s="114">
        <f t="shared" si="52"/>
        <v>0</v>
      </c>
      <c r="AS65" s="114">
        <f t="shared" si="4"/>
        <v>0</v>
      </c>
      <c r="AT65" s="114">
        <f t="shared" si="5"/>
        <v>0</v>
      </c>
      <c r="AU65" s="115" t="e">
        <f t="shared" si="53"/>
        <v>#DIV/0!</v>
      </c>
      <c r="AV65" s="114">
        <f t="shared" si="54"/>
        <v>0</v>
      </c>
      <c r="BA65" s="31">
        <f t="shared" si="137"/>
        <v>0</v>
      </c>
      <c r="BB65" s="31">
        <f t="shared" si="138"/>
        <v>0</v>
      </c>
      <c r="BC65" s="31">
        <f t="shared" si="139"/>
        <v>0</v>
      </c>
      <c r="BD65" s="33" t="e">
        <f t="shared" si="140"/>
        <v>#DIV/0!</v>
      </c>
      <c r="BE65" s="31">
        <f t="shared" si="141"/>
        <v>0</v>
      </c>
      <c r="BJ65" s="40">
        <f t="shared" si="142"/>
        <v>0</v>
      </c>
      <c r="BK65" s="40">
        <f t="shared" si="143"/>
        <v>0</v>
      </c>
      <c r="BL65" s="40">
        <f t="shared" si="144"/>
        <v>0</v>
      </c>
      <c r="BM65" s="42" t="e">
        <f t="shared" si="145"/>
        <v>#DIV/0!</v>
      </c>
      <c r="BN65" s="40">
        <f t="shared" si="146"/>
        <v>0</v>
      </c>
      <c r="BS65" s="49">
        <f t="shared" si="147"/>
        <v>0</v>
      </c>
      <c r="BT65" s="49">
        <f t="shared" si="148"/>
        <v>0</v>
      </c>
      <c r="BU65" s="49">
        <f t="shared" si="149"/>
        <v>0</v>
      </c>
      <c r="BV65" s="51" t="e">
        <f t="shared" si="150"/>
        <v>#DIV/0!</v>
      </c>
      <c r="BW65" s="49">
        <f t="shared" si="151"/>
        <v>0</v>
      </c>
      <c r="CB65" s="59">
        <f t="shared" si="152"/>
        <v>0</v>
      </c>
      <c r="CC65" s="59">
        <f t="shared" si="153"/>
        <v>0</v>
      </c>
      <c r="CD65" s="59">
        <f t="shared" si="154"/>
        <v>0</v>
      </c>
      <c r="CE65" s="61" t="e">
        <f t="shared" si="155"/>
        <v>#DIV/0!</v>
      </c>
      <c r="CF65" s="59">
        <f t="shared" si="156"/>
        <v>0</v>
      </c>
      <c r="CG65" s="15">
        <f t="shared" si="159"/>
        <v>0</v>
      </c>
      <c r="CH65" s="15">
        <f t="shared" si="160"/>
        <v>0</v>
      </c>
      <c r="CI65" s="15">
        <f t="shared" si="161"/>
        <v>0</v>
      </c>
      <c r="CJ65" s="15">
        <f t="shared" si="162"/>
        <v>0</v>
      </c>
      <c r="CK65" s="26" t="e">
        <f t="shared" si="163"/>
        <v>#DIV/0!</v>
      </c>
      <c r="CM65" s="15">
        <f t="shared" si="164"/>
        <v>0</v>
      </c>
      <c r="CN65" s="15">
        <f t="shared" si="165"/>
        <v>0</v>
      </c>
      <c r="CO65" s="100" t="e">
        <f t="shared" si="158"/>
        <v>#DIV/0!</v>
      </c>
      <c r="CT65" s="49">
        <f t="shared" si="169"/>
        <v>0</v>
      </c>
      <c r="CU65" s="49">
        <f t="shared" si="170"/>
        <v>0</v>
      </c>
      <c r="CV65" s="49">
        <f t="shared" si="171"/>
        <v>0</v>
      </c>
      <c r="CW65" s="51" t="e">
        <f t="shared" si="172"/>
        <v>#DIV/0!</v>
      </c>
      <c r="CX65" s="49">
        <f t="shared" si="173"/>
        <v>0</v>
      </c>
      <c r="DC65" s="190">
        <f t="shared" si="174"/>
        <v>0</v>
      </c>
      <c r="DD65" s="190">
        <f t="shared" si="175"/>
        <v>0</v>
      </c>
      <c r="DE65" s="190">
        <f t="shared" si="176"/>
        <v>0</v>
      </c>
      <c r="DF65" s="191" t="e">
        <f t="shared" si="177"/>
        <v>#DIV/0!</v>
      </c>
      <c r="DG65" s="190">
        <f t="shared" si="178"/>
        <v>0</v>
      </c>
      <c r="DL65" s="114">
        <f t="shared" si="179"/>
        <v>0</v>
      </c>
      <c r="DM65" s="114">
        <f t="shared" si="180"/>
        <v>0</v>
      </c>
      <c r="DN65" s="114">
        <f t="shared" si="181"/>
        <v>0</v>
      </c>
      <c r="DO65" s="115" t="e">
        <f t="shared" si="182"/>
        <v>#DIV/0!</v>
      </c>
      <c r="DP65" s="114">
        <f t="shared" si="183"/>
        <v>0</v>
      </c>
      <c r="DQ65" s="123"/>
      <c r="DR65" s="125">
        <f t="shared" si="24"/>
        <v>0</v>
      </c>
      <c r="DS65" s="125">
        <f t="shared" si="25"/>
        <v>0</v>
      </c>
      <c r="DT65" s="100" t="e">
        <f t="shared" si="26"/>
        <v>#DIV/0!</v>
      </c>
      <c r="DU65" s="123"/>
      <c r="DV65" s="125">
        <f t="shared" si="27"/>
        <v>0</v>
      </c>
      <c r="DW65" s="125">
        <f t="shared" si="28"/>
        <v>0</v>
      </c>
      <c r="DX65" s="100" t="e">
        <f t="shared" si="29"/>
        <v>#DIV/0!</v>
      </c>
      <c r="DY65" s="123"/>
      <c r="DZ65" s="125">
        <f t="shared" si="30"/>
        <v>0</v>
      </c>
      <c r="EA65" s="125">
        <f t="shared" si="31"/>
        <v>0</v>
      </c>
      <c r="EB65" s="100" t="e">
        <f t="shared" si="32"/>
        <v>#DIV/0!</v>
      </c>
      <c r="EC65" s="123"/>
      <c r="ED65" s="125">
        <f t="shared" si="33"/>
        <v>0</v>
      </c>
      <c r="EE65" s="125">
        <f t="shared" si="34"/>
        <v>0</v>
      </c>
      <c r="EF65" s="100" t="e">
        <f t="shared" si="35"/>
        <v>#DIV/0!</v>
      </c>
    </row>
    <row r="66" spans="1:136" x14ac:dyDescent="0.25">
      <c r="A66" s="7">
        <f t="shared" si="0"/>
        <v>44474</v>
      </c>
      <c r="F66" s="17">
        <f t="shared" si="122"/>
        <v>0</v>
      </c>
      <c r="G66" s="17">
        <f t="shared" si="123"/>
        <v>0</v>
      </c>
      <c r="H66" s="17">
        <f t="shared" si="124"/>
        <v>0</v>
      </c>
      <c r="I66" s="98" t="e">
        <f t="shared" si="125"/>
        <v>#DIV/0!</v>
      </c>
      <c r="J66" s="17">
        <f t="shared" si="126"/>
        <v>0</v>
      </c>
      <c r="O66" s="59">
        <f t="shared" si="127"/>
        <v>0</v>
      </c>
      <c r="P66" s="59">
        <f t="shared" si="128"/>
        <v>0</v>
      </c>
      <c r="Q66" s="59">
        <f t="shared" si="129"/>
        <v>0</v>
      </c>
      <c r="R66" s="61" t="e">
        <f t="shared" si="130"/>
        <v>#DIV/0!</v>
      </c>
      <c r="S66" s="59">
        <f t="shared" si="131"/>
        <v>0</v>
      </c>
      <c r="X66" s="19">
        <f t="shared" si="132"/>
        <v>0</v>
      </c>
      <c r="Y66" s="19">
        <f t="shared" si="133"/>
        <v>0</v>
      </c>
      <c r="Z66" s="19">
        <f t="shared" si="134"/>
        <v>0</v>
      </c>
      <c r="AA66" s="23" t="e">
        <f t="shared" si="135"/>
        <v>#DIV/0!</v>
      </c>
      <c r="AB66" s="19">
        <f t="shared" si="136"/>
        <v>0</v>
      </c>
      <c r="AI66" s="17">
        <f t="shared" si="49"/>
        <v>0</v>
      </c>
      <c r="AJ66" s="17">
        <f t="shared" si="2"/>
        <v>0</v>
      </c>
      <c r="AK66" s="17">
        <f t="shared" si="3"/>
        <v>0</v>
      </c>
      <c r="AL66" s="98" t="e">
        <f t="shared" si="50"/>
        <v>#DIV/0!</v>
      </c>
      <c r="AM66" s="17">
        <f t="shared" si="51"/>
        <v>0</v>
      </c>
      <c r="AR66" s="114">
        <f t="shared" si="52"/>
        <v>0</v>
      </c>
      <c r="AS66" s="114">
        <f t="shared" si="4"/>
        <v>0</v>
      </c>
      <c r="AT66" s="114">
        <f t="shared" si="5"/>
        <v>0</v>
      </c>
      <c r="AU66" s="115" t="e">
        <f t="shared" si="53"/>
        <v>#DIV/0!</v>
      </c>
      <c r="AV66" s="114">
        <f t="shared" si="54"/>
        <v>0</v>
      </c>
      <c r="BA66" s="31">
        <f t="shared" si="137"/>
        <v>0</v>
      </c>
      <c r="BB66" s="31">
        <f t="shared" si="138"/>
        <v>0</v>
      </c>
      <c r="BC66" s="31">
        <f t="shared" si="139"/>
        <v>0</v>
      </c>
      <c r="BD66" s="33" t="e">
        <f t="shared" si="140"/>
        <v>#DIV/0!</v>
      </c>
      <c r="BE66" s="31">
        <f t="shared" si="141"/>
        <v>0</v>
      </c>
      <c r="BJ66" s="40">
        <f t="shared" si="142"/>
        <v>0</v>
      </c>
      <c r="BK66" s="40">
        <f t="shared" si="143"/>
        <v>0</v>
      </c>
      <c r="BL66" s="40">
        <f t="shared" si="144"/>
        <v>0</v>
      </c>
      <c r="BM66" s="42" t="e">
        <f t="shared" si="145"/>
        <v>#DIV/0!</v>
      </c>
      <c r="BN66" s="40">
        <f t="shared" si="146"/>
        <v>0</v>
      </c>
      <c r="BS66" s="49">
        <f t="shared" si="147"/>
        <v>0</v>
      </c>
      <c r="BT66" s="49">
        <f t="shared" si="148"/>
        <v>0</v>
      </c>
      <c r="BU66" s="49">
        <f t="shared" si="149"/>
        <v>0</v>
      </c>
      <c r="BV66" s="51" t="e">
        <f t="shared" si="150"/>
        <v>#DIV/0!</v>
      </c>
      <c r="BW66" s="49">
        <f t="shared" si="151"/>
        <v>0</v>
      </c>
      <c r="CB66" s="59">
        <f t="shared" si="152"/>
        <v>0</v>
      </c>
      <c r="CC66" s="59">
        <f t="shared" si="153"/>
        <v>0</v>
      </c>
      <c r="CD66" s="59">
        <f t="shared" si="154"/>
        <v>0</v>
      </c>
      <c r="CE66" s="61" t="e">
        <f t="shared" si="155"/>
        <v>#DIV/0!</v>
      </c>
      <c r="CF66" s="59">
        <f t="shared" si="156"/>
        <v>0</v>
      </c>
      <c r="CG66" s="15">
        <f t="shared" si="159"/>
        <v>0</v>
      </c>
      <c r="CH66" s="15">
        <f t="shared" si="160"/>
        <v>0</v>
      </c>
      <c r="CI66" s="15">
        <f t="shared" si="161"/>
        <v>0</v>
      </c>
      <c r="CJ66" s="15">
        <f t="shared" si="162"/>
        <v>0</v>
      </c>
      <c r="CK66" s="26" t="e">
        <f t="shared" si="163"/>
        <v>#DIV/0!</v>
      </c>
      <c r="CM66" s="15">
        <f t="shared" si="164"/>
        <v>0</v>
      </c>
      <c r="CN66" s="15">
        <f t="shared" si="165"/>
        <v>0</v>
      </c>
      <c r="CO66" s="100" t="e">
        <f t="shared" si="158"/>
        <v>#DIV/0!</v>
      </c>
      <c r="CT66" s="49">
        <f t="shared" si="169"/>
        <v>0</v>
      </c>
      <c r="CU66" s="49">
        <f t="shared" si="170"/>
        <v>0</v>
      </c>
      <c r="CV66" s="49">
        <f t="shared" si="171"/>
        <v>0</v>
      </c>
      <c r="CW66" s="51" t="e">
        <f t="shared" si="172"/>
        <v>#DIV/0!</v>
      </c>
      <c r="CX66" s="49">
        <f t="shared" si="173"/>
        <v>0</v>
      </c>
      <c r="DC66" s="190">
        <f t="shared" si="174"/>
        <v>0</v>
      </c>
      <c r="DD66" s="190">
        <f t="shared" si="175"/>
        <v>0</v>
      </c>
      <c r="DE66" s="190">
        <f t="shared" si="176"/>
        <v>0</v>
      </c>
      <c r="DF66" s="191" t="e">
        <f t="shared" si="177"/>
        <v>#DIV/0!</v>
      </c>
      <c r="DG66" s="190">
        <f t="shared" si="178"/>
        <v>0</v>
      </c>
      <c r="DL66" s="114">
        <f t="shared" si="179"/>
        <v>0</v>
      </c>
      <c r="DM66" s="114">
        <f t="shared" si="180"/>
        <v>0</v>
      </c>
      <c r="DN66" s="114">
        <f t="shared" si="181"/>
        <v>0</v>
      </c>
      <c r="DO66" s="115" t="e">
        <f t="shared" si="182"/>
        <v>#DIV/0!</v>
      </c>
      <c r="DP66" s="114">
        <f t="shared" si="183"/>
        <v>0</v>
      </c>
      <c r="DQ66" s="123"/>
      <c r="DR66" s="125">
        <f t="shared" si="24"/>
        <v>0</v>
      </c>
      <c r="DS66" s="125">
        <f t="shared" si="25"/>
        <v>0</v>
      </c>
      <c r="DT66" s="100" t="e">
        <f t="shared" si="26"/>
        <v>#DIV/0!</v>
      </c>
      <c r="DU66" s="123"/>
      <c r="DV66" s="125">
        <f t="shared" si="27"/>
        <v>0</v>
      </c>
      <c r="DW66" s="125">
        <f t="shared" si="28"/>
        <v>0</v>
      </c>
      <c r="DX66" s="100" t="e">
        <f t="shared" si="29"/>
        <v>#DIV/0!</v>
      </c>
      <c r="DY66" s="123"/>
      <c r="DZ66" s="125">
        <f t="shared" si="30"/>
        <v>0</v>
      </c>
      <c r="EA66" s="125">
        <f t="shared" si="31"/>
        <v>0</v>
      </c>
      <c r="EB66" s="100" t="e">
        <f t="shared" si="32"/>
        <v>#DIV/0!</v>
      </c>
      <c r="EC66" s="123"/>
      <c r="ED66" s="125">
        <f t="shared" si="33"/>
        <v>0</v>
      </c>
      <c r="EE66" s="125">
        <f t="shared" si="34"/>
        <v>0</v>
      </c>
      <c r="EF66" s="100" t="e">
        <f t="shared" si="35"/>
        <v>#DIV/0!</v>
      </c>
    </row>
    <row r="67" spans="1:136" x14ac:dyDescent="0.25">
      <c r="A67" s="7">
        <f t="shared" ref="A67:A89" si="184">A66+1</f>
        <v>44475</v>
      </c>
      <c r="F67" s="17">
        <f t="shared" si="122"/>
        <v>0</v>
      </c>
      <c r="G67" s="17">
        <f t="shared" si="123"/>
        <v>0</v>
      </c>
      <c r="H67" s="17">
        <f t="shared" si="124"/>
        <v>0</v>
      </c>
      <c r="I67" s="98" t="e">
        <f t="shared" si="125"/>
        <v>#DIV/0!</v>
      </c>
      <c r="J67" s="17">
        <f t="shared" si="126"/>
        <v>0</v>
      </c>
      <c r="O67" s="59">
        <f t="shared" si="127"/>
        <v>0</v>
      </c>
      <c r="P67" s="59">
        <f t="shared" si="128"/>
        <v>0</v>
      </c>
      <c r="Q67" s="59">
        <f t="shared" si="129"/>
        <v>0</v>
      </c>
      <c r="R67" s="61" t="e">
        <f t="shared" si="130"/>
        <v>#DIV/0!</v>
      </c>
      <c r="S67" s="59">
        <f t="shared" si="131"/>
        <v>0</v>
      </c>
      <c r="X67" s="19">
        <f t="shared" si="132"/>
        <v>0</v>
      </c>
      <c r="Y67" s="19">
        <f t="shared" si="133"/>
        <v>0</v>
      </c>
      <c r="Z67" s="19">
        <f t="shared" si="134"/>
        <v>0</v>
      </c>
      <c r="AA67" s="23" t="e">
        <f t="shared" si="135"/>
        <v>#DIV/0!</v>
      </c>
      <c r="AB67" s="19">
        <f t="shared" si="136"/>
        <v>0</v>
      </c>
      <c r="AI67" s="17">
        <f t="shared" si="49"/>
        <v>0</v>
      </c>
      <c r="AJ67" s="17">
        <f t="shared" ref="AJ67:AJ89" si="185">AF67-AF66</f>
        <v>0</v>
      </c>
      <c r="AK67" s="17">
        <f t="shared" ref="AK67:AK89" si="186">AG67-AG66</f>
        <v>0</v>
      </c>
      <c r="AL67" s="98" t="e">
        <f t="shared" si="50"/>
        <v>#DIV/0!</v>
      </c>
      <c r="AM67" s="17">
        <f t="shared" si="51"/>
        <v>0</v>
      </c>
      <c r="AR67" s="114">
        <f t="shared" si="52"/>
        <v>0</v>
      </c>
      <c r="AS67" s="114">
        <f t="shared" ref="AS67:AS89" si="187">AO67-AO66</f>
        <v>0</v>
      </c>
      <c r="AT67" s="114">
        <f t="shared" ref="AT67:AT89" si="188">AP67-AP66</f>
        <v>0</v>
      </c>
      <c r="AU67" s="115" t="e">
        <f t="shared" si="53"/>
        <v>#DIV/0!</v>
      </c>
      <c r="AV67" s="114">
        <f t="shared" si="54"/>
        <v>0</v>
      </c>
      <c r="BA67" s="31">
        <f t="shared" si="137"/>
        <v>0</v>
      </c>
      <c r="BB67" s="31">
        <f t="shared" si="138"/>
        <v>0</v>
      </c>
      <c r="BC67" s="31">
        <f t="shared" si="139"/>
        <v>0</v>
      </c>
      <c r="BD67" s="33" t="e">
        <f t="shared" si="140"/>
        <v>#DIV/0!</v>
      </c>
      <c r="BE67" s="31">
        <f t="shared" si="141"/>
        <v>0</v>
      </c>
      <c r="BJ67" s="40">
        <f t="shared" si="142"/>
        <v>0</v>
      </c>
      <c r="BK67" s="40">
        <f t="shared" si="143"/>
        <v>0</v>
      </c>
      <c r="BL67" s="40">
        <f t="shared" si="144"/>
        <v>0</v>
      </c>
      <c r="BM67" s="42" t="e">
        <f t="shared" si="145"/>
        <v>#DIV/0!</v>
      </c>
      <c r="BN67" s="40">
        <f t="shared" si="146"/>
        <v>0</v>
      </c>
      <c r="BS67" s="49">
        <f t="shared" si="147"/>
        <v>0</v>
      </c>
      <c r="BT67" s="49">
        <f t="shared" si="148"/>
        <v>0</v>
      </c>
      <c r="BU67" s="49">
        <f t="shared" si="149"/>
        <v>0</v>
      </c>
      <c r="BV67" s="51" t="e">
        <f t="shared" si="150"/>
        <v>#DIV/0!</v>
      </c>
      <c r="BW67" s="49">
        <f t="shared" si="151"/>
        <v>0</v>
      </c>
      <c r="CB67" s="59">
        <f t="shared" si="152"/>
        <v>0</v>
      </c>
      <c r="CC67" s="59">
        <f t="shared" si="153"/>
        <v>0</v>
      </c>
      <c r="CD67" s="59">
        <f t="shared" si="154"/>
        <v>0</v>
      </c>
      <c r="CE67" s="61" t="e">
        <f t="shared" si="155"/>
        <v>#DIV/0!</v>
      </c>
      <c r="CF67" s="59">
        <f t="shared" si="156"/>
        <v>0</v>
      </c>
      <c r="CG67" s="15">
        <f t="shared" si="159"/>
        <v>0</v>
      </c>
      <c r="CH67" s="15">
        <f t="shared" si="160"/>
        <v>0</v>
      </c>
      <c r="CI67" s="15">
        <f t="shared" si="161"/>
        <v>0</v>
      </c>
      <c r="CJ67" s="15">
        <f t="shared" si="162"/>
        <v>0</v>
      </c>
      <c r="CK67" s="26" t="e">
        <f t="shared" si="163"/>
        <v>#DIV/0!</v>
      </c>
      <c r="CM67" s="15">
        <f t="shared" ref="CM67:CM89" si="189">F67+O67+BA67+BJ67+BS67+CB67</f>
        <v>0</v>
      </c>
      <c r="CN67" s="15">
        <f t="shared" ref="CN67:CN89" si="190">H67+Q67+BC67+BL67+BU67+CD67</f>
        <v>0</v>
      </c>
      <c r="CO67" s="100" t="e">
        <f t="shared" si="158"/>
        <v>#DIV/0!</v>
      </c>
      <c r="CT67" s="49">
        <f t="shared" si="169"/>
        <v>0</v>
      </c>
      <c r="CU67" s="49">
        <f t="shared" si="170"/>
        <v>0</v>
      </c>
      <c r="CV67" s="49">
        <f t="shared" si="171"/>
        <v>0</v>
      </c>
      <c r="CW67" s="51" t="e">
        <f t="shared" si="172"/>
        <v>#DIV/0!</v>
      </c>
      <c r="CX67" s="49">
        <f t="shared" si="173"/>
        <v>0</v>
      </c>
      <c r="DC67" s="190">
        <f t="shared" si="174"/>
        <v>0</v>
      </c>
      <c r="DD67" s="190">
        <f t="shared" si="175"/>
        <v>0</v>
      </c>
      <c r="DE67" s="190">
        <f t="shared" si="176"/>
        <v>0</v>
      </c>
      <c r="DF67" s="191" t="e">
        <f t="shared" si="177"/>
        <v>#DIV/0!</v>
      </c>
      <c r="DG67" s="190">
        <f t="shared" si="178"/>
        <v>0</v>
      </c>
      <c r="DL67" s="114">
        <f t="shared" si="179"/>
        <v>0</v>
      </c>
      <c r="DM67" s="114">
        <f t="shared" si="180"/>
        <v>0</v>
      </c>
      <c r="DN67" s="114">
        <f t="shared" si="181"/>
        <v>0</v>
      </c>
      <c r="DO67" s="115" t="e">
        <f t="shared" si="182"/>
        <v>#DIV/0!</v>
      </c>
      <c r="DP67" s="114">
        <f t="shared" si="183"/>
        <v>0</v>
      </c>
      <c r="DQ67" s="123"/>
      <c r="DR67" s="125">
        <f t="shared" ref="DR67:DR89" si="191">F67+BA67+BJ67+BS67</f>
        <v>0</v>
      </c>
      <c r="DS67" s="125">
        <f t="shared" ref="DS67:DS89" si="192">H67+BC67+BL67+BU67</f>
        <v>0</v>
      </c>
      <c r="DT67" s="100" t="e">
        <f t="shared" ref="DT67:DT89" si="193">DS67/DR67</f>
        <v>#DIV/0!</v>
      </c>
      <c r="DU67" s="123"/>
      <c r="DV67" s="125">
        <f t="shared" ref="DV67:DV89" si="194">O67+CB67</f>
        <v>0</v>
      </c>
      <c r="DW67" s="125">
        <f t="shared" ref="DW67:DW89" si="195">Q67+CD67</f>
        <v>0</v>
      </c>
      <c r="DX67" s="100" t="e">
        <f t="shared" ref="DX67:DX89" si="196">DW67/DV67</f>
        <v>#DIV/0!</v>
      </c>
      <c r="DY67" s="123"/>
      <c r="DZ67" s="125">
        <f t="shared" ref="DZ67:DZ89" si="197">F67+O67+BA67+BJ67+BS67+CB67</f>
        <v>0</v>
      </c>
      <c r="EA67" s="125">
        <f t="shared" ref="EA67:EA89" si="198">H67+Q67+BC67+BL67+BU67+CD67</f>
        <v>0</v>
      </c>
      <c r="EB67" s="100" t="e">
        <f t="shared" ref="EB67:EB89" si="199">EA67/DZ67</f>
        <v>#DIV/0!</v>
      </c>
      <c r="EC67" s="123"/>
      <c r="ED67" s="125">
        <f t="shared" ref="ED67:ED89" si="200">CT67+DC67+DL67</f>
        <v>0</v>
      </c>
      <c r="EE67" s="125">
        <f t="shared" ref="EE67:EE89" si="201">CV67+DE67+DN67</f>
        <v>0</v>
      </c>
      <c r="EF67" s="100" t="e">
        <f t="shared" ref="EF67:EF89" si="202">EE67/ED67</f>
        <v>#DIV/0!</v>
      </c>
    </row>
    <row r="68" spans="1:136" x14ac:dyDescent="0.25">
      <c r="A68" s="7">
        <f t="shared" si="184"/>
        <v>44476</v>
      </c>
      <c r="F68" s="17">
        <f t="shared" si="122"/>
        <v>0</v>
      </c>
      <c r="G68" s="17">
        <f t="shared" si="123"/>
        <v>0</v>
      </c>
      <c r="H68" s="17">
        <f t="shared" si="124"/>
        <v>0</v>
      </c>
      <c r="I68" s="98" t="e">
        <f t="shared" si="125"/>
        <v>#DIV/0!</v>
      </c>
      <c r="J68" s="17">
        <f t="shared" si="126"/>
        <v>0</v>
      </c>
      <c r="O68" s="59">
        <f t="shared" si="127"/>
        <v>0</v>
      </c>
      <c r="P68" s="59">
        <f t="shared" si="128"/>
        <v>0</v>
      </c>
      <c r="Q68" s="59">
        <f t="shared" si="129"/>
        <v>0</v>
      </c>
      <c r="R68" s="61" t="e">
        <f t="shared" si="130"/>
        <v>#DIV/0!</v>
      </c>
      <c r="S68" s="59">
        <f t="shared" si="131"/>
        <v>0</v>
      </c>
      <c r="X68" s="19">
        <f t="shared" si="132"/>
        <v>0</v>
      </c>
      <c r="Y68" s="19">
        <f t="shared" si="133"/>
        <v>0</v>
      </c>
      <c r="Z68" s="19">
        <f t="shared" si="134"/>
        <v>0</v>
      </c>
      <c r="AA68" s="23" t="e">
        <f t="shared" si="135"/>
        <v>#DIV/0!</v>
      </c>
      <c r="AB68" s="19">
        <f t="shared" si="136"/>
        <v>0</v>
      </c>
      <c r="AI68" s="17">
        <f t="shared" ref="AI68:AI89" si="203">AE68-AE67</f>
        <v>0</v>
      </c>
      <c r="AJ68" s="17">
        <f t="shared" si="185"/>
        <v>0</v>
      </c>
      <c r="AK68" s="17">
        <f t="shared" si="186"/>
        <v>0</v>
      </c>
      <c r="AL68" s="98" t="e">
        <f t="shared" ref="AL68:AL89" si="204">AK68/AI68</f>
        <v>#DIV/0!</v>
      </c>
      <c r="AM68" s="17">
        <f t="shared" ref="AM68:AM89" si="205">AH68-AH67</f>
        <v>0</v>
      </c>
      <c r="AR68" s="114">
        <f t="shared" ref="AR68:AR89" si="206">AN68-AN67</f>
        <v>0</v>
      </c>
      <c r="AS68" s="114">
        <f t="shared" si="187"/>
        <v>0</v>
      </c>
      <c r="AT68" s="114">
        <f t="shared" si="188"/>
        <v>0</v>
      </c>
      <c r="AU68" s="115" t="e">
        <f t="shared" ref="AU68:AU89" si="207">AT68/AR68</f>
        <v>#DIV/0!</v>
      </c>
      <c r="AV68" s="114">
        <f t="shared" ref="AV68:AV89" si="208">AQ68-AQ67</f>
        <v>0</v>
      </c>
      <c r="BA68" s="31">
        <f t="shared" si="137"/>
        <v>0</v>
      </c>
      <c r="BB68" s="31">
        <f t="shared" si="138"/>
        <v>0</v>
      </c>
      <c r="BC68" s="31">
        <f t="shared" si="139"/>
        <v>0</v>
      </c>
      <c r="BD68" s="33" t="e">
        <f t="shared" si="140"/>
        <v>#DIV/0!</v>
      </c>
      <c r="BE68" s="31">
        <f t="shared" si="141"/>
        <v>0</v>
      </c>
      <c r="BJ68" s="40">
        <f t="shared" si="142"/>
        <v>0</v>
      </c>
      <c r="BK68" s="40">
        <f t="shared" si="143"/>
        <v>0</v>
      </c>
      <c r="BL68" s="40">
        <f t="shared" si="144"/>
        <v>0</v>
      </c>
      <c r="BM68" s="42" t="e">
        <f t="shared" si="145"/>
        <v>#DIV/0!</v>
      </c>
      <c r="BN68" s="40">
        <f t="shared" si="146"/>
        <v>0</v>
      </c>
      <c r="BS68" s="49">
        <f t="shared" si="147"/>
        <v>0</v>
      </c>
      <c r="BT68" s="49">
        <f t="shared" si="148"/>
        <v>0</v>
      </c>
      <c r="BU68" s="49">
        <f t="shared" si="149"/>
        <v>0</v>
      </c>
      <c r="BV68" s="51" t="e">
        <f t="shared" si="150"/>
        <v>#DIV/0!</v>
      </c>
      <c r="BW68" s="49">
        <f t="shared" si="151"/>
        <v>0</v>
      </c>
      <c r="CB68" s="59">
        <f t="shared" si="152"/>
        <v>0</v>
      </c>
      <c r="CC68" s="59">
        <f t="shared" si="153"/>
        <v>0</v>
      </c>
      <c r="CD68" s="59">
        <f t="shared" si="154"/>
        <v>0</v>
      </c>
      <c r="CE68" s="61" t="e">
        <f t="shared" si="155"/>
        <v>#DIV/0!</v>
      </c>
      <c r="CF68" s="59">
        <f t="shared" si="156"/>
        <v>0</v>
      </c>
      <c r="CG68" s="15">
        <f t="shared" si="159"/>
        <v>0</v>
      </c>
      <c r="CH68" s="15">
        <f t="shared" si="160"/>
        <v>0</v>
      </c>
      <c r="CI68" s="15">
        <f t="shared" si="161"/>
        <v>0</v>
      </c>
      <c r="CJ68" s="15">
        <f t="shared" si="162"/>
        <v>0</v>
      </c>
      <c r="CK68" s="26" t="e">
        <f t="shared" si="163"/>
        <v>#DIV/0!</v>
      </c>
      <c r="CM68" s="15">
        <f t="shared" si="189"/>
        <v>0</v>
      </c>
      <c r="CN68" s="15">
        <f t="shared" si="190"/>
        <v>0</v>
      </c>
      <c r="CO68" s="100" t="e">
        <f t="shared" si="158"/>
        <v>#DIV/0!</v>
      </c>
      <c r="CT68" s="49">
        <f t="shared" si="169"/>
        <v>0</v>
      </c>
      <c r="CU68" s="49">
        <f t="shared" si="170"/>
        <v>0</v>
      </c>
      <c r="CV68" s="49">
        <f t="shared" si="171"/>
        <v>0</v>
      </c>
      <c r="CW68" s="51" t="e">
        <f t="shared" si="172"/>
        <v>#DIV/0!</v>
      </c>
      <c r="CX68" s="49">
        <f t="shared" si="173"/>
        <v>0</v>
      </c>
      <c r="DC68" s="190">
        <f t="shared" si="174"/>
        <v>0</v>
      </c>
      <c r="DD68" s="190">
        <f t="shared" si="175"/>
        <v>0</v>
      </c>
      <c r="DE68" s="190">
        <f t="shared" si="176"/>
        <v>0</v>
      </c>
      <c r="DF68" s="191" t="e">
        <f t="shared" si="177"/>
        <v>#DIV/0!</v>
      </c>
      <c r="DG68" s="190">
        <f t="shared" si="178"/>
        <v>0</v>
      </c>
      <c r="DL68" s="114">
        <f t="shared" si="179"/>
        <v>0</v>
      </c>
      <c r="DM68" s="114">
        <f t="shared" si="180"/>
        <v>0</v>
      </c>
      <c r="DN68" s="114">
        <f t="shared" si="181"/>
        <v>0</v>
      </c>
      <c r="DO68" s="115" t="e">
        <f t="shared" si="182"/>
        <v>#DIV/0!</v>
      </c>
      <c r="DP68" s="114">
        <f t="shared" si="183"/>
        <v>0</v>
      </c>
      <c r="DQ68" s="123"/>
      <c r="DR68" s="125">
        <f t="shared" si="191"/>
        <v>0</v>
      </c>
      <c r="DS68" s="125">
        <f t="shared" si="192"/>
        <v>0</v>
      </c>
      <c r="DT68" s="100" t="e">
        <f t="shared" si="193"/>
        <v>#DIV/0!</v>
      </c>
      <c r="DU68" s="123"/>
      <c r="DV68" s="125">
        <f t="shared" si="194"/>
        <v>0</v>
      </c>
      <c r="DW68" s="125">
        <f t="shared" si="195"/>
        <v>0</v>
      </c>
      <c r="DX68" s="100" t="e">
        <f t="shared" si="196"/>
        <v>#DIV/0!</v>
      </c>
      <c r="DY68" s="123"/>
      <c r="DZ68" s="125">
        <f t="shared" si="197"/>
        <v>0</v>
      </c>
      <c r="EA68" s="125">
        <f t="shared" si="198"/>
        <v>0</v>
      </c>
      <c r="EB68" s="100" t="e">
        <f t="shared" si="199"/>
        <v>#DIV/0!</v>
      </c>
      <c r="EC68" s="123"/>
      <c r="ED68" s="125">
        <f t="shared" si="200"/>
        <v>0</v>
      </c>
      <c r="EE68" s="125">
        <f t="shared" si="201"/>
        <v>0</v>
      </c>
      <c r="EF68" s="100" t="e">
        <f t="shared" si="202"/>
        <v>#DIV/0!</v>
      </c>
    </row>
    <row r="69" spans="1:136" x14ac:dyDescent="0.25">
      <c r="A69" s="7">
        <f t="shared" si="184"/>
        <v>44477</v>
      </c>
      <c r="F69" s="17">
        <f t="shared" si="122"/>
        <v>0</v>
      </c>
      <c r="G69" s="17">
        <f t="shared" si="123"/>
        <v>0</v>
      </c>
      <c r="H69" s="17">
        <f t="shared" si="124"/>
        <v>0</v>
      </c>
      <c r="I69" s="98" t="e">
        <f t="shared" si="125"/>
        <v>#DIV/0!</v>
      </c>
      <c r="J69" s="17">
        <f t="shared" si="126"/>
        <v>0</v>
      </c>
      <c r="O69" s="59">
        <f t="shared" si="127"/>
        <v>0</v>
      </c>
      <c r="P69" s="59">
        <f t="shared" si="128"/>
        <v>0</v>
      </c>
      <c r="Q69" s="59">
        <f t="shared" si="129"/>
        <v>0</v>
      </c>
      <c r="R69" s="61" t="e">
        <f t="shared" si="130"/>
        <v>#DIV/0!</v>
      </c>
      <c r="S69" s="59">
        <f t="shared" si="131"/>
        <v>0</v>
      </c>
      <c r="X69" s="19">
        <f t="shared" si="132"/>
        <v>0</v>
      </c>
      <c r="Y69" s="19">
        <f t="shared" si="133"/>
        <v>0</v>
      </c>
      <c r="Z69" s="19">
        <f t="shared" si="134"/>
        <v>0</v>
      </c>
      <c r="AA69" s="23" t="e">
        <f t="shared" si="135"/>
        <v>#DIV/0!</v>
      </c>
      <c r="AB69" s="19">
        <f t="shared" si="136"/>
        <v>0</v>
      </c>
      <c r="AI69" s="17">
        <f t="shared" si="203"/>
        <v>0</v>
      </c>
      <c r="AJ69" s="17">
        <f t="shared" si="185"/>
        <v>0</v>
      </c>
      <c r="AK69" s="17">
        <f t="shared" si="186"/>
        <v>0</v>
      </c>
      <c r="AL69" s="98" t="e">
        <f t="shared" si="204"/>
        <v>#DIV/0!</v>
      </c>
      <c r="AM69" s="17">
        <f t="shared" si="205"/>
        <v>0</v>
      </c>
      <c r="AR69" s="114">
        <f t="shared" si="206"/>
        <v>0</v>
      </c>
      <c r="AS69" s="114">
        <f t="shared" si="187"/>
        <v>0</v>
      </c>
      <c r="AT69" s="114">
        <f t="shared" si="188"/>
        <v>0</v>
      </c>
      <c r="AU69" s="115" t="e">
        <f t="shared" si="207"/>
        <v>#DIV/0!</v>
      </c>
      <c r="AV69" s="114">
        <f t="shared" si="208"/>
        <v>0</v>
      </c>
      <c r="BA69" s="31">
        <f t="shared" si="137"/>
        <v>0</v>
      </c>
      <c r="BB69" s="31">
        <f t="shared" si="138"/>
        <v>0</v>
      </c>
      <c r="BC69" s="31">
        <f t="shared" si="139"/>
        <v>0</v>
      </c>
      <c r="BD69" s="33" t="e">
        <f t="shared" si="140"/>
        <v>#DIV/0!</v>
      </c>
      <c r="BE69" s="31">
        <f t="shared" si="141"/>
        <v>0</v>
      </c>
      <c r="BJ69" s="40">
        <f t="shared" si="142"/>
        <v>0</v>
      </c>
      <c r="BK69" s="40">
        <f t="shared" si="143"/>
        <v>0</v>
      </c>
      <c r="BL69" s="40">
        <f t="shared" si="144"/>
        <v>0</v>
      </c>
      <c r="BM69" s="42" t="e">
        <f t="shared" si="145"/>
        <v>#DIV/0!</v>
      </c>
      <c r="BN69" s="40">
        <f t="shared" si="146"/>
        <v>0</v>
      </c>
      <c r="BS69" s="49">
        <f t="shared" si="147"/>
        <v>0</v>
      </c>
      <c r="BT69" s="49">
        <f t="shared" si="148"/>
        <v>0</v>
      </c>
      <c r="BU69" s="49">
        <f t="shared" si="149"/>
        <v>0</v>
      </c>
      <c r="BV69" s="51" t="e">
        <f t="shared" si="150"/>
        <v>#DIV/0!</v>
      </c>
      <c r="BW69" s="49">
        <f t="shared" si="151"/>
        <v>0</v>
      </c>
      <c r="CB69" s="59">
        <f t="shared" si="152"/>
        <v>0</v>
      </c>
      <c r="CC69" s="59">
        <f t="shared" si="153"/>
        <v>0</v>
      </c>
      <c r="CD69" s="59">
        <f t="shared" si="154"/>
        <v>0</v>
      </c>
      <c r="CE69" s="61" t="e">
        <f t="shared" si="155"/>
        <v>#DIV/0!</v>
      </c>
      <c r="CF69" s="59">
        <f t="shared" si="156"/>
        <v>0</v>
      </c>
      <c r="CG69" s="15">
        <f t="shared" si="159"/>
        <v>0</v>
      </c>
      <c r="CH69" s="15">
        <f t="shared" si="160"/>
        <v>0</v>
      </c>
      <c r="CI69" s="15">
        <f t="shared" si="161"/>
        <v>0</v>
      </c>
      <c r="CJ69" s="15">
        <f t="shared" si="162"/>
        <v>0</v>
      </c>
      <c r="CK69" s="26" t="e">
        <f t="shared" si="163"/>
        <v>#DIV/0!</v>
      </c>
      <c r="CM69" s="15">
        <f t="shared" si="189"/>
        <v>0</v>
      </c>
      <c r="CN69" s="15">
        <f t="shared" si="190"/>
        <v>0</v>
      </c>
      <c r="CO69" s="100" t="e">
        <f t="shared" si="158"/>
        <v>#DIV/0!</v>
      </c>
      <c r="CT69" s="49">
        <f t="shared" si="169"/>
        <v>0</v>
      </c>
      <c r="CU69" s="49">
        <f t="shared" si="170"/>
        <v>0</v>
      </c>
      <c r="CV69" s="49">
        <f t="shared" si="171"/>
        <v>0</v>
      </c>
      <c r="CW69" s="51" t="e">
        <f t="shared" si="172"/>
        <v>#DIV/0!</v>
      </c>
      <c r="CX69" s="49">
        <f t="shared" si="173"/>
        <v>0</v>
      </c>
      <c r="DC69" s="190">
        <f t="shared" si="174"/>
        <v>0</v>
      </c>
      <c r="DD69" s="190">
        <f t="shared" si="175"/>
        <v>0</v>
      </c>
      <c r="DE69" s="190">
        <f t="shared" si="176"/>
        <v>0</v>
      </c>
      <c r="DF69" s="191" t="e">
        <f t="shared" si="177"/>
        <v>#DIV/0!</v>
      </c>
      <c r="DG69" s="190">
        <f t="shared" si="178"/>
        <v>0</v>
      </c>
      <c r="DL69" s="114">
        <f t="shared" si="179"/>
        <v>0</v>
      </c>
      <c r="DM69" s="114">
        <f t="shared" si="180"/>
        <v>0</v>
      </c>
      <c r="DN69" s="114">
        <f t="shared" si="181"/>
        <v>0</v>
      </c>
      <c r="DO69" s="115" t="e">
        <f t="shared" si="182"/>
        <v>#DIV/0!</v>
      </c>
      <c r="DP69" s="114">
        <f t="shared" si="183"/>
        <v>0</v>
      </c>
      <c r="DQ69" s="123"/>
      <c r="DR69" s="125">
        <f t="shared" si="191"/>
        <v>0</v>
      </c>
      <c r="DS69" s="125">
        <f t="shared" si="192"/>
        <v>0</v>
      </c>
      <c r="DT69" s="100" t="e">
        <f t="shared" si="193"/>
        <v>#DIV/0!</v>
      </c>
      <c r="DU69" s="123"/>
      <c r="DV69" s="125">
        <f t="shared" si="194"/>
        <v>0</v>
      </c>
      <c r="DW69" s="125">
        <f t="shared" si="195"/>
        <v>0</v>
      </c>
      <c r="DX69" s="100" t="e">
        <f t="shared" si="196"/>
        <v>#DIV/0!</v>
      </c>
      <c r="DY69" s="123"/>
      <c r="DZ69" s="125">
        <f t="shared" si="197"/>
        <v>0</v>
      </c>
      <c r="EA69" s="125">
        <f t="shared" si="198"/>
        <v>0</v>
      </c>
      <c r="EB69" s="100" t="e">
        <f t="shared" si="199"/>
        <v>#DIV/0!</v>
      </c>
      <c r="EC69" s="123"/>
      <c r="ED69" s="125">
        <f t="shared" si="200"/>
        <v>0</v>
      </c>
      <c r="EE69" s="125">
        <f t="shared" si="201"/>
        <v>0</v>
      </c>
      <c r="EF69" s="100" t="e">
        <f t="shared" si="202"/>
        <v>#DIV/0!</v>
      </c>
    </row>
    <row r="70" spans="1:136" x14ac:dyDescent="0.25">
      <c r="A70" s="7">
        <f t="shared" si="184"/>
        <v>44478</v>
      </c>
      <c r="F70" s="17">
        <f t="shared" si="122"/>
        <v>0</v>
      </c>
      <c r="G70" s="17">
        <f t="shared" si="123"/>
        <v>0</v>
      </c>
      <c r="H70" s="17">
        <f t="shared" si="124"/>
        <v>0</v>
      </c>
      <c r="I70" s="98" t="e">
        <f t="shared" si="125"/>
        <v>#DIV/0!</v>
      </c>
      <c r="J70" s="17">
        <f t="shared" si="126"/>
        <v>0</v>
      </c>
      <c r="O70" s="59">
        <f t="shared" si="127"/>
        <v>0</v>
      </c>
      <c r="P70" s="59">
        <f t="shared" si="128"/>
        <v>0</v>
      </c>
      <c r="Q70" s="59">
        <f t="shared" si="129"/>
        <v>0</v>
      </c>
      <c r="R70" s="61" t="e">
        <f t="shared" si="130"/>
        <v>#DIV/0!</v>
      </c>
      <c r="S70" s="59">
        <f t="shared" si="131"/>
        <v>0</v>
      </c>
      <c r="X70" s="19">
        <f t="shared" si="132"/>
        <v>0</v>
      </c>
      <c r="Y70" s="19">
        <f t="shared" si="133"/>
        <v>0</v>
      </c>
      <c r="Z70" s="19">
        <f t="shared" si="134"/>
        <v>0</v>
      </c>
      <c r="AA70" s="23" t="e">
        <f t="shared" si="135"/>
        <v>#DIV/0!</v>
      </c>
      <c r="AB70" s="19">
        <f t="shared" si="136"/>
        <v>0</v>
      </c>
      <c r="AI70" s="17">
        <f t="shared" si="203"/>
        <v>0</v>
      </c>
      <c r="AJ70" s="17">
        <f t="shared" si="185"/>
        <v>0</v>
      </c>
      <c r="AK70" s="17">
        <f t="shared" si="186"/>
        <v>0</v>
      </c>
      <c r="AL70" s="98" t="e">
        <f t="shared" si="204"/>
        <v>#DIV/0!</v>
      </c>
      <c r="AM70" s="17">
        <f t="shared" si="205"/>
        <v>0</v>
      </c>
      <c r="AR70" s="114">
        <f t="shared" si="206"/>
        <v>0</v>
      </c>
      <c r="AS70" s="114">
        <f t="shared" si="187"/>
        <v>0</v>
      </c>
      <c r="AT70" s="114">
        <f t="shared" si="188"/>
        <v>0</v>
      </c>
      <c r="AU70" s="115" t="e">
        <f t="shared" si="207"/>
        <v>#DIV/0!</v>
      </c>
      <c r="AV70" s="114">
        <f t="shared" si="208"/>
        <v>0</v>
      </c>
      <c r="BA70" s="31">
        <f t="shared" si="137"/>
        <v>0</v>
      </c>
      <c r="BB70" s="31">
        <f t="shared" si="138"/>
        <v>0</v>
      </c>
      <c r="BC70" s="31">
        <f t="shared" si="139"/>
        <v>0</v>
      </c>
      <c r="BD70" s="33" t="e">
        <f t="shared" si="140"/>
        <v>#DIV/0!</v>
      </c>
      <c r="BE70" s="31">
        <f t="shared" si="141"/>
        <v>0</v>
      </c>
      <c r="BJ70" s="40">
        <f t="shared" si="142"/>
        <v>0</v>
      </c>
      <c r="BK70" s="40">
        <f t="shared" si="143"/>
        <v>0</v>
      </c>
      <c r="BL70" s="40">
        <f t="shared" si="144"/>
        <v>0</v>
      </c>
      <c r="BM70" s="42" t="e">
        <f t="shared" si="145"/>
        <v>#DIV/0!</v>
      </c>
      <c r="BN70" s="40">
        <f t="shared" si="146"/>
        <v>0</v>
      </c>
      <c r="BS70" s="49">
        <f t="shared" si="147"/>
        <v>0</v>
      </c>
      <c r="BT70" s="49">
        <f t="shared" si="148"/>
        <v>0</v>
      </c>
      <c r="BU70" s="49">
        <f t="shared" si="149"/>
        <v>0</v>
      </c>
      <c r="BV70" s="51" t="e">
        <f t="shared" si="150"/>
        <v>#DIV/0!</v>
      </c>
      <c r="BW70" s="49">
        <f t="shared" si="151"/>
        <v>0</v>
      </c>
      <c r="CB70" s="59">
        <f t="shared" si="152"/>
        <v>0</v>
      </c>
      <c r="CC70" s="59">
        <f t="shared" si="153"/>
        <v>0</v>
      </c>
      <c r="CD70" s="59">
        <f t="shared" si="154"/>
        <v>0</v>
      </c>
      <c r="CE70" s="61" t="e">
        <f t="shared" si="155"/>
        <v>#DIV/0!</v>
      </c>
      <c r="CF70" s="59">
        <f t="shared" si="156"/>
        <v>0</v>
      </c>
      <c r="CG70" s="15">
        <f t="shared" si="159"/>
        <v>0</v>
      </c>
      <c r="CH70" s="15">
        <f t="shared" si="160"/>
        <v>0</v>
      </c>
      <c r="CI70" s="15">
        <f t="shared" si="161"/>
        <v>0</v>
      </c>
      <c r="CJ70" s="15">
        <f t="shared" si="162"/>
        <v>0</v>
      </c>
      <c r="CK70" s="26" t="e">
        <f t="shared" si="163"/>
        <v>#DIV/0!</v>
      </c>
      <c r="CM70" s="15">
        <f t="shared" si="189"/>
        <v>0</v>
      </c>
      <c r="CN70" s="15">
        <f t="shared" si="190"/>
        <v>0</v>
      </c>
      <c r="CO70" s="100" t="e">
        <f t="shared" si="158"/>
        <v>#DIV/0!</v>
      </c>
      <c r="CT70" s="49">
        <f t="shared" si="169"/>
        <v>0</v>
      </c>
      <c r="CU70" s="49">
        <f t="shared" si="170"/>
        <v>0</v>
      </c>
      <c r="CV70" s="49">
        <f t="shared" si="171"/>
        <v>0</v>
      </c>
      <c r="CW70" s="51" t="e">
        <f t="shared" si="172"/>
        <v>#DIV/0!</v>
      </c>
      <c r="CX70" s="49">
        <f t="shared" si="173"/>
        <v>0</v>
      </c>
      <c r="DC70" s="190">
        <f t="shared" si="174"/>
        <v>0</v>
      </c>
      <c r="DD70" s="190">
        <f t="shared" si="175"/>
        <v>0</v>
      </c>
      <c r="DE70" s="190">
        <f t="shared" si="176"/>
        <v>0</v>
      </c>
      <c r="DF70" s="191" t="e">
        <f t="shared" si="177"/>
        <v>#DIV/0!</v>
      </c>
      <c r="DG70" s="190">
        <f t="shared" si="178"/>
        <v>0</v>
      </c>
      <c r="DL70" s="114">
        <f t="shared" si="179"/>
        <v>0</v>
      </c>
      <c r="DM70" s="114">
        <f t="shared" si="180"/>
        <v>0</v>
      </c>
      <c r="DN70" s="114">
        <f t="shared" si="181"/>
        <v>0</v>
      </c>
      <c r="DO70" s="115" t="e">
        <f t="shared" si="182"/>
        <v>#DIV/0!</v>
      </c>
      <c r="DP70" s="114">
        <f t="shared" si="183"/>
        <v>0</v>
      </c>
      <c r="DQ70" s="123"/>
      <c r="DR70" s="125">
        <f t="shared" si="191"/>
        <v>0</v>
      </c>
      <c r="DS70" s="125">
        <f t="shared" si="192"/>
        <v>0</v>
      </c>
      <c r="DT70" s="100" t="e">
        <f t="shared" si="193"/>
        <v>#DIV/0!</v>
      </c>
      <c r="DU70" s="123"/>
      <c r="DV70" s="125">
        <f t="shared" si="194"/>
        <v>0</v>
      </c>
      <c r="DW70" s="125">
        <f t="shared" si="195"/>
        <v>0</v>
      </c>
      <c r="DX70" s="100" t="e">
        <f t="shared" si="196"/>
        <v>#DIV/0!</v>
      </c>
      <c r="DY70" s="123"/>
      <c r="DZ70" s="125">
        <f t="shared" si="197"/>
        <v>0</v>
      </c>
      <c r="EA70" s="125">
        <f t="shared" si="198"/>
        <v>0</v>
      </c>
      <c r="EB70" s="100" t="e">
        <f t="shared" si="199"/>
        <v>#DIV/0!</v>
      </c>
      <c r="EC70" s="123"/>
      <c r="ED70" s="125">
        <f t="shared" si="200"/>
        <v>0</v>
      </c>
      <c r="EE70" s="125">
        <f t="shared" si="201"/>
        <v>0</v>
      </c>
      <c r="EF70" s="100" t="e">
        <f t="shared" si="202"/>
        <v>#DIV/0!</v>
      </c>
    </row>
    <row r="71" spans="1:136" x14ac:dyDescent="0.25">
      <c r="A71" s="7">
        <f t="shared" si="184"/>
        <v>44479</v>
      </c>
      <c r="F71" s="17">
        <f t="shared" si="122"/>
        <v>0</v>
      </c>
      <c r="G71" s="17">
        <f t="shared" si="123"/>
        <v>0</v>
      </c>
      <c r="H71" s="17">
        <f t="shared" si="124"/>
        <v>0</v>
      </c>
      <c r="I71" s="98" t="e">
        <f t="shared" si="125"/>
        <v>#DIV/0!</v>
      </c>
      <c r="J71" s="17">
        <f t="shared" si="126"/>
        <v>0</v>
      </c>
      <c r="O71" s="59">
        <f t="shared" si="127"/>
        <v>0</v>
      </c>
      <c r="P71" s="59">
        <f t="shared" si="128"/>
        <v>0</v>
      </c>
      <c r="Q71" s="59">
        <f t="shared" si="129"/>
        <v>0</v>
      </c>
      <c r="R71" s="61" t="e">
        <f t="shared" si="130"/>
        <v>#DIV/0!</v>
      </c>
      <c r="S71" s="59">
        <f t="shared" si="131"/>
        <v>0</v>
      </c>
      <c r="X71" s="19">
        <f t="shared" si="132"/>
        <v>0</v>
      </c>
      <c r="Y71" s="19">
        <f t="shared" si="133"/>
        <v>0</v>
      </c>
      <c r="Z71" s="19">
        <f t="shared" si="134"/>
        <v>0</v>
      </c>
      <c r="AA71" s="23" t="e">
        <f t="shared" si="135"/>
        <v>#DIV/0!</v>
      </c>
      <c r="AB71" s="19">
        <f t="shared" si="136"/>
        <v>0</v>
      </c>
      <c r="AI71" s="17">
        <f t="shared" si="203"/>
        <v>0</v>
      </c>
      <c r="AJ71" s="17">
        <f t="shared" si="185"/>
        <v>0</v>
      </c>
      <c r="AK71" s="17">
        <f t="shared" si="186"/>
        <v>0</v>
      </c>
      <c r="AL71" s="98" t="e">
        <f t="shared" si="204"/>
        <v>#DIV/0!</v>
      </c>
      <c r="AM71" s="17">
        <f t="shared" si="205"/>
        <v>0</v>
      </c>
      <c r="AR71" s="114">
        <f t="shared" si="206"/>
        <v>0</v>
      </c>
      <c r="AS71" s="114">
        <f t="shared" si="187"/>
        <v>0</v>
      </c>
      <c r="AT71" s="114">
        <f t="shared" si="188"/>
        <v>0</v>
      </c>
      <c r="AU71" s="115" t="e">
        <f t="shared" si="207"/>
        <v>#DIV/0!</v>
      </c>
      <c r="AV71" s="114">
        <f t="shared" si="208"/>
        <v>0</v>
      </c>
      <c r="BA71" s="31">
        <f t="shared" si="137"/>
        <v>0</v>
      </c>
      <c r="BB71" s="31">
        <f t="shared" si="138"/>
        <v>0</v>
      </c>
      <c r="BC71" s="31">
        <f t="shared" si="139"/>
        <v>0</v>
      </c>
      <c r="BD71" s="33" t="e">
        <f t="shared" si="140"/>
        <v>#DIV/0!</v>
      </c>
      <c r="BE71" s="31">
        <f t="shared" si="141"/>
        <v>0</v>
      </c>
      <c r="BJ71" s="40">
        <f t="shared" si="142"/>
        <v>0</v>
      </c>
      <c r="BK71" s="40">
        <f t="shared" si="143"/>
        <v>0</v>
      </c>
      <c r="BL71" s="40">
        <f t="shared" si="144"/>
        <v>0</v>
      </c>
      <c r="BM71" s="42" t="e">
        <f t="shared" si="145"/>
        <v>#DIV/0!</v>
      </c>
      <c r="BN71" s="40">
        <f t="shared" si="146"/>
        <v>0</v>
      </c>
      <c r="BS71" s="49">
        <f t="shared" si="147"/>
        <v>0</v>
      </c>
      <c r="BT71" s="49">
        <f t="shared" si="148"/>
        <v>0</v>
      </c>
      <c r="BU71" s="49">
        <f t="shared" si="149"/>
        <v>0</v>
      </c>
      <c r="BV71" s="51" t="e">
        <f t="shared" si="150"/>
        <v>#DIV/0!</v>
      </c>
      <c r="BW71" s="49">
        <f t="shared" si="151"/>
        <v>0</v>
      </c>
      <c r="CB71" s="59">
        <f t="shared" si="152"/>
        <v>0</v>
      </c>
      <c r="CC71" s="59">
        <f t="shared" si="153"/>
        <v>0</v>
      </c>
      <c r="CD71" s="59">
        <f t="shared" si="154"/>
        <v>0</v>
      </c>
      <c r="CE71" s="61" t="e">
        <f t="shared" si="155"/>
        <v>#DIV/0!</v>
      </c>
      <c r="CF71" s="59">
        <f t="shared" si="156"/>
        <v>0</v>
      </c>
      <c r="CG71" s="15">
        <f t="shared" si="159"/>
        <v>0</v>
      </c>
      <c r="CH71" s="15">
        <f t="shared" si="160"/>
        <v>0</v>
      </c>
      <c r="CI71" s="15">
        <f t="shared" si="161"/>
        <v>0</v>
      </c>
      <c r="CJ71" s="15">
        <f t="shared" si="162"/>
        <v>0</v>
      </c>
      <c r="CK71" s="26" t="e">
        <f t="shared" si="163"/>
        <v>#DIV/0!</v>
      </c>
      <c r="CM71" s="15">
        <f t="shared" si="189"/>
        <v>0</v>
      </c>
      <c r="CN71" s="15">
        <f t="shared" si="190"/>
        <v>0</v>
      </c>
      <c r="CO71" s="100" t="e">
        <f t="shared" si="158"/>
        <v>#DIV/0!</v>
      </c>
      <c r="CT71" s="49">
        <f t="shared" si="169"/>
        <v>0</v>
      </c>
      <c r="CU71" s="49">
        <f t="shared" si="170"/>
        <v>0</v>
      </c>
      <c r="CV71" s="49">
        <f t="shared" si="171"/>
        <v>0</v>
      </c>
      <c r="CW71" s="51" t="e">
        <f t="shared" si="172"/>
        <v>#DIV/0!</v>
      </c>
      <c r="CX71" s="49">
        <f t="shared" si="173"/>
        <v>0</v>
      </c>
      <c r="DC71" s="190">
        <f t="shared" si="174"/>
        <v>0</v>
      </c>
      <c r="DD71" s="190">
        <f t="shared" si="175"/>
        <v>0</v>
      </c>
      <c r="DE71" s="190">
        <f t="shared" si="176"/>
        <v>0</v>
      </c>
      <c r="DF71" s="191" t="e">
        <f t="shared" si="177"/>
        <v>#DIV/0!</v>
      </c>
      <c r="DG71" s="190">
        <f t="shared" si="178"/>
        <v>0</v>
      </c>
      <c r="DL71" s="114">
        <f t="shared" si="179"/>
        <v>0</v>
      </c>
      <c r="DM71" s="114">
        <f t="shared" si="180"/>
        <v>0</v>
      </c>
      <c r="DN71" s="114">
        <f t="shared" si="181"/>
        <v>0</v>
      </c>
      <c r="DO71" s="115" t="e">
        <f t="shared" si="182"/>
        <v>#DIV/0!</v>
      </c>
      <c r="DP71" s="114">
        <f t="shared" si="183"/>
        <v>0</v>
      </c>
      <c r="DQ71" s="123"/>
      <c r="DR71" s="125">
        <f t="shared" si="191"/>
        <v>0</v>
      </c>
      <c r="DS71" s="125">
        <f t="shared" si="192"/>
        <v>0</v>
      </c>
      <c r="DT71" s="100" t="e">
        <f t="shared" si="193"/>
        <v>#DIV/0!</v>
      </c>
      <c r="DU71" s="123"/>
      <c r="DV71" s="125">
        <f t="shared" si="194"/>
        <v>0</v>
      </c>
      <c r="DW71" s="125">
        <f t="shared" si="195"/>
        <v>0</v>
      </c>
      <c r="DX71" s="100" t="e">
        <f t="shared" si="196"/>
        <v>#DIV/0!</v>
      </c>
      <c r="DY71" s="123"/>
      <c r="DZ71" s="125">
        <f t="shared" si="197"/>
        <v>0</v>
      </c>
      <c r="EA71" s="125">
        <f t="shared" si="198"/>
        <v>0</v>
      </c>
      <c r="EB71" s="100" t="e">
        <f t="shared" si="199"/>
        <v>#DIV/0!</v>
      </c>
      <c r="EC71" s="123"/>
      <c r="ED71" s="125">
        <f t="shared" si="200"/>
        <v>0</v>
      </c>
      <c r="EE71" s="125">
        <f t="shared" si="201"/>
        <v>0</v>
      </c>
      <c r="EF71" s="100" t="e">
        <f t="shared" si="202"/>
        <v>#DIV/0!</v>
      </c>
    </row>
    <row r="72" spans="1:136" x14ac:dyDescent="0.25">
      <c r="A72" s="7">
        <f t="shared" si="184"/>
        <v>44480</v>
      </c>
      <c r="F72" s="17">
        <f t="shared" si="122"/>
        <v>0</v>
      </c>
      <c r="G72" s="17">
        <f t="shared" si="123"/>
        <v>0</v>
      </c>
      <c r="H72" s="17">
        <f t="shared" si="124"/>
        <v>0</v>
      </c>
      <c r="I72" s="98" t="e">
        <f t="shared" si="125"/>
        <v>#DIV/0!</v>
      </c>
      <c r="J72" s="17">
        <f t="shared" si="126"/>
        <v>0</v>
      </c>
      <c r="O72" s="59">
        <f t="shared" si="127"/>
        <v>0</v>
      </c>
      <c r="P72" s="59">
        <f t="shared" si="128"/>
        <v>0</v>
      </c>
      <c r="Q72" s="59">
        <f t="shared" si="129"/>
        <v>0</v>
      </c>
      <c r="R72" s="61" t="e">
        <f t="shared" si="130"/>
        <v>#DIV/0!</v>
      </c>
      <c r="S72" s="59">
        <f t="shared" si="131"/>
        <v>0</v>
      </c>
      <c r="X72" s="19">
        <f t="shared" si="132"/>
        <v>0</v>
      </c>
      <c r="Y72" s="19">
        <f t="shared" si="133"/>
        <v>0</v>
      </c>
      <c r="Z72" s="19">
        <f t="shared" si="134"/>
        <v>0</v>
      </c>
      <c r="AA72" s="23" t="e">
        <f t="shared" si="135"/>
        <v>#DIV/0!</v>
      </c>
      <c r="AB72" s="19">
        <f t="shared" si="136"/>
        <v>0</v>
      </c>
      <c r="AI72" s="17">
        <f t="shared" si="203"/>
        <v>0</v>
      </c>
      <c r="AJ72" s="17">
        <f t="shared" si="185"/>
        <v>0</v>
      </c>
      <c r="AK72" s="17">
        <f t="shared" si="186"/>
        <v>0</v>
      </c>
      <c r="AL72" s="98" t="e">
        <f t="shared" si="204"/>
        <v>#DIV/0!</v>
      </c>
      <c r="AM72" s="17">
        <f t="shared" si="205"/>
        <v>0</v>
      </c>
      <c r="AR72" s="114">
        <f t="shared" si="206"/>
        <v>0</v>
      </c>
      <c r="AS72" s="114">
        <f t="shared" si="187"/>
        <v>0</v>
      </c>
      <c r="AT72" s="114">
        <f t="shared" si="188"/>
        <v>0</v>
      </c>
      <c r="AU72" s="115" t="e">
        <f t="shared" si="207"/>
        <v>#DIV/0!</v>
      </c>
      <c r="AV72" s="114">
        <f t="shared" si="208"/>
        <v>0</v>
      </c>
      <c r="BA72" s="31">
        <f t="shared" si="137"/>
        <v>0</v>
      </c>
      <c r="BB72" s="31">
        <f t="shared" si="138"/>
        <v>0</v>
      </c>
      <c r="BC72" s="31">
        <f t="shared" si="139"/>
        <v>0</v>
      </c>
      <c r="BD72" s="33" t="e">
        <f t="shared" si="140"/>
        <v>#DIV/0!</v>
      </c>
      <c r="BE72" s="31">
        <f t="shared" si="141"/>
        <v>0</v>
      </c>
      <c r="BJ72" s="40">
        <f t="shared" si="142"/>
        <v>0</v>
      </c>
      <c r="BK72" s="40">
        <f t="shared" si="143"/>
        <v>0</v>
      </c>
      <c r="BL72" s="40">
        <f t="shared" si="144"/>
        <v>0</v>
      </c>
      <c r="BM72" s="42" t="e">
        <f t="shared" si="145"/>
        <v>#DIV/0!</v>
      </c>
      <c r="BN72" s="40">
        <f t="shared" si="146"/>
        <v>0</v>
      </c>
      <c r="BS72" s="49">
        <f t="shared" si="147"/>
        <v>0</v>
      </c>
      <c r="BT72" s="49">
        <f t="shared" si="148"/>
        <v>0</v>
      </c>
      <c r="BU72" s="49">
        <f t="shared" si="149"/>
        <v>0</v>
      </c>
      <c r="BV72" s="51" t="e">
        <f t="shared" si="150"/>
        <v>#DIV/0!</v>
      </c>
      <c r="BW72" s="49">
        <f t="shared" si="151"/>
        <v>0</v>
      </c>
      <c r="CB72" s="59">
        <f t="shared" si="152"/>
        <v>0</v>
      </c>
      <c r="CC72" s="59">
        <f t="shared" si="153"/>
        <v>0</v>
      </c>
      <c r="CD72" s="59">
        <f t="shared" si="154"/>
        <v>0</v>
      </c>
      <c r="CE72" s="61" t="e">
        <f t="shared" si="155"/>
        <v>#DIV/0!</v>
      </c>
      <c r="CF72" s="59">
        <f t="shared" si="156"/>
        <v>0</v>
      </c>
      <c r="CG72" s="15">
        <f t="shared" si="159"/>
        <v>0</v>
      </c>
      <c r="CH72" s="15">
        <f t="shared" si="160"/>
        <v>0</v>
      </c>
      <c r="CI72" s="15">
        <f t="shared" si="161"/>
        <v>0</v>
      </c>
      <c r="CJ72" s="15">
        <f t="shared" si="162"/>
        <v>0</v>
      </c>
      <c r="CK72" s="26" t="e">
        <f t="shared" si="163"/>
        <v>#DIV/0!</v>
      </c>
      <c r="CM72" s="15">
        <f t="shared" si="189"/>
        <v>0</v>
      </c>
      <c r="CN72" s="15">
        <f t="shared" si="190"/>
        <v>0</v>
      </c>
      <c r="CO72" s="100" t="e">
        <f t="shared" si="158"/>
        <v>#DIV/0!</v>
      </c>
      <c r="CT72" s="49">
        <f t="shared" si="169"/>
        <v>0</v>
      </c>
      <c r="CU72" s="49">
        <f t="shared" si="170"/>
        <v>0</v>
      </c>
      <c r="CV72" s="49">
        <f t="shared" si="171"/>
        <v>0</v>
      </c>
      <c r="CW72" s="51" t="e">
        <f t="shared" si="172"/>
        <v>#DIV/0!</v>
      </c>
      <c r="CX72" s="49">
        <f t="shared" si="173"/>
        <v>0</v>
      </c>
      <c r="DC72" s="190">
        <f t="shared" si="174"/>
        <v>0</v>
      </c>
      <c r="DD72" s="190">
        <f t="shared" si="175"/>
        <v>0</v>
      </c>
      <c r="DE72" s="190">
        <f t="shared" si="176"/>
        <v>0</v>
      </c>
      <c r="DF72" s="191" t="e">
        <f t="shared" si="177"/>
        <v>#DIV/0!</v>
      </c>
      <c r="DG72" s="190">
        <f t="shared" si="178"/>
        <v>0</v>
      </c>
      <c r="DL72" s="114">
        <f t="shared" si="179"/>
        <v>0</v>
      </c>
      <c r="DM72" s="114">
        <f t="shared" si="180"/>
        <v>0</v>
      </c>
      <c r="DN72" s="114">
        <f t="shared" si="181"/>
        <v>0</v>
      </c>
      <c r="DO72" s="115" t="e">
        <f t="shared" si="182"/>
        <v>#DIV/0!</v>
      </c>
      <c r="DP72" s="114">
        <f t="shared" si="183"/>
        <v>0</v>
      </c>
      <c r="DQ72" s="123"/>
      <c r="DR72" s="125">
        <f t="shared" si="191"/>
        <v>0</v>
      </c>
      <c r="DS72" s="125">
        <f t="shared" si="192"/>
        <v>0</v>
      </c>
      <c r="DT72" s="100" t="e">
        <f t="shared" si="193"/>
        <v>#DIV/0!</v>
      </c>
      <c r="DU72" s="123"/>
      <c r="DV72" s="125">
        <f t="shared" si="194"/>
        <v>0</v>
      </c>
      <c r="DW72" s="125">
        <f t="shared" si="195"/>
        <v>0</v>
      </c>
      <c r="DX72" s="100" t="e">
        <f t="shared" si="196"/>
        <v>#DIV/0!</v>
      </c>
      <c r="DY72" s="123"/>
      <c r="DZ72" s="125">
        <f t="shared" si="197"/>
        <v>0</v>
      </c>
      <c r="EA72" s="125">
        <f t="shared" si="198"/>
        <v>0</v>
      </c>
      <c r="EB72" s="100" t="e">
        <f t="shared" si="199"/>
        <v>#DIV/0!</v>
      </c>
      <c r="EC72" s="123"/>
      <c r="ED72" s="125">
        <f t="shared" si="200"/>
        <v>0</v>
      </c>
      <c r="EE72" s="125">
        <f t="shared" si="201"/>
        <v>0</v>
      </c>
      <c r="EF72" s="100" t="e">
        <f t="shared" si="202"/>
        <v>#DIV/0!</v>
      </c>
    </row>
    <row r="73" spans="1:136" x14ac:dyDescent="0.25">
      <c r="A73" s="7">
        <f t="shared" si="184"/>
        <v>44481</v>
      </c>
      <c r="F73" s="17">
        <f t="shared" si="122"/>
        <v>0</v>
      </c>
      <c r="G73" s="17">
        <f t="shared" si="123"/>
        <v>0</v>
      </c>
      <c r="H73" s="17">
        <f t="shared" si="124"/>
        <v>0</v>
      </c>
      <c r="I73" s="98" t="e">
        <f t="shared" si="125"/>
        <v>#DIV/0!</v>
      </c>
      <c r="J73" s="17">
        <f t="shared" si="126"/>
        <v>0</v>
      </c>
      <c r="O73" s="59">
        <f t="shared" si="127"/>
        <v>0</v>
      </c>
      <c r="P73" s="59">
        <f t="shared" si="128"/>
        <v>0</v>
      </c>
      <c r="Q73" s="59">
        <f t="shared" si="129"/>
        <v>0</v>
      </c>
      <c r="R73" s="61" t="e">
        <f t="shared" si="130"/>
        <v>#DIV/0!</v>
      </c>
      <c r="S73" s="59">
        <f t="shared" si="131"/>
        <v>0</v>
      </c>
      <c r="X73" s="19">
        <f t="shared" si="132"/>
        <v>0</v>
      </c>
      <c r="Y73" s="19">
        <f t="shared" si="133"/>
        <v>0</v>
      </c>
      <c r="Z73" s="19">
        <f t="shared" si="134"/>
        <v>0</v>
      </c>
      <c r="AA73" s="23" t="e">
        <f t="shared" si="135"/>
        <v>#DIV/0!</v>
      </c>
      <c r="AB73" s="19">
        <f t="shared" si="136"/>
        <v>0</v>
      </c>
      <c r="AI73" s="17">
        <f t="shared" si="203"/>
        <v>0</v>
      </c>
      <c r="AJ73" s="17">
        <f t="shared" si="185"/>
        <v>0</v>
      </c>
      <c r="AK73" s="17">
        <f t="shared" si="186"/>
        <v>0</v>
      </c>
      <c r="AL73" s="98" t="e">
        <f t="shared" si="204"/>
        <v>#DIV/0!</v>
      </c>
      <c r="AM73" s="17">
        <f t="shared" si="205"/>
        <v>0</v>
      </c>
      <c r="AR73" s="114">
        <f t="shared" si="206"/>
        <v>0</v>
      </c>
      <c r="AS73" s="114">
        <f t="shared" si="187"/>
        <v>0</v>
      </c>
      <c r="AT73" s="114">
        <f t="shared" si="188"/>
        <v>0</v>
      </c>
      <c r="AU73" s="115" t="e">
        <f t="shared" si="207"/>
        <v>#DIV/0!</v>
      </c>
      <c r="AV73" s="114">
        <f t="shared" si="208"/>
        <v>0</v>
      </c>
      <c r="BA73" s="31">
        <f t="shared" si="137"/>
        <v>0</v>
      </c>
      <c r="BB73" s="31">
        <f t="shared" si="138"/>
        <v>0</v>
      </c>
      <c r="BC73" s="31">
        <f t="shared" si="139"/>
        <v>0</v>
      </c>
      <c r="BD73" s="33" t="e">
        <f t="shared" si="140"/>
        <v>#DIV/0!</v>
      </c>
      <c r="BE73" s="31">
        <f t="shared" si="141"/>
        <v>0</v>
      </c>
      <c r="BJ73" s="40">
        <f t="shared" si="142"/>
        <v>0</v>
      </c>
      <c r="BK73" s="40">
        <f t="shared" si="143"/>
        <v>0</v>
      </c>
      <c r="BL73" s="40">
        <f t="shared" si="144"/>
        <v>0</v>
      </c>
      <c r="BM73" s="42" t="e">
        <f t="shared" si="145"/>
        <v>#DIV/0!</v>
      </c>
      <c r="BN73" s="40">
        <f t="shared" si="146"/>
        <v>0</v>
      </c>
      <c r="BS73" s="49">
        <f t="shared" si="147"/>
        <v>0</v>
      </c>
      <c r="BT73" s="49">
        <f t="shared" si="148"/>
        <v>0</v>
      </c>
      <c r="BU73" s="49">
        <f t="shared" si="149"/>
        <v>0</v>
      </c>
      <c r="BV73" s="51" t="e">
        <f t="shared" si="150"/>
        <v>#DIV/0!</v>
      </c>
      <c r="BW73" s="49">
        <f t="shared" si="151"/>
        <v>0</v>
      </c>
      <c r="CB73" s="59">
        <f t="shared" si="152"/>
        <v>0</v>
      </c>
      <c r="CC73" s="59">
        <f t="shared" si="153"/>
        <v>0</v>
      </c>
      <c r="CD73" s="59">
        <f t="shared" si="154"/>
        <v>0</v>
      </c>
      <c r="CE73" s="61" t="e">
        <f t="shared" si="155"/>
        <v>#DIV/0!</v>
      </c>
      <c r="CF73" s="59">
        <f t="shared" si="156"/>
        <v>0</v>
      </c>
      <c r="CG73" s="15">
        <f t="shared" si="159"/>
        <v>0</v>
      </c>
      <c r="CH73" s="15">
        <f t="shared" si="160"/>
        <v>0</v>
      </c>
      <c r="CI73" s="15">
        <f t="shared" si="161"/>
        <v>0</v>
      </c>
      <c r="CJ73" s="15">
        <f t="shared" si="162"/>
        <v>0</v>
      </c>
      <c r="CK73" s="26" t="e">
        <f t="shared" si="163"/>
        <v>#DIV/0!</v>
      </c>
      <c r="CM73" s="15">
        <f t="shared" si="189"/>
        <v>0</v>
      </c>
      <c r="CN73" s="15">
        <f t="shared" si="190"/>
        <v>0</v>
      </c>
      <c r="CO73" s="100" t="e">
        <f t="shared" si="158"/>
        <v>#DIV/0!</v>
      </c>
      <c r="CT73" s="49">
        <f t="shared" si="169"/>
        <v>0</v>
      </c>
      <c r="CU73" s="49">
        <f t="shared" si="170"/>
        <v>0</v>
      </c>
      <c r="CV73" s="49">
        <f t="shared" si="171"/>
        <v>0</v>
      </c>
      <c r="CW73" s="51" t="e">
        <f t="shared" si="172"/>
        <v>#DIV/0!</v>
      </c>
      <c r="CX73" s="49">
        <f t="shared" si="173"/>
        <v>0</v>
      </c>
      <c r="DC73" s="190">
        <f t="shared" si="174"/>
        <v>0</v>
      </c>
      <c r="DD73" s="190">
        <f t="shared" si="175"/>
        <v>0</v>
      </c>
      <c r="DE73" s="190">
        <f t="shared" si="176"/>
        <v>0</v>
      </c>
      <c r="DF73" s="191" t="e">
        <f t="shared" si="177"/>
        <v>#DIV/0!</v>
      </c>
      <c r="DG73" s="190">
        <f t="shared" si="178"/>
        <v>0</v>
      </c>
      <c r="DL73" s="114">
        <f t="shared" si="179"/>
        <v>0</v>
      </c>
      <c r="DM73" s="114">
        <f t="shared" si="180"/>
        <v>0</v>
      </c>
      <c r="DN73" s="114">
        <f t="shared" si="181"/>
        <v>0</v>
      </c>
      <c r="DO73" s="115" t="e">
        <f t="shared" si="182"/>
        <v>#DIV/0!</v>
      </c>
      <c r="DP73" s="114">
        <f t="shared" si="183"/>
        <v>0</v>
      </c>
      <c r="DQ73" s="123"/>
      <c r="DR73" s="125">
        <f t="shared" si="191"/>
        <v>0</v>
      </c>
      <c r="DS73" s="125">
        <f t="shared" si="192"/>
        <v>0</v>
      </c>
      <c r="DT73" s="100" t="e">
        <f t="shared" si="193"/>
        <v>#DIV/0!</v>
      </c>
      <c r="DU73" s="123"/>
      <c r="DV73" s="125">
        <f t="shared" si="194"/>
        <v>0</v>
      </c>
      <c r="DW73" s="125">
        <f t="shared" si="195"/>
        <v>0</v>
      </c>
      <c r="DX73" s="100" t="e">
        <f t="shared" si="196"/>
        <v>#DIV/0!</v>
      </c>
      <c r="DY73" s="123"/>
      <c r="DZ73" s="125">
        <f t="shared" si="197"/>
        <v>0</v>
      </c>
      <c r="EA73" s="125">
        <f t="shared" si="198"/>
        <v>0</v>
      </c>
      <c r="EB73" s="100" t="e">
        <f t="shared" si="199"/>
        <v>#DIV/0!</v>
      </c>
      <c r="EC73" s="123"/>
      <c r="ED73" s="125">
        <f t="shared" si="200"/>
        <v>0</v>
      </c>
      <c r="EE73" s="125">
        <f t="shared" si="201"/>
        <v>0</v>
      </c>
      <c r="EF73" s="100" t="e">
        <f t="shared" si="202"/>
        <v>#DIV/0!</v>
      </c>
    </row>
    <row r="74" spans="1:136" x14ac:dyDescent="0.25">
      <c r="A74" s="7">
        <f t="shared" si="184"/>
        <v>44482</v>
      </c>
      <c r="F74" s="17">
        <f t="shared" si="122"/>
        <v>0</v>
      </c>
      <c r="G74" s="17">
        <f t="shared" si="123"/>
        <v>0</v>
      </c>
      <c r="H74" s="17">
        <f t="shared" si="124"/>
        <v>0</v>
      </c>
      <c r="I74" s="98" t="e">
        <f t="shared" si="125"/>
        <v>#DIV/0!</v>
      </c>
      <c r="J74" s="17">
        <f t="shared" si="126"/>
        <v>0</v>
      </c>
      <c r="O74" s="59">
        <f t="shared" si="127"/>
        <v>0</v>
      </c>
      <c r="P74" s="59">
        <f t="shared" si="128"/>
        <v>0</v>
      </c>
      <c r="Q74" s="59">
        <f t="shared" si="129"/>
        <v>0</v>
      </c>
      <c r="R74" s="61" t="e">
        <f t="shared" si="130"/>
        <v>#DIV/0!</v>
      </c>
      <c r="S74" s="59">
        <f t="shared" si="131"/>
        <v>0</v>
      </c>
      <c r="X74" s="19">
        <f t="shared" si="132"/>
        <v>0</v>
      </c>
      <c r="Y74" s="19">
        <f t="shared" si="133"/>
        <v>0</v>
      </c>
      <c r="Z74" s="19">
        <f t="shared" si="134"/>
        <v>0</v>
      </c>
      <c r="AA74" s="23" t="e">
        <f t="shared" si="135"/>
        <v>#DIV/0!</v>
      </c>
      <c r="AB74" s="19">
        <f t="shared" si="136"/>
        <v>0</v>
      </c>
      <c r="AI74" s="17">
        <f t="shared" si="203"/>
        <v>0</v>
      </c>
      <c r="AJ74" s="17">
        <f t="shared" si="185"/>
        <v>0</v>
      </c>
      <c r="AK74" s="17">
        <f t="shared" si="186"/>
        <v>0</v>
      </c>
      <c r="AL74" s="98" t="e">
        <f t="shared" si="204"/>
        <v>#DIV/0!</v>
      </c>
      <c r="AM74" s="17">
        <f t="shared" si="205"/>
        <v>0</v>
      </c>
      <c r="AR74" s="114">
        <f t="shared" si="206"/>
        <v>0</v>
      </c>
      <c r="AS74" s="114">
        <f t="shared" si="187"/>
        <v>0</v>
      </c>
      <c r="AT74" s="114">
        <f t="shared" si="188"/>
        <v>0</v>
      </c>
      <c r="AU74" s="115" t="e">
        <f t="shared" si="207"/>
        <v>#DIV/0!</v>
      </c>
      <c r="AV74" s="114">
        <f t="shared" si="208"/>
        <v>0</v>
      </c>
      <c r="BA74" s="31">
        <f t="shared" si="137"/>
        <v>0</v>
      </c>
      <c r="BB74" s="31">
        <f t="shared" si="138"/>
        <v>0</v>
      </c>
      <c r="BC74" s="31">
        <f t="shared" si="139"/>
        <v>0</v>
      </c>
      <c r="BD74" s="33" t="e">
        <f t="shared" si="140"/>
        <v>#DIV/0!</v>
      </c>
      <c r="BE74" s="31">
        <f t="shared" si="141"/>
        <v>0</v>
      </c>
      <c r="BJ74" s="40">
        <f t="shared" si="142"/>
        <v>0</v>
      </c>
      <c r="BK74" s="40">
        <f t="shared" si="143"/>
        <v>0</v>
      </c>
      <c r="BL74" s="40">
        <f t="shared" si="144"/>
        <v>0</v>
      </c>
      <c r="BM74" s="42" t="e">
        <f t="shared" si="145"/>
        <v>#DIV/0!</v>
      </c>
      <c r="BN74" s="40">
        <f t="shared" si="146"/>
        <v>0</v>
      </c>
      <c r="BS74" s="49">
        <f t="shared" si="147"/>
        <v>0</v>
      </c>
      <c r="BT74" s="49">
        <f t="shared" si="148"/>
        <v>0</v>
      </c>
      <c r="BU74" s="49">
        <f t="shared" si="149"/>
        <v>0</v>
      </c>
      <c r="BV74" s="51" t="e">
        <f t="shared" si="150"/>
        <v>#DIV/0!</v>
      </c>
      <c r="BW74" s="49">
        <f t="shared" si="151"/>
        <v>0</v>
      </c>
      <c r="CB74" s="59">
        <f t="shared" si="152"/>
        <v>0</v>
      </c>
      <c r="CC74" s="59">
        <f t="shared" si="153"/>
        <v>0</v>
      </c>
      <c r="CD74" s="59">
        <f t="shared" si="154"/>
        <v>0</v>
      </c>
      <c r="CE74" s="61" t="e">
        <f t="shared" si="155"/>
        <v>#DIV/0!</v>
      </c>
      <c r="CF74" s="59">
        <f t="shared" si="156"/>
        <v>0</v>
      </c>
      <c r="CG74" s="15">
        <f t="shared" si="159"/>
        <v>0</v>
      </c>
      <c r="CH74" s="15">
        <f t="shared" si="160"/>
        <v>0</v>
      </c>
      <c r="CI74" s="15">
        <f t="shared" si="161"/>
        <v>0</v>
      </c>
      <c r="CJ74" s="15">
        <f t="shared" si="162"/>
        <v>0</v>
      </c>
      <c r="CK74" s="26" t="e">
        <f t="shared" si="163"/>
        <v>#DIV/0!</v>
      </c>
      <c r="CM74" s="15">
        <f t="shared" si="189"/>
        <v>0</v>
      </c>
      <c r="CN74" s="15">
        <f t="shared" si="190"/>
        <v>0</v>
      </c>
      <c r="CO74" s="100" t="e">
        <f t="shared" si="158"/>
        <v>#DIV/0!</v>
      </c>
      <c r="CT74" s="49">
        <f t="shared" si="169"/>
        <v>0</v>
      </c>
      <c r="CU74" s="49">
        <f t="shared" si="170"/>
        <v>0</v>
      </c>
      <c r="CV74" s="49">
        <f t="shared" si="171"/>
        <v>0</v>
      </c>
      <c r="CW74" s="51" t="e">
        <f t="shared" si="172"/>
        <v>#DIV/0!</v>
      </c>
      <c r="CX74" s="49">
        <f t="shared" si="173"/>
        <v>0</v>
      </c>
      <c r="DC74" s="190">
        <f t="shared" si="174"/>
        <v>0</v>
      </c>
      <c r="DD74" s="190">
        <f t="shared" si="175"/>
        <v>0</v>
      </c>
      <c r="DE74" s="190">
        <f t="shared" si="176"/>
        <v>0</v>
      </c>
      <c r="DF74" s="191" t="e">
        <f t="shared" si="177"/>
        <v>#DIV/0!</v>
      </c>
      <c r="DG74" s="190">
        <f t="shared" si="178"/>
        <v>0</v>
      </c>
      <c r="DL74" s="114">
        <f t="shared" si="179"/>
        <v>0</v>
      </c>
      <c r="DM74" s="114">
        <f t="shared" si="180"/>
        <v>0</v>
      </c>
      <c r="DN74" s="114">
        <f t="shared" si="181"/>
        <v>0</v>
      </c>
      <c r="DO74" s="115" t="e">
        <f t="shared" si="182"/>
        <v>#DIV/0!</v>
      </c>
      <c r="DP74" s="114">
        <f t="shared" si="183"/>
        <v>0</v>
      </c>
      <c r="DQ74" s="123"/>
      <c r="DR74" s="125">
        <f t="shared" si="191"/>
        <v>0</v>
      </c>
      <c r="DS74" s="125">
        <f t="shared" si="192"/>
        <v>0</v>
      </c>
      <c r="DT74" s="100" t="e">
        <f t="shared" si="193"/>
        <v>#DIV/0!</v>
      </c>
      <c r="DU74" s="123"/>
      <c r="DV74" s="125">
        <f t="shared" si="194"/>
        <v>0</v>
      </c>
      <c r="DW74" s="125">
        <f t="shared" si="195"/>
        <v>0</v>
      </c>
      <c r="DX74" s="100" t="e">
        <f t="shared" si="196"/>
        <v>#DIV/0!</v>
      </c>
      <c r="DY74" s="123"/>
      <c r="DZ74" s="125">
        <f t="shared" si="197"/>
        <v>0</v>
      </c>
      <c r="EA74" s="125">
        <f t="shared" si="198"/>
        <v>0</v>
      </c>
      <c r="EB74" s="100" t="e">
        <f t="shared" si="199"/>
        <v>#DIV/0!</v>
      </c>
      <c r="EC74" s="123"/>
      <c r="ED74" s="125">
        <f t="shared" si="200"/>
        <v>0</v>
      </c>
      <c r="EE74" s="125">
        <f t="shared" si="201"/>
        <v>0</v>
      </c>
      <c r="EF74" s="100" t="e">
        <f t="shared" si="202"/>
        <v>#DIV/0!</v>
      </c>
    </row>
    <row r="75" spans="1:136" x14ac:dyDescent="0.25">
      <c r="A75" s="7">
        <f t="shared" si="184"/>
        <v>44483</v>
      </c>
      <c r="F75" s="17">
        <f t="shared" si="122"/>
        <v>0</v>
      </c>
      <c r="G75" s="17">
        <f t="shared" si="123"/>
        <v>0</v>
      </c>
      <c r="H75" s="17">
        <f t="shared" si="124"/>
        <v>0</v>
      </c>
      <c r="I75" s="98" t="e">
        <f t="shared" si="125"/>
        <v>#DIV/0!</v>
      </c>
      <c r="J75" s="17">
        <f t="shared" si="126"/>
        <v>0</v>
      </c>
      <c r="O75" s="59">
        <f t="shared" si="127"/>
        <v>0</v>
      </c>
      <c r="P75" s="59">
        <f t="shared" si="128"/>
        <v>0</v>
      </c>
      <c r="Q75" s="59">
        <f t="shared" si="129"/>
        <v>0</v>
      </c>
      <c r="R75" s="61" t="e">
        <f t="shared" si="130"/>
        <v>#DIV/0!</v>
      </c>
      <c r="S75" s="59">
        <f t="shared" si="131"/>
        <v>0</v>
      </c>
      <c r="X75" s="19">
        <f t="shared" si="132"/>
        <v>0</v>
      </c>
      <c r="Y75" s="19">
        <f t="shared" si="133"/>
        <v>0</v>
      </c>
      <c r="Z75" s="19">
        <f t="shared" si="134"/>
        <v>0</v>
      </c>
      <c r="AA75" s="23" t="e">
        <f t="shared" si="135"/>
        <v>#DIV/0!</v>
      </c>
      <c r="AB75" s="19">
        <f t="shared" si="136"/>
        <v>0</v>
      </c>
      <c r="AI75" s="17">
        <f t="shared" si="203"/>
        <v>0</v>
      </c>
      <c r="AJ75" s="17">
        <f t="shared" si="185"/>
        <v>0</v>
      </c>
      <c r="AK75" s="17">
        <f t="shared" si="186"/>
        <v>0</v>
      </c>
      <c r="AL75" s="98" t="e">
        <f t="shared" si="204"/>
        <v>#DIV/0!</v>
      </c>
      <c r="AM75" s="17">
        <f t="shared" si="205"/>
        <v>0</v>
      </c>
      <c r="AR75" s="114">
        <f t="shared" si="206"/>
        <v>0</v>
      </c>
      <c r="AS75" s="114">
        <f t="shared" si="187"/>
        <v>0</v>
      </c>
      <c r="AT75" s="114">
        <f t="shared" si="188"/>
        <v>0</v>
      </c>
      <c r="AU75" s="115" t="e">
        <f t="shared" si="207"/>
        <v>#DIV/0!</v>
      </c>
      <c r="AV75" s="114">
        <f t="shared" si="208"/>
        <v>0</v>
      </c>
      <c r="BA75" s="31">
        <f t="shared" si="137"/>
        <v>0</v>
      </c>
      <c r="BB75" s="31">
        <f t="shared" si="138"/>
        <v>0</v>
      </c>
      <c r="BC75" s="31">
        <f t="shared" si="139"/>
        <v>0</v>
      </c>
      <c r="BD75" s="33" t="e">
        <f t="shared" si="140"/>
        <v>#DIV/0!</v>
      </c>
      <c r="BE75" s="31">
        <f t="shared" si="141"/>
        <v>0</v>
      </c>
      <c r="BJ75" s="40">
        <f t="shared" si="142"/>
        <v>0</v>
      </c>
      <c r="BK75" s="40">
        <f t="shared" si="143"/>
        <v>0</v>
      </c>
      <c r="BL75" s="40">
        <f t="shared" si="144"/>
        <v>0</v>
      </c>
      <c r="BM75" s="42" t="e">
        <f t="shared" si="145"/>
        <v>#DIV/0!</v>
      </c>
      <c r="BN75" s="40">
        <f t="shared" si="146"/>
        <v>0</v>
      </c>
      <c r="BS75" s="49">
        <f t="shared" si="147"/>
        <v>0</v>
      </c>
      <c r="BT75" s="49">
        <f t="shared" si="148"/>
        <v>0</v>
      </c>
      <c r="BU75" s="49">
        <f t="shared" si="149"/>
        <v>0</v>
      </c>
      <c r="BV75" s="51" t="e">
        <f t="shared" si="150"/>
        <v>#DIV/0!</v>
      </c>
      <c r="BW75" s="49">
        <f t="shared" si="151"/>
        <v>0</v>
      </c>
      <c r="CB75" s="59">
        <f t="shared" si="152"/>
        <v>0</v>
      </c>
      <c r="CC75" s="59">
        <f t="shared" si="153"/>
        <v>0</v>
      </c>
      <c r="CD75" s="59">
        <f t="shared" si="154"/>
        <v>0</v>
      </c>
      <c r="CE75" s="61" t="e">
        <f t="shared" si="155"/>
        <v>#DIV/0!</v>
      </c>
      <c r="CF75" s="59">
        <f t="shared" si="156"/>
        <v>0</v>
      </c>
      <c r="CG75" s="15">
        <f t="shared" si="159"/>
        <v>0</v>
      </c>
      <c r="CH75" s="15">
        <f t="shared" si="160"/>
        <v>0</v>
      </c>
      <c r="CI75" s="15">
        <f t="shared" si="161"/>
        <v>0</v>
      </c>
      <c r="CJ75" s="15">
        <f t="shared" si="162"/>
        <v>0</v>
      </c>
      <c r="CK75" s="26" t="e">
        <f t="shared" si="163"/>
        <v>#DIV/0!</v>
      </c>
      <c r="CM75" s="15">
        <f t="shared" si="189"/>
        <v>0</v>
      </c>
      <c r="CN75" s="15">
        <f t="shared" si="190"/>
        <v>0</v>
      </c>
      <c r="CO75" s="100" t="e">
        <f t="shared" si="158"/>
        <v>#DIV/0!</v>
      </c>
      <c r="CT75" s="49">
        <f t="shared" si="169"/>
        <v>0</v>
      </c>
      <c r="CU75" s="49">
        <f t="shared" si="170"/>
        <v>0</v>
      </c>
      <c r="CV75" s="49">
        <f t="shared" si="171"/>
        <v>0</v>
      </c>
      <c r="CW75" s="51" t="e">
        <f t="shared" si="172"/>
        <v>#DIV/0!</v>
      </c>
      <c r="CX75" s="49">
        <f t="shared" si="173"/>
        <v>0</v>
      </c>
      <c r="DC75" s="190">
        <f t="shared" si="174"/>
        <v>0</v>
      </c>
      <c r="DD75" s="190">
        <f t="shared" si="175"/>
        <v>0</v>
      </c>
      <c r="DE75" s="190">
        <f t="shared" si="176"/>
        <v>0</v>
      </c>
      <c r="DF75" s="191" t="e">
        <f t="shared" si="177"/>
        <v>#DIV/0!</v>
      </c>
      <c r="DG75" s="190">
        <f t="shared" si="178"/>
        <v>0</v>
      </c>
      <c r="DL75" s="114">
        <f t="shared" si="179"/>
        <v>0</v>
      </c>
      <c r="DM75" s="114">
        <f t="shared" si="180"/>
        <v>0</v>
      </c>
      <c r="DN75" s="114">
        <f t="shared" si="181"/>
        <v>0</v>
      </c>
      <c r="DO75" s="115" t="e">
        <f t="shared" si="182"/>
        <v>#DIV/0!</v>
      </c>
      <c r="DP75" s="114">
        <f t="shared" si="183"/>
        <v>0</v>
      </c>
      <c r="DQ75" s="123"/>
      <c r="DR75" s="125">
        <f t="shared" si="191"/>
        <v>0</v>
      </c>
      <c r="DS75" s="125">
        <f t="shared" si="192"/>
        <v>0</v>
      </c>
      <c r="DT75" s="100" t="e">
        <f t="shared" si="193"/>
        <v>#DIV/0!</v>
      </c>
      <c r="DU75" s="123"/>
      <c r="DV75" s="125">
        <f t="shared" si="194"/>
        <v>0</v>
      </c>
      <c r="DW75" s="125">
        <f t="shared" si="195"/>
        <v>0</v>
      </c>
      <c r="DX75" s="100" t="e">
        <f t="shared" si="196"/>
        <v>#DIV/0!</v>
      </c>
      <c r="DY75" s="123"/>
      <c r="DZ75" s="125">
        <f t="shared" si="197"/>
        <v>0</v>
      </c>
      <c r="EA75" s="125">
        <f t="shared" si="198"/>
        <v>0</v>
      </c>
      <c r="EB75" s="100" t="e">
        <f t="shared" si="199"/>
        <v>#DIV/0!</v>
      </c>
      <c r="EC75" s="123"/>
      <c r="ED75" s="125">
        <f t="shared" si="200"/>
        <v>0</v>
      </c>
      <c r="EE75" s="125">
        <f t="shared" si="201"/>
        <v>0</v>
      </c>
      <c r="EF75" s="100" t="e">
        <f t="shared" si="202"/>
        <v>#DIV/0!</v>
      </c>
    </row>
    <row r="76" spans="1:136" x14ac:dyDescent="0.25">
      <c r="A76" s="7">
        <f t="shared" si="184"/>
        <v>44484</v>
      </c>
      <c r="F76" s="17">
        <f t="shared" si="122"/>
        <v>0</v>
      </c>
      <c r="G76" s="17">
        <f t="shared" si="123"/>
        <v>0</v>
      </c>
      <c r="H76" s="17">
        <f t="shared" si="124"/>
        <v>0</v>
      </c>
      <c r="I76" s="98" t="e">
        <f t="shared" si="125"/>
        <v>#DIV/0!</v>
      </c>
      <c r="J76" s="17">
        <f t="shared" si="126"/>
        <v>0</v>
      </c>
      <c r="O76" s="59">
        <f t="shared" si="127"/>
        <v>0</v>
      </c>
      <c r="P76" s="59">
        <f t="shared" si="128"/>
        <v>0</v>
      </c>
      <c r="Q76" s="59">
        <f t="shared" si="129"/>
        <v>0</v>
      </c>
      <c r="R76" s="61" t="e">
        <f t="shared" si="130"/>
        <v>#DIV/0!</v>
      </c>
      <c r="S76" s="59">
        <f t="shared" si="131"/>
        <v>0</v>
      </c>
      <c r="X76" s="19">
        <f t="shared" si="132"/>
        <v>0</v>
      </c>
      <c r="Y76" s="19">
        <f t="shared" si="133"/>
        <v>0</v>
      </c>
      <c r="Z76" s="19">
        <f t="shared" si="134"/>
        <v>0</v>
      </c>
      <c r="AA76" s="23" t="e">
        <f t="shared" si="135"/>
        <v>#DIV/0!</v>
      </c>
      <c r="AB76" s="19">
        <f t="shared" si="136"/>
        <v>0</v>
      </c>
      <c r="AI76" s="17">
        <f t="shared" si="203"/>
        <v>0</v>
      </c>
      <c r="AJ76" s="17">
        <f t="shared" si="185"/>
        <v>0</v>
      </c>
      <c r="AK76" s="17">
        <f t="shared" si="186"/>
        <v>0</v>
      </c>
      <c r="AL76" s="98" t="e">
        <f t="shared" si="204"/>
        <v>#DIV/0!</v>
      </c>
      <c r="AM76" s="17">
        <f t="shared" si="205"/>
        <v>0</v>
      </c>
      <c r="AR76" s="114">
        <f t="shared" si="206"/>
        <v>0</v>
      </c>
      <c r="AS76" s="114">
        <f t="shared" si="187"/>
        <v>0</v>
      </c>
      <c r="AT76" s="114">
        <f t="shared" si="188"/>
        <v>0</v>
      </c>
      <c r="AU76" s="115" t="e">
        <f t="shared" si="207"/>
        <v>#DIV/0!</v>
      </c>
      <c r="AV76" s="114">
        <f t="shared" si="208"/>
        <v>0</v>
      </c>
      <c r="BA76" s="31">
        <f t="shared" si="137"/>
        <v>0</v>
      </c>
      <c r="BB76" s="31">
        <f t="shared" si="138"/>
        <v>0</v>
      </c>
      <c r="BC76" s="31">
        <f t="shared" si="139"/>
        <v>0</v>
      </c>
      <c r="BD76" s="33" t="e">
        <f t="shared" si="140"/>
        <v>#DIV/0!</v>
      </c>
      <c r="BE76" s="31">
        <f t="shared" si="141"/>
        <v>0</v>
      </c>
      <c r="BJ76" s="40">
        <f t="shared" si="142"/>
        <v>0</v>
      </c>
      <c r="BK76" s="40">
        <f t="shared" si="143"/>
        <v>0</v>
      </c>
      <c r="BL76" s="40">
        <f t="shared" si="144"/>
        <v>0</v>
      </c>
      <c r="BM76" s="42" t="e">
        <f t="shared" si="145"/>
        <v>#DIV/0!</v>
      </c>
      <c r="BN76" s="40">
        <f t="shared" si="146"/>
        <v>0</v>
      </c>
      <c r="BS76" s="49">
        <f t="shared" si="147"/>
        <v>0</v>
      </c>
      <c r="BT76" s="49">
        <f t="shared" si="148"/>
        <v>0</v>
      </c>
      <c r="BU76" s="49">
        <f t="shared" si="149"/>
        <v>0</v>
      </c>
      <c r="BV76" s="51" t="e">
        <f t="shared" si="150"/>
        <v>#DIV/0!</v>
      </c>
      <c r="BW76" s="49">
        <f t="shared" si="151"/>
        <v>0</v>
      </c>
      <c r="CB76" s="59">
        <f t="shared" si="152"/>
        <v>0</v>
      </c>
      <c r="CC76" s="59">
        <f t="shared" si="153"/>
        <v>0</v>
      </c>
      <c r="CD76" s="59">
        <f t="shared" si="154"/>
        <v>0</v>
      </c>
      <c r="CE76" s="61" t="e">
        <f t="shared" si="155"/>
        <v>#DIV/0!</v>
      </c>
      <c r="CF76" s="59">
        <f t="shared" si="156"/>
        <v>0</v>
      </c>
      <c r="CG76" s="15">
        <f t="shared" si="159"/>
        <v>0</v>
      </c>
      <c r="CH76" s="15">
        <f t="shared" si="160"/>
        <v>0</v>
      </c>
      <c r="CI76" s="15">
        <f t="shared" si="161"/>
        <v>0</v>
      </c>
      <c r="CJ76" s="15">
        <f t="shared" si="162"/>
        <v>0</v>
      </c>
      <c r="CK76" s="26" t="e">
        <f t="shared" si="163"/>
        <v>#DIV/0!</v>
      </c>
      <c r="CM76" s="15">
        <f t="shared" si="189"/>
        <v>0</v>
      </c>
      <c r="CN76" s="15">
        <f t="shared" si="190"/>
        <v>0</v>
      </c>
      <c r="CO76" s="100" t="e">
        <f t="shared" si="158"/>
        <v>#DIV/0!</v>
      </c>
      <c r="CT76" s="49">
        <f t="shared" si="169"/>
        <v>0</v>
      </c>
      <c r="CU76" s="49">
        <f t="shared" si="170"/>
        <v>0</v>
      </c>
      <c r="CV76" s="49">
        <f t="shared" si="171"/>
        <v>0</v>
      </c>
      <c r="CW76" s="51" t="e">
        <f t="shared" si="172"/>
        <v>#DIV/0!</v>
      </c>
      <c r="CX76" s="49">
        <f t="shared" si="173"/>
        <v>0</v>
      </c>
      <c r="DC76" s="190">
        <f t="shared" si="174"/>
        <v>0</v>
      </c>
      <c r="DD76" s="190">
        <f t="shared" si="175"/>
        <v>0</v>
      </c>
      <c r="DE76" s="190">
        <f t="shared" si="176"/>
        <v>0</v>
      </c>
      <c r="DF76" s="191" t="e">
        <f t="shared" si="177"/>
        <v>#DIV/0!</v>
      </c>
      <c r="DG76" s="190">
        <f t="shared" si="178"/>
        <v>0</v>
      </c>
      <c r="DL76" s="114">
        <f t="shared" si="179"/>
        <v>0</v>
      </c>
      <c r="DM76" s="114">
        <f t="shared" si="180"/>
        <v>0</v>
      </c>
      <c r="DN76" s="114">
        <f t="shared" si="181"/>
        <v>0</v>
      </c>
      <c r="DO76" s="115" t="e">
        <f t="shared" si="182"/>
        <v>#DIV/0!</v>
      </c>
      <c r="DP76" s="114">
        <f t="shared" si="183"/>
        <v>0</v>
      </c>
      <c r="DQ76" s="123"/>
      <c r="DR76" s="125">
        <f t="shared" si="191"/>
        <v>0</v>
      </c>
      <c r="DS76" s="125">
        <f t="shared" si="192"/>
        <v>0</v>
      </c>
      <c r="DT76" s="100" t="e">
        <f t="shared" si="193"/>
        <v>#DIV/0!</v>
      </c>
      <c r="DU76" s="123"/>
      <c r="DV76" s="125">
        <f t="shared" si="194"/>
        <v>0</v>
      </c>
      <c r="DW76" s="125">
        <f t="shared" si="195"/>
        <v>0</v>
      </c>
      <c r="DX76" s="100" t="e">
        <f t="shared" si="196"/>
        <v>#DIV/0!</v>
      </c>
      <c r="DY76" s="123"/>
      <c r="DZ76" s="125">
        <f t="shared" si="197"/>
        <v>0</v>
      </c>
      <c r="EA76" s="125">
        <f t="shared" si="198"/>
        <v>0</v>
      </c>
      <c r="EB76" s="100" t="e">
        <f t="shared" si="199"/>
        <v>#DIV/0!</v>
      </c>
      <c r="EC76" s="123"/>
      <c r="ED76" s="125">
        <f t="shared" si="200"/>
        <v>0</v>
      </c>
      <c r="EE76" s="125">
        <f t="shared" si="201"/>
        <v>0</v>
      </c>
      <c r="EF76" s="100" t="e">
        <f t="shared" si="202"/>
        <v>#DIV/0!</v>
      </c>
    </row>
    <row r="77" spans="1:136" x14ac:dyDescent="0.25">
      <c r="A77" s="7">
        <f t="shared" si="184"/>
        <v>44485</v>
      </c>
      <c r="F77" s="17">
        <f t="shared" si="122"/>
        <v>0</v>
      </c>
      <c r="G77" s="17">
        <f t="shared" si="123"/>
        <v>0</v>
      </c>
      <c r="H77" s="17">
        <f t="shared" si="124"/>
        <v>0</v>
      </c>
      <c r="I77" s="98" t="e">
        <f t="shared" si="125"/>
        <v>#DIV/0!</v>
      </c>
      <c r="J77" s="17">
        <f t="shared" si="126"/>
        <v>0</v>
      </c>
      <c r="O77" s="59">
        <f t="shared" si="127"/>
        <v>0</v>
      </c>
      <c r="P77" s="59">
        <f t="shared" si="128"/>
        <v>0</v>
      </c>
      <c r="Q77" s="59">
        <f t="shared" si="129"/>
        <v>0</v>
      </c>
      <c r="R77" s="61" t="e">
        <f t="shared" si="130"/>
        <v>#DIV/0!</v>
      </c>
      <c r="S77" s="59">
        <f t="shared" si="131"/>
        <v>0</v>
      </c>
      <c r="X77" s="19">
        <f t="shared" si="132"/>
        <v>0</v>
      </c>
      <c r="Y77" s="19">
        <f t="shared" si="133"/>
        <v>0</v>
      </c>
      <c r="Z77" s="19">
        <f t="shared" si="134"/>
        <v>0</v>
      </c>
      <c r="AA77" s="23" t="e">
        <f t="shared" si="135"/>
        <v>#DIV/0!</v>
      </c>
      <c r="AB77" s="19">
        <f t="shared" si="136"/>
        <v>0</v>
      </c>
      <c r="AI77" s="17">
        <f t="shared" si="203"/>
        <v>0</v>
      </c>
      <c r="AJ77" s="17">
        <f t="shared" si="185"/>
        <v>0</v>
      </c>
      <c r="AK77" s="17">
        <f t="shared" si="186"/>
        <v>0</v>
      </c>
      <c r="AL77" s="98" t="e">
        <f t="shared" si="204"/>
        <v>#DIV/0!</v>
      </c>
      <c r="AM77" s="17">
        <f t="shared" si="205"/>
        <v>0</v>
      </c>
      <c r="AR77" s="114">
        <f t="shared" si="206"/>
        <v>0</v>
      </c>
      <c r="AS77" s="114">
        <f t="shared" si="187"/>
        <v>0</v>
      </c>
      <c r="AT77" s="114">
        <f t="shared" si="188"/>
        <v>0</v>
      </c>
      <c r="AU77" s="115" t="e">
        <f t="shared" si="207"/>
        <v>#DIV/0!</v>
      </c>
      <c r="AV77" s="114">
        <f t="shared" si="208"/>
        <v>0</v>
      </c>
      <c r="BA77" s="31">
        <f t="shared" si="137"/>
        <v>0</v>
      </c>
      <c r="BB77" s="31">
        <f t="shared" si="138"/>
        <v>0</v>
      </c>
      <c r="BC77" s="31">
        <f t="shared" si="139"/>
        <v>0</v>
      </c>
      <c r="BD77" s="33" t="e">
        <f t="shared" si="140"/>
        <v>#DIV/0!</v>
      </c>
      <c r="BE77" s="31">
        <f t="shared" si="141"/>
        <v>0</v>
      </c>
      <c r="BJ77" s="40">
        <f t="shared" si="142"/>
        <v>0</v>
      </c>
      <c r="BK77" s="40">
        <f t="shared" si="143"/>
        <v>0</v>
      </c>
      <c r="BL77" s="40">
        <f t="shared" si="144"/>
        <v>0</v>
      </c>
      <c r="BM77" s="42" t="e">
        <f t="shared" si="145"/>
        <v>#DIV/0!</v>
      </c>
      <c r="BN77" s="40">
        <f t="shared" si="146"/>
        <v>0</v>
      </c>
      <c r="BS77" s="49">
        <f t="shared" si="147"/>
        <v>0</v>
      </c>
      <c r="BT77" s="49">
        <f t="shared" si="148"/>
        <v>0</v>
      </c>
      <c r="BU77" s="49">
        <f t="shared" si="149"/>
        <v>0</v>
      </c>
      <c r="BV77" s="51" t="e">
        <f t="shared" si="150"/>
        <v>#DIV/0!</v>
      </c>
      <c r="BW77" s="49">
        <f t="shared" si="151"/>
        <v>0</v>
      </c>
      <c r="CB77" s="59">
        <f t="shared" si="152"/>
        <v>0</v>
      </c>
      <c r="CC77" s="59">
        <f t="shared" si="153"/>
        <v>0</v>
      </c>
      <c r="CD77" s="59">
        <f t="shared" si="154"/>
        <v>0</v>
      </c>
      <c r="CE77" s="61" t="e">
        <f t="shared" si="155"/>
        <v>#DIV/0!</v>
      </c>
      <c r="CF77" s="59">
        <f t="shared" si="156"/>
        <v>0</v>
      </c>
      <c r="CG77" s="15">
        <f t="shared" si="159"/>
        <v>0</v>
      </c>
      <c r="CH77" s="15">
        <f t="shared" si="160"/>
        <v>0</v>
      </c>
      <c r="CI77" s="15">
        <f t="shared" si="161"/>
        <v>0</v>
      </c>
      <c r="CJ77" s="15">
        <f t="shared" si="162"/>
        <v>0</v>
      </c>
      <c r="CK77" s="26" t="e">
        <f t="shared" si="163"/>
        <v>#DIV/0!</v>
      </c>
      <c r="CM77" s="15">
        <f t="shared" si="189"/>
        <v>0</v>
      </c>
      <c r="CN77" s="15">
        <f t="shared" si="190"/>
        <v>0</v>
      </c>
      <c r="CO77" s="100" t="e">
        <f t="shared" si="158"/>
        <v>#DIV/0!</v>
      </c>
      <c r="CT77" s="49">
        <f t="shared" si="169"/>
        <v>0</v>
      </c>
      <c r="CU77" s="49">
        <f t="shared" si="170"/>
        <v>0</v>
      </c>
      <c r="CV77" s="49">
        <f t="shared" si="171"/>
        <v>0</v>
      </c>
      <c r="CW77" s="51" t="e">
        <f t="shared" si="172"/>
        <v>#DIV/0!</v>
      </c>
      <c r="CX77" s="49">
        <f t="shared" si="173"/>
        <v>0</v>
      </c>
      <c r="DC77" s="190">
        <f t="shared" si="174"/>
        <v>0</v>
      </c>
      <c r="DD77" s="190">
        <f t="shared" si="175"/>
        <v>0</v>
      </c>
      <c r="DE77" s="190">
        <f t="shared" si="176"/>
        <v>0</v>
      </c>
      <c r="DF77" s="191" t="e">
        <f t="shared" si="177"/>
        <v>#DIV/0!</v>
      </c>
      <c r="DG77" s="190">
        <f t="shared" si="178"/>
        <v>0</v>
      </c>
      <c r="DL77" s="114">
        <f t="shared" si="179"/>
        <v>0</v>
      </c>
      <c r="DM77" s="114">
        <f t="shared" si="180"/>
        <v>0</v>
      </c>
      <c r="DN77" s="114">
        <f t="shared" si="181"/>
        <v>0</v>
      </c>
      <c r="DO77" s="115" t="e">
        <f t="shared" si="182"/>
        <v>#DIV/0!</v>
      </c>
      <c r="DP77" s="114">
        <f t="shared" si="183"/>
        <v>0</v>
      </c>
      <c r="DQ77" s="123"/>
      <c r="DR77" s="125">
        <f t="shared" si="191"/>
        <v>0</v>
      </c>
      <c r="DS77" s="125">
        <f t="shared" si="192"/>
        <v>0</v>
      </c>
      <c r="DT77" s="100" t="e">
        <f t="shared" si="193"/>
        <v>#DIV/0!</v>
      </c>
      <c r="DU77" s="123"/>
      <c r="DV77" s="125">
        <f t="shared" si="194"/>
        <v>0</v>
      </c>
      <c r="DW77" s="125">
        <f t="shared" si="195"/>
        <v>0</v>
      </c>
      <c r="DX77" s="100" t="e">
        <f t="shared" si="196"/>
        <v>#DIV/0!</v>
      </c>
      <c r="DY77" s="123"/>
      <c r="DZ77" s="125">
        <f t="shared" si="197"/>
        <v>0</v>
      </c>
      <c r="EA77" s="125">
        <f t="shared" si="198"/>
        <v>0</v>
      </c>
      <c r="EB77" s="100" t="e">
        <f t="shared" si="199"/>
        <v>#DIV/0!</v>
      </c>
      <c r="EC77" s="123"/>
      <c r="ED77" s="125">
        <f t="shared" si="200"/>
        <v>0</v>
      </c>
      <c r="EE77" s="125">
        <f t="shared" si="201"/>
        <v>0</v>
      </c>
      <c r="EF77" s="100" t="e">
        <f t="shared" si="202"/>
        <v>#DIV/0!</v>
      </c>
    </row>
    <row r="78" spans="1:136" x14ac:dyDescent="0.25">
      <c r="A78" s="7">
        <f t="shared" si="184"/>
        <v>44486</v>
      </c>
      <c r="F78" s="17">
        <f t="shared" si="122"/>
        <v>0</v>
      </c>
      <c r="G78" s="17">
        <f t="shared" si="123"/>
        <v>0</v>
      </c>
      <c r="H78" s="17">
        <f t="shared" si="124"/>
        <v>0</v>
      </c>
      <c r="I78" s="98" t="e">
        <f t="shared" si="125"/>
        <v>#DIV/0!</v>
      </c>
      <c r="J78" s="17">
        <f t="shared" si="126"/>
        <v>0</v>
      </c>
      <c r="O78" s="59">
        <f t="shared" si="127"/>
        <v>0</v>
      </c>
      <c r="P78" s="59">
        <f t="shared" si="128"/>
        <v>0</v>
      </c>
      <c r="Q78" s="59">
        <f t="shared" si="129"/>
        <v>0</v>
      </c>
      <c r="R78" s="61" t="e">
        <f t="shared" si="130"/>
        <v>#DIV/0!</v>
      </c>
      <c r="S78" s="59">
        <f t="shared" si="131"/>
        <v>0</v>
      </c>
      <c r="X78" s="19">
        <f t="shared" si="132"/>
        <v>0</v>
      </c>
      <c r="Y78" s="19">
        <f t="shared" si="133"/>
        <v>0</v>
      </c>
      <c r="Z78" s="19">
        <f t="shared" si="134"/>
        <v>0</v>
      </c>
      <c r="AA78" s="23" t="e">
        <f t="shared" si="135"/>
        <v>#DIV/0!</v>
      </c>
      <c r="AB78" s="19">
        <f t="shared" si="136"/>
        <v>0</v>
      </c>
      <c r="AI78" s="17">
        <f t="shared" si="203"/>
        <v>0</v>
      </c>
      <c r="AJ78" s="17">
        <f t="shared" si="185"/>
        <v>0</v>
      </c>
      <c r="AK78" s="17">
        <f t="shared" si="186"/>
        <v>0</v>
      </c>
      <c r="AL78" s="98" t="e">
        <f t="shared" si="204"/>
        <v>#DIV/0!</v>
      </c>
      <c r="AM78" s="17">
        <f t="shared" si="205"/>
        <v>0</v>
      </c>
      <c r="AR78" s="114">
        <f t="shared" si="206"/>
        <v>0</v>
      </c>
      <c r="AS78" s="114">
        <f t="shared" si="187"/>
        <v>0</v>
      </c>
      <c r="AT78" s="114">
        <f t="shared" si="188"/>
        <v>0</v>
      </c>
      <c r="AU78" s="115" t="e">
        <f t="shared" si="207"/>
        <v>#DIV/0!</v>
      </c>
      <c r="AV78" s="114">
        <f t="shared" si="208"/>
        <v>0</v>
      </c>
      <c r="BA78" s="31">
        <f t="shared" si="137"/>
        <v>0</v>
      </c>
      <c r="BB78" s="31">
        <f t="shared" si="138"/>
        <v>0</v>
      </c>
      <c r="BC78" s="31">
        <f t="shared" si="139"/>
        <v>0</v>
      </c>
      <c r="BD78" s="33" t="e">
        <f t="shared" si="140"/>
        <v>#DIV/0!</v>
      </c>
      <c r="BE78" s="31">
        <f t="shared" si="141"/>
        <v>0</v>
      </c>
      <c r="BJ78" s="40">
        <f t="shared" si="142"/>
        <v>0</v>
      </c>
      <c r="BK78" s="40">
        <f t="shared" si="143"/>
        <v>0</v>
      </c>
      <c r="BL78" s="40">
        <f t="shared" si="144"/>
        <v>0</v>
      </c>
      <c r="BM78" s="42" t="e">
        <f t="shared" si="145"/>
        <v>#DIV/0!</v>
      </c>
      <c r="BN78" s="40">
        <f t="shared" si="146"/>
        <v>0</v>
      </c>
      <c r="BS78" s="49">
        <f t="shared" si="147"/>
        <v>0</v>
      </c>
      <c r="BT78" s="49">
        <f t="shared" si="148"/>
        <v>0</v>
      </c>
      <c r="BU78" s="49">
        <f t="shared" si="149"/>
        <v>0</v>
      </c>
      <c r="BV78" s="51" t="e">
        <f t="shared" si="150"/>
        <v>#DIV/0!</v>
      </c>
      <c r="BW78" s="49">
        <f t="shared" si="151"/>
        <v>0</v>
      </c>
      <c r="CB78" s="59">
        <f t="shared" si="152"/>
        <v>0</v>
      </c>
      <c r="CC78" s="59">
        <f t="shared" si="153"/>
        <v>0</v>
      </c>
      <c r="CD78" s="59">
        <f t="shared" si="154"/>
        <v>0</v>
      </c>
      <c r="CE78" s="61" t="e">
        <f t="shared" si="155"/>
        <v>#DIV/0!</v>
      </c>
      <c r="CF78" s="59">
        <f t="shared" si="156"/>
        <v>0</v>
      </c>
      <c r="CG78" s="15">
        <f t="shared" si="159"/>
        <v>0</v>
      </c>
      <c r="CH78" s="15">
        <f t="shared" si="160"/>
        <v>0</v>
      </c>
      <c r="CI78" s="15">
        <f t="shared" si="161"/>
        <v>0</v>
      </c>
      <c r="CJ78" s="15">
        <f t="shared" si="162"/>
        <v>0</v>
      </c>
      <c r="CK78" s="26" t="e">
        <f t="shared" si="163"/>
        <v>#DIV/0!</v>
      </c>
      <c r="CM78" s="15">
        <f t="shared" si="189"/>
        <v>0</v>
      </c>
      <c r="CN78" s="15">
        <f t="shared" si="190"/>
        <v>0</v>
      </c>
      <c r="CO78" s="100" t="e">
        <f t="shared" si="158"/>
        <v>#DIV/0!</v>
      </c>
      <c r="CT78" s="49">
        <f t="shared" si="169"/>
        <v>0</v>
      </c>
      <c r="CU78" s="49">
        <f t="shared" si="170"/>
        <v>0</v>
      </c>
      <c r="CV78" s="49">
        <f t="shared" si="171"/>
        <v>0</v>
      </c>
      <c r="CW78" s="51" t="e">
        <f t="shared" si="172"/>
        <v>#DIV/0!</v>
      </c>
      <c r="CX78" s="49">
        <f t="shared" si="173"/>
        <v>0</v>
      </c>
      <c r="DC78" s="190">
        <f t="shared" si="174"/>
        <v>0</v>
      </c>
      <c r="DD78" s="190">
        <f t="shared" si="175"/>
        <v>0</v>
      </c>
      <c r="DE78" s="190">
        <f t="shared" si="176"/>
        <v>0</v>
      </c>
      <c r="DF78" s="191" t="e">
        <f t="shared" si="177"/>
        <v>#DIV/0!</v>
      </c>
      <c r="DG78" s="190">
        <f t="shared" si="178"/>
        <v>0</v>
      </c>
      <c r="DL78" s="114">
        <f t="shared" si="179"/>
        <v>0</v>
      </c>
      <c r="DM78" s="114">
        <f t="shared" si="180"/>
        <v>0</v>
      </c>
      <c r="DN78" s="114">
        <f t="shared" si="181"/>
        <v>0</v>
      </c>
      <c r="DO78" s="115" t="e">
        <f t="shared" si="182"/>
        <v>#DIV/0!</v>
      </c>
      <c r="DP78" s="114">
        <f t="shared" si="183"/>
        <v>0</v>
      </c>
      <c r="DQ78" s="123"/>
      <c r="DR78" s="125">
        <f t="shared" si="191"/>
        <v>0</v>
      </c>
      <c r="DS78" s="125">
        <f t="shared" si="192"/>
        <v>0</v>
      </c>
      <c r="DT78" s="100" t="e">
        <f t="shared" si="193"/>
        <v>#DIV/0!</v>
      </c>
      <c r="DU78" s="123"/>
      <c r="DV78" s="125">
        <f t="shared" si="194"/>
        <v>0</v>
      </c>
      <c r="DW78" s="125">
        <f t="shared" si="195"/>
        <v>0</v>
      </c>
      <c r="DX78" s="100" t="e">
        <f t="shared" si="196"/>
        <v>#DIV/0!</v>
      </c>
      <c r="DY78" s="123"/>
      <c r="DZ78" s="125">
        <f t="shared" si="197"/>
        <v>0</v>
      </c>
      <c r="EA78" s="125">
        <f t="shared" si="198"/>
        <v>0</v>
      </c>
      <c r="EB78" s="100" t="e">
        <f t="shared" si="199"/>
        <v>#DIV/0!</v>
      </c>
      <c r="EC78" s="123"/>
      <c r="ED78" s="125">
        <f t="shared" si="200"/>
        <v>0</v>
      </c>
      <c r="EE78" s="125">
        <f t="shared" si="201"/>
        <v>0</v>
      </c>
      <c r="EF78" s="100" t="e">
        <f t="shared" si="202"/>
        <v>#DIV/0!</v>
      </c>
    </row>
    <row r="79" spans="1:136" x14ac:dyDescent="0.25">
      <c r="A79" s="7">
        <f t="shared" si="184"/>
        <v>44487</v>
      </c>
      <c r="F79" s="17">
        <f t="shared" si="122"/>
        <v>0</v>
      </c>
      <c r="G79" s="17">
        <f t="shared" si="123"/>
        <v>0</v>
      </c>
      <c r="H79" s="17">
        <f t="shared" si="124"/>
        <v>0</v>
      </c>
      <c r="I79" s="98" t="e">
        <f t="shared" si="125"/>
        <v>#DIV/0!</v>
      </c>
      <c r="J79" s="17">
        <f t="shared" si="126"/>
        <v>0</v>
      </c>
      <c r="O79" s="59">
        <f t="shared" si="127"/>
        <v>0</v>
      </c>
      <c r="P79" s="59">
        <f t="shared" si="128"/>
        <v>0</v>
      </c>
      <c r="Q79" s="59">
        <f t="shared" si="129"/>
        <v>0</v>
      </c>
      <c r="R79" s="61" t="e">
        <f t="shared" si="130"/>
        <v>#DIV/0!</v>
      </c>
      <c r="S79" s="59">
        <f t="shared" si="131"/>
        <v>0</v>
      </c>
      <c r="X79" s="19">
        <f t="shared" si="132"/>
        <v>0</v>
      </c>
      <c r="Y79" s="19">
        <f t="shared" si="133"/>
        <v>0</v>
      </c>
      <c r="Z79" s="19">
        <f t="shared" si="134"/>
        <v>0</v>
      </c>
      <c r="AA79" s="23" t="e">
        <f t="shared" si="135"/>
        <v>#DIV/0!</v>
      </c>
      <c r="AB79" s="19">
        <f t="shared" si="136"/>
        <v>0</v>
      </c>
      <c r="AI79" s="17">
        <f t="shared" si="203"/>
        <v>0</v>
      </c>
      <c r="AJ79" s="17">
        <f t="shared" si="185"/>
        <v>0</v>
      </c>
      <c r="AK79" s="17">
        <f t="shared" si="186"/>
        <v>0</v>
      </c>
      <c r="AL79" s="98" t="e">
        <f t="shared" si="204"/>
        <v>#DIV/0!</v>
      </c>
      <c r="AM79" s="17">
        <f t="shared" si="205"/>
        <v>0</v>
      </c>
      <c r="AR79" s="114">
        <f t="shared" si="206"/>
        <v>0</v>
      </c>
      <c r="AS79" s="114">
        <f t="shared" si="187"/>
        <v>0</v>
      </c>
      <c r="AT79" s="114">
        <f t="shared" si="188"/>
        <v>0</v>
      </c>
      <c r="AU79" s="115" t="e">
        <f t="shared" si="207"/>
        <v>#DIV/0!</v>
      </c>
      <c r="AV79" s="114">
        <f t="shared" si="208"/>
        <v>0</v>
      </c>
      <c r="BA79" s="31">
        <f t="shared" si="137"/>
        <v>0</v>
      </c>
      <c r="BB79" s="31">
        <f t="shared" si="138"/>
        <v>0</v>
      </c>
      <c r="BC79" s="31">
        <f t="shared" si="139"/>
        <v>0</v>
      </c>
      <c r="BD79" s="33" t="e">
        <f t="shared" si="140"/>
        <v>#DIV/0!</v>
      </c>
      <c r="BE79" s="31">
        <f t="shared" si="141"/>
        <v>0</v>
      </c>
      <c r="BJ79" s="40">
        <f t="shared" si="142"/>
        <v>0</v>
      </c>
      <c r="BK79" s="40">
        <f t="shared" si="143"/>
        <v>0</v>
      </c>
      <c r="BL79" s="40">
        <f t="shared" si="144"/>
        <v>0</v>
      </c>
      <c r="BM79" s="42" t="e">
        <f t="shared" si="145"/>
        <v>#DIV/0!</v>
      </c>
      <c r="BN79" s="40">
        <f t="shared" si="146"/>
        <v>0</v>
      </c>
      <c r="BS79" s="49">
        <f t="shared" si="147"/>
        <v>0</v>
      </c>
      <c r="BT79" s="49">
        <f t="shared" si="148"/>
        <v>0</v>
      </c>
      <c r="BU79" s="49">
        <f t="shared" si="149"/>
        <v>0</v>
      </c>
      <c r="BV79" s="51" t="e">
        <f t="shared" si="150"/>
        <v>#DIV/0!</v>
      </c>
      <c r="BW79" s="49">
        <f t="shared" si="151"/>
        <v>0</v>
      </c>
      <c r="CB79" s="59">
        <f t="shared" si="152"/>
        <v>0</v>
      </c>
      <c r="CC79" s="59">
        <f t="shared" si="153"/>
        <v>0</v>
      </c>
      <c r="CD79" s="59">
        <f t="shared" si="154"/>
        <v>0</v>
      </c>
      <c r="CE79" s="61" t="e">
        <f t="shared" si="155"/>
        <v>#DIV/0!</v>
      </c>
      <c r="CF79" s="59">
        <f t="shared" si="156"/>
        <v>0</v>
      </c>
      <c r="CG79" s="15">
        <f t="shared" si="159"/>
        <v>0</v>
      </c>
      <c r="CH79" s="15">
        <f t="shared" si="160"/>
        <v>0</v>
      </c>
      <c r="CI79" s="15">
        <f t="shared" si="161"/>
        <v>0</v>
      </c>
      <c r="CJ79" s="15">
        <f t="shared" si="162"/>
        <v>0</v>
      </c>
      <c r="CK79" s="26" t="e">
        <f t="shared" si="163"/>
        <v>#DIV/0!</v>
      </c>
      <c r="CM79" s="15">
        <f t="shared" si="189"/>
        <v>0</v>
      </c>
      <c r="CN79" s="15">
        <f t="shared" si="190"/>
        <v>0</v>
      </c>
      <c r="CO79" s="100" t="e">
        <f t="shared" si="158"/>
        <v>#DIV/0!</v>
      </c>
      <c r="CT79" s="49">
        <f t="shared" si="169"/>
        <v>0</v>
      </c>
      <c r="CU79" s="49">
        <f t="shared" si="170"/>
        <v>0</v>
      </c>
      <c r="CV79" s="49">
        <f t="shared" si="171"/>
        <v>0</v>
      </c>
      <c r="CW79" s="51" t="e">
        <f t="shared" si="172"/>
        <v>#DIV/0!</v>
      </c>
      <c r="CX79" s="49">
        <f t="shared" si="173"/>
        <v>0</v>
      </c>
      <c r="DC79" s="190">
        <f t="shared" si="174"/>
        <v>0</v>
      </c>
      <c r="DD79" s="190">
        <f t="shared" si="175"/>
        <v>0</v>
      </c>
      <c r="DE79" s="190">
        <f t="shared" si="176"/>
        <v>0</v>
      </c>
      <c r="DF79" s="191" t="e">
        <f t="shared" si="177"/>
        <v>#DIV/0!</v>
      </c>
      <c r="DG79" s="190">
        <f t="shared" si="178"/>
        <v>0</v>
      </c>
      <c r="DL79" s="114">
        <f t="shared" si="179"/>
        <v>0</v>
      </c>
      <c r="DM79" s="114">
        <f t="shared" si="180"/>
        <v>0</v>
      </c>
      <c r="DN79" s="114">
        <f t="shared" si="181"/>
        <v>0</v>
      </c>
      <c r="DO79" s="115" t="e">
        <f t="shared" si="182"/>
        <v>#DIV/0!</v>
      </c>
      <c r="DP79" s="114">
        <f t="shared" si="183"/>
        <v>0</v>
      </c>
      <c r="DQ79" s="123"/>
      <c r="DR79" s="125">
        <f t="shared" si="191"/>
        <v>0</v>
      </c>
      <c r="DS79" s="125">
        <f t="shared" si="192"/>
        <v>0</v>
      </c>
      <c r="DT79" s="100" t="e">
        <f t="shared" si="193"/>
        <v>#DIV/0!</v>
      </c>
      <c r="DU79" s="123"/>
      <c r="DV79" s="125">
        <f t="shared" si="194"/>
        <v>0</v>
      </c>
      <c r="DW79" s="125">
        <f t="shared" si="195"/>
        <v>0</v>
      </c>
      <c r="DX79" s="100" t="e">
        <f t="shared" si="196"/>
        <v>#DIV/0!</v>
      </c>
      <c r="DY79" s="123"/>
      <c r="DZ79" s="125">
        <f t="shared" si="197"/>
        <v>0</v>
      </c>
      <c r="EA79" s="125">
        <f t="shared" si="198"/>
        <v>0</v>
      </c>
      <c r="EB79" s="100" t="e">
        <f t="shared" si="199"/>
        <v>#DIV/0!</v>
      </c>
      <c r="EC79" s="123"/>
      <c r="ED79" s="125">
        <f t="shared" si="200"/>
        <v>0</v>
      </c>
      <c r="EE79" s="125">
        <f t="shared" si="201"/>
        <v>0</v>
      </c>
      <c r="EF79" s="100" t="e">
        <f t="shared" si="202"/>
        <v>#DIV/0!</v>
      </c>
    </row>
    <row r="80" spans="1:136" x14ac:dyDescent="0.25">
      <c r="A80" s="7">
        <f t="shared" si="184"/>
        <v>44488</v>
      </c>
      <c r="F80" s="17">
        <f t="shared" ref="F80:F89" si="209">B80-B79</f>
        <v>0</v>
      </c>
      <c r="G80" s="17">
        <f t="shared" ref="G80:G89" si="210">C80-C79</f>
        <v>0</v>
      </c>
      <c r="H80" s="17">
        <f t="shared" ref="H80:H89" si="211">D80-D79</f>
        <v>0</v>
      </c>
      <c r="I80" s="98" t="e">
        <f t="shared" ref="I80:I89" si="212">H80/F80</f>
        <v>#DIV/0!</v>
      </c>
      <c r="J80" s="17">
        <f t="shared" ref="J80:J89" si="213">E80-E79</f>
        <v>0</v>
      </c>
      <c r="O80" s="59">
        <f t="shared" ref="O80:O89" si="214">K80-K79</f>
        <v>0</v>
      </c>
      <c r="P80" s="59">
        <f t="shared" ref="P80:P89" si="215">L80-L79</f>
        <v>0</v>
      </c>
      <c r="Q80" s="59">
        <f t="shared" ref="Q80:Q89" si="216">M80-M79</f>
        <v>0</v>
      </c>
      <c r="R80" s="61" t="e">
        <f t="shared" ref="R80:R89" si="217">Q80/O80</f>
        <v>#DIV/0!</v>
      </c>
      <c r="S80" s="59">
        <f t="shared" ref="S80:S89" si="218">N80-N79</f>
        <v>0</v>
      </c>
      <c r="X80" s="19">
        <f t="shared" ref="X80:X89" si="219">T80-T79</f>
        <v>0</v>
      </c>
      <c r="Y80" s="19">
        <f t="shared" ref="Y80:Y89" si="220">U80-U79</f>
        <v>0</v>
      </c>
      <c r="Z80" s="19">
        <f t="shared" ref="Z80:Z89" si="221">V80-V79</f>
        <v>0</v>
      </c>
      <c r="AA80" s="23" t="e">
        <f t="shared" ref="AA80:AA89" si="222">Z80/X80</f>
        <v>#DIV/0!</v>
      </c>
      <c r="AB80" s="19">
        <f t="shared" ref="AB80:AB89" si="223">W80-W79</f>
        <v>0</v>
      </c>
      <c r="AI80" s="17">
        <f t="shared" si="203"/>
        <v>0</v>
      </c>
      <c r="AJ80" s="17">
        <f t="shared" si="185"/>
        <v>0</v>
      </c>
      <c r="AK80" s="17">
        <f t="shared" si="186"/>
        <v>0</v>
      </c>
      <c r="AL80" s="98" t="e">
        <f t="shared" si="204"/>
        <v>#DIV/0!</v>
      </c>
      <c r="AM80" s="17">
        <f t="shared" si="205"/>
        <v>0</v>
      </c>
      <c r="AR80" s="114">
        <f t="shared" si="206"/>
        <v>0</v>
      </c>
      <c r="AS80" s="114">
        <f t="shared" si="187"/>
        <v>0</v>
      </c>
      <c r="AT80" s="114">
        <f t="shared" si="188"/>
        <v>0</v>
      </c>
      <c r="AU80" s="115" t="e">
        <f t="shared" si="207"/>
        <v>#DIV/0!</v>
      </c>
      <c r="AV80" s="114">
        <f t="shared" si="208"/>
        <v>0</v>
      </c>
      <c r="BA80" s="31">
        <f t="shared" ref="BA80:BA89" si="224">AW80-AW79</f>
        <v>0</v>
      </c>
      <c r="BB80" s="31">
        <f t="shared" ref="BB80:BB89" si="225">AX80-AX79</f>
        <v>0</v>
      </c>
      <c r="BC80" s="31">
        <f t="shared" ref="BC80:BC89" si="226">AY80-AY79</f>
        <v>0</v>
      </c>
      <c r="BD80" s="33" t="e">
        <f t="shared" ref="BD80:BD89" si="227">BC80/BA80</f>
        <v>#DIV/0!</v>
      </c>
      <c r="BE80" s="31">
        <f t="shared" ref="BE80:BE89" si="228">AZ80-AZ79</f>
        <v>0</v>
      </c>
      <c r="BJ80" s="40">
        <f t="shared" ref="BJ80:BJ89" si="229">BF80-BF79</f>
        <v>0</v>
      </c>
      <c r="BK80" s="40">
        <f t="shared" ref="BK80:BK89" si="230">BG80-BG79</f>
        <v>0</v>
      </c>
      <c r="BL80" s="40">
        <f t="shared" ref="BL80:BL89" si="231">BH80-BH79</f>
        <v>0</v>
      </c>
      <c r="BM80" s="42" t="e">
        <f t="shared" ref="BM80:BM89" si="232">BL80/BJ80</f>
        <v>#DIV/0!</v>
      </c>
      <c r="BN80" s="40">
        <f t="shared" ref="BN80:BN89" si="233">BI80-BI79</f>
        <v>0</v>
      </c>
      <c r="BS80" s="49">
        <f t="shared" ref="BS80:BS89" si="234">BO80-BO79</f>
        <v>0</v>
      </c>
      <c r="BT80" s="49">
        <f t="shared" ref="BT80:BT89" si="235">BP80-BP79</f>
        <v>0</v>
      </c>
      <c r="BU80" s="49">
        <f t="shared" ref="BU80:BU89" si="236">BQ80-BQ79</f>
        <v>0</v>
      </c>
      <c r="BV80" s="51" t="e">
        <f t="shared" ref="BV80:BV89" si="237">BU80/BS80</f>
        <v>#DIV/0!</v>
      </c>
      <c r="BW80" s="49">
        <f t="shared" ref="BW80:BW89" si="238">BR80-BR79</f>
        <v>0</v>
      </c>
      <c r="CB80" s="59">
        <f t="shared" ref="CB80:CB89" si="239">BX80-BX79</f>
        <v>0</v>
      </c>
      <c r="CC80" s="59">
        <f t="shared" ref="CC80:CC89" si="240">BY80-BY79</f>
        <v>0</v>
      </c>
      <c r="CD80" s="59">
        <f t="shared" ref="CD80:CD89" si="241">BZ80-BZ79</f>
        <v>0</v>
      </c>
      <c r="CE80" s="61" t="e">
        <f t="shared" ref="CE80:CE89" si="242">CD80/CB80</f>
        <v>#DIV/0!</v>
      </c>
      <c r="CF80" s="59">
        <f t="shared" ref="CF80:CF89" si="243">CA80-CA79</f>
        <v>0</v>
      </c>
      <c r="CG80" s="15">
        <f t="shared" si="159"/>
        <v>0</v>
      </c>
      <c r="CH80" s="15">
        <f t="shared" si="160"/>
        <v>0</v>
      </c>
      <c r="CI80" s="15">
        <f t="shared" si="161"/>
        <v>0</v>
      </c>
      <c r="CJ80" s="15">
        <f t="shared" si="162"/>
        <v>0</v>
      </c>
      <c r="CK80" s="26" t="e">
        <f t="shared" si="163"/>
        <v>#DIV/0!</v>
      </c>
      <c r="CM80" s="15">
        <f t="shared" si="189"/>
        <v>0</v>
      </c>
      <c r="CN80" s="15">
        <f t="shared" si="190"/>
        <v>0</v>
      </c>
      <c r="CO80" s="100" t="e">
        <f t="shared" ref="CO80:CO89" si="244">CN80/CM80</f>
        <v>#DIV/0!</v>
      </c>
      <c r="CT80" s="49">
        <f t="shared" si="169"/>
        <v>0</v>
      </c>
      <c r="CU80" s="49">
        <f t="shared" si="170"/>
        <v>0</v>
      </c>
      <c r="CV80" s="49">
        <f t="shared" si="171"/>
        <v>0</v>
      </c>
      <c r="CW80" s="51" t="e">
        <f t="shared" si="172"/>
        <v>#DIV/0!</v>
      </c>
      <c r="CX80" s="49">
        <f t="shared" si="173"/>
        <v>0</v>
      </c>
      <c r="DC80" s="190">
        <f t="shared" si="174"/>
        <v>0</v>
      </c>
      <c r="DD80" s="190">
        <f t="shared" si="175"/>
        <v>0</v>
      </c>
      <c r="DE80" s="190">
        <f t="shared" si="176"/>
        <v>0</v>
      </c>
      <c r="DF80" s="191" t="e">
        <f t="shared" si="177"/>
        <v>#DIV/0!</v>
      </c>
      <c r="DG80" s="190">
        <f t="shared" si="178"/>
        <v>0</v>
      </c>
      <c r="DL80" s="114">
        <f t="shared" si="179"/>
        <v>0</v>
      </c>
      <c r="DM80" s="114">
        <f t="shared" si="180"/>
        <v>0</v>
      </c>
      <c r="DN80" s="114">
        <f t="shared" si="181"/>
        <v>0</v>
      </c>
      <c r="DO80" s="115" t="e">
        <f t="shared" si="182"/>
        <v>#DIV/0!</v>
      </c>
      <c r="DP80" s="114">
        <f t="shared" si="183"/>
        <v>0</v>
      </c>
      <c r="DQ80" s="123"/>
      <c r="DR80" s="125">
        <f t="shared" si="191"/>
        <v>0</v>
      </c>
      <c r="DS80" s="125">
        <f t="shared" si="192"/>
        <v>0</v>
      </c>
      <c r="DT80" s="100" t="e">
        <f t="shared" si="193"/>
        <v>#DIV/0!</v>
      </c>
      <c r="DU80" s="123"/>
      <c r="DV80" s="125">
        <f t="shared" si="194"/>
        <v>0</v>
      </c>
      <c r="DW80" s="125">
        <f t="shared" si="195"/>
        <v>0</v>
      </c>
      <c r="DX80" s="100" t="e">
        <f t="shared" si="196"/>
        <v>#DIV/0!</v>
      </c>
      <c r="DY80" s="123"/>
      <c r="DZ80" s="125">
        <f t="shared" si="197"/>
        <v>0</v>
      </c>
      <c r="EA80" s="125">
        <f t="shared" si="198"/>
        <v>0</v>
      </c>
      <c r="EB80" s="100" t="e">
        <f t="shared" si="199"/>
        <v>#DIV/0!</v>
      </c>
      <c r="EC80" s="123"/>
      <c r="ED80" s="125">
        <f t="shared" si="200"/>
        <v>0</v>
      </c>
      <c r="EE80" s="125">
        <f t="shared" si="201"/>
        <v>0</v>
      </c>
      <c r="EF80" s="100" t="e">
        <f t="shared" si="202"/>
        <v>#DIV/0!</v>
      </c>
    </row>
    <row r="81" spans="1:136" x14ac:dyDescent="0.25">
      <c r="A81" s="7">
        <f t="shared" si="184"/>
        <v>44489</v>
      </c>
      <c r="F81" s="17">
        <f t="shared" si="209"/>
        <v>0</v>
      </c>
      <c r="G81" s="17">
        <f t="shared" si="210"/>
        <v>0</v>
      </c>
      <c r="H81" s="17">
        <f t="shared" si="211"/>
        <v>0</v>
      </c>
      <c r="I81" s="98" t="e">
        <f t="shared" si="212"/>
        <v>#DIV/0!</v>
      </c>
      <c r="J81" s="17">
        <f t="shared" si="213"/>
        <v>0</v>
      </c>
      <c r="O81" s="59">
        <f t="shared" si="214"/>
        <v>0</v>
      </c>
      <c r="P81" s="59">
        <f t="shared" si="215"/>
        <v>0</v>
      </c>
      <c r="Q81" s="59">
        <f t="shared" si="216"/>
        <v>0</v>
      </c>
      <c r="R81" s="61" t="e">
        <f t="shared" si="217"/>
        <v>#DIV/0!</v>
      </c>
      <c r="S81" s="59">
        <f t="shared" si="218"/>
        <v>0</v>
      </c>
      <c r="X81" s="19">
        <f t="shared" si="219"/>
        <v>0</v>
      </c>
      <c r="Y81" s="19">
        <f t="shared" si="220"/>
        <v>0</v>
      </c>
      <c r="Z81" s="19">
        <f t="shared" si="221"/>
        <v>0</v>
      </c>
      <c r="AA81" s="23" t="e">
        <f t="shared" si="222"/>
        <v>#DIV/0!</v>
      </c>
      <c r="AB81" s="19">
        <f t="shared" si="223"/>
        <v>0</v>
      </c>
      <c r="AI81" s="17">
        <f t="shared" si="203"/>
        <v>0</v>
      </c>
      <c r="AJ81" s="17">
        <f t="shared" si="185"/>
        <v>0</v>
      </c>
      <c r="AK81" s="17">
        <f t="shared" si="186"/>
        <v>0</v>
      </c>
      <c r="AL81" s="98" t="e">
        <f t="shared" si="204"/>
        <v>#DIV/0!</v>
      </c>
      <c r="AM81" s="17">
        <f t="shared" si="205"/>
        <v>0</v>
      </c>
      <c r="AR81" s="114">
        <f t="shared" si="206"/>
        <v>0</v>
      </c>
      <c r="AS81" s="114">
        <f t="shared" si="187"/>
        <v>0</v>
      </c>
      <c r="AT81" s="114">
        <f t="shared" si="188"/>
        <v>0</v>
      </c>
      <c r="AU81" s="115" t="e">
        <f t="shared" si="207"/>
        <v>#DIV/0!</v>
      </c>
      <c r="AV81" s="114">
        <f t="shared" si="208"/>
        <v>0</v>
      </c>
      <c r="BA81" s="31">
        <f t="shared" si="224"/>
        <v>0</v>
      </c>
      <c r="BB81" s="31">
        <f t="shared" si="225"/>
        <v>0</v>
      </c>
      <c r="BC81" s="31">
        <f t="shared" si="226"/>
        <v>0</v>
      </c>
      <c r="BD81" s="33" t="e">
        <f t="shared" si="227"/>
        <v>#DIV/0!</v>
      </c>
      <c r="BE81" s="31">
        <f t="shared" si="228"/>
        <v>0</v>
      </c>
      <c r="BJ81" s="40">
        <f t="shared" si="229"/>
        <v>0</v>
      </c>
      <c r="BK81" s="40">
        <f t="shared" si="230"/>
        <v>0</v>
      </c>
      <c r="BL81" s="40">
        <f t="shared" si="231"/>
        <v>0</v>
      </c>
      <c r="BM81" s="42" t="e">
        <f t="shared" si="232"/>
        <v>#DIV/0!</v>
      </c>
      <c r="BN81" s="40">
        <f t="shared" si="233"/>
        <v>0</v>
      </c>
      <c r="BS81" s="49">
        <f t="shared" si="234"/>
        <v>0</v>
      </c>
      <c r="BT81" s="49">
        <f t="shared" si="235"/>
        <v>0</v>
      </c>
      <c r="BU81" s="49">
        <f t="shared" si="236"/>
        <v>0</v>
      </c>
      <c r="BV81" s="51" t="e">
        <f t="shared" si="237"/>
        <v>#DIV/0!</v>
      </c>
      <c r="BW81" s="49">
        <f t="shared" si="238"/>
        <v>0</v>
      </c>
      <c r="CB81" s="59">
        <f t="shared" si="239"/>
        <v>0</v>
      </c>
      <c r="CC81" s="59">
        <f t="shared" si="240"/>
        <v>0</v>
      </c>
      <c r="CD81" s="59">
        <f t="shared" si="241"/>
        <v>0</v>
      </c>
      <c r="CE81" s="61" t="e">
        <f t="shared" si="242"/>
        <v>#DIV/0!</v>
      </c>
      <c r="CF81" s="59">
        <f t="shared" si="243"/>
        <v>0</v>
      </c>
      <c r="CG81" s="15">
        <f t="shared" si="159"/>
        <v>0</v>
      </c>
      <c r="CH81" s="15">
        <f t="shared" si="160"/>
        <v>0</v>
      </c>
      <c r="CI81" s="15">
        <f t="shared" si="161"/>
        <v>0</v>
      </c>
      <c r="CJ81" s="15">
        <f t="shared" si="162"/>
        <v>0</v>
      </c>
      <c r="CK81" s="26" t="e">
        <f t="shared" si="163"/>
        <v>#DIV/0!</v>
      </c>
      <c r="CM81" s="15">
        <f t="shared" si="189"/>
        <v>0</v>
      </c>
      <c r="CN81" s="15">
        <f t="shared" si="190"/>
        <v>0</v>
      </c>
      <c r="CO81" s="100" t="e">
        <f t="shared" si="244"/>
        <v>#DIV/0!</v>
      </c>
      <c r="CT81" s="49">
        <f t="shared" si="169"/>
        <v>0</v>
      </c>
      <c r="CU81" s="49">
        <f t="shared" si="170"/>
        <v>0</v>
      </c>
      <c r="CV81" s="49">
        <f t="shared" si="171"/>
        <v>0</v>
      </c>
      <c r="CW81" s="51" t="e">
        <f t="shared" si="172"/>
        <v>#DIV/0!</v>
      </c>
      <c r="CX81" s="49">
        <f t="shared" si="173"/>
        <v>0</v>
      </c>
      <c r="DC81" s="190">
        <f t="shared" si="174"/>
        <v>0</v>
      </c>
      <c r="DD81" s="190">
        <f t="shared" si="175"/>
        <v>0</v>
      </c>
      <c r="DE81" s="190">
        <f t="shared" si="176"/>
        <v>0</v>
      </c>
      <c r="DF81" s="191" t="e">
        <f t="shared" si="177"/>
        <v>#DIV/0!</v>
      </c>
      <c r="DG81" s="190">
        <f t="shared" si="178"/>
        <v>0</v>
      </c>
      <c r="DL81" s="114">
        <f t="shared" si="179"/>
        <v>0</v>
      </c>
      <c r="DM81" s="114">
        <f t="shared" si="180"/>
        <v>0</v>
      </c>
      <c r="DN81" s="114">
        <f t="shared" si="181"/>
        <v>0</v>
      </c>
      <c r="DO81" s="115" t="e">
        <f t="shared" si="182"/>
        <v>#DIV/0!</v>
      </c>
      <c r="DP81" s="114">
        <f t="shared" si="183"/>
        <v>0</v>
      </c>
      <c r="DQ81" s="123"/>
      <c r="DR81" s="125">
        <f t="shared" si="191"/>
        <v>0</v>
      </c>
      <c r="DS81" s="125">
        <f t="shared" si="192"/>
        <v>0</v>
      </c>
      <c r="DT81" s="100" t="e">
        <f t="shared" si="193"/>
        <v>#DIV/0!</v>
      </c>
      <c r="DU81" s="123"/>
      <c r="DV81" s="125">
        <f t="shared" si="194"/>
        <v>0</v>
      </c>
      <c r="DW81" s="125">
        <f t="shared" si="195"/>
        <v>0</v>
      </c>
      <c r="DX81" s="100" t="e">
        <f t="shared" si="196"/>
        <v>#DIV/0!</v>
      </c>
      <c r="DY81" s="123"/>
      <c r="DZ81" s="125">
        <f t="shared" si="197"/>
        <v>0</v>
      </c>
      <c r="EA81" s="125">
        <f t="shared" si="198"/>
        <v>0</v>
      </c>
      <c r="EB81" s="100" t="e">
        <f t="shared" si="199"/>
        <v>#DIV/0!</v>
      </c>
      <c r="EC81" s="123"/>
      <c r="ED81" s="125">
        <f t="shared" si="200"/>
        <v>0</v>
      </c>
      <c r="EE81" s="125">
        <f t="shared" si="201"/>
        <v>0</v>
      </c>
      <c r="EF81" s="100" t="e">
        <f t="shared" si="202"/>
        <v>#DIV/0!</v>
      </c>
    </row>
    <row r="82" spans="1:136" x14ac:dyDescent="0.25">
      <c r="A82" s="7">
        <f t="shared" si="184"/>
        <v>44490</v>
      </c>
      <c r="F82" s="17">
        <f t="shared" si="209"/>
        <v>0</v>
      </c>
      <c r="G82" s="17">
        <f t="shared" si="210"/>
        <v>0</v>
      </c>
      <c r="H82" s="17">
        <f t="shared" si="211"/>
        <v>0</v>
      </c>
      <c r="I82" s="98" t="e">
        <f t="shared" si="212"/>
        <v>#DIV/0!</v>
      </c>
      <c r="J82" s="17">
        <f t="shared" si="213"/>
        <v>0</v>
      </c>
      <c r="O82" s="59">
        <f t="shared" si="214"/>
        <v>0</v>
      </c>
      <c r="P82" s="59">
        <f t="shared" si="215"/>
        <v>0</v>
      </c>
      <c r="Q82" s="59">
        <f t="shared" si="216"/>
        <v>0</v>
      </c>
      <c r="R82" s="61" t="e">
        <f t="shared" si="217"/>
        <v>#DIV/0!</v>
      </c>
      <c r="S82" s="59">
        <f t="shared" si="218"/>
        <v>0</v>
      </c>
      <c r="X82" s="19">
        <f t="shared" si="219"/>
        <v>0</v>
      </c>
      <c r="Y82" s="19">
        <f t="shared" si="220"/>
        <v>0</v>
      </c>
      <c r="Z82" s="19">
        <f t="shared" si="221"/>
        <v>0</v>
      </c>
      <c r="AA82" s="23" t="e">
        <f t="shared" si="222"/>
        <v>#DIV/0!</v>
      </c>
      <c r="AB82" s="19">
        <f t="shared" si="223"/>
        <v>0</v>
      </c>
      <c r="AI82" s="17">
        <f t="shared" si="203"/>
        <v>0</v>
      </c>
      <c r="AJ82" s="17">
        <f t="shared" si="185"/>
        <v>0</v>
      </c>
      <c r="AK82" s="17">
        <f t="shared" si="186"/>
        <v>0</v>
      </c>
      <c r="AL82" s="98" t="e">
        <f t="shared" si="204"/>
        <v>#DIV/0!</v>
      </c>
      <c r="AM82" s="17">
        <f t="shared" si="205"/>
        <v>0</v>
      </c>
      <c r="AR82" s="114">
        <f t="shared" si="206"/>
        <v>0</v>
      </c>
      <c r="AS82" s="114">
        <f t="shared" si="187"/>
        <v>0</v>
      </c>
      <c r="AT82" s="114">
        <f t="shared" si="188"/>
        <v>0</v>
      </c>
      <c r="AU82" s="115" t="e">
        <f t="shared" si="207"/>
        <v>#DIV/0!</v>
      </c>
      <c r="AV82" s="114">
        <f t="shared" si="208"/>
        <v>0</v>
      </c>
      <c r="BA82" s="31">
        <f t="shared" si="224"/>
        <v>0</v>
      </c>
      <c r="BB82" s="31">
        <f t="shared" si="225"/>
        <v>0</v>
      </c>
      <c r="BC82" s="31">
        <f t="shared" si="226"/>
        <v>0</v>
      </c>
      <c r="BD82" s="33" t="e">
        <f t="shared" si="227"/>
        <v>#DIV/0!</v>
      </c>
      <c r="BE82" s="31">
        <f t="shared" si="228"/>
        <v>0</v>
      </c>
      <c r="BJ82" s="40">
        <f t="shared" si="229"/>
        <v>0</v>
      </c>
      <c r="BK82" s="40">
        <f t="shared" si="230"/>
        <v>0</v>
      </c>
      <c r="BL82" s="40">
        <f t="shared" si="231"/>
        <v>0</v>
      </c>
      <c r="BM82" s="42" t="e">
        <f t="shared" si="232"/>
        <v>#DIV/0!</v>
      </c>
      <c r="BN82" s="40">
        <f t="shared" si="233"/>
        <v>0</v>
      </c>
      <c r="BS82" s="49">
        <f t="shared" si="234"/>
        <v>0</v>
      </c>
      <c r="BT82" s="49">
        <f t="shared" si="235"/>
        <v>0</v>
      </c>
      <c r="BU82" s="49">
        <f t="shared" si="236"/>
        <v>0</v>
      </c>
      <c r="BV82" s="51" t="e">
        <f t="shared" si="237"/>
        <v>#DIV/0!</v>
      </c>
      <c r="BW82" s="49">
        <f t="shared" si="238"/>
        <v>0</v>
      </c>
      <c r="CB82" s="59">
        <f t="shared" si="239"/>
        <v>0</v>
      </c>
      <c r="CC82" s="59">
        <f t="shared" si="240"/>
        <v>0</v>
      </c>
      <c r="CD82" s="59">
        <f t="shared" si="241"/>
        <v>0</v>
      </c>
      <c r="CE82" s="61" t="e">
        <f t="shared" si="242"/>
        <v>#DIV/0!</v>
      </c>
      <c r="CF82" s="59">
        <f t="shared" si="243"/>
        <v>0</v>
      </c>
      <c r="CG82" s="15">
        <f t="shared" si="159"/>
        <v>0</v>
      </c>
      <c r="CH82" s="15">
        <f t="shared" si="160"/>
        <v>0</v>
      </c>
      <c r="CI82" s="15">
        <f t="shared" si="161"/>
        <v>0</v>
      </c>
      <c r="CJ82" s="15">
        <f t="shared" si="162"/>
        <v>0</v>
      </c>
      <c r="CK82" s="26" t="e">
        <f t="shared" si="163"/>
        <v>#DIV/0!</v>
      </c>
      <c r="CM82" s="15">
        <f t="shared" si="189"/>
        <v>0</v>
      </c>
      <c r="CN82" s="15">
        <f t="shared" si="190"/>
        <v>0</v>
      </c>
      <c r="CO82" s="100" t="e">
        <f t="shared" si="244"/>
        <v>#DIV/0!</v>
      </c>
      <c r="CT82" s="49">
        <f t="shared" si="169"/>
        <v>0</v>
      </c>
      <c r="CU82" s="49">
        <f t="shared" si="170"/>
        <v>0</v>
      </c>
      <c r="CV82" s="49">
        <f t="shared" si="171"/>
        <v>0</v>
      </c>
      <c r="CW82" s="51" t="e">
        <f t="shared" si="172"/>
        <v>#DIV/0!</v>
      </c>
      <c r="CX82" s="49">
        <f t="shared" si="173"/>
        <v>0</v>
      </c>
      <c r="DC82" s="190">
        <f t="shared" si="174"/>
        <v>0</v>
      </c>
      <c r="DD82" s="190">
        <f t="shared" si="175"/>
        <v>0</v>
      </c>
      <c r="DE82" s="190">
        <f t="shared" si="176"/>
        <v>0</v>
      </c>
      <c r="DF82" s="191" t="e">
        <f t="shared" si="177"/>
        <v>#DIV/0!</v>
      </c>
      <c r="DG82" s="190">
        <f t="shared" si="178"/>
        <v>0</v>
      </c>
      <c r="DL82" s="114">
        <f t="shared" si="179"/>
        <v>0</v>
      </c>
      <c r="DM82" s="114">
        <f t="shared" si="180"/>
        <v>0</v>
      </c>
      <c r="DN82" s="114">
        <f t="shared" si="181"/>
        <v>0</v>
      </c>
      <c r="DO82" s="115" t="e">
        <f t="shared" si="182"/>
        <v>#DIV/0!</v>
      </c>
      <c r="DP82" s="114">
        <f t="shared" si="183"/>
        <v>0</v>
      </c>
      <c r="DQ82" s="123"/>
      <c r="DR82" s="125">
        <f t="shared" si="191"/>
        <v>0</v>
      </c>
      <c r="DS82" s="125">
        <f t="shared" si="192"/>
        <v>0</v>
      </c>
      <c r="DT82" s="100" t="e">
        <f t="shared" si="193"/>
        <v>#DIV/0!</v>
      </c>
      <c r="DU82" s="123"/>
      <c r="DV82" s="125">
        <f t="shared" si="194"/>
        <v>0</v>
      </c>
      <c r="DW82" s="125">
        <f t="shared" si="195"/>
        <v>0</v>
      </c>
      <c r="DX82" s="100" t="e">
        <f t="shared" si="196"/>
        <v>#DIV/0!</v>
      </c>
      <c r="DY82" s="123"/>
      <c r="DZ82" s="125">
        <f t="shared" si="197"/>
        <v>0</v>
      </c>
      <c r="EA82" s="125">
        <f t="shared" si="198"/>
        <v>0</v>
      </c>
      <c r="EB82" s="100" t="e">
        <f t="shared" si="199"/>
        <v>#DIV/0!</v>
      </c>
      <c r="EC82" s="123"/>
      <c r="ED82" s="125">
        <f t="shared" si="200"/>
        <v>0</v>
      </c>
      <c r="EE82" s="125">
        <f t="shared" si="201"/>
        <v>0</v>
      </c>
      <c r="EF82" s="100" t="e">
        <f t="shared" si="202"/>
        <v>#DIV/0!</v>
      </c>
    </row>
    <row r="83" spans="1:136" x14ac:dyDescent="0.25">
      <c r="A83" s="7">
        <f t="shared" si="184"/>
        <v>44491</v>
      </c>
      <c r="F83" s="17">
        <f t="shared" si="209"/>
        <v>0</v>
      </c>
      <c r="G83" s="17">
        <f t="shared" si="210"/>
        <v>0</v>
      </c>
      <c r="H83" s="17">
        <f t="shared" si="211"/>
        <v>0</v>
      </c>
      <c r="I83" s="98" t="e">
        <f t="shared" si="212"/>
        <v>#DIV/0!</v>
      </c>
      <c r="J83" s="17">
        <f t="shared" si="213"/>
        <v>0</v>
      </c>
      <c r="O83" s="59">
        <f t="shared" si="214"/>
        <v>0</v>
      </c>
      <c r="P83" s="59">
        <f t="shared" si="215"/>
        <v>0</v>
      </c>
      <c r="Q83" s="59">
        <f t="shared" si="216"/>
        <v>0</v>
      </c>
      <c r="R83" s="61" t="e">
        <f t="shared" si="217"/>
        <v>#DIV/0!</v>
      </c>
      <c r="S83" s="59">
        <f t="shared" si="218"/>
        <v>0</v>
      </c>
      <c r="X83" s="19">
        <f t="shared" si="219"/>
        <v>0</v>
      </c>
      <c r="Y83" s="19">
        <f t="shared" si="220"/>
        <v>0</v>
      </c>
      <c r="Z83" s="19">
        <f t="shared" si="221"/>
        <v>0</v>
      </c>
      <c r="AA83" s="23" t="e">
        <f t="shared" si="222"/>
        <v>#DIV/0!</v>
      </c>
      <c r="AB83" s="19">
        <f t="shared" si="223"/>
        <v>0</v>
      </c>
      <c r="AI83" s="17">
        <f t="shared" si="203"/>
        <v>0</v>
      </c>
      <c r="AJ83" s="17">
        <f t="shared" si="185"/>
        <v>0</v>
      </c>
      <c r="AK83" s="17">
        <f t="shared" si="186"/>
        <v>0</v>
      </c>
      <c r="AL83" s="98" t="e">
        <f t="shared" si="204"/>
        <v>#DIV/0!</v>
      </c>
      <c r="AM83" s="17">
        <f t="shared" si="205"/>
        <v>0</v>
      </c>
      <c r="AR83" s="114">
        <f t="shared" si="206"/>
        <v>0</v>
      </c>
      <c r="AS83" s="114">
        <f t="shared" si="187"/>
        <v>0</v>
      </c>
      <c r="AT83" s="114">
        <f t="shared" si="188"/>
        <v>0</v>
      </c>
      <c r="AU83" s="115" t="e">
        <f t="shared" si="207"/>
        <v>#DIV/0!</v>
      </c>
      <c r="AV83" s="114">
        <f t="shared" si="208"/>
        <v>0</v>
      </c>
      <c r="BA83" s="31">
        <f t="shared" si="224"/>
        <v>0</v>
      </c>
      <c r="BB83" s="31">
        <f t="shared" si="225"/>
        <v>0</v>
      </c>
      <c r="BC83" s="31">
        <f t="shared" si="226"/>
        <v>0</v>
      </c>
      <c r="BD83" s="33" t="e">
        <f t="shared" si="227"/>
        <v>#DIV/0!</v>
      </c>
      <c r="BE83" s="31">
        <f t="shared" si="228"/>
        <v>0</v>
      </c>
      <c r="BJ83" s="40">
        <f t="shared" si="229"/>
        <v>0</v>
      </c>
      <c r="BK83" s="40">
        <f t="shared" si="230"/>
        <v>0</v>
      </c>
      <c r="BL83" s="40">
        <f t="shared" si="231"/>
        <v>0</v>
      </c>
      <c r="BM83" s="42" t="e">
        <f t="shared" si="232"/>
        <v>#DIV/0!</v>
      </c>
      <c r="BN83" s="40">
        <f t="shared" si="233"/>
        <v>0</v>
      </c>
      <c r="BS83" s="49">
        <f t="shared" si="234"/>
        <v>0</v>
      </c>
      <c r="BT83" s="49">
        <f t="shared" si="235"/>
        <v>0</v>
      </c>
      <c r="BU83" s="49">
        <f t="shared" si="236"/>
        <v>0</v>
      </c>
      <c r="BV83" s="51" t="e">
        <f t="shared" si="237"/>
        <v>#DIV/0!</v>
      </c>
      <c r="BW83" s="49">
        <f t="shared" si="238"/>
        <v>0</v>
      </c>
      <c r="CB83" s="59">
        <f t="shared" si="239"/>
        <v>0</v>
      </c>
      <c r="CC83" s="59">
        <f t="shared" si="240"/>
        <v>0</v>
      </c>
      <c r="CD83" s="59">
        <f t="shared" si="241"/>
        <v>0</v>
      </c>
      <c r="CE83" s="61" t="e">
        <f t="shared" si="242"/>
        <v>#DIV/0!</v>
      </c>
      <c r="CF83" s="59">
        <f t="shared" si="243"/>
        <v>0</v>
      </c>
      <c r="CG83" s="15">
        <f t="shared" si="159"/>
        <v>0</v>
      </c>
      <c r="CH83" s="15">
        <f t="shared" si="160"/>
        <v>0</v>
      </c>
      <c r="CI83" s="15">
        <f t="shared" si="161"/>
        <v>0</v>
      </c>
      <c r="CJ83" s="15">
        <f t="shared" si="162"/>
        <v>0</v>
      </c>
      <c r="CK83" s="26" t="e">
        <f t="shared" si="163"/>
        <v>#DIV/0!</v>
      </c>
      <c r="CM83" s="15">
        <f t="shared" si="189"/>
        <v>0</v>
      </c>
      <c r="CN83" s="15">
        <f t="shared" si="190"/>
        <v>0</v>
      </c>
      <c r="CO83" s="100" t="e">
        <f t="shared" si="244"/>
        <v>#DIV/0!</v>
      </c>
      <c r="CT83" s="49">
        <f t="shared" si="169"/>
        <v>0</v>
      </c>
      <c r="CU83" s="49">
        <f t="shared" si="170"/>
        <v>0</v>
      </c>
      <c r="CV83" s="49">
        <f t="shared" si="171"/>
        <v>0</v>
      </c>
      <c r="CW83" s="51" t="e">
        <f t="shared" si="172"/>
        <v>#DIV/0!</v>
      </c>
      <c r="CX83" s="49">
        <f t="shared" si="173"/>
        <v>0</v>
      </c>
      <c r="DC83" s="190">
        <f t="shared" si="174"/>
        <v>0</v>
      </c>
      <c r="DD83" s="190">
        <f t="shared" si="175"/>
        <v>0</v>
      </c>
      <c r="DE83" s="190">
        <f t="shared" si="176"/>
        <v>0</v>
      </c>
      <c r="DF83" s="191" t="e">
        <f t="shared" si="177"/>
        <v>#DIV/0!</v>
      </c>
      <c r="DG83" s="190">
        <f t="shared" si="178"/>
        <v>0</v>
      </c>
      <c r="DL83" s="114">
        <f t="shared" si="179"/>
        <v>0</v>
      </c>
      <c r="DM83" s="114">
        <f t="shared" si="180"/>
        <v>0</v>
      </c>
      <c r="DN83" s="114">
        <f t="shared" si="181"/>
        <v>0</v>
      </c>
      <c r="DO83" s="115" t="e">
        <f t="shared" si="182"/>
        <v>#DIV/0!</v>
      </c>
      <c r="DP83" s="114">
        <f t="shared" si="183"/>
        <v>0</v>
      </c>
      <c r="DQ83" s="123"/>
      <c r="DR83" s="125">
        <f t="shared" si="191"/>
        <v>0</v>
      </c>
      <c r="DS83" s="125">
        <f t="shared" si="192"/>
        <v>0</v>
      </c>
      <c r="DT83" s="100" t="e">
        <f t="shared" si="193"/>
        <v>#DIV/0!</v>
      </c>
      <c r="DU83" s="123"/>
      <c r="DV83" s="125">
        <f t="shared" si="194"/>
        <v>0</v>
      </c>
      <c r="DW83" s="125">
        <f t="shared" si="195"/>
        <v>0</v>
      </c>
      <c r="DX83" s="100" t="e">
        <f t="shared" si="196"/>
        <v>#DIV/0!</v>
      </c>
      <c r="DY83" s="123"/>
      <c r="DZ83" s="125">
        <f t="shared" si="197"/>
        <v>0</v>
      </c>
      <c r="EA83" s="125">
        <f t="shared" si="198"/>
        <v>0</v>
      </c>
      <c r="EB83" s="100" t="e">
        <f t="shared" si="199"/>
        <v>#DIV/0!</v>
      </c>
      <c r="EC83" s="123"/>
      <c r="ED83" s="125">
        <f t="shared" si="200"/>
        <v>0</v>
      </c>
      <c r="EE83" s="125">
        <f t="shared" si="201"/>
        <v>0</v>
      </c>
      <c r="EF83" s="100" t="e">
        <f t="shared" si="202"/>
        <v>#DIV/0!</v>
      </c>
    </row>
    <row r="84" spans="1:136" x14ac:dyDescent="0.25">
      <c r="A84" s="7">
        <f t="shared" si="184"/>
        <v>44492</v>
      </c>
      <c r="F84" s="17">
        <f t="shared" si="209"/>
        <v>0</v>
      </c>
      <c r="G84" s="17">
        <f t="shared" si="210"/>
        <v>0</v>
      </c>
      <c r="H84" s="17">
        <f t="shared" si="211"/>
        <v>0</v>
      </c>
      <c r="I84" s="98" t="e">
        <f t="shared" si="212"/>
        <v>#DIV/0!</v>
      </c>
      <c r="J84" s="17">
        <f t="shared" si="213"/>
        <v>0</v>
      </c>
      <c r="O84" s="59">
        <f t="shared" si="214"/>
        <v>0</v>
      </c>
      <c r="P84" s="59">
        <f t="shared" si="215"/>
        <v>0</v>
      </c>
      <c r="Q84" s="59">
        <f t="shared" si="216"/>
        <v>0</v>
      </c>
      <c r="R84" s="61" t="e">
        <f t="shared" si="217"/>
        <v>#DIV/0!</v>
      </c>
      <c r="S84" s="59">
        <f t="shared" si="218"/>
        <v>0</v>
      </c>
      <c r="X84" s="19">
        <f t="shared" si="219"/>
        <v>0</v>
      </c>
      <c r="Y84" s="19">
        <f t="shared" si="220"/>
        <v>0</v>
      </c>
      <c r="Z84" s="19">
        <f t="shared" si="221"/>
        <v>0</v>
      </c>
      <c r="AA84" s="23" t="e">
        <f t="shared" si="222"/>
        <v>#DIV/0!</v>
      </c>
      <c r="AB84" s="19">
        <f t="shared" si="223"/>
        <v>0</v>
      </c>
      <c r="AI84" s="17">
        <f t="shared" si="203"/>
        <v>0</v>
      </c>
      <c r="AJ84" s="17">
        <f t="shared" si="185"/>
        <v>0</v>
      </c>
      <c r="AK84" s="17">
        <f t="shared" si="186"/>
        <v>0</v>
      </c>
      <c r="AL84" s="98" t="e">
        <f t="shared" si="204"/>
        <v>#DIV/0!</v>
      </c>
      <c r="AM84" s="17">
        <f t="shared" si="205"/>
        <v>0</v>
      </c>
      <c r="AR84" s="114">
        <f t="shared" si="206"/>
        <v>0</v>
      </c>
      <c r="AS84" s="114">
        <f t="shared" si="187"/>
        <v>0</v>
      </c>
      <c r="AT84" s="114">
        <f t="shared" si="188"/>
        <v>0</v>
      </c>
      <c r="AU84" s="115" t="e">
        <f t="shared" si="207"/>
        <v>#DIV/0!</v>
      </c>
      <c r="AV84" s="114">
        <f t="shared" si="208"/>
        <v>0</v>
      </c>
      <c r="BA84" s="31">
        <f t="shared" si="224"/>
        <v>0</v>
      </c>
      <c r="BB84" s="31">
        <f t="shared" si="225"/>
        <v>0</v>
      </c>
      <c r="BC84" s="31">
        <f t="shared" si="226"/>
        <v>0</v>
      </c>
      <c r="BD84" s="33" t="e">
        <f t="shared" si="227"/>
        <v>#DIV/0!</v>
      </c>
      <c r="BE84" s="31">
        <f t="shared" si="228"/>
        <v>0</v>
      </c>
      <c r="BJ84" s="40">
        <f t="shared" si="229"/>
        <v>0</v>
      </c>
      <c r="BK84" s="40">
        <f t="shared" si="230"/>
        <v>0</v>
      </c>
      <c r="BL84" s="40">
        <f t="shared" si="231"/>
        <v>0</v>
      </c>
      <c r="BM84" s="42" t="e">
        <f t="shared" si="232"/>
        <v>#DIV/0!</v>
      </c>
      <c r="BN84" s="40">
        <f t="shared" si="233"/>
        <v>0</v>
      </c>
      <c r="BS84" s="49">
        <f t="shared" si="234"/>
        <v>0</v>
      </c>
      <c r="BT84" s="49">
        <f t="shared" si="235"/>
        <v>0</v>
      </c>
      <c r="BU84" s="49">
        <f t="shared" si="236"/>
        <v>0</v>
      </c>
      <c r="BV84" s="51" t="e">
        <f t="shared" si="237"/>
        <v>#DIV/0!</v>
      </c>
      <c r="BW84" s="49">
        <f t="shared" si="238"/>
        <v>0</v>
      </c>
      <c r="CB84" s="59">
        <f t="shared" si="239"/>
        <v>0</v>
      </c>
      <c r="CC84" s="59">
        <f t="shared" si="240"/>
        <v>0</v>
      </c>
      <c r="CD84" s="59">
        <f t="shared" si="241"/>
        <v>0</v>
      </c>
      <c r="CE84" s="61" t="e">
        <f t="shared" si="242"/>
        <v>#DIV/0!</v>
      </c>
      <c r="CF84" s="59">
        <f t="shared" si="243"/>
        <v>0</v>
      </c>
      <c r="CG84" s="15">
        <f t="shared" si="159"/>
        <v>0</v>
      </c>
      <c r="CH84" s="15">
        <f t="shared" si="160"/>
        <v>0</v>
      </c>
      <c r="CI84" s="15">
        <f t="shared" si="161"/>
        <v>0</v>
      </c>
      <c r="CJ84" s="15">
        <f t="shared" si="162"/>
        <v>0</v>
      </c>
      <c r="CK84" s="26" t="e">
        <f t="shared" si="163"/>
        <v>#DIV/0!</v>
      </c>
      <c r="CM84" s="15">
        <f t="shared" si="189"/>
        <v>0</v>
      </c>
      <c r="CN84" s="15">
        <f t="shared" si="190"/>
        <v>0</v>
      </c>
      <c r="CO84" s="100" t="e">
        <f t="shared" si="244"/>
        <v>#DIV/0!</v>
      </c>
      <c r="CT84" s="49">
        <f t="shared" si="169"/>
        <v>0</v>
      </c>
      <c r="CU84" s="49">
        <f t="shared" si="170"/>
        <v>0</v>
      </c>
      <c r="CV84" s="49">
        <f t="shared" si="171"/>
        <v>0</v>
      </c>
      <c r="CW84" s="51" t="e">
        <f t="shared" si="172"/>
        <v>#DIV/0!</v>
      </c>
      <c r="CX84" s="49">
        <f t="shared" si="173"/>
        <v>0</v>
      </c>
      <c r="DC84" s="190">
        <f t="shared" si="174"/>
        <v>0</v>
      </c>
      <c r="DD84" s="190">
        <f t="shared" si="175"/>
        <v>0</v>
      </c>
      <c r="DE84" s="190">
        <f t="shared" si="176"/>
        <v>0</v>
      </c>
      <c r="DF84" s="191" t="e">
        <f t="shared" si="177"/>
        <v>#DIV/0!</v>
      </c>
      <c r="DG84" s="190">
        <f t="shared" si="178"/>
        <v>0</v>
      </c>
      <c r="DL84" s="114">
        <f t="shared" si="179"/>
        <v>0</v>
      </c>
      <c r="DM84" s="114">
        <f t="shared" si="180"/>
        <v>0</v>
      </c>
      <c r="DN84" s="114">
        <f t="shared" si="181"/>
        <v>0</v>
      </c>
      <c r="DO84" s="115" t="e">
        <f t="shared" si="182"/>
        <v>#DIV/0!</v>
      </c>
      <c r="DP84" s="114">
        <f t="shared" si="183"/>
        <v>0</v>
      </c>
      <c r="DQ84" s="123"/>
      <c r="DR84" s="125">
        <f t="shared" si="191"/>
        <v>0</v>
      </c>
      <c r="DS84" s="125">
        <f t="shared" si="192"/>
        <v>0</v>
      </c>
      <c r="DT84" s="100" t="e">
        <f t="shared" si="193"/>
        <v>#DIV/0!</v>
      </c>
      <c r="DU84" s="123"/>
      <c r="DV84" s="125">
        <f t="shared" si="194"/>
        <v>0</v>
      </c>
      <c r="DW84" s="125">
        <f t="shared" si="195"/>
        <v>0</v>
      </c>
      <c r="DX84" s="100" t="e">
        <f t="shared" si="196"/>
        <v>#DIV/0!</v>
      </c>
      <c r="DY84" s="123"/>
      <c r="DZ84" s="125">
        <f t="shared" si="197"/>
        <v>0</v>
      </c>
      <c r="EA84" s="125">
        <f t="shared" si="198"/>
        <v>0</v>
      </c>
      <c r="EB84" s="100" t="e">
        <f t="shared" si="199"/>
        <v>#DIV/0!</v>
      </c>
      <c r="EC84" s="123"/>
      <c r="ED84" s="125">
        <f t="shared" si="200"/>
        <v>0</v>
      </c>
      <c r="EE84" s="125">
        <f t="shared" si="201"/>
        <v>0</v>
      </c>
      <c r="EF84" s="100" t="e">
        <f t="shared" si="202"/>
        <v>#DIV/0!</v>
      </c>
    </row>
    <row r="85" spans="1:136" x14ac:dyDescent="0.25">
      <c r="A85" s="7">
        <f t="shared" si="184"/>
        <v>44493</v>
      </c>
      <c r="F85" s="17">
        <f t="shared" si="209"/>
        <v>0</v>
      </c>
      <c r="G85" s="17">
        <f t="shared" si="210"/>
        <v>0</v>
      </c>
      <c r="H85" s="17">
        <f t="shared" si="211"/>
        <v>0</v>
      </c>
      <c r="I85" s="98" t="e">
        <f t="shared" si="212"/>
        <v>#DIV/0!</v>
      </c>
      <c r="J85" s="17">
        <f t="shared" si="213"/>
        <v>0</v>
      </c>
      <c r="O85" s="59">
        <f t="shared" si="214"/>
        <v>0</v>
      </c>
      <c r="P85" s="59">
        <f t="shared" si="215"/>
        <v>0</v>
      </c>
      <c r="Q85" s="59">
        <f t="shared" si="216"/>
        <v>0</v>
      </c>
      <c r="R85" s="61" t="e">
        <f t="shared" si="217"/>
        <v>#DIV/0!</v>
      </c>
      <c r="S85" s="59">
        <f t="shared" si="218"/>
        <v>0</v>
      </c>
      <c r="X85" s="19">
        <f t="shared" si="219"/>
        <v>0</v>
      </c>
      <c r="Y85" s="19">
        <f t="shared" si="220"/>
        <v>0</v>
      </c>
      <c r="Z85" s="19">
        <f t="shared" si="221"/>
        <v>0</v>
      </c>
      <c r="AA85" s="23" t="e">
        <f t="shared" si="222"/>
        <v>#DIV/0!</v>
      </c>
      <c r="AB85" s="19">
        <f t="shared" si="223"/>
        <v>0</v>
      </c>
      <c r="AI85" s="17">
        <f t="shared" si="203"/>
        <v>0</v>
      </c>
      <c r="AJ85" s="17">
        <f t="shared" si="185"/>
        <v>0</v>
      </c>
      <c r="AK85" s="17">
        <f t="shared" si="186"/>
        <v>0</v>
      </c>
      <c r="AL85" s="98" t="e">
        <f t="shared" si="204"/>
        <v>#DIV/0!</v>
      </c>
      <c r="AM85" s="17">
        <f t="shared" si="205"/>
        <v>0</v>
      </c>
      <c r="AR85" s="114">
        <f t="shared" si="206"/>
        <v>0</v>
      </c>
      <c r="AS85" s="114">
        <f t="shared" si="187"/>
        <v>0</v>
      </c>
      <c r="AT85" s="114">
        <f t="shared" si="188"/>
        <v>0</v>
      </c>
      <c r="AU85" s="115" t="e">
        <f t="shared" si="207"/>
        <v>#DIV/0!</v>
      </c>
      <c r="AV85" s="114">
        <f t="shared" si="208"/>
        <v>0</v>
      </c>
      <c r="BA85" s="31">
        <f t="shared" si="224"/>
        <v>0</v>
      </c>
      <c r="BB85" s="31">
        <f t="shared" si="225"/>
        <v>0</v>
      </c>
      <c r="BC85" s="31">
        <f t="shared" si="226"/>
        <v>0</v>
      </c>
      <c r="BD85" s="33" t="e">
        <f t="shared" si="227"/>
        <v>#DIV/0!</v>
      </c>
      <c r="BE85" s="31">
        <f t="shared" si="228"/>
        <v>0</v>
      </c>
      <c r="BJ85" s="40">
        <f t="shared" si="229"/>
        <v>0</v>
      </c>
      <c r="BK85" s="40">
        <f t="shared" si="230"/>
        <v>0</v>
      </c>
      <c r="BL85" s="40">
        <f t="shared" si="231"/>
        <v>0</v>
      </c>
      <c r="BM85" s="42" t="e">
        <f t="shared" si="232"/>
        <v>#DIV/0!</v>
      </c>
      <c r="BN85" s="40">
        <f t="shared" si="233"/>
        <v>0</v>
      </c>
      <c r="BS85" s="49">
        <f t="shared" si="234"/>
        <v>0</v>
      </c>
      <c r="BT85" s="49">
        <f t="shared" si="235"/>
        <v>0</v>
      </c>
      <c r="BU85" s="49">
        <f t="shared" si="236"/>
        <v>0</v>
      </c>
      <c r="BV85" s="51" t="e">
        <f t="shared" si="237"/>
        <v>#DIV/0!</v>
      </c>
      <c r="BW85" s="49">
        <f t="shared" si="238"/>
        <v>0</v>
      </c>
      <c r="CB85" s="59">
        <f t="shared" si="239"/>
        <v>0</v>
      </c>
      <c r="CC85" s="59">
        <f t="shared" si="240"/>
        <v>0</v>
      </c>
      <c r="CD85" s="59">
        <f t="shared" si="241"/>
        <v>0</v>
      </c>
      <c r="CE85" s="61" t="e">
        <f t="shared" si="242"/>
        <v>#DIV/0!</v>
      </c>
      <c r="CF85" s="59">
        <f t="shared" si="243"/>
        <v>0</v>
      </c>
      <c r="CG85" s="15">
        <f t="shared" si="159"/>
        <v>0</v>
      </c>
      <c r="CH85" s="15">
        <f t="shared" si="160"/>
        <v>0</v>
      </c>
      <c r="CI85" s="15">
        <f t="shared" si="161"/>
        <v>0</v>
      </c>
      <c r="CJ85" s="15">
        <f t="shared" si="162"/>
        <v>0</v>
      </c>
      <c r="CK85" s="26" t="e">
        <f t="shared" si="163"/>
        <v>#DIV/0!</v>
      </c>
      <c r="CM85" s="15">
        <f t="shared" si="189"/>
        <v>0</v>
      </c>
      <c r="CN85" s="15">
        <f t="shared" si="190"/>
        <v>0</v>
      </c>
      <c r="CO85" s="100" t="e">
        <f t="shared" si="244"/>
        <v>#DIV/0!</v>
      </c>
      <c r="CT85" s="49">
        <f t="shared" si="169"/>
        <v>0</v>
      </c>
      <c r="CU85" s="49">
        <f t="shared" si="170"/>
        <v>0</v>
      </c>
      <c r="CV85" s="49">
        <f t="shared" si="171"/>
        <v>0</v>
      </c>
      <c r="CW85" s="51" t="e">
        <f t="shared" si="172"/>
        <v>#DIV/0!</v>
      </c>
      <c r="CX85" s="49">
        <f t="shared" si="173"/>
        <v>0</v>
      </c>
      <c r="DC85" s="190">
        <f t="shared" si="174"/>
        <v>0</v>
      </c>
      <c r="DD85" s="190">
        <f t="shared" si="175"/>
        <v>0</v>
      </c>
      <c r="DE85" s="190">
        <f t="shared" si="176"/>
        <v>0</v>
      </c>
      <c r="DF85" s="191" t="e">
        <f t="shared" si="177"/>
        <v>#DIV/0!</v>
      </c>
      <c r="DG85" s="190">
        <f t="shared" si="178"/>
        <v>0</v>
      </c>
      <c r="DL85" s="114">
        <f t="shared" si="179"/>
        <v>0</v>
      </c>
      <c r="DM85" s="114">
        <f t="shared" si="180"/>
        <v>0</v>
      </c>
      <c r="DN85" s="114">
        <f t="shared" si="181"/>
        <v>0</v>
      </c>
      <c r="DO85" s="115" t="e">
        <f t="shared" si="182"/>
        <v>#DIV/0!</v>
      </c>
      <c r="DP85" s="114">
        <f t="shared" si="183"/>
        <v>0</v>
      </c>
      <c r="DQ85" s="123"/>
      <c r="DR85" s="125">
        <f t="shared" si="191"/>
        <v>0</v>
      </c>
      <c r="DS85" s="125">
        <f t="shared" si="192"/>
        <v>0</v>
      </c>
      <c r="DT85" s="100" t="e">
        <f t="shared" si="193"/>
        <v>#DIV/0!</v>
      </c>
      <c r="DU85" s="123"/>
      <c r="DV85" s="125">
        <f t="shared" si="194"/>
        <v>0</v>
      </c>
      <c r="DW85" s="125">
        <f t="shared" si="195"/>
        <v>0</v>
      </c>
      <c r="DX85" s="100" t="e">
        <f t="shared" si="196"/>
        <v>#DIV/0!</v>
      </c>
      <c r="DY85" s="123"/>
      <c r="DZ85" s="125">
        <f t="shared" si="197"/>
        <v>0</v>
      </c>
      <c r="EA85" s="125">
        <f t="shared" si="198"/>
        <v>0</v>
      </c>
      <c r="EB85" s="100" t="e">
        <f t="shared" si="199"/>
        <v>#DIV/0!</v>
      </c>
      <c r="EC85" s="123"/>
      <c r="ED85" s="125">
        <f t="shared" si="200"/>
        <v>0</v>
      </c>
      <c r="EE85" s="125">
        <f t="shared" si="201"/>
        <v>0</v>
      </c>
      <c r="EF85" s="100" t="e">
        <f t="shared" si="202"/>
        <v>#DIV/0!</v>
      </c>
    </row>
    <row r="86" spans="1:136" x14ac:dyDescent="0.25">
      <c r="A86" s="7">
        <f t="shared" si="184"/>
        <v>44494</v>
      </c>
      <c r="F86" s="17">
        <f t="shared" si="209"/>
        <v>0</v>
      </c>
      <c r="G86" s="17">
        <f t="shared" si="210"/>
        <v>0</v>
      </c>
      <c r="H86" s="17">
        <f t="shared" si="211"/>
        <v>0</v>
      </c>
      <c r="I86" s="98" t="e">
        <f t="shared" si="212"/>
        <v>#DIV/0!</v>
      </c>
      <c r="J86" s="17">
        <f t="shared" si="213"/>
        <v>0</v>
      </c>
      <c r="O86" s="59">
        <f t="shared" si="214"/>
        <v>0</v>
      </c>
      <c r="P86" s="59">
        <f t="shared" si="215"/>
        <v>0</v>
      </c>
      <c r="Q86" s="59">
        <f t="shared" si="216"/>
        <v>0</v>
      </c>
      <c r="R86" s="61" t="e">
        <f t="shared" si="217"/>
        <v>#DIV/0!</v>
      </c>
      <c r="S86" s="59">
        <f t="shared" si="218"/>
        <v>0</v>
      </c>
      <c r="X86" s="19">
        <f t="shared" si="219"/>
        <v>0</v>
      </c>
      <c r="Y86" s="19">
        <f t="shared" si="220"/>
        <v>0</v>
      </c>
      <c r="Z86" s="19">
        <f t="shared" si="221"/>
        <v>0</v>
      </c>
      <c r="AA86" s="23" t="e">
        <f t="shared" si="222"/>
        <v>#DIV/0!</v>
      </c>
      <c r="AB86" s="19">
        <f t="shared" si="223"/>
        <v>0</v>
      </c>
      <c r="AI86" s="17">
        <f t="shared" si="203"/>
        <v>0</v>
      </c>
      <c r="AJ86" s="17">
        <f t="shared" si="185"/>
        <v>0</v>
      </c>
      <c r="AK86" s="17">
        <f t="shared" si="186"/>
        <v>0</v>
      </c>
      <c r="AL86" s="98" t="e">
        <f t="shared" si="204"/>
        <v>#DIV/0!</v>
      </c>
      <c r="AM86" s="17">
        <f t="shared" si="205"/>
        <v>0</v>
      </c>
      <c r="AR86" s="114">
        <f t="shared" si="206"/>
        <v>0</v>
      </c>
      <c r="AS86" s="114">
        <f t="shared" si="187"/>
        <v>0</v>
      </c>
      <c r="AT86" s="114">
        <f t="shared" si="188"/>
        <v>0</v>
      </c>
      <c r="AU86" s="115" t="e">
        <f t="shared" si="207"/>
        <v>#DIV/0!</v>
      </c>
      <c r="AV86" s="114">
        <f t="shared" si="208"/>
        <v>0</v>
      </c>
      <c r="BA86" s="31">
        <f t="shared" si="224"/>
        <v>0</v>
      </c>
      <c r="BB86" s="31">
        <f t="shared" si="225"/>
        <v>0</v>
      </c>
      <c r="BC86" s="31">
        <f t="shared" si="226"/>
        <v>0</v>
      </c>
      <c r="BD86" s="33" t="e">
        <f t="shared" si="227"/>
        <v>#DIV/0!</v>
      </c>
      <c r="BE86" s="31">
        <f t="shared" si="228"/>
        <v>0</v>
      </c>
      <c r="BJ86" s="40">
        <f t="shared" si="229"/>
        <v>0</v>
      </c>
      <c r="BK86" s="40">
        <f t="shared" si="230"/>
        <v>0</v>
      </c>
      <c r="BL86" s="40">
        <f t="shared" si="231"/>
        <v>0</v>
      </c>
      <c r="BM86" s="42" t="e">
        <f t="shared" si="232"/>
        <v>#DIV/0!</v>
      </c>
      <c r="BN86" s="40">
        <f t="shared" si="233"/>
        <v>0</v>
      </c>
      <c r="BS86" s="49">
        <f t="shared" si="234"/>
        <v>0</v>
      </c>
      <c r="BT86" s="49">
        <f t="shared" si="235"/>
        <v>0</v>
      </c>
      <c r="BU86" s="49">
        <f t="shared" si="236"/>
        <v>0</v>
      </c>
      <c r="BV86" s="51" t="e">
        <f t="shared" si="237"/>
        <v>#DIV/0!</v>
      </c>
      <c r="BW86" s="49">
        <f t="shared" si="238"/>
        <v>0</v>
      </c>
      <c r="CB86" s="59">
        <f t="shared" si="239"/>
        <v>0</v>
      </c>
      <c r="CC86" s="59">
        <f t="shared" si="240"/>
        <v>0</v>
      </c>
      <c r="CD86" s="59">
        <f t="shared" si="241"/>
        <v>0</v>
      </c>
      <c r="CE86" s="61" t="e">
        <f t="shared" si="242"/>
        <v>#DIV/0!</v>
      </c>
      <c r="CF86" s="59">
        <f t="shared" si="243"/>
        <v>0</v>
      </c>
      <c r="CG86" s="15">
        <f t="shared" si="159"/>
        <v>0</v>
      </c>
      <c r="CH86" s="15">
        <f t="shared" si="160"/>
        <v>0</v>
      </c>
      <c r="CI86" s="15">
        <f t="shared" si="161"/>
        <v>0</v>
      </c>
      <c r="CJ86" s="15">
        <f t="shared" si="162"/>
        <v>0</v>
      </c>
      <c r="CK86" s="26" t="e">
        <f t="shared" si="163"/>
        <v>#DIV/0!</v>
      </c>
      <c r="CM86" s="15">
        <f t="shared" si="189"/>
        <v>0</v>
      </c>
      <c r="CN86" s="15">
        <f t="shared" si="190"/>
        <v>0</v>
      </c>
      <c r="CO86" s="100" t="e">
        <f t="shared" si="244"/>
        <v>#DIV/0!</v>
      </c>
      <c r="CT86" s="49">
        <f t="shared" si="169"/>
        <v>0</v>
      </c>
      <c r="CU86" s="49">
        <f t="shared" si="170"/>
        <v>0</v>
      </c>
      <c r="CV86" s="49">
        <f t="shared" si="171"/>
        <v>0</v>
      </c>
      <c r="CW86" s="51" t="e">
        <f t="shared" si="172"/>
        <v>#DIV/0!</v>
      </c>
      <c r="CX86" s="49">
        <f t="shared" si="173"/>
        <v>0</v>
      </c>
      <c r="DC86" s="190">
        <f t="shared" si="174"/>
        <v>0</v>
      </c>
      <c r="DD86" s="190">
        <f t="shared" si="175"/>
        <v>0</v>
      </c>
      <c r="DE86" s="190">
        <f t="shared" si="176"/>
        <v>0</v>
      </c>
      <c r="DF86" s="191" t="e">
        <f t="shared" si="177"/>
        <v>#DIV/0!</v>
      </c>
      <c r="DG86" s="190">
        <f t="shared" si="178"/>
        <v>0</v>
      </c>
      <c r="DL86" s="114">
        <f t="shared" si="179"/>
        <v>0</v>
      </c>
      <c r="DM86" s="114">
        <f t="shared" si="180"/>
        <v>0</v>
      </c>
      <c r="DN86" s="114">
        <f t="shared" si="181"/>
        <v>0</v>
      </c>
      <c r="DO86" s="115" t="e">
        <f t="shared" si="182"/>
        <v>#DIV/0!</v>
      </c>
      <c r="DP86" s="114">
        <f t="shared" si="183"/>
        <v>0</v>
      </c>
      <c r="DQ86" s="123"/>
      <c r="DR86" s="125">
        <f t="shared" si="191"/>
        <v>0</v>
      </c>
      <c r="DS86" s="125">
        <f t="shared" si="192"/>
        <v>0</v>
      </c>
      <c r="DT86" s="100" t="e">
        <f t="shared" si="193"/>
        <v>#DIV/0!</v>
      </c>
      <c r="DU86" s="123"/>
      <c r="DV86" s="125">
        <f t="shared" si="194"/>
        <v>0</v>
      </c>
      <c r="DW86" s="125">
        <f t="shared" si="195"/>
        <v>0</v>
      </c>
      <c r="DX86" s="100" t="e">
        <f t="shared" si="196"/>
        <v>#DIV/0!</v>
      </c>
      <c r="DY86" s="123"/>
      <c r="DZ86" s="125">
        <f t="shared" si="197"/>
        <v>0</v>
      </c>
      <c r="EA86" s="125">
        <f t="shared" si="198"/>
        <v>0</v>
      </c>
      <c r="EB86" s="100" t="e">
        <f t="shared" si="199"/>
        <v>#DIV/0!</v>
      </c>
      <c r="EC86" s="123"/>
      <c r="ED86" s="125">
        <f t="shared" si="200"/>
        <v>0</v>
      </c>
      <c r="EE86" s="125">
        <f t="shared" si="201"/>
        <v>0</v>
      </c>
      <c r="EF86" s="100" t="e">
        <f t="shared" si="202"/>
        <v>#DIV/0!</v>
      </c>
    </row>
    <row r="87" spans="1:136" x14ac:dyDescent="0.25">
      <c r="A87" s="7">
        <f t="shared" si="184"/>
        <v>44495</v>
      </c>
      <c r="F87" s="17">
        <f t="shared" si="209"/>
        <v>0</v>
      </c>
      <c r="G87" s="17">
        <f t="shared" si="210"/>
        <v>0</v>
      </c>
      <c r="H87" s="17">
        <f t="shared" si="211"/>
        <v>0</v>
      </c>
      <c r="I87" s="98" t="e">
        <f t="shared" si="212"/>
        <v>#DIV/0!</v>
      </c>
      <c r="J87" s="17">
        <f t="shared" si="213"/>
        <v>0</v>
      </c>
      <c r="O87" s="59">
        <f t="shared" si="214"/>
        <v>0</v>
      </c>
      <c r="P87" s="59">
        <f t="shared" si="215"/>
        <v>0</v>
      </c>
      <c r="Q87" s="59">
        <f t="shared" si="216"/>
        <v>0</v>
      </c>
      <c r="R87" s="61" t="e">
        <f t="shared" si="217"/>
        <v>#DIV/0!</v>
      </c>
      <c r="S87" s="59">
        <f t="shared" si="218"/>
        <v>0</v>
      </c>
      <c r="X87" s="19">
        <f t="shared" si="219"/>
        <v>0</v>
      </c>
      <c r="Y87" s="19">
        <f t="shared" si="220"/>
        <v>0</v>
      </c>
      <c r="Z87" s="19">
        <f t="shared" si="221"/>
        <v>0</v>
      </c>
      <c r="AA87" s="23" t="e">
        <f t="shared" si="222"/>
        <v>#DIV/0!</v>
      </c>
      <c r="AB87" s="19">
        <f t="shared" si="223"/>
        <v>0</v>
      </c>
      <c r="AI87" s="17">
        <f t="shared" si="203"/>
        <v>0</v>
      </c>
      <c r="AJ87" s="17">
        <f t="shared" si="185"/>
        <v>0</v>
      </c>
      <c r="AK87" s="17">
        <f t="shared" si="186"/>
        <v>0</v>
      </c>
      <c r="AL87" s="98" t="e">
        <f t="shared" si="204"/>
        <v>#DIV/0!</v>
      </c>
      <c r="AM87" s="17">
        <f t="shared" si="205"/>
        <v>0</v>
      </c>
      <c r="AR87" s="114">
        <f t="shared" si="206"/>
        <v>0</v>
      </c>
      <c r="AS87" s="114">
        <f t="shared" si="187"/>
        <v>0</v>
      </c>
      <c r="AT87" s="114">
        <f t="shared" si="188"/>
        <v>0</v>
      </c>
      <c r="AU87" s="115" t="e">
        <f t="shared" si="207"/>
        <v>#DIV/0!</v>
      </c>
      <c r="AV87" s="114">
        <f t="shared" si="208"/>
        <v>0</v>
      </c>
      <c r="BA87" s="31">
        <f t="shared" si="224"/>
        <v>0</v>
      </c>
      <c r="BB87" s="31">
        <f t="shared" si="225"/>
        <v>0</v>
      </c>
      <c r="BC87" s="31">
        <f t="shared" si="226"/>
        <v>0</v>
      </c>
      <c r="BD87" s="33" t="e">
        <f t="shared" si="227"/>
        <v>#DIV/0!</v>
      </c>
      <c r="BE87" s="31">
        <f t="shared" si="228"/>
        <v>0</v>
      </c>
      <c r="BJ87" s="40">
        <f t="shared" si="229"/>
        <v>0</v>
      </c>
      <c r="BK87" s="40">
        <f t="shared" si="230"/>
        <v>0</v>
      </c>
      <c r="BL87" s="40">
        <f t="shared" si="231"/>
        <v>0</v>
      </c>
      <c r="BM87" s="42" t="e">
        <f t="shared" si="232"/>
        <v>#DIV/0!</v>
      </c>
      <c r="BN87" s="40">
        <f t="shared" si="233"/>
        <v>0</v>
      </c>
      <c r="BS87" s="49">
        <f t="shared" si="234"/>
        <v>0</v>
      </c>
      <c r="BT87" s="49">
        <f t="shared" si="235"/>
        <v>0</v>
      </c>
      <c r="BU87" s="49">
        <f t="shared" si="236"/>
        <v>0</v>
      </c>
      <c r="BV87" s="51" t="e">
        <f t="shared" si="237"/>
        <v>#DIV/0!</v>
      </c>
      <c r="BW87" s="49">
        <f t="shared" si="238"/>
        <v>0</v>
      </c>
      <c r="CB87" s="59">
        <f t="shared" si="239"/>
        <v>0</v>
      </c>
      <c r="CC87" s="59">
        <f t="shared" si="240"/>
        <v>0</v>
      </c>
      <c r="CD87" s="59">
        <f t="shared" si="241"/>
        <v>0</v>
      </c>
      <c r="CE87" s="61" t="e">
        <f t="shared" si="242"/>
        <v>#DIV/0!</v>
      </c>
      <c r="CF87" s="59">
        <f t="shared" si="243"/>
        <v>0</v>
      </c>
      <c r="CG87" s="15">
        <f t="shared" si="159"/>
        <v>0</v>
      </c>
      <c r="CH87" s="15">
        <f t="shared" si="160"/>
        <v>0</v>
      </c>
      <c r="CI87" s="15">
        <f t="shared" si="161"/>
        <v>0</v>
      </c>
      <c r="CJ87" s="15">
        <f t="shared" si="162"/>
        <v>0</v>
      </c>
      <c r="CK87" s="26" t="e">
        <f t="shared" si="163"/>
        <v>#DIV/0!</v>
      </c>
      <c r="CM87" s="15">
        <f t="shared" si="189"/>
        <v>0</v>
      </c>
      <c r="CN87" s="15">
        <f t="shared" si="190"/>
        <v>0</v>
      </c>
      <c r="CO87" s="100" t="e">
        <f t="shared" si="244"/>
        <v>#DIV/0!</v>
      </c>
      <c r="CT87" s="49">
        <f t="shared" si="169"/>
        <v>0</v>
      </c>
      <c r="CU87" s="49">
        <f t="shared" si="170"/>
        <v>0</v>
      </c>
      <c r="CV87" s="49">
        <f t="shared" si="171"/>
        <v>0</v>
      </c>
      <c r="CW87" s="51" t="e">
        <f t="shared" si="172"/>
        <v>#DIV/0!</v>
      </c>
      <c r="CX87" s="49">
        <f t="shared" si="173"/>
        <v>0</v>
      </c>
      <c r="DC87" s="190">
        <f t="shared" si="174"/>
        <v>0</v>
      </c>
      <c r="DD87" s="190">
        <f t="shared" si="175"/>
        <v>0</v>
      </c>
      <c r="DE87" s="190">
        <f t="shared" si="176"/>
        <v>0</v>
      </c>
      <c r="DF87" s="191" t="e">
        <f t="shared" si="177"/>
        <v>#DIV/0!</v>
      </c>
      <c r="DG87" s="190">
        <f t="shared" si="178"/>
        <v>0</v>
      </c>
      <c r="DL87" s="114">
        <f t="shared" si="179"/>
        <v>0</v>
      </c>
      <c r="DM87" s="114">
        <f t="shared" si="180"/>
        <v>0</v>
      </c>
      <c r="DN87" s="114">
        <f t="shared" si="181"/>
        <v>0</v>
      </c>
      <c r="DO87" s="115" t="e">
        <f t="shared" si="182"/>
        <v>#DIV/0!</v>
      </c>
      <c r="DP87" s="114">
        <f t="shared" si="183"/>
        <v>0</v>
      </c>
      <c r="DQ87" s="123"/>
      <c r="DR87" s="125">
        <f t="shared" si="191"/>
        <v>0</v>
      </c>
      <c r="DS87" s="125">
        <f t="shared" si="192"/>
        <v>0</v>
      </c>
      <c r="DT87" s="100" t="e">
        <f t="shared" si="193"/>
        <v>#DIV/0!</v>
      </c>
      <c r="DU87" s="123"/>
      <c r="DV87" s="125">
        <f t="shared" si="194"/>
        <v>0</v>
      </c>
      <c r="DW87" s="125">
        <f t="shared" si="195"/>
        <v>0</v>
      </c>
      <c r="DX87" s="100" t="e">
        <f t="shared" si="196"/>
        <v>#DIV/0!</v>
      </c>
      <c r="DY87" s="123"/>
      <c r="DZ87" s="125">
        <f t="shared" si="197"/>
        <v>0</v>
      </c>
      <c r="EA87" s="125">
        <f t="shared" si="198"/>
        <v>0</v>
      </c>
      <c r="EB87" s="100" t="e">
        <f t="shared" si="199"/>
        <v>#DIV/0!</v>
      </c>
      <c r="EC87" s="123"/>
      <c r="ED87" s="125">
        <f t="shared" si="200"/>
        <v>0</v>
      </c>
      <c r="EE87" s="125">
        <f t="shared" si="201"/>
        <v>0</v>
      </c>
      <c r="EF87" s="100" t="e">
        <f t="shared" si="202"/>
        <v>#DIV/0!</v>
      </c>
    </row>
    <row r="88" spans="1:136" x14ac:dyDescent="0.25">
      <c r="A88" s="7">
        <f t="shared" si="184"/>
        <v>44496</v>
      </c>
      <c r="F88" s="17">
        <f t="shared" si="209"/>
        <v>0</v>
      </c>
      <c r="G88" s="17">
        <f t="shared" si="210"/>
        <v>0</v>
      </c>
      <c r="H88" s="17">
        <f t="shared" si="211"/>
        <v>0</v>
      </c>
      <c r="I88" s="98" t="e">
        <f t="shared" si="212"/>
        <v>#DIV/0!</v>
      </c>
      <c r="J88" s="17">
        <f t="shared" si="213"/>
        <v>0</v>
      </c>
      <c r="O88" s="59">
        <f t="shared" si="214"/>
        <v>0</v>
      </c>
      <c r="P88" s="59">
        <f t="shared" si="215"/>
        <v>0</v>
      </c>
      <c r="Q88" s="59">
        <f t="shared" si="216"/>
        <v>0</v>
      </c>
      <c r="R88" s="61" t="e">
        <f t="shared" si="217"/>
        <v>#DIV/0!</v>
      </c>
      <c r="S88" s="59">
        <f t="shared" si="218"/>
        <v>0</v>
      </c>
      <c r="X88" s="19">
        <f t="shared" si="219"/>
        <v>0</v>
      </c>
      <c r="Y88" s="19">
        <f t="shared" si="220"/>
        <v>0</v>
      </c>
      <c r="Z88" s="19">
        <f t="shared" si="221"/>
        <v>0</v>
      </c>
      <c r="AA88" s="23" t="e">
        <f t="shared" si="222"/>
        <v>#DIV/0!</v>
      </c>
      <c r="AB88" s="19">
        <f t="shared" si="223"/>
        <v>0</v>
      </c>
      <c r="AI88" s="17">
        <f t="shared" si="203"/>
        <v>0</v>
      </c>
      <c r="AJ88" s="17">
        <f t="shared" si="185"/>
        <v>0</v>
      </c>
      <c r="AK88" s="17">
        <f t="shared" si="186"/>
        <v>0</v>
      </c>
      <c r="AL88" s="98" t="e">
        <f t="shared" si="204"/>
        <v>#DIV/0!</v>
      </c>
      <c r="AM88" s="17">
        <f t="shared" si="205"/>
        <v>0</v>
      </c>
      <c r="AR88" s="114">
        <f t="shared" si="206"/>
        <v>0</v>
      </c>
      <c r="AS88" s="114">
        <f t="shared" si="187"/>
        <v>0</v>
      </c>
      <c r="AT88" s="114">
        <f t="shared" si="188"/>
        <v>0</v>
      </c>
      <c r="AU88" s="115" t="e">
        <f t="shared" si="207"/>
        <v>#DIV/0!</v>
      </c>
      <c r="AV88" s="114">
        <f t="shared" si="208"/>
        <v>0</v>
      </c>
      <c r="BA88" s="31">
        <f t="shared" si="224"/>
        <v>0</v>
      </c>
      <c r="BB88" s="31">
        <f t="shared" si="225"/>
        <v>0</v>
      </c>
      <c r="BC88" s="31">
        <f t="shared" si="226"/>
        <v>0</v>
      </c>
      <c r="BD88" s="33" t="e">
        <f t="shared" si="227"/>
        <v>#DIV/0!</v>
      </c>
      <c r="BE88" s="31">
        <f t="shared" si="228"/>
        <v>0</v>
      </c>
      <c r="BJ88" s="40">
        <f t="shared" si="229"/>
        <v>0</v>
      </c>
      <c r="BK88" s="40">
        <f t="shared" si="230"/>
        <v>0</v>
      </c>
      <c r="BL88" s="40">
        <f t="shared" si="231"/>
        <v>0</v>
      </c>
      <c r="BM88" s="42" t="e">
        <f t="shared" si="232"/>
        <v>#DIV/0!</v>
      </c>
      <c r="BN88" s="40">
        <f t="shared" si="233"/>
        <v>0</v>
      </c>
      <c r="BS88" s="49">
        <f t="shared" si="234"/>
        <v>0</v>
      </c>
      <c r="BT88" s="49">
        <f t="shared" si="235"/>
        <v>0</v>
      </c>
      <c r="BU88" s="49">
        <f t="shared" si="236"/>
        <v>0</v>
      </c>
      <c r="BV88" s="51" t="e">
        <f t="shared" si="237"/>
        <v>#DIV/0!</v>
      </c>
      <c r="BW88" s="49">
        <f t="shared" si="238"/>
        <v>0</v>
      </c>
      <c r="CB88" s="59">
        <f t="shared" si="239"/>
        <v>0</v>
      </c>
      <c r="CC88" s="59">
        <f t="shared" si="240"/>
        <v>0</v>
      </c>
      <c r="CD88" s="59">
        <f t="shared" si="241"/>
        <v>0</v>
      </c>
      <c r="CE88" s="61" t="e">
        <f t="shared" si="242"/>
        <v>#DIV/0!</v>
      </c>
      <c r="CF88" s="59">
        <f t="shared" si="243"/>
        <v>0</v>
      </c>
      <c r="CG88" s="15">
        <f t="shared" si="159"/>
        <v>0</v>
      </c>
      <c r="CH88" s="15">
        <f t="shared" si="160"/>
        <v>0</v>
      </c>
      <c r="CI88" s="15">
        <f t="shared" si="161"/>
        <v>0</v>
      </c>
      <c r="CJ88" s="15">
        <f t="shared" si="162"/>
        <v>0</v>
      </c>
      <c r="CK88" s="26" t="e">
        <f t="shared" si="163"/>
        <v>#DIV/0!</v>
      </c>
      <c r="CM88" s="15">
        <f t="shared" si="189"/>
        <v>0</v>
      </c>
      <c r="CN88" s="15">
        <f t="shared" si="190"/>
        <v>0</v>
      </c>
      <c r="CO88" s="100" t="e">
        <f t="shared" si="244"/>
        <v>#DIV/0!</v>
      </c>
      <c r="CT88" s="49">
        <f t="shared" si="169"/>
        <v>0</v>
      </c>
      <c r="CU88" s="49">
        <f t="shared" si="170"/>
        <v>0</v>
      </c>
      <c r="CV88" s="49">
        <f t="shared" si="171"/>
        <v>0</v>
      </c>
      <c r="CW88" s="51" t="e">
        <f t="shared" si="172"/>
        <v>#DIV/0!</v>
      </c>
      <c r="CX88" s="49">
        <f t="shared" si="173"/>
        <v>0</v>
      </c>
      <c r="DC88" s="190">
        <f t="shared" si="174"/>
        <v>0</v>
      </c>
      <c r="DD88" s="190">
        <f t="shared" si="175"/>
        <v>0</v>
      </c>
      <c r="DE88" s="190">
        <f t="shared" si="176"/>
        <v>0</v>
      </c>
      <c r="DF88" s="191" t="e">
        <f t="shared" si="177"/>
        <v>#DIV/0!</v>
      </c>
      <c r="DG88" s="190">
        <f t="shared" si="178"/>
        <v>0</v>
      </c>
      <c r="DL88" s="114">
        <f t="shared" si="179"/>
        <v>0</v>
      </c>
      <c r="DM88" s="114">
        <f t="shared" si="180"/>
        <v>0</v>
      </c>
      <c r="DN88" s="114">
        <f t="shared" si="181"/>
        <v>0</v>
      </c>
      <c r="DO88" s="115" t="e">
        <f t="shared" si="182"/>
        <v>#DIV/0!</v>
      </c>
      <c r="DP88" s="114">
        <f t="shared" si="183"/>
        <v>0</v>
      </c>
      <c r="DQ88" s="123"/>
      <c r="DR88" s="125">
        <f t="shared" si="191"/>
        <v>0</v>
      </c>
      <c r="DS88" s="125">
        <f t="shared" si="192"/>
        <v>0</v>
      </c>
      <c r="DT88" s="100" t="e">
        <f t="shared" si="193"/>
        <v>#DIV/0!</v>
      </c>
      <c r="DU88" s="123"/>
      <c r="DV88" s="125">
        <f t="shared" si="194"/>
        <v>0</v>
      </c>
      <c r="DW88" s="125">
        <f t="shared" si="195"/>
        <v>0</v>
      </c>
      <c r="DX88" s="100" t="e">
        <f t="shared" si="196"/>
        <v>#DIV/0!</v>
      </c>
      <c r="DY88" s="123"/>
      <c r="DZ88" s="125">
        <f t="shared" si="197"/>
        <v>0</v>
      </c>
      <c r="EA88" s="125">
        <f t="shared" si="198"/>
        <v>0</v>
      </c>
      <c r="EB88" s="100" t="e">
        <f t="shared" si="199"/>
        <v>#DIV/0!</v>
      </c>
      <c r="EC88" s="123"/>
      <c r="ED88" s="125">
        <f t="shared" si="200"/>
        <v>0</v>
      </c>
      <c r="EE88" s="125">
        <f t="shared" si="201"/>
        <v>0</v>
      </c>
      <c r="EF88" s="100" t="e">
        <f t="shared" si="202"/>
        <v>#DIV/0!</v>
      </c>
    </row>
    <row r="89" spans="1:136" x14ac:dyDescent="0.25">
      <c r="A89" s="7">
        <f t="shared" si="184"/>
        <v>44497</v>
      </c>
      <c r="F89" s="17">
        <f t="shared" si="209"/>
        <v>0</v>
      </c>
      <c r="G89" s="17">
        <f t="shared" si="210"/>
        <v>0</v>
      </c>
      <c r="H89" s="17">
        <f t="shared" si="211"/>
        <v>0</v>
      </c>
      <c r="I89" s="98" t="e">
        <f t="shared" si="212"/>
        <v>#DIV/0!</v>
      </c>
      <c r="J89" s="17">
        <f t="shared" si="213"/>
        <v>0</v>
      </c>
      <c r="O89" s="59">
        <f t="shared" si="214"/>
        <v>0</v>
      </c>
      <c r="P89" s="59">
        <f t="shared" si="215"/>
        <v>0</v>
      </c>
      <c r="Q89" s="59">
        <f t="shared" si="216"/>
        <v>0</v>
      </c>
      <c r="R89" s="61" t="e">
        <f t="shared" si="217"/>
        <v>#DIV/0!</v>
      </c>
      <c r="S89" s="59">
        <f t="shared" si="218"/>
        <v>0</v>
      </c>
      <c r="X89" s="19">
        <f t="shared" si="219"/>
        <v>0</v>
      </c>
      <c r="Y89" s="19">
        <f t="shared" si="220"/>
        <v>0</v>
      </c>
      <c r="Z89" s="19">
        <f t="shared" si="221"/>
        <v>0</v>
      </c>
      <c r="AA89" s="23" t="e">
        <f t="shared" si="222"/>
        <v>#DIV/0!</v>
      </c>
      <c r="AB89" s="19">
        <f t="shared" si="223"/>
        <v>0</v>
      </c>
      <c r="AI89" s="17">
        <f t="shared" si="203"/>
        <v>0</v>
      </c>
      <c r="AJ89" s="17">
        <f t="shared" si="185"/>
        <v>0</v>
      </c>
      <c r="AK89" s="17">
        <f t="shared" si="186"/>
        <v>0</v>
      </c>
      <c r="AL89" s="98" t="e">
        <f t="shared" si="204"/>
        <v>#DIV/0!</v>
      </c>
      <c r="AM89" s="17">
        <f t="shared" si="205"/>
        <v>0</v>
      </c>
      <c r="AR89" s="114">
        <f t="shared" si="206"/>
        <v>0</v>
      </c>
      <c r="AS89" s="114">
        <f t="shared" si="187"/>
        <v>0</v>
      </c>
      <c r="AT89" s="114">
        <f t="shared" si="188"/>
        <v>0</v>
      </c>
      <c r="AU89" s="115" t="e">
        <f t="shared" si="207"/>
        <v>#DIV/0!</v>
      </c>
      <c r="AV89" s="114">
        <f t="shared" si="208"/>
        <v>0</v>
      </c>
      <c r="BA89" s="31">
        <f t="shared" si="224"/>
        <v>0</v>
      </c>
      <c r="BB89" s="31">
        <f t="shared" si="225"/>
        <v>0</v>
      </c>
      <c r="BC89" s="31">
        <f t="shared" si="226"/>
        <v>0</v>
      </c>
      <c r="BD89" s="33" t="e">
        <f t="shared" si="227"/>
        <v>#DIV/0!</v>
      </c>
      <c r="BE89" s="31">
        <f t="shared" si="228"/>
        <v>0</v>
      </c>
      <c r="BJ89" s="40">
        <f t="shared" si="229"/>
        <v>0</v>
      </c>
      <c r="BK89" s="40">
        <f t="shared" si="230"/>
        <v>0</v>
      </c>
      <c r="BL89" s="40">
        <f t="shared" si="231"/>
        <v>0</v>
      </c>
      <c r="BM89" s="42" t="e">
        <f t="shared" si="232"/>
        <v>#DIV/0!</v>
      </c>
      <c r="BN89" s="40">
        <f t="shared" si="233"/>
        <v>0</v>
      </c>
      <c r="BS89" s="49">
        <f t="shared" si="234"/>
        <v>0</v>
      </c>
      <c r="BT89" s="49">
        <f t="shared" si="235"/>
        <v>0</v>
      </c>
      <c r="BU89" s="49">
        <f t="shared" si="236"/>
        <v>0</v>
      </c>
      <c r="BV89" s="51" t="e">
        <f t="shared" si="237"/>
        <v>#DIV/0!</v>
      </c>
      <c r="BW89" s="49">
        <f t="shared" si="238"/>
        <v>0</v>
      </c>
      <c r="CB89" s="59">
        <f t="shared" si="239"/>
        <v>0</v>
      </c>
      <c r="CC89" s="59">
        <f t="shared" si="240"/>
        <v>0</v>
      </c>
      <c r="CD89" s="59">
        <f t="shared" si="241"/>
        <v>0</v>
      </c>
      <c r="CE89" s="61" t="e">
        <f t="shared" si="242"/>
        <v>#DIV/0!</v>
      </c>
      <c r="CF89" s="59">
        <f t="shared" si="243"/>
        <v>0</v>
      </c>
      <c r="CG89" s="15">
        <f t="shared" si="159"/>
        <v>0</v>
      </c>
      <c r="CH89" s="15">
        <f t="shared" si="160"/>
        <v>0</v>
      </c>
      <c r="CI89" s="15">
        <f t="shared" si="161"/>
        <v>0</v>
      </c>
      <c r="CJ89" s="15">
        <f t="shared" si="162"/>
        <v>0</v>
      </c>
      <c r="CK89" s="26" t="e">
        <f t="shared" si="163"/>
        <v>#DIV/0!</v>
      </c>
      <c r="CM89" s="15">
        <f t="shared" si="189"/>
        <v>0</v>
      </c>
      <c r="CN89" s="15">
        <f t="shared" si="190"/>
        <v>0</v>
      </c>
      <c r="CO89" s="100" t="e">
        <f t="shared" si="244"/>
        <v>#DIV/0!</v>
      </c>
      <c r="CT89" s="49">
        <f t="shared" si="169"/>
        <v>0</v>
      </c>
      <c r="CU89" s="49">
        <f t="shared" si="170"/>
        <v>0</v>
      </c>
      <c r="CV89" s="49">
        <f t="shared" si="171"/>
        <v>0</v>
      </c>
      <c r="CW89" s="51" t="e">
        <f t="shared" si="172"/>
        <v>#DIV/0!</v>
      </c>
      <c r="CX89" s="49">
        <f t="shared" si="173"/>
        <v>0</v>
      </c>
      <c r="DC89" s="190">
        <f t="shared" si="174"/>
        <v>0</v>
      </c>
      <c r="DD89" s="190">
        <f t="shared" si="175"/>
        <v>0</v>
      </c>
      <c r="DE89" s="190">
        <f t="shared" si="176"/>
        <v>0</v>
      </c>
      <c r="DF89" s="191" t="e">
        <f t="shared" si="177"/>
        <v>#DIV/0!</v>
      </c>
      <c r="DG89" s="190">
        <f t="shared" si="178"/>
        <v>0</v>
      </c>
      <c r="DL89" s="114">
        <f t="shared" si="179"/>
        <v>0</v>
      </c>
      <c r="DM89" s="114">
        <f t="shared" si="180"/>
        <v>0</v>
      </c>
      <c r="DN89" s="114">
        <f t="shared" si="181"/>
        <v>0</v>
      </c>
      <c r="DO89" s="115" t="e">
        <f t="shared" si="182"/>
        <v>#DIV/0!</v>
      </c>
      <c r="DP89" s="114">
        <f t="shared" si="183"/>
        <v>0</v>
      </c>
      <c r="DQ89" s="123"/>
      <c r="DR89" s="125">
        <f t="shared" si="191"/>
        <v>0</v>
      </c>
      <c r="DS89" s="125">
        <f t="shared" si="192"/>
        <v>0</v>
      </c>
      <c r="DT89" s="100" t="e">
        <f t="shared" si="193"/>
        <v>#DIV/0!</v>
      </c>
      <c r="DU89" s="123"/>
      <c r="DV89" s="125">
        <f t="shared" si="194"/>
        <v>0</v>
      </c>
      <c r="DW89" s="125">
        <f t="shared" si="195"/>
        <v>0</v>
      </c>
      <c r="DX89" s="100" t="e">
        <f t="shared" si="196"/>
        <v>#DIV/0!</v>
      </c>
      <c r="DY89" s="123"/>
      <c r="DZ89" s="125">
        <f t="shared" si="197"/>
        <v>0</v>
      </c>
      <c r="EA89" s="125">
        <f t="shared" si="198"/>
        <v>0</v>
      </c>
      <c r="EB89" s="100" t="e">
        <f t="shared" si="199"/>
        <v>#DIV/0!</v>
      </c>
      <c r="EC89" s="123"/>
      <c r="ED89" s="125">
        <f t="shared" si="200"/>
        <v>0</v>
      </c>
      <c r="EE89" s="125">
        <f t="shared" si="201"/>
        <v>0</v>
      </c>
      <c r="EF89" s="100" t="e">
        <f t="shared" si="202"/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activeCell="B16" sqref="B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110" zoomScaleNormal="110" workbookViewId="0">
      <selection activeCell="E15" sqref="E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110" zoomScaleNormal="110" workbookViewId="0">
      <selection activeCell="Y20" sqref="Y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110" zoomScaleNormal="110" workbookViewId="0">
      <selection activeCell="P35" sqref="P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3" zoomScale="120" zoomScaleNormal="120" workbookViewId="0">
      <selection activeCell="X28" sqref="X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120" zoomScaleNormal="120" workbookViewId="0">
      <selection activeCell="V29" sqref="V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120" zoomScaleNormal="120" workbookViewId="0">
      <selection activeCell="V29" sqref="V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Devices</vt:lpstr>
      <vt:lpstr>Rogers System Performance</vt:lpstr>
      <vt:lpstr>Sunrise System Performance</vt:lpstr>
      <vt:lpstr>TBHH100_5 Perf</vt:lpstr>
      <vt:lpstr>TBHH100_6 Perf</vt:lpstr>
      <vt:lpstr>TBHV110_5 Perf</vt:lpstr>
      <vt:lpstr>TBHV110_6 Perf</vt:lpstr>
      <vt:lpstr>TBWL100_5 Perf</vt:lpstr>
      <vt:lpstr>TBWL100_6 Perf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Boucher</dc:creator>
  <cp:lastModifiedBy>Mike Boucher</cp:lastModifiedBy>
  <dcterms:created xsi:type="dcterms:W3CDTF">2020-07-21T09:51:26Z</dcterms:created>
  <dcterms:modified xsi:type="dcterms:W3CDTF">2021-10-28T01:38:32Z</dcterms:modified>
</cp:coreProperties>
</file>