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mboucher\Projects\Helium\hitechdb\Customers\Harry Bell\20250910_PerformanceInvestigation\"/>
    </mc:Choice>
  </mc:AlternateContent>
  <xr:revisionPtr revIDLastSave="0" documentId="13_ncr:1_{D962D6C2-F916-47CA-A888-349A2D9D953E}" xr6:coauthVersionLast="47" xr6:coauthVersionMax="47" xr10:uidLastSave="{00000000-0000-0000-0000-000000000000}"/>
  <bookViews>
    <workbookView xWindow="135" yWindow="390" windowWidth="28665" windowHeight="13860" xr2:uid="{00000000-000D-0000-FFFF-FFFF00000000}"/>
  </bookViews>
  <sheets>
    <sheet name="Performance Tracker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zfvOwD9GafuQjnp5p8Y2qmswEkOCV/bxwPVsC6rxgI="/>
    </ext>
  </extLst>
</workbook>
</file>

<file path=xl/calcChain.xml><?xml version="1.0" encoding="utf-8"?>
<calcChain xmlns="http://schemas.openxmlformats.org/spreadsheetml/2006/main">
  <c r="CH39" i="1" l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B3" i="1"/>
  <c r="AB2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CG39" i="1"/>
  <c r="BY39" i="1"/>
  <c r="BQ39" i="1"/>
  <c r="BI39" i="1"/>
  <c r="BA39" i="1"/>
  <c r="AS39" i="1"/>
  <c r="AR39" i="1"/>
  <c r="AQ39" i="1"/>
  <c r="AI39" i="1"/>
  <c r="AA39" i="1"/>
  <c r="S39" i="1"/>
  <c r="R39" i="1"/>
  <c r="Q39" i="1"/>
  <c r="H39" i="1"/>
  <c r="G39" i="1"/>
  <c r="F39" i="1"/>
  <c r="CG38" i="1"/>
  <c r="BY38" i="1"/>
  <c r="BQ38" i="1"/>
  <c r="BI38" i="1"/>
  <c r="BA38" i="1"/>
  <c r="AS38" i="1"/>
  <c r="AR38" i="1"/>
  <c r="AQ38" i="1"/>
  <c r="AI38" i="1"/>
  <c r="AA38" i="1"/>
  <c r="S38" i="1"/>
  <c r="R38" i="1"/>
  <c r="Q38" i="1"/>
  <c r="H38" i="1"/>
  <c r="G38" i="1"/>
  <c r="F38" i="1"/>
  <c r="CG37" i="1"/>
  <c r="BY37" i="1"/>
  <c r="BQ37" i="1"/>
  <c r="BI37" i="1"/>
  <c r="BA37" i="1"/>
  <c r="AS37" i="1"/>
  <c r="AR37" i="1"/>
  <c r="AQ37" i="1"/>
  <c r="AI37" i="1"/>
  <c r="AA37" i="1"/>
  <c r="S37" i="1"/>
  <c r="R37" i="1"/>
  <c r="Q37" i="1"/>
  <c r="H37" i="1"/>
  <c r="G37" i="1"/>
  <c r="F37" i="1"/>
  <c r="CG36" i="1"/>
  <c r="BY36" i="1"/>
  <c r="BQ36" i="1"/>
  <c r="BI36" i="1"/>
  <c r="BA36" i="1"/>
  <c r="AS36" i="1"/>
  <c r="AR36" i="1"/>
  <c r="AQ36" i="1"/>
  <c r="AI36" i="1"/>
  <c r="AA36" i="1"/>
  <c r="S36" i="1"/>
  <c r="R36" i="1"/>
  <c r="Q36" i="1"/>
  <c r="H36" i="1"/>
  <c r="G36" i="1"/>
  <c r="F36" i="1"/>
  <c r="CG35" i="1"/>
  <c r="BY35" i="1"/>
  <c r="BQ35" i="1"/>
  <c r="BI35" i="1"/>
  <c r="BA35" i="1"/>
  <c r="AS35" i="1"/>
  <c r="AR35" i="1"/>
  <c r="AQ35" i="1"/>
  <c r="AI35" i="1"/>
  <c r="AA35" i="1"/>
  <c r="S35" i="1"/>
  <c r="R35" i="1"/>
  <c r="Q35" i="1"/>
  <c r="H35" i="1"/>
  <c r="G35" i="1"/>
  <c r="F35" i="1"/>
  <c r="CG34" i="1"/>
  <c r="BY34" i="1"/>
  <c r="BQ34" i="1"/>
  <c r="BI34" i="1"/>
  <c r="BA34" i="1"/>
  <c r="AS34" i="1"/>
  <c r="AR34" i="1"/>
  <c r="AQ34" i="1"/>
  <c r="AI34" i="1"/>
  <c r="AA34" i="1"/>
  <c r="S34" i="1"/>
  <c r="R34" i="1"/>
  <c r="Q34" i="1"/>
  <c r="H34" i="1"/>
  <c r="G34" i="1"/>
  <c r="F34" i="1"/>
  <c r="CG33" i="1"/>
  <c r="BY33" i="1"/>
  <c r="BQ33" i="1"/>
  <c r="BI33" i="1"/>
  <c r="BA33" i="1"/>
  <c r="AS33" i="1"/>
  <c r="AR33" i="1"/>
  <c r="AQ33" i="1"/>
  <c r="AI33" i="1"/>
  <c r="AA33" i="1"/>
  <c r="S33" i="1"/>
  <c r="R33" i="1"/>
  <c r="Q33" i="1"/>
  <c r="H33" i="1"/>
  <c r="G33" i="1"/>
  <c r="F33" i="1"/>
  <c r="CG32" i="1"/>
  <c r="BY32" i="1"/>
  <c r="BQ32" i="1"/>
  <c r="BI32" i="1"/>
  <c r="BA32" i="1"/>
  <c r="AS32" i="1"/>
  <c r="AR32" i="1"/>
  <c r="AQ32" i="1"/>
  <c r="AI32" i="1"/>
  <c r="AA32" i="1"/>
  <c r="S32" i="1"/>
  <c r="R32" i="1"/>
  <c r="Q32" i="1"/>
  <c r="H32" i="1"/>
  <c r="G32" i="1"/>
  <c r="F32" i="1"/>
  <c r="CG31" i="1"/>
  <c r="BY31" i="1"/>
  <c r="BQ31" i="1"/>
  <c r="BI31" i="1"/>
  <c r="BA31" i="1"/>
  <c r="AS31" i="1"/>
  <c r="AR31" i="1"/>
  <c r="AQ31" i="1"/>
  <c r="AI31" i="1"/>
  <c r="AA31" i="1"/>
  <c r="S31" i="1"/>
  <c r="R31" i="1"/>
  <c r="Q31" i="1"/>
  <c r="H31" i="1"/>
  <c r="G31" i="1"/>
  <c r="F31" i="1"/>
  <c r="CG30" i="1"/>
  <c r="BY30" i="1"/>
  <c r="BQ30" i="1"/>
  <c r="BI30" i="1"/>
  <c r="BA30" i="1"/>
  <c r="AS30" i="1"/>
  <c r="AR30" i="1"/>
  <c r="AQ30" i="1"/>
  <c r="AI30" i="1"/>
  <c r="AA30" i="1"/>
  <c r="S30" i="1"/>
  <c r="R30" i="1"/>
  <c r="Q30" i="1"/>
  <c r="H30" i="1"/>
  <c r="G30" i="1"/>
  <c r="F30" i="1"/>
  <c r="CG29" i="1"/>
  <c r="BY29" i="1"/>
  <c r="BQ29" i="1"/>
  <c r="BI29" i="1"/>
  <c r="BA29" i="1"/>
  <c r="AS29" i="1"/>
  <c r="AR29" i="1"/>
  <c r="AQ29" i="1"/>
  <c r="AI29" i="1"/>
  <c r="AA29" i="1"/>
  <c r="S29" i="1"/>
  <c r="R29" i="1"/>
  <c r="Q29" i="1"/>
  <c r="H29" i="1"/>
  <c r="G29" i="1"/>
  <c r="F29" i="1"/>
  <c r="CG28" i="1"/>
  <c r="BY28" i="1"/>
  <c r="BQ28" i="1"/>
  <c r="BI28" i="1"/>
  <c r="BA28" i="1"/>
  <c r="AS28" i="1"/>
  <c r="AR28" i="1"/>
  <c r="AQ28" i="1"/>
  <c r="AI28" i="1"/>
  <c r="AA28" i="1"/>
  <c r="S28" i="1"/>
  <c r="R28" i="1"/>
  <c r="Q28" i="1"/>
  <c r="H28" i="1"/>
  <c r="G28" i="1"/>
  <c r="F28" i="1"/>
  <c r="CG27" i="1"/>
  <c r="BY27" i="1"/>
  <c r="BQ27" i="1"/>
  <c r="BI27" i="1"/>
  <c r="BA27" i="1"/>
  <c r="AS27" i="1"/>
  <c r="AR27" i="1"/>
  <c r="AQ27" i="1"/>
  <c r="AI27" i="1"/>
  <c r="AA27" i="1"/>
  <c r="S27" i="1"/>
  <c r="R27" i="1"/>
  <c r="Q27" i="1"/>
  <c r="H27" i="1"/>
  <c r="G27" i="1"/>
  <c r="F27" i="1"/>
  <c r="CG26" i="1"/>
  <c r="BY26" i="1"/>
  <c r="BQ26" i="1"/>
  <c r="BI26" i="1"/>
  <c r="BA26" i="1"/>
  <c r="AS26" i="1"/>
  <c r="AR26" i="1"/>
  <c r="AQ26" i="1"/>
  <c r="AI26" i="1"/>
  <c r="AA26" i="1"/>
  <c r="S26" i="1"/>
  <c r="R26" i="1"/>
  <c r="Q26" i="1"/>
  <c r="H26" i="1"/>
  <c r="G26" i="1"/>
  <c r="F26" i="1"/>
  <c r="CG25" i="1"/>
  <c r="BY25" i="1"/>
  <c r="BQ25" i="1"/>
  <c r="BI25" i="1"/>
  <c r="BA25" i="1"/>
  <c r="AS25" i="1"/>
  <c r="AR25" i="1"/>
  <c r="AQ25" i="1"/>
  <c r="AI25" i="1"/>
  <c r="AA25" i="1"/>
  <c r="S25" i="1"/>
  <c r="R25" i="1"/>
  <c r="Q25" i="1"/>
  <c r="H25" i="1"/>
  <c r="G25" i="1"/>
  <c r="F25" i="1"/>
  <c r="CG24" i="1"/>
  <c r="BY24" i="1"/>
  <c r="BQ24" i="1"/>
  <c r="BI24" i="1"/>
  <c r="BA24" i="1"/>
  <c r="AS24" i="1"/>
  <c r="AR24" i="1"/>
  <c r="AQ24" i="1"/>
  <c r="AI24" i="1"/>
  <c r="AA24" i="1"/>
  <c r="S24" i="1"/>
  <c r="R24" i="1"/>
  <c r="Q24" i="1"/>
  <c r="H24" i="1"/>
  <c r="G24" i="1"/>
  <c r="F24" i="1"/>
  <c r="CG23" i="1"/>
  <c r="BY23" i="1"/>
  <c r="BQ23" i="1"/>
  <c r="BI23" i="1"/>
  <c r="BA23" i="1"/>
  <c r="AS23" i="1"/>
  <c r="AR23" i="1"/>
  <c r="AQ23" i="1"/>
  <c r="AI23" i="1"/>
  <c r="AA23" i="1"/>
  <c r="S23" i="1"/>
  <c r="R23" i="1"/>
  <c r="Q23" i="1"/>
  <c r="H23" i="1"/>
  <c r="G23" i="1"/>
  <c r="F23" i="1"/>
  <c r="CG22" i="1"/>
  <c r="BY22" i="1"/>
  <c r="BQ22" i="1"/>
  <c r="BI22" i="1"/>
  <c r="BA22" i="1"/>
  <c r="AS22" i="1"/>
  <c r="AR22" i="1"/>
  <c r="AQ22" i="1"/>
  <c r="AI22" i="1"/>
  <c r="AA22" i="1"/>
  <c r="S22" i="1"/>
  <c r="R22" i="1"/>
  <c r="Q22" i="1"/>
  <c r="H22" i="1"/>
  <c r="G22" i="1"/>
  <c r="F22" i="1"/>
  <c r="CG21" i="1"/>
  <c r="BY21" i="1"/>
  <c r="BQ21" i="1"/>
  <c r="BI21" i="1"/>
  <c r="BA21" i="1"/>
  <c r="AS21" i="1"/>
  <c r="AR21" i="1"/>
  <c r="AQ21" i="1"/>
  <c r="AI21" i="1"/>
  <c r="AA21" i="1"/>
  <c r="S21" i="1"/>
  <c r="R21" i="1"/>
  <c r="Q21" i="1"/>
  <c r="H21" i="1"/>
  <c r="G21" i="1"/>
  <c r="F21" i="1"/>
  <c r="CG20" i="1"/>
  <c r="BY20" i="1"/>
  <c r="BQ20" i="1"/>
  <c r="BI20" i="1"/>
  <c r="BA20" i="1"/>
  <c r="AS20" i="1"/>
  <c r="AR20" i="1"/>
  <c r="AQ20" i="1"/>
  <c r="AI20" i="1"/>
  <c r="AA20" i="1"/>
  <c r="S20" i="1"/>
  <c r="R20" i="1"/>
  <c r="Q20" i="1"/>
  <c r="H20" i="1"/>
  <c r="G20" i="1"/>
  <c r="F20" i="1"/>
  <c r="CG19" i="1"/>
  <c r="BY19" i="1"/>
  <c r="BQ19" i="1"/>
  <c r="BI19" i="1"/>
  <c r="BA19" i="1"/>
  <c r="AS19" i="1"/>
  <c r="AR19" i="1"/>
  <c r="AQ19" i="1"/>
  <c r="AI19" i="1"/>
  <c r="AA19" i="1"/>
  <c r="S19" i="1"/>
  <c r="R19" i="1"/>
  <c r="Q19" i="1"/>
  <c r="H19" i="1"/>
  <c r="G19" i="1"/>
  <c r="F19" i="1"/>
  <c r="CG18" i="1"/>
  <c r="BY18" i="1"/>
  <c r="BQ18" i="1"/>
  <c r="BI18" i="1"/>
  <c r="BA18" i="1"/>
  <c r="AS18" i="1"/>
  <c r="AR18" i="1"/>
  <c r="AQ18" i="1"/>
  <c r="AI18" i="1"/>
  <c r="AA18" i="1"/>
  <c r="S18" i="1"/>
  <c r="R18" i="1"/>
  <c r="Q18" i="1"/>
  <c r="H18" i="1"/>
  <c r="G18" i="1"/>
  <c r="F18" i="1"/>
  <c r="CG17" i="1"/>
  <c r="BY17" i="1"/>
  <c r="BQ17" i="1"/>
  <c r="BI17" i="1"/>
  <c r="BA17" i="1"/>
  <c r="AS17" i="1"/>
  <c r="AR17" i="1"/>
  <c r="AQ17" i="1"/>
  <c r="AI17" i="1"/>
  <c r="AA17" i="1"/>
  <c r="S17" i="1"/>
  <c r="R17" i="1"/>
  <c r="Q17" i="1"/>
  <c r="H17" i="1"/>
  <c r="G17" i="1"/>
  <c r="F17" i="1"/>
  <c r="CG16" i="1"/>
  <c r="BY16" i="1"/>
  <c r="BQ16" i="1"/>
  <c r="BI16" i="1"/>
  <c r="BA16" i="1"/>
  <c r="AS16" i="1"/>
  <c r="AR16" i="1"/>
  <c r="AQ16" i="1"/>
  <c r="AI16" i="1"/>
  <c r="AA16" i="1"/>
  <c r="S16" i="1"/>
  <c r="R16" i="1"/>
  <c r="Q16" i="1"/>
  <c r="H16" i="1"/>
  <c r="G16" i="1"/>
  <c r="F16" i="1"/>
  <c r="CG15" i="1"/>
  <c r="BY15" i="1"/>
  <c r="BQ15" i="1"/>
  <c r="BI15" i="1"/>
  <c r="BA15" i="1"/>
  <c r="AS15" i="1"/>
  <c r="AR15" i="1"/>
  <c r="AQ15" i="1"/>
  <c r="AI15" i="1"/>
  <c r="AA15" i="1"/>
  <c r="S15" i="1"/>
  <c r="R15" i="1"/>
  <c r="Q15" i="1"/>
  <c r="H15" i="1"/>
  <c r="G15" i="1"/>
  <c r="F15" i="1"/>
  <c r="CG14" i="1"/>
  <c r="BY14" i="1"/>
  <c r="BQ14" i="1"/>
  <c r="BI14" i="1"/>
  <c r="BA14" i="1"/>
  <c r="AS14" i="1"/>
  <c r="AR14" i="1"/>
  <c r="AQ14" i="1"/>
  <c r="AI14" i="1"/>
  <c r="AA14" i="1"/>
  <c r="S14" i="1"/>
  <c r="R14" i="1"/>
  <c r="Q14" i="1"/>
  <c r="H14" i="1"/>
  <c r="G14" i="1"/>
  <c r="F14" i="1"/>
  <c r="CG13" i="1"/>
  <c r="BY13" i="1"/>
  <c r="BQ13" i="1"/>
  <c r="BI13" i="1"/>
  <c r="BA13" i="1"/>
  <c r="AS13" i="1"/>
  <c r="AR13" i="1"/>
  <c r="AQ13" i="1"/>
  <c r="AI13" i="1"/>
  <c r="AA13" i="1"/>
  <c r="S13" i="1"/>
  <c r="R13" i="1"/>
  <c r="Q13" i="1"/>
  <c r="H13" i="1"/>
  <c r="G13" i="1"/>
  <c r="F13" i="1"/>
  <c r="CG12" i="1"/>
  <c r="BY12" i="1"/>
  <c r="BQ12" i="1"/>
  <c r="BI12" i="1"/>
  <c r="BA12" i="1"/>
  <c r="AS12" i="1"/>
  <c r="AR12" i="1"/>
  <c r="AQ12" i="1"/>
  <c r="AI12" i="1"/>
  <c r="AA12" i="1"/>
  <c r="S12" i="1"/>
  <c r="R12" i="1"/>
  <c r="Q12" i="1"/>
  <c r="H12" i="1"/>
  <c r="G12" i="1"/>
  <c r="I12" i="1" s="1"/>
  <c r="F12" i="1"/>
  <c r="CG11" i="1"/>
  <c r="BY11" i="1"/>
  <c r="BQ11" i="1"/>
  <c r="BI11" i="1"/>
  <c r="BA11" i="1"/>
  <c r="AS11" i="1"/>
  <c r="AR11" i="1"/>
  <c r="AQ11" i="1"/>
  <c r="AI11" i="1"/>
  <c r="AA11" i="1"/>
  <c r="S11" i="1"/>
  <c r="R11" i="1"/>
  <c r="Q11" i="1"/>
  <c r="H11" i="1"/>
  <c r="G11" i="1"/>
  <c r="F11" i="1"/>
  <c r="CG10" i="1"/>
  <c r="BY10" i="1"/>
  <c r="BQ10" i="1"/>
  <c r="BI10" i="1"/>
  <c r="BA10" i="1"/>
  <c r="AS10" i="1"/>
  <c r="AR10" i="1"/>
  <c r="AQ10" i="1"/>
  <c r="AI10" i="1"/>
  <c r="AA10" i="1"/>
  <c r="S10" i="1"/>
  <c r="R10" i="1"/>
  <c r="Q10" i="1"/>
  <c r="H10" i="1"/>
  <c r="G10" i="1"/>
  <c r="F10" i="1"/>
  <c r="CG9" i="1"/>
  <c r="BY9" i="1"/>
  <c r="BQ9" i="1"/>
  <c r="BI9" i="1"/>
  <c r="BA9" i="1"/>
  <c r="AS9" i="1"/>
  <c r="AR9" i="1"/>
  <c r="AQ9" i="1"/>
  <c r="AI9" i="1"/>
  <c r="AA9" i="1"/>
  <c r="S9" i="1"/>
  <c r="R9" i="1"/>
  <c r="Q9" i="1"/>
  <c r="H9" i="1"/>
  <c r="G9" i="1"/>
  <c r="F9" i="1"/>
  <c r="CG8" i="1"/>
  <c r="BY8" i="1"/>
  <c r="BQ8" i="1"/>
  <c r="BI8" i="1"/>
  <c r="BA8" i="1"/>
  <c r="AS8" i="1"/>
  <c r="AR8" i="1"/>
  <c r="AQ8" i="1"/>
  <c r="AI8" i="1"/>
  <c r="AA8" i="1"/>
  <c r="S8" i="1"/>
  <c r="R8" i="1"/>
  <c r="Q8" i="1"/>
  <c r="H8" i="1"/>
  <c r="G8" i="1"/>
  <c r="F8" i="1"/>
  <c r="CG7" i="1"/>
  <c r="BY7" i="1"/>
  <c r="BQ7" i="1"/>
  <c r="BI7" i="1"/>
  <c r="BA7" i="1"/>
  <c r="AS7" i="1"/>
  <c r="AR7" i="1"/>
  <c r="AQ7" i="1"/>
  <c r="AI7" i="1"/>
  <c r="AA7" i="1"/>
  <c r="S7" i="1"/>
  <c r="R7" i="1"/>
  <c r="Q7" i="1"/>
  <c r="H7" i="1"/>
  <c r="G7" i="1"/>
  <c r="F7" i="1"/>
  <c r="CG6" i="1"/>
  <c r="BY6" i="1"/>
  <c r="BQ6" i="1"/>
  <c r="BI6" i="1"/>
  <c r="BA6" i="1"/>
  <c r="AS6" i="1"/>
  <c r="AR6" i="1"/>
  <c r="AQ6" i="1"/>
  <c r="AI6" i="1"/>
  <c r="AA6" i="1"/>
  <c r="S6" i="1"/>
  <c r="R6" i="1"/>
  <c r="Q6" i="1"/>
  <c r="H6" i="1"/>
  <c r="G6" i="1"/>
  <c r="F6" i="1"/>
  <c r="CG5" i="1"/>
  <c r="BY5" i="1"/>
  <c r="BQ5" i="1"/>
  <c r="BI5" i="1"/>
  <c r="BA5" i="1"/>
  <c r="AS5" i="1"/>
  <c r="AR5" i="1"/>
  <c r="AQ5" i="1"/>
  <c r="AI5" i="1"/>
  <c r="AA5" i="1"/>
  <c r="S5" i="1"/>
  <c r="R5" i="1"/>
  <c r="Q5" i="1"/>
  <c r="H5" i="1"/>
  <c r="G5" i="1"/>
  <c r="F5" i="1"/>
  <c r="CG4" i="1"/>
  <c r="BY4" i="1"/>
  <c r="BQ4" i="1"/>
  <c r="BI4" i="1"/>
  <c r="BA4" i="1"/>
  <c r="AS4" i="1"/>
  <c r="AR4" i="1"/>
  <c r="AQ4" i="1"/>
  <c r="AI4" i="1"/>
  <c r="AA4" i="1"/>
  <c r="S4" i="1"/>
  <c r="R4" i="1"/>
  <c r="Q4" i="1"/>
  <c r="H4" i="1"/>
  <c r="G4" i="1"/>
  <c r="F4" i="1"/>
  <c r="CG3" i="1"/>
  <c r="BY3" i="1"/>
  <c r="BQ3" i="1"/>
  <c r="BI3" i="1"/>
  <c r="BA3" i="1"/>
  <c r="AS3" i="1"/>
  <c r="AR3" i="1"/>
  <c r="AQ3" i="1"/>
  <c r="AI3" i="1"/>
  <c r="AA3" i="1"/>
  <c r="S3" i="1"/>
  <c r="R3" i="1"/>
  <c r="Q3" i="1"/>
  <c r="H3" i="1"/>
  <c r="G3" i="1"/>
  <c r="F3" i="1"/>
  <c r="CG2" i="1"/>
  <c r="BY2" i="1"/>
  <c r="BQ2" i="1"/>
  <c r="BI2" i="1"/>
  <c r="BA2" i="1"/>
  <c r="AS2" i="1"/>
  <c r="AR2" i="1"/>
  <c r="AQ2" i="1"/>
  <c r="AI2" i="1"/>
  <c r="AA2" i="1"/>
  <c r="S2" i="1"/>
  <c r="R2" i="1"/>
  <c r="Q2" i="1"/>
  <c r="H2" i="1"/>
  <c r="G2" i="1"/>
  <c r="F2" i="1"/>
  <c r="T14" i="1" l="1"/>
  <c r="AT8" i="1"/>
  <c r="AT10" i="1"/>
  <c r="I30" i="1"/>
  <c r="AT33" i="1"/>
  <c r="I27" i="1"/>
  <c r="I10" i="1"/>
  <c r="T8" i="1"/>
  <c r="T16" i="1"/>
  <c r="T26" i="1"/>
  <c r="AT21" i="1"/>
  <c r="AT37" i="1"/>
  <c r="I39" i="1"/>
  <c r="T37" i="1"/>
  <c r="I26" i="1"/>
  <c r="I34" i="1"/>
  <c r="AT15" i="1"/>
  <c r="I25" i="1"/>
  <c r="AT14" i="1"/>
  <c r="I24" i="1"/>
  <c r="AT30" i="1"/>
  <c r="I8" i="1"/>
  <c r="I14" i="1"/>
  <c r="T38" i="1"/>
  <c r="I5" i="1"/>
  <c r="T6" i="1"/>
  <c r="I21" i="1"/>
  <c r="I33" i="1"/>
  <c r="AT39" i="1"/>
  <c r="I3" i="1"/>
  <c r="AT18" i="1"/>
  <c r="T34" i="1"/>
  <c r="AT2" i="1"/>
  <c r="I15" i="1"/>
  <c r="AT24" i="1"/>
  <c r="T32" i="1"/>
  <c r="T4" i="1"/>
  <c r="AT9" i="1"/>
  <c r="T15" i="1"/>
  <c r="I29" i="1"/>
  <c r="AT3" i="1"/>
  <c r="AT12" i="1"/>
  <c r="T18" i="1"/>
  <c r="T20" i="1"/>
  <c r="T35" i="1"/>
  <c r="T2" i="1"/>
  <c r="T28" i="1"/>
  <c r="T10" i="1"/>
  <c r="AT16" i="1"/>
  <c r="I20" i="1"/>
  <c r="I22" i="1"/>
  <c r="AT31" i="1"/>
  <c r="A36" i="1"/>
  <c r="A37" i="1" s="1"/>
  <c r="A38" i="1" s="1"/>
  <c r="A39" i="1" s="1"/>
  <c r="T9" i="1"/>
  <c r="T13" i="1"/>
  <c r="AT34" i="1"/>
  <c r="I23" i="1"/>
  <c r="T21" i="1"/>
  <c r="T3" i="1"/>
  <c r="AT5" i="1"/>
  <c r="T11" i="1"/>
  <c r="AT4" i="1"/>
  <c r="AT22" i="1"/>
  <c r="AT19" i="1"/>
  <c r="AT35" i="1"/>
  <c r="I2" i="1"/>
  <c r="I19" i="1"/>
  <c r="I37" i="1"/>
  <c r="AT23" i="1"/>
  <c r="I28" i="1"/>
  <c r="I6" i="1"/>
  <c r="AT13" i="1"/>
  <c r="AT25" i="1"/>
  <c r="I38" i="1"/>
  <c r="T23" i="1"/>
  <c r="I4" i="1"/>
  <c r="AT20" i="1"/>
  <c r="T22" i="1"/>
  <c r="T25" i="1"/>
  <c r="T30" i="1"/>
  <c r="T17" i="1"/>
  <c r="AT36" i="1"/>
  <c r="AT6" i="1"/>
  <c r="I7" i="1"/>
  <c r="T24" i="1"/>
  <c r="AT26" i="1"/>
  <c r="T27" i="1"/>
  <c r="AT32" i="1"/>
  <c r="T33" i="1"/>
  <c r="I18" i="1"/>
  <c r="T19" i="1"/>
  <c r="T31" i="1"/>
  <c r="AT7" i="1"/>
  <c r="I9" i="1"/>
  <c r="AT27" i="1"/>
  <c r="T5" i="1"/>
  <c r="T12" i="1"/>
  <c r="I13" i="1"/>
  <c r="T7" i="1"/>
  <c r="AT11" i="1"/>
  <c r="I11" i="1"/>
  <c r="AT28" i="1"/>
  <c r="I31" i="1"/>
  <c r="I36" i="1"/>
  <c r="AT17" i="1"/>
  <c r="I32" i="1"/>
  <c r="I17" i="1"/>
  <c r="AT29" i="1"/>
  <c r="AT38" i="1"/>
  <c r="T29" i="1"/>
  <c r="I16" i="1"/>
  <c r="I35" i="1"/>
  <c r="T36" i="1"/>
  <c r="T39" i="1"/>
</calcChain>
</file>

<file path=xl/sharedStrings.xml><?xml version="1.0" encoding="utf-8"?>
<sst xmlns="http://schemas.openxmlformats.org/spreadsheetml/2006/main" count="88" uniqueCount="25">
  <si>
    <t>Date</t>
  </si>
  <si>
    <t>Packet Count</t>
  </si>
  <si>
    <t>#PKTS RCVD - 24 HOURS</t>
  </si>
  <si>
    <t>#PKTS SENT - 24 HOURS</t>
  </si>
  <si>
    <t>#PKTS RCVD - 7 Days</t>
  </si>
  <si>
    <t>#PKTS SENT - 7 Days</t>
  </si>
  <si>
    <t>Pkts Sent Yest (Calc)</t>
  </si>
  <si>
    <t>24 Hour PC Rate (Calc)</t>
  </si>
  <si>
    <t>Packets Rcvd Yest (Calc)</t>
  </si>
  <si>
    <t>Pkts Rcvd Yest / Pkts Sent Yest</t>
  </si>
  <si>
    <r>
      <rPr>
        <b/>
        <sz val="11"/>
        <color rgb="FFFF0000"/>
        <rFont val="Calibri"/>
      </rPr>
      <t xml:space="preserve"> (Gary's BOL)
 (Mercy)</t>
    </r>
    <r>
      <rPr>
        <b/>
        <sz val="11"/>
        <color theme="1"/>
        <rFont val="Calibri"/>
      </rPr>
      <t xml:space="preserve">
Frame Count
</t>
    </r>
  </si>
  <si>
    <r>
      <rPr>
        <b/>
        <sz val="11"/>
        <color rgb="FFFF0000"/>
        <rFont val="Calibri"/>
      </rPr>
      <t xml:space="preserve"> (TBHV110_4)
 (Longview)</t>
    </r>
    <r>
      <rPr>
        <b/>
        <sz val="11"/>
        <color theme="1"/>
        <rFont val="Calibri"/>
      </rPr>
      <t xml:space="preserve">
Frame Count
</t>
    </r>
  </si>
  <si>
    <r>
      <rPr>
        <b/>
        <sz val="11"/>
        <color rgb="FFFF0000"/>
        <rFont val="Calibri"/>
      </rPr>
      <t xml:space="preserve"> (TBHH100_7)
 (Longview)</t>
    </r>
    <r>
      <rPr>
        <b/>
        <sz val="11"/>
        <color theme="1"/>
        <rFont val="Calibri"/>
      </rPr>
      <t xml:space="preserve">
Frame Count
</t>
    </r>
  </si>
  <si>
    <t>Notes</t>
  </si>
  <si>
    <t>TBHH100-10 has been put into transport mode awaiting being sent to Harry</t>
  </si>
  <si>
    <t>The Performance Tracker is used as a weekly log to record performance data from the Datacake Dashboard, System Performance Dashboard</t>
  </si>
  <si>
    <t>24 Hour PC Rate</t>
  </si>
  <si>
    <t>Weekly PC Rate</t>
  </si>
  <si>
    <r>
      <rPr>
        <b/>
        <sz val="11"/>
        <color rgb="FFFF0000"/>
        <rFont val="Calibri"/>
      </rPr>
      <t xml:space="preserve"> TBHH100_8</t>
    </r>
    <r>
      <rPr>
        <b/>
        <sz val="11"/>
        <color theme="1"/>
        <rFont val="Calibri"/>
      </rPr>
      <t xml:space="preserve">
Frame Count</t>
    </r>
  </si>
  <si>
    <r>
      <rPr>
        <b/>
        <sz val="11"/>
        <color rgb="FFFF0000"/>
        <rFont val="Calibri"/>
      </rPr>
      <t>TBHV110_11</t>
    </r>
    <r>
      <rPr>
        <b/>
        <sz val="11"/>
        <color theme="1"/>
        <rFont val="Calibri"/>
      </rPr>
      <t xml:space="preserve">
Frame Count</t>
    </r>
  </si>
  <si>
    <r>
      <rPr>
        <b/>
        <sz val="11"/>
        <color rgb="FFFF0000"/>
        <rFont val="Calibri"/>
      </rPr>
      <t xml:space="preserve"> TBWL100_10
</t>
    </r>
    <r>
      <rPr>
        <b/>
        <sz val="11"/>
        <color theme="1"/>
        <rFont val="Calibri"/>
      </rPr>
      <t>Frame Count</t>
    </r>
  </si>
  <si>
    <r>
      <rPr>
        <b/>
        <sz val="11"/>
        <color rgb="FFFF0000"/>
        <rFont val="Calibri"/>
      </rPr>
      <t xml:space="preserve"> TBWL100_7
</t>
    </r>
    <r>
      <rPr>
        <b/>
        <sz val="11"/>
        <color theme="1"/>
        <rFont val="Calibri"/>
      </rPr>
      <t>Frame Count</t>
    </r>
  </si>
  <si>
    <r>
      <rPr>
        <b/>
        <sz val="11"/>
        <color rgb="FFFF0000"/>
        <rFont val="Calibri"/>
      </rPr>
      <t xml:space="preserve"> TBWL100_9</t>
    </r>
    <r>
      <rPr>
        <b/>
        <sz val="11"/>
        <color theme="1"/>
        <rFont val="Calibri"/>
      </rPr>
      <t xml:space="preserve">
Frame Count</t>
    </r>
  </si>
  <si>
    <r>
      <rPr>
        <b/>
        <sz val="11"/>
        <color rgb="FFFF0000"/>
        <rFont val="Calibri"/>
      </rPr>
      <t xml:space="preserve"> TBWL100_8
 </t>
    </r>
    <r>
      <rPr>
        <b/>
        <sz val="11"/>
        <color theme="1"/>
        <rFont val="Calibri"/>
      </rPr>
      <t>Frame Count</t>
    </r>
  </si>
  <si>
    <r>
      <rPr>
        <b/>
        <sz val="11"/>
        <color rgb="FFFF0000"/>
        <rFont val="Calibri"/>
      </rPr>
      <t>TBHH100_10</t>
    </r>
    <r>
      <rPr>
        <b/>
        <sz val="11"/>
        <color theme="1"/>
        <rFont val="Calibri"/>
      </rPr>
      <t xml:space="preserve">
Frame 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</si>
</sst>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B6D7A8"/>
        <bgColor rgb="FFB6D7A8"/>
      </patternFill>
    </fill>
    <fill>
      <patternFill patternType="solid">
        <fgColor rgb="FF92CDDC"/>
        <bgColor rgb="FF92CDDC"/>
      </patternFill>
    </fill>
    <fill>
      <patternFill patternType="solid">
        <fgColor rgb="FFB2A1C7"/>
        <bgColor rgb="FFB2A1C7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rgb="FFB6DDE8"/>
        <bgColor rgb="FFC2D69B"/>
      </patternFill>
    </fill>
    <fill>
      <patternFill patternType="solid">
        <fgColor rgb="FFB6D7A8"/>
        <bgColor rgb="FFC2D69B"/>
      </patternFill>
    </fill>
    <fill>
      <patternFill patternType="solid">
        <fgColor rgb="FF92CDDC"/>
        <bgColor rgb="FFC2D69B"/>
      </patternFill>
    </fill>
    <fill>
      <patternFill patternType="solid">
        <fgColor rgb="FFB2A1C7"/>
        <bgColor rgb="FFC2D69B"/>
      </patternFill>
    </fill>
    <fill>
      <patternFill patternType="solid">
        <fgColor rgb="FFD99594"/>
        <bgColor rgb="FFC2D69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1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" fontId="1" fillId="5" borderId="1" xfId="0" applyNumberFormat="1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1" fontId="1" fillId="6" borderId="1" xfId="0" applyNumberFormat="1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1" fontId="1" fillId="7" borderId="1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1" fontId="1" fillId="8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1" fontId="1" fillId="9" borderId="1" xfId="0" applyNumberFormat="1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1" fontId="1" fillId="10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1" fontId="1" fillId="11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4" fontId="3" fillId="0" borderId="1" xfId="0" applyNumberFormat="1" applyFont="1" applyBorder="1"/>
    <xf numFmtId="164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" fontId="3" fillId="9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" fontId="3" fillId="10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" fontId="3" fillId="11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12" borderId="2" xfId="0" applyFont="1" applyFill="1" applyBorder="1"/>
    <xf numFmtId="1" fontId="3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5" fontId="3" fillId="0" borderId="0" xfId="0" applyNumberFormat="1" applyFont="1"/>
    <xf numFmtId="0" fontId="3" fillId="0" borderId="0" xfId="0" applyFont="1"/>
    <xf numFmtId="0" fontId="6" fillId="5" borderId="1" xfId="0" applyFont="1" applyFill="1" applyBorder="1" applyAlignment="1">
      <alignment horizontal="center" wrapText="1"/>
    </xf>
    <xf numFmtId="164" fontId="2" fillId="13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wrapText="1"/>
    </xf>
    <xf numFmtId="164" fontId="2" fillId="13" borderId="1" xfId="0" applyNumberFormat="1" applyFont="1" applyFill="1" applyBorder="1" applyAlignment="1">
      <alignment horizontal="center" wrapText="1"/>
    </xf>
    <xf numFmtId="164" fontId="2" fillId="14" borderId="1" xfId="0" applyNumberFormat="1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164" fontId="2" fillId="15" borderId="1" xfId="0" applyNumberFormat="1" applyFont="1" applyFill="1" applyBorder="1" applyAlignment="1">
      <alignment horizontal="center" wrapText="1"/>
    </xf>
    <xf numFmtId="14" fontId="3" fillId="0" borderId="3" xfId="0" applyNumberFormat="1" applyFont="1" applyBorder="1"/>
    <xf numFmtId="0" fontId="3" fillId="3" borderId="3" xfId="0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" fontId="3" fillId="6" borderId="3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164" fontId="2" fillId="13" borderId="3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" fontId="3" fillId="7" borderId="3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" fontId="3" fillId="8" borderId="3" xfId="0" applyNumberFormat="1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1" fontId="3" fillId="9" borderId="3" xfId="0" applyNumberFormat="1" applyFont="1" applyFill="1" applyBorder="1" applyAlignment="1">
      <alignment horizontal="center"/>
    </xf>
    <xf numFmtId="164" fontId="2" fillId="9" borderId="3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1" fontId="3" fillId="10" borderId="3" xfId="0" applyNumberFormat="1" applyFont="1" applyFill="1" applyBorder="1" applyAlignment="1">
      <alignment horizontal="center"/>
    </xf>
    <xf numFmtId="164" fontId="2" fillId="10" borderId="3" xfId="0" applyNumberFormat="1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1" fontId="3" fillId="11" borderId="3" xfId="0" applyNumberFormat="1" applyFont="1" applyFill="1" applyBorder="1" applyAlignment="1">
      <alignment horizontal="center"/>
    </xf>
    <xf numFmtId="164" fontId="2" fillId="11" borderId="3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0" borderId="2" xfId="0" applyBorder="1"/>
    <xf numFmtId="0" fontId="1" fillId="12" borderId="1" xfId="0" applyFont="1" applyFill="1" applyBorder="1" applyAlignment="1">
      <alignment horizontal="center" wrapText="1"/>
    </xf>
    <xf numFmtId="0" fontId="0" fillId="0" borderId="1" xfId="0" applyBorder="1"/>
    <xf numFmtId="0" fontId="3" fillId="12" borderId="1" xfId="0" applyFont="1" applyFill="1" applyBorder="1"/>
    <xf numFmtId="164" fontId="2" fillId="16" borderId="1" xfId="0" applyNumberFormat="1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164" fontId="2" fillId="17" borderId="1" xfId="0" applyNumberFormat="1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9594"/>
      <color rgb="FFC2D69B"/>
      <color rgb="FFB2A1C7"/>
      <color rgb="FF92CDDC"/>
      <color rgb="FFB6D7A8"/>
      <color rgb="FFB6D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39"/>
  <sheetViews>
    <sheetView tabSelected="1" zoomScale="80" zoomScaleNormal="80" workbookViewId="0">
      <pane xSplit="1" ySplit="1" topLeftCell="J18" activePane="bottomRight" state="frozen"/>
      <selection pane="topRight" activeCell="B1" sqref="B1"/>
      <selection pane="bottomLeft" activeCell="A2" sqref="A2"/>
      <selection pane="bottomRight" activeCell="AH27" sqref="AH27"/>
    </sheetView>
  </sheetViews>
  <sheetFormatPr defaultColWidth="14.42578125" defaultRowHeight="15" customHeight="1" x14ac:dyDescent="0.25"/>
  <cols>
    <col min="1" max="1" width="13" customWidth="1"/>
    <col min="2" max="2" width="12.7109375" hidden="1" customWidth="1"/>
    <col min="3" max="9" width="9.140625" hidden="1" customWidth="1"/>
    <col min="10" max="10" width="3.42578125" customWidth="1"/>
    <col min="11" max="11" width="12.7109375" hidden="1" customWidth="1"/>
    <col min="12" max="20" width="9.140625" hidden="1" customWidth="1"/>
    <col min="21" max="21" width="15.42578125" customWidth="1"/>
    <col min="22" max="22" width="8.5703125" customWidth="1"/>
    <col min="23" max="23" width="8.140625" customWidth="1"/>
    <col min="24" max="24" width="7.28515625" customWidth="1"/>
    <col min="25" max="25" width="7.5703125" customWidth="1"/>
    <col min="26" max="26" width="7.28515625" customWidth="1"/>
    <col min="27" max="27" width="12.7109375" customWidth="1"/>
    <col min="28" max="28" width="10" customWidth="1"/>
    <col min="29" max="29" width="14.5703125" customWidth="1"/>
    <col min="30" max="36" width="9.140625" customWidth="1"/>
    <col min="37" max="37" width="12.7109375" hidden="1" customWidth="1"/>
    <col min="38" max="46" width="9.140625" hidden="1" customWidth="1"/>
    <col min="47" max="47" width="13.42578125" customWidth="1"/>
    <col min="48" max="48" width="9.28515625" customWidth="1"/>
    <col min="49" max="49" width="10.140625" customWidth="1"/>
    <col min="50" max="50" width="9.85546875" customWidth="1"/>
    <col min="51" max="51" width="9.42578125" customWidth="1"/>
    <col min="52" max="52" width="9.5703125" customWidth="1"/>
    <col min="53" max="53" width="10.7109375" customWidth="1"/>
    <col min="54" max="54" width="8.85546875" customWidth="1"/>
    <col min="55" max="55" width="13.42578125" customWidth="1"/>
    <col min="56" max="62" width="9.140625" customWidth="1"/>
    <col min="63" max="63" width="13.42578125" customWidth="1"/>
    <col min="64" max="70" width="9.140625" customWidth="1"/>
    <col min="71" max="71" width="13.42578125" customWidth="1"/>
    <col min="72" max="78" width="9.140625" customWidth="1"/>
    <col min="79" max="79" width="13.42578125" customWidth="1"/>
    <col min="80" max="86" width="9.140625" customWidth="1"/>
    <col min="87" max="87" width="3" customWidth="1"/>
    <col min="88" max="88" width="61" customWidth="1"/>
    <col min="89" max="89" width="21.7109375" customWidth="1"/>
  </cols>
  <sheetData>
    <row r="1" spans="1:89" s="105" customFormat="1" ht="90" x14ac:dyDescent="0.25">
      <c r="A1" s="1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4" t="s">
        <v>7</v>
      </c>
      <c r="G1" s="5" t="s">
        <v>8</v>
      </c>
      <c r="H1" s="5" t="s">
        <v>6</v>
      </c>
      <c r="I1" s="4" t="s">
        <v>9</v>
      </c>
      <c r="J1" s="2"/>
      <c r="K1" s="6" t="s">
        <v>11</v>
      </c>
      <c r="L1" s="6" t="s">
        <v>1</v>
      </c>
      <c r="M1" s="6" t="s">
        <v>2</v>
      </c>
      <c r="N1" s="6" t="s">
        <v>3</v>
      </c>
      <c r="O1" s="7" t="s">
        <v>4</v>
      </c>
      <c r="P1" s="7" t="s">
        <v>5</v>
      </c>
      <c r="Q1" s="8" t="s">
        <v>7</v>
      </c>
      <c r="R1" s="9" t="s">
        <v>8</v>
      </c>
      <c r="S1" s="9" t="s">
        <v>6</v>
      </c>
      <c r="T1" s="8" t="s">
        <v>9</v>
      </c>
      <c r="U1" s="63" t="s">
        <v>19</v>
      </c>
      <c r="V1" s="10" t="s">
        <v>1</v>
      </c>
      <c r="W1" s="10" t="s">
        <v>2</v>
      </c>
      <c r="X1" s="10" t="s">
        <v>3</v>
      </c>
      <c r="Y1" s="11" t="s">
        <v>4</v>
      </c>
      <c r="Z1" s="11" t="s">
        <v>5</v>
      </c>
      <c r="AA1" s="12" t="s">
        <v>16</v>
      </c>
      <c r="AB1" s="12" t="s">
        <v>17</v>
      </c>
      <c r="AC1" s="65" t="s">
        <v>18</v>
      </c>
      <c r="AD1" s="13" t="s">
        <v>1</v>
      </c>
      <c r="AE1" s="13" t="s">
        <v>2</v>
      </c>
      <c r="AF1" s="13" t="s">
        <v>3</v>
      </c>
      <c r="AG1" s="14" t="s">
        <v>4</v>
      </c>
      <c r="AH1" s="14" t="s">
        <v>5</v>
      </c>
      <c r="AI1" s="66" t="s">
        <v>16</v>
      </c>
      <c r="AJ1" s="66" t="s">
        <v>17</v>
      </c>
      <c r="AK1" s="15" t="s">
        <v>12</v>
      </c>
      <c r="AL1" s="15" t="s">
        <v>1</v>
      </c>
      <c r="AM1" s="15" t="s">
        <v>2</v>
      </c>
      <c r="AN1" s="15" t="s">
        <v>3</v>
      </c>
      <c r="AO1" s="16" t="s">
        <v>4</v>
      </c>
      <c r="AP1" s="16" t="s">
        <v>5</v>
      </c>
      <c r="AQ1" s="17" t="s">
        <v>7</v>
      </c>
      <c r="AR1" s="18" t="s">
        <v>8</v>
      </c>
      <c r="AS1" s="18" t="s">
        <v>6</v>
      </c>
      <c r="AT1" s="17" t="s">
        <v>9</v>
      </c>
      <c r="AU1" s="19" t="s">
        <v>24</v>
      </c>
      <c r="AV1" s="19" t="s">
        <v>1</v>
      </c>
      <c r="AW1" s="19" t="s">
        <v>2</v>
      </c>
      <c r="AX1" s="19" t="s">
        <v>3</v>
      </c>
      <c r="AY1" s="20" t="s">
        <v>4</v>
      </c>
      <c r="AZ1" s="20" t="s">
        <v>5</v>
      </c>
      <c r="BA1" s="67" t="s">
        <v>16</v>
      </c>
      <c r="BB1" s="67" t="s">
        <v>17</v>
      </c>
      <c r="BC1" s="68" t="s">
        <v>20</v>
      </c>
      <c r="BD1" s="21" t="s">
        <v>1</v>
      </c>
      <c r="BE1" s="21" t="s">
        <v>2</v>
      </c>
      <c r="BF1" s="21" t="s">
        <v>3</v>
      </c>
      <c r="BG1" s="22" t="s">
        <v>4</v>
      </c>
      <c r="BH1" s="22" t="s">
        <v>5</v>
      </c>
      <c r="BI1" s="69" t="s">
        <v>16</v>
      </c>
      <c r="BJ1" s="69" t="s">
        <v>17</v>
      </c>
      <c r="BK1" s="108" t="s">
        <v>21</v>
      </c>
      <c r="BL1" s="23" t="s">
        <v>1</v>
      </c>
      <c r="BM1" s="23" t="s">
        <v>2</v>
      </c>
      <c r="BN1" s="23" t="s">
        <v>3</v>
      </c>
      <c r="BO1" s="24" t="s">
        <v>4</v>
      </c>
      <c r="BP1" s="24" t="s">
        <v>5</v>
      </c>
      <c r="BQ1" s="107" t="s">
        <v>16</v>
      </c>
      <c r="BR1" s="107" t="s">
        <v>17</v>
      </c>
      <c r="BS1" s="63" t="s">
        <v>22</v>
      </c>
      <c r="BT1" s="10" t="s">
        <v>1</v>
      </c>
      <c r="BU1" s="10" t="s">
        <v>2</v>
      </c>
      <c r="BV1" s="10" t="s">
        <v>3</v>
      </c>
      <c r="BW1" s="11" t="s">
        <v>4</v>
      </c>
      <c r="BX1" s="11" t="s">
        <v>5</v>
      </c>
      <c r="BY1" s="12" t="s">
        <v>16</v>
      </c>
      <c r="BZ1" s="12" t="s">
        <v>17</v>
      </c>
      <c r="CA1" s="110" t="s">
        <v>23</v>
      </c>
      <c r="CB1" s="25" t="s">
        <v>1</v>
      </c>
      <c r="CC1" s="25" t="s">
        <v>2</v>
      </c>
      <c r="CD1" s="25" t="s">
        <v>3</v>
      </c>
      <c r="CE1" s="26" t="s">
        <v>4</v>
      </c>
      <c r="CF1" s="26" t="s">
        <v>5</v>
      </c>
      <c r="CG1" s="109" t="s">
        <v>16</v>
      </c>
      <c r="CH1" s="109" t="s">
        <v>17</v>
      </c>
      <c r="CI1" s="27"/>
      <c r="CJ1" s="104" t="s">
        <v>13</v>
      </c>
      <c r="CK1" s="104"/>
    </row>
    <row r="2" spans="1:89" s="105" customFormat="1" ht="15.75" customHeight="1" x14ac:dyDescent="0.25">
      <c r="A2" s="28">
        <v>38344</v>
      </c>
      <c r="B2" s="30"/>
      <c r="C2" s="30"/>
      <c r="D2" s="30"/>
      <c r="E2" s="30"/>
      <c r="F2" s="31" t="e">
        <f t="shared" ref="F2:F39" si="0">D2/E2</f>
        <v>#DIV/0!</v>
      </c>
      <c r="G2" s="32" t="e">
        <f>C2-#REF!</f>
        <v>#REF!</v>
      </c>
      <c r="H2" s="32" t="e">
        <f>B2-#REF!</f>
        <v>#REF!</v>
      </c>
      <c r="I2" s="31" t="e">
        <f t="shared" ref="I2:I39" si="1">G2/H2</f>
        <v>#REF!</v>
      </c>
      <c r="J2" s="29"/>
      <c r="K2" s="33"/>
      <c r="L2" s="33"/>
      <c r="M2" s="33"/>
      <c r="N2" s="33"/>
      <c r="O2" s="34"/>
      <c r="P2" s="34"/>
      <c r="Q2" s="35" t="e">
        <f t="shared" ref="Q2:Q39" si="2">M2/N2</f>
        <v>#DIV/0!</v>
      </c>
      <c r="R2" s="36" t="e">
        <f>L2-#REF!</f>
        <v>#REF!</v>
      </c>
      <c r="S2" s="36" t="e">
        <f>K2-#REF!</f>
        <v>#REF!</v>
      </c>
      <c r="T2" s="35" t="e">
        <f t="shared" ref="T2:T39" si="3">R2/S2</f>
        <v>#REF!</v>
      </c>
      <c r="U2" s="37">
        <v>216</v>
      </c>
      <c r="V2" s="37">
        <v>840</v>
      </c>
      <c r="W2" s="37">
        <v>283</v>
      </c>
      <c r="X2" s="37">
        <v>-347</v>
      </c>
      <c r="Y2" s="52">
        <v>839</v>
      </c>
      <c r="Z2" s="52">
        <v>53</v>
      </c>
      <c r="AA2" s="53">
        <f t="shared" ref="AA2:AA39" si="4">W2/X2</f>
        <v>-0.81556195965417866</v>
      </c>
      <c r="AB2" s="53">
        <f t="shared" ref="AB2:AB3" si="5">Y2/Z2</f>
        <v>15.830188679245284</v>
      </c>
      <c r="AC2" s="38">
        <v>19928</v>
      </c>
      <c r="AD2" s="38">
        <v>20888</v>
      </c>
      <c r="AE2" s="38">
        <v>23</v>
      </c>
      <c r="AF2" s="38">
        <v>24</v>
      </c>
      <c r="AG2" s="39">
        <v>164</v>
      </c>
      <c r="AH2" s="39">
        <v>172</v>
      </c>
      <c r="AI2" s="40">
        <f t="shared" ref="AI2:AI39" si="6">AE2/AF2</f>
        <v>0.95833333333333337</v>
      </c>
      <c r="AJ2" s="64">
        <f>AG2/AH2</f>
        <v>0.95348837209302328</v>
      </c>
      <c r="AK2" s="41"/>
      <c r="AL2" s="41"/>
      <c r="AM2" s="41"/>
      <c r="AN2" s="41"/>
      <c r="AO2" s="42"/>
      <c r="AP2" s="42"/>
      <c r="AQ2" s="43" t="e">
        <f t="shared" ref="AQ2:AQ39" si="7">AM2/AN2</f>
        <v>#DIV/0!</v>
      </c>
      <c r="AR2" s="44" t="e">
        <f>AL2-#REF!</f>
        <v>#REF!</v>
      </c>
      <c r="AS2" s="44" t="e">
        <f>AK2-#REF!</f>
        <v>#REF!</v>
      </c>
      <c r="AT2" s="43" t="e">
        <f t="shared" ref="AT2:AT39" si="8">AR2/AS2</f>
        <v>#REF!</v>
      </c>
      <c r="AU2" s="45">
        <v>13065</v>
      </c>
      <c r="AV2" s="45">
        <v>11837</v>
      </c>
      <c r="AW2" s="45">
        <v>23</v>
      </c>
      <c r="AX2" s="45">
        <v>24</v>
      </c>
      <c r="AY2" s="59">
        <v>168</v>
      </c>
      <c r="AZ2" s="59">
        <v>175</v>
      </c>
      <c r="BA2" s="60">
        <f t="shared" ref="BA2:BA39" si="9">AW2/AX2</f>
        <v>0.95833333333333337</v>
      </c>
      <c r="BB2" s="60">
        <f>AY2/AZ2</f>
        <v>0.96</v>
      </c>
      <c r="BC2" s="46">
        <v>19122</v>
      </c>
      <c r="BD2" s="46">
        <v>20763</v>
      </c>
      <c r="BE2" s="46">
        <v>24</v>
      </c>
      <c r="BF2" s="46">
        <v>24</v>
      </c>
      <c r="BG2" s="47">
        <v>171</v>
      </c>
      <c r="BH2" s="47">
        <v>174</v>
      </c>
      <c r="BI2" s="48">
        <f t="shared" ref="BI2:BI39" si="10">BE2/BF2</f>
        <v>1</v>
      </c>
      <c r="BJ2" s="48">
        <f>BG2/BH2</f>
        <v>0.98275862068965514</v>
      </c>
      <c r="BK2" s="49">
        <v>10922</v>
      </c>
      <c r="BL2" s="49">
        <v>11248</v>
      </c>
      <c r="BM2" s="49">
        <v>25</v>
      </c>
      <c r="BN2" s="49">
        <v>25</v>
      </c>
      <c r="BO2" s="50">
        <v>132</v>
      </c>
      <c r="BP2" s="50">
        <v>132</v>
      </c>
      <c r="BQ2" s="51">
        <f t="shared" ref="BQ2:BQ39" si="11">BM2/BN2</f>
        <v>1</v>
      </c>
      <c r="BR2" s="51">
        <f>BO2/BP2</f>
        <v>1</v>
      </c>
      <c r="BS2" s="37">
        <v>19106</v>
      </c>
      <c r="BT2" s="37">
        <v>20673</v>
      </c>
      <c r="BU2" s="37">
        <v>24</v>
      </c>
      <c r="BV2" s="37">
        <v>24</v>
      </c>
      <c r="BW2" s="52">
        <v>172</v>
      </c>
      <c r="BX2" s="52">
        <v>174</v>
      </c>
      <c r="BY2" s="53">
        <f t="shared" ref="BY2:BY39" si="12">BU2/BV2</f>
        <v>1</v>
      </c>
      <c r="BZ2" s="53">
        <f>BW2/BX2</f>
        <v>0.9885057471264368</v>
      </c>
      <c r="CA2" s="54">
        <v>19203</v>
      </c>
      <c r="CB2" s="54">
        <v>21279</v>
      </c>
      <c r="CC2" s="54">
        <v>24</v>
      </c>
      <c r="CD2" s="54">
        <v>24</v>
      </c>
      <c r="CE2" s="55">
        <v>175</v>
      </c>
      <c r="CF2" s="55">
        <v>176</v>
      </c>
      <c r="CG2" s="56">
        <f t="shared" ref="CG2:CG39" si="13">CC2/CD2</f>
        <v>1</v>
      </c>
      <c r="CH2" s="56">
        <f>CE2/CF2</f>
        <v>0.99431818181818177</v>
      </c>
      <c r="CI2" s="57"/>
      <c r="CJ2" s="106"/>
      <c r="CK2" s="106"/>
    </row>
    <row r="3" spans="1:89" s="103" customFormat="1" ht="15.75" customHeight="1" x14ac:dyDescent="0.25">
      <c r="A3" s="70">
        <f t="shared" ref="A3:A39" si="14">A2+7</f>
        <v>38351</v>
      </c>
      <c r="B3" s="71"/>
      <c r="C3" s="71"/>
      <c r="D3" s="71"/>
      <c r="E3" s="71"/>
      <c r="F3" s="72" t="e">
        <f t="shared" si="0"/>
        <v>#DIV/0!</v>
      </c>
      <c r="G3" s="73">
        <f t="shared" ref="G3:G39" si="15">C3-C2</f>
        <v>0</v>
      </c>
      <c r="H3" s="73">
        <f t="shared" ref="H3:H39" si="16">B3-B2</f>
        <v>0</v>
      </c>
      <c r="I3" s="72" t="e">
        <f t="shared" si="1"/>
        <v>#DIV/0!</v>
      </c>
      <c r="J3" s="74"/>
      <c r="K3" s="75"/>
      <c r="L3" s="75"/>
      <c r="M3" s="75"/>
      <c r="N3" s="75"/>
      <c r="O3" s="76"/>
      <c r="P3" s="76"/>
      <c r="Q3" s="77" t="e">
        <f t="shared" si="2"/>
        <v>#DIV/0!</v>
      </c>
      <c r="R3" s="78">
        <f t="shared" ref="R3:R39" si="17">L3-L2</f>
        <v>0</v>
      </c>
      <c r="S3" s="78">
        <f t="shared" ref="S3:S39" si="18">K3-K2</f>
        <v>0</v>
      </c>
      <c r="T3" s="77" t="e">
        <f t="shared" si="3"/>
        <v>#DIV/0!</v>
      </c>
      <c r="U3" s="79">
        <v>543</v>
      </c>
      <c r="V3" s="79">
        <v>1777</v>
      </c>
      <c r="W3" s="79">
        <v>0</v>
      </c>
      <c r="X3" s="79">
        <v>0</v>
      </c>
      <c r="Y3" s="80">
        <v>921</v>
      </c>
      <c r="Z3" s="80">
        <v>311</v>
      </c>
      <c r="AA3" s="81" t="e">
        <f t="shared" si="4"/>
        <v>#DIV/0!</v>
      </c>
      <c r="AB3" s="81">
        <f t="shared" si="5"/>
        <v>2.9614147909967845</v>
      </c>
      <c r="AC3" s="82">
        <v>20103</v>
      </c>
      <c r="AD3" s="82">
        <v>21046</v>
      </c>
      <c r="AE3" s="82">
        <v>22</v>
      </c>
      <c r="AF3" s="82">
        <v>23</v>
      </c>
      <c r="AG3" s="83">
        <v>155</v>
      </c>
      <c r="AH3" s="83">
        <v>172</v>
      </c>
      <c r="AI3" s="84">
        <f t="shared" si="6"/>
        <v>0.95652173913043481</v>
      </c>
      <c r="AJ3" s="85">
        <f t="shared" ref="AJ3:AJ39" si="19">AG3/AH3</f>
        <v>0.90116279069767447</v>
      </c>
      <c r="AK3" s="86"/>
      <c r="AL3" s="86"/>
      <c r="AM3" s="86"/>
      <c r="AN3" s="86"/>
      <c r="AO3" s="87"/>
      <c r="AP3" s="87"/>
      <c r="AQ3" s="88" t="e">
        <f t="shared" si="7"/>
        <v>#DIV/0!</v>
      </c>
      <c r="AR3" s="89">
        <f t="shared" ref="AR3:AR39" si="20">AL3-AL2</f>
        <v>0</v>
      </c>
      <c r="AS3" s="89">
        <f t="shared" ref="AS3:AS39" si="21">AK3-AK2</f>
        <v>0</v>
      </c>
      <c r="AT3" s="88" t="e">
        <f t="shared" si="8"/>
        <v>#DIV/0!</v>
      </c>
      <c r="AU3" s="90">
        <v>13243</v>
      </c>
      <c r="AV3" s="90">
        <v>11966</v>
      </c>
      <c r="AW3" s="90">
        <v>21</v>
      </c>
      <c r="AX3" s="90">
        <v>23</v>
      </c>
      <c r="AY3" s="91">
        <v>157</v>
      </c>
      <c r="AZ3" s="91">
        <v>176</v>
      </c>
      <c r="BA3" s="92">
        <f t="shared" si="9"/>
        <v>0.91304347826086951</v>
      </c>
      <c r="BB3" s="92">
        <f t="shared" ref="BB3:BB39" si="22">AY3/AZ3</f>
        <v>0.89204545454545459</v>
      </c>
      <c r="BC3" s="93">
        <v>19297</v>
      </c>
      <c r="BD3" s="93">
        <v>20927</v>
      </c>
      <c r="BE3" s="93">
        <v>23</v>
      </c>
      <c r="BF3" s="93">
        <v>23</v>
      </c>
      <c r="BG3" s="94">
        <v>162</v>
      </c>
      <c r="BH3" s="94">
        <v>173</v>
      </c>
      <c r="BI3" s="95">
        <f t="shared" si="10"/>
        <v>1</v>
      </c>
      <c r="BJ3" s="95">
        <f t="shared" ref="BJ3:BJ39" si="23">BG3/BH3</f>
        <v>0.93641618497109824</v>
      </c>
      <c r="BK3" s="96">
        <v>11039</v>
      </c>
      <c r="BL3" s="96">
        <v>11362</v>
      </c>
      <c r="BM3" s="96">
        <v>12</v>
      </c>
      <c r="BN3" s="96">
        <v>12</v>
      </c>
      <c r="BO3" s="97">
        <v>112</v>
      </c>
      <c r="BP3" s="97">
        <v>115</v>
      </c>
      <c r="BQ3" s="98">
        <f t="shared" si="11"/>
        <v>1</v>
      </c>
      <c r="BR3" s="51">
        <f t="shared" ref="BR3:BR39" si="24">BO3/BP3</f>
        <v>0.97391304347826091</v>
      </c>
      <c r="BS3" s="79">
        <v>19282</v>
      </c>
      <c r="BT3" s="79">
        <v>20836</v>
      </c>
      <c r="BU3" s="79">
        <v>23</v>
      </c>
      <c r="BV3" s="79">
        <v>23</v>
      </c>
      <c r="BW3" s="80">
        <v>161</v>
      </c>
      <c r="BX3" s="80">
        <v>174</v>
      </c>
      <c r="BY3" s="81">
        <f t="shared" si="12"/>
        <v>1</v>
      </c>
      <c r="BZ3" s="53">
        <f t="shared" ref="BZ3:BZ39" si="25">BW3/BX3</f>
        <v>0.92528735632183912</v>
      </c>
      <c r="CA3" s="99">
        <v>19383</v>
      </c>
      <c r="CB3" s="99">
        <v>21448</v>
      </c>
      <c r="CC3" s="99">
        <v>26</v>
      </c>
      <c r="CD3" s="99">
        <v>26</v>
      </c>
      <c r="CE3" s="100">
        <v>166</v>
      </c>
      <c r="CF3" s="100">
        <v>177</v>
      </c>
      <c r="CG3" s="101">
        <f t="shared" si="13"/>
        <v>1</v>
      </c>
      <c r="CH3" s="56">
        <f t="shared" ref="CH3:CH39" si="26">CE3/CF3</f>
        <v>0.93785310734463279</v>
      </c>
      <c r="CI3" s="102"/>
      <c r="CJ3" s="58"/>
      <c r="CK3" s="58"/>
    </row>
    <row r="4" spans="1:89" ht="15.75" customHeight="1" x14ac:dyDescent="0.25">
      <c r="A4" s="28">
        <f t="shared" si="14"/>
        <v>38358</v>
      </c>
      <c r="B4" s="30"/>
      <c r="C4" s="30"/>
      <c r="D4" s="30"/>
      <c r="E4" s="30"/>
      <c r="F4" s="31" t="e">
        <f t="shared" si="0"/>
        <v>#DIV/0!</v>
      </c>
      <c r="G4" s="32">
        <f t="shared" si="15"/>
        <v>0</v>
      </c>
      <c r="H4" s="32">
        <f t="shared" si="16"/>
        <v>0</v>
      </c>
      <c r="I4" s="31" t="e">
        <f t="shared" si="1"/>
        <v>#DIV/0!</v>
      </c>
      <c r="J4" s="29"/>
      <c r="K4" s="33"/>
      <c r="L4" s="33"/>
      <c r="M4" s="33"/>
      <c r="N4" s="33"/>
      <c r="O4" s="34"/>
      <c r="P4" s="34"/>
      <c r="Q4" s="35" t="e">
        <f t="shared" si="2"/>
        <v>#DIV/0!</v>
      </c>
      <c r="R4" s="36">
        <f t="shared" si="17"/>
        <v>0</v>
      </c>
      <c r="S4" s="36">
        <f t="shared" si="18"/>
        <v>0</v>
      </c>
      <c r="T4" s="35" t="e">
        <f t="shared" si="3"/>
        <v>#DIV/0!</v>
      </c>
      <c r="U4" s="37">
        <v>554</v>
      </c>
      <c r="V4" s="37">
        <v>2326</v>
      </c>
      <c r="W4" s="37">
        <v>286</v>
      </c>
      <c r="X4" s="37">
        <v>288</v>
      </c>
      <c r="Y4" s="52">
        <v>548</v>
      </c>
      <c r="Z4" s="52">
        <v>554</v>
      </c>
      <c r="AA4" s="53">
        <f t="shared" si="4"/>
        <v>0.99305555555555558</v>
      </c>
      <c r="AB4" s="53">
        <f>Y4/Z4</f>
        <v>0.98916967509025266</v>
      </c>
      <c r="AC4" s="38">
        <v>20275</v>
      </c>
      <c r="AD4" s="38">
        <v>21210</v>
      </c>
      <c r="AE4" s="38">
        <v>23</v>
      </c>
      <c r="AF4" s="38">
        <v>24</v>
      </c>
      <c r="AG4" s="39">
        <v>164</v>
      </c>
      <c r="AH4" s="39">
        <v>172</v>
      </c>
      <c r="AI4" s="40">
        <f t="shared" si="6"/>
        <v>0.95833333333333337</v>
      </c>
      <c r="AJ4" s="64">
        <f t="shared" si="19"/>
        <v>0.95348837209302328</v>
      </c>
      <c r="AK4" s="41"/>
      <c r="AL4" s="41"/>
      <c r="AM4" s="41"/>
      <c r="AN4" s="41"/>
      <c r="AO4" s="42"/>
      <c r="AP4" s="42"/>
      <c r="AQ4" s="43" t="e">
        <f t="shared" si="7"/>
        <v>#DIV/0!</v>
      </c>
      <c r="AR4" s="44">
        <f t="shared" si="20"/>
        <v>0</v>
      </c>
      <c r="AS4" s="44">
        <f t="shared" si="21"/>
        <v>0</v>
      </c>
      <c r="AT4" s="43" t="e">
        <f t="shared" si="8"/>
        <v>#DIV/0!</v>
      </c>
      <c r="AU4" s="45">
        <v>13420</v>
      </c>
      <c r="AV4" s="45">
        <v>12165</v>
      </c>
      <c r="AW4" s="45">
        <v>23</v>
      </c>
      <c r="AX4" s="45">
        <v>25</v>
      </c>
      <c r="AY4" s="59">
        <v>169</v>
      </c>
      <c r="AZ4" s="59">
        <v>177</v>
      </c>
      <c r="BA4" s="60">
        <f t="shared" si="9"/>
        <v>0.92</v>
      </c>
      <c r="BB4" s="60">
        <f t="shared" si="22"/>
        <v>0.95480225988700562</v>
      </c>
      <c r="BC4" s="46">
        <v>19471</v>
      </c>
      <c r="BD4" s="46">
        <v>21099</v>
      </c>
      <c r="BE4" s="46">
        <v>24</v>
      </c>
      <c r="BF4" s="46">
        <v>24</v>
      </c>
      <c r="BG4" s="47">
        <v>172</v>
      </c>
      <c r="BH4" s="47">
        <v>174</v>
      </c>
      <c r="BI4" s="48">
        <f t="shared" si="10"/>
        <v>1</v>
      </c>
      <c r="BJ4" s="48">
        <f t="shared" si="23"/>
        <v>0.9885057471264368</v>
      </c>
      <c r="BK4" s="49">
        <v>11189</v>
      </c>
      <c r="BL4" s="49">
        <v>11511</v>
      </c>
      <c r="BM4" s="49">
        <v>21</v>
      </c>
      <c r="BN4" s="49">
        <v>21</v>
      </c>
      <c r="BO4" s="50">
        <v>150</v>
      </c>
      <c r="BP4" s="50">
        <v>151</v>
      </c>
      <c r="BQ4" s="51">
        <f t="shared" si="11"/>
        <v>1</v>
      </c>
      <c r="BR4" s="51">
        <f t="shared" si="24"/>
        <v>0.99337748344370858</v>
      </c>
      <c r="BS4" s="37">
        <v>19456</v>
      </c>
      <c r="BT4" s="37">
        <v>21010</v>
      </c>
      <c r="BU4" s="37">
        <v>24</v>
      </c>
      <c r="BV4" s="37">
        <v>24</v>
      </c>
      <c r="BW4" s="52">
        <v>174</v>
      </c>
      <c r="BX4" s="52">
        <v>174</v>
      </c>
      <c r="BY4" s="53">
        <f t="shared" si="12"/>
        <v>1</v>
      </c>
      <c r="BZ4" s="53">
        <f t="shared" si="25"/>
        <v>1</v>
      </c>
      <c r="CA4" s="54">
        <v>19556</v>
      </c>
      <c r="CB4" s="54">
        <v>21621</v>
      </c>
      <c r="CC4" s="54">
        <v>24</v>
      </c>
      <c r="CD4" s="54">
        <v>24</v>
      </c>
      <c r="CE4" s="55">
        <v>174</v>
      </c>
      <c r="CF4" s="55">
        <v>174</v>
      </c>
      <c r="CG4" s="56">
        <f t="shared" si="13"/>
        <v>1</v>
      </c>
      <c r="CH4" s="56">
        <f t="shared" si="26"/>
        <v>1</v>
      </c>
      <c r="CI4" s="57"/>
      <c r="CJ4" s="58"/>
      <c r="CK4" s="58"/>
    </row>
    <row r="5" spans="1:89" ht="15.75" customHeight="1" x14ac:dyDescent="0.25">
      <c r="A5" s="28">
        <f t="shared" si="14"/>
        <v>38365</v>
      </c>
      <c r="B5" s="30"/>
      <c r="C5" s="30"/>
      <c r="D5" s="30"/>
      <c r="E5" s="30"/>
      <c r="F5" s="31" t="e">
        <f t="shared" si="0"/>
        <v>#DIV/0!</v>
      </c>
      <c r="G5" s="32">
        <f t="shared" si="15"/>
        <v>0</v>
      </c>
      <c r="H5" s="32">
        <f t="shared" si="16"/>
        <v>0</v>
      </c>
      <c r="I5" s="31" t="e">
        <f t="shared" si="1"/>
        <v>#DIV/0!</v>
      </c>
      <c r="J5" s="29"/>
      <c r="K5" s="33"/>
      <c r="L5" s="33"/>
      <c r="M5" s="33"/>
      <c r="N5" s="33"/>
      <c r="O5" s="34"/>
      <c r="P5" s="34"/>
      <c r="Q5" s="35" t="e">
        <f t="shared" si="2"/>
        <v>#DIV/0!</v>
      </c>
      <c r="R5" s="36">
        <f t="shared" si="17"/>
        <v>0</v>
      </c>
      <c r="S5" s="36">
        <f t="shared" si="18"/>
        <v>0</v>
      </c>
      <c r="T5" s="35" t="e">
        <f t="shared" si="3"/>
        <v>#DIV/0!</v>
      </c>
      <c r="U5" s="37">
        <v>2582</v>
      </c>
      <c r="V5" s="37">
        <v>4340</v>
      </c>
      <c r="W5" s="37">
        <v>287</v>
      </c>
      <c r="X5" s="37">
        <v>288</v>
      </c>
      <c r="Y5" s="52">
        <v>2011</v>
      </c>
      <c r="Z5" s="52">
        <v>2025</v>
      </c>
      <c r="AA5" s="53">
        <f t="shared" si="4"/>
        <v>0.99652777777777779</v>
      </c>
      <c r="AB5" s="53">
        <f t="shared" ref="AB5:AB39" si="27">Y5/Z5</f>
        <v>0.99308641975308642</v>
      </c>
      <c r="AC5" s="38">
        <v>20450</v>
      </c>
      <c r="AD5" s="38">
        <v>21377</v>
      </c>
      <c r="AE5" s="38">
        <v>23</v>
      </c>
      <c r="AF5" s="38">
        <v>24</v>
      </c>
      <c r="AG5" s="39">
        <v>166</v>
      </c>
      <c r="AH5" s="39">
        <v>174</v>
      </c>
      <c r="AI5" s="40">
        <f t="shared" si="6"/>
        <v>0.95833333333333337</v>
      </c>
      <c r="AJ5" s="64">
        <f t="shared" si="19"/>
        <v>0.95402298850574707</v>
      </c>
      <c r="AK5" s="41"/>
      <c r="AL5" s="41"/>
      <c r="AM5" s="41"/>
      <c r="AN5" s="41"/>
      <c r="AO5" s="42"/>
      <c r="AP5" s="42"/>
      <c r="AQ5" s="43" t="e">
        <f t="shared" si="7"/>
        <v>#DIV/0!</v>
      </c>
      <c r="AR5" s="44">
        <f t="shared" si="20"/>
        <v>0</v>
      </c>
      <c r="AS5" s="44">
        <f t="shared" si="21"/>
        <v>0</v>
      </c>
      <c r="AT5" s="43" t="e">
        <f t="shared" si="8"/>
        <v>#DIV/0!</v>
      </c>
      <c r="AU5" s="45">
        <v>13424</v>
      </c>
      <c r="AV5" s="45">
        <v>12168</v>
      </c>
      <c r="AW5" s="45">
        <v>0</v>
      </c>
      <c r="AX5" s="45">
        <v>0</v>
      </c>
      <c r="AY5" s="59">
        <v>2</v>
      </c>
      <c r="AZ5" s="59">
        <v>3</v>
      </c>
      <c r="BA5" s="60" t="e">
        <f t="shared" si="9"/>
        <v>#DIV/0!</v>
      </c>
      <c r="BB5" s="60">
        <f t="shared" si="22"/>
        <v>0.66666666666666663</v>
      </c>
      <c r="BC5" s="46">
        <v>19646</v>
      </c>
      <c r="BD5" s="46">
        <v>21274</v>
      </c>
      <c r="BE5" s="46">
        <v>24</v>
      </c>
      <c r="BF5" s="46">
        <v>24</v>
      </c>
      <c r="BG5" s="47">
        <v>174</v>
      </c>
      <c r="BH5" s="47">
        <v>174</v>
      </c>
      <c r="BI5" s="48">
        <f t="shared" si="10"/>
        <v>1</v>
      </c>
      <c r="BJ5" s="48">
        <f t="shared" si="23"/>
        <v>1</v>
      </c>
      <c r="BK5" s="49">
        <v>11381</v>
      </c>
      <c r="BL5" s="49">
        <v>11701</v>
      </c>
      <c r="BM5" s="49">
        <v>25</v>
      </c>
      <c r="BN5" s="49">
        <v>25</v>
      </c>
      <c r="BO5" s="50">
        <v>189</v>
      </c>
      <c r="BP5" s="50">
        <v>191</v>
      </c>
      <c r="BQ5" s="51">
        <f t="shared" si="11"/>
        <v>1</v>
      </c>
      <c r="BR5" s="51">
        <f t="shared" si="24"/>
        <v>0.98952879581151831</v>
      </c>
      <c r="BS5" s="37">
        <v>19631</v>
      </c>
      <c r="BT5" s="37">
        <v>21185</v>
      </c>
      <c r="BU5" s="37">
        <v>24</v>
      </c>
      <c r="BV5" s="37">
        <v>24</v>
      </c>
      <c r="BW5" s="52">
        <v>174</v>
      </c>
      <c r="BX5" s="52">
        <v>174</v>
      </c>
      <c r="BY5" s="53">
        <f t="shared" si="12"/>
        <v>1</v>
      </c>
      <c r="BZ5" s="53">
        <f t="shared" si="25"/>
        <v>1</v>
      </c>
      <c r="CA5" s="54">
        <v>19732</v>
      </c>
      <c r="CB5" s="54">
        <v>21795</v>
      </c>
      <c r="CC5" s="54">
        <v>25</v>
      </c>
      <c r="CD5" s="54">
        <v>25</v>
      </c>
      <c r="CE5" s="55">
        <v>172</v>
      </c>
      <c r="CF5" s="55">
        <v>174</v>
      </c>
      <c r="CG5" s="56">
        <f t="shared" si="13"/>
        <v>1</v>
      </c>
      <c r="CH5" s="56">
        <f t="shared" si="26"/>
        <v>0.9885057471264368</v>
      </c>
      <c r="CI5" s="57"/>
      <c r="CJ5" s="58"/>
      <c r="CK5" s="58"/>
    </row>
    <row r="6" spans="1:89" ht="15.75" customHeight="1" x14ac:dyDescent="0.25">
      <c r="A6" s="28">
        <f t="shared" si="14"/>
        <v>38372</v>
      </c>
      <c r="B6" s="30"/>
      <c r="C6" s="30"/>
      <c r="D6" s="30"/>
      <c r="E6" s="30"/>
      <c r="F6" s="31" t="e">
        <f t="shared" si="0"/>
        <v>#DIV/0!</v>
      </c>
      <c r="G6" s="32">
        <f t="shared" si="15"/>
        <v>0</v>
      </c>
      <c r="H6" s="32">
        <f t="shared" si="16"/>
        <v>0</v>
      </c>
      <c r="I6" s="31" t="e">
        <f t="shared" si="1"/>
        <v>#DIV/0!</v>
      </c>
      <c r="J6" s="29"/>
      <c r="K6" s="33"/>
      <c r="L6" s="33"/>
      <c r="M6" s="33"/>
      <c r="N6" s="33"/>
      <c r="O6" s="34"/>
      <c r="P6" s="34"/>
      <c r="Q6" s="35" t="e">
        <f t="shared" si="2"/>
        <v>#DIV/0!</v>
      </c>
      <c r="R6" s="36">
        <f t="shared" si="17"/>
        <v>0</v>
      </c>
      <c r="S6" s="36">
        <f t="shared" si="18"/>
        <v>0</v>
      </c>
      <c r="T6" s="35" t="e">
        <f t="shared" si="3"/>
        <v>#DIV/0!</v>
      </c>
      <c r="U6" s="37">
        <v>4902</v>
      </c>
      <c r="V6" s="37">
        <v>6645</v>
      </c>
      <c r="W6" s="37">
        <v>288</v>
      </c>
      <c r="X6" s="37">
        <v>289</v>
      </c>
      <c r="Y6" s="52">
        <v>2012</v>
      </c>
      <c r="Z6" s="52">
        <v>2025</v>
      </c>
      <c r="AA6" s="53">
        <f t="shared" si="4"/>
        <v>0.9965397923875432</v>
      </c>
      <c r="AB6" s="53">
        <f t="shared" si="27"/>
        <v>0.99358024691358027</v>
      </c>
      <c r="AC6" s="38">
        <v>20648</v>
      </c>
      <c r="AD6" s="38">
        <v>21564</v>
      </c>
      <c r="AE6" s="38">
        <v>23</v>
      </c>
      <c r="AF6" s="38">
        <v>24</v>
      </c>
      <c r="AG6" s="39">
        <v>163</v>
      </c>
      <c r="AH6" s="39">
        <v>172</v>
      </c>
      <c r="AI6" s="40">
        <f t="shared" si="6"/>
        <v>0.95833333333333337</v>
      </c>
      <c r="AJ6" s="64">
        <f t="shared" si="19"/>
        <v>0.94767441860465118</v>
      </c>
      <c r="AK6" s="41"/>
      <c r="AL6" s="41"/>
      <c r="AM6" s="41"/>
      <c r="AN6" s="41"/>
      <c r="AO6" s="42"/>
      <c r="AP6" s="42"/>
      <c r="AQ6" s="43" t="e">
        <f t="shared" si="7"/>
        <v>#DIV/0!</v>
      </c>
      <c r="AR6" s="44">
        <f t="shared" si="20"/>
        <v>0</v>
      </c>
      <c r="AS6" s="44">
        <f t="shared" si="21"/>
        <v>0</v>
      </c>
      <c r="AT6" s="43" t="e">
        <f t="shared" si="8"/>
        <v>#DIV/0!</v>
      </c>
      <c r="AU6" s="45">
        <v>13424</v>
      </c>
      <c r="AV6" s="45">
        <v>12168</v>
      </c>
      <c r="AW6" s="45">
        <v>0</v>
      </c>
      <c r="AX6" s="45">
        <v>0</v>
      </c>
      <c r="AY6" s="59">
        <v>0</v>
      </c>
      <c r="AZ6" s="59">
        <v>0</v>
      </c>
      <c r="BA6" s="60" t="e">
        <f t="shared" si="9"/>
        <v>#DIV/0!</v>
      </c>
      <c r="BB6" s="60" t="e">
        <f t="shared" si="22"/>
        <v>#DIV/0!</v>
      </c>
      <c r="BC6" s="46">
        <v>19847</v>
      </c>
      <c r="BD6" s="46">
        <v>21473</v>
      </c>
      <c r="BE6" s="46">
        <v>24</v>
      </c>
      <c r="BF6" s="46">
        <v>24</v>
      </c>
      <c r="BG6" s="47">
        <v>172</v>
      </c>
      <c r="BH6" s="47">
        <v>174</v>
      </c>
      <c r="BI6" s="48">
        <f t="shared" si="10"/>
        <v>1</v>
      </c>
      <c r="BJ6" s="48">
        <f t="shared" si="23"/>
        <v>0.9885057471264368</v>
      </c>
      <c r="BK6" s="49">
        <v>11557</v>
      </c>
      <c r="BL6" s="49">
        <v>11877</v>
      </c>
      <c r="BM6" s="49">
        <v>16</v>
      </c>
      <c r="BN6" s="49">
        <v>16</v>
      </c>
      <c r="BO6" s="50">
        <v>156</v>
      </c>
      <c r="BP6" s="50">
        <v>156</v>
      </c>
      <c r="BQ6" s="51">
        <f t="shared" si="11"/>
        <v>1</v>
      </c>
      <c r="BR6" s="51">
        <f t="shared" si="24"/>
        <v>1</v>
      </c>
      <c r="BS6" s="37">
        <v>19831</v>
      </c>
      <c r="BT6" s="37">
        <v>21384</v>
      </c>
      <c r="BU6" s="37">
        <v>24</v>
      </c>
      <c r="BV6" s="37">
        <v>24</v>
      </c>
      <c r="BW6" s="52">
        <v>173</v>
      </c>
      <c r="BX6" s="52">
        <v>174</v>
      </c>
      <c r="BY6" s="53">
        <f t="shared" si="12"/>
        <v>1</v>
      </c>
      <c r="BZ6" s="53">
        <f t="shared" si="25"/>
        <v>0.99425287356321834</v>
      </c>
      <c r="CA6" s="54">
        <v>19932</v>
      </c>
      <c r="CB6" s="54">
        <v>21994</v>
      </c>
      <c r="CC6" s="54">
        <v>24</v>
      </c>
      <c r="CD6" s="54">
        <v>24</v>
      </c>
      <c r="CE6" s="55">
        <v>173</v>
      </c>
      <c r="CF6" s="55">
        <v>174</v>
      </c>
      <c r="CG6" s="56">
        <f t="shared" si="13"/>
        <v>1</v>
      </c>
      <c r="CH6" s="56">
        <f t="shared" si="26"/>
        <v>0.99425287356321834</v>
      </c>
      <c r="CI6" s="57"/>
      <c r="CJ6" s="58"/>
      <c r="CK6" s="58"/>
    </row>
    <row r="7" spans="1:89" ht="15.75" customHeight="1" x14ac:dyDescent="0.25">
      <c r="A7" s="28">
        <f t="shared" si="14"/>
        <v>38379</v>
      </c>
      <c r="B7" s="30"/>
      <c r="C7" s="30"/>
      <c r="D7" s="30"/>
      <c r="E7" s="30"/>
      <c r="F7" s="31" t="e">
        <f t="shared" si="0"/>
        <v>#DIV/0!</v>
      </c>
      <c r="G7" s="32">
        <f t="shared" si="15"/>
        <v>0</v>
      </c>
      <c r="H7" s="32">
        <f t="shared" si="16"/>
        <v>0</v>
      </c>
      <c r="I7" s="31" t="e">
        <f t="shared" si="1"/>
        <v>#DIV/0!</v>
      </c>
      <c r="J7" s="29"/>
      <c r="K7" s="33"/>
      <c r="L7" s="33"/>
      <c r="M7" s="33"/>
      <c r="N7" s="33"/>
      <c r="O7" s="34"/>
      <c r="P7" s="34"/>
      <c r="Q7" s="35" t="e">
        <f t="shared" si="2"/>
        <v>#DIV/0!</v>
      </c>
      <c r="R7" s="36">
        <f t="shared" si="17"/>
        <v>0</v>
      </c>
      <c r="S7" s="36">
        <f t="shared" si="18"/>
        <v>0</v>
      </c>
      <c r="T7" s="35" t="e">
        <f t="shared" si="3"/>
        <v>#DIV/0!</v>
      </c>
      <c r="U7" s="37">
        <v>6626</v>
      </c>
      <c r="V7" s="37">
        <v>8362</v>
      </c>
      <c r="W7" s="37">
        <v>289</v>
      </c>
      <c r="X7" s="37">
        <v>289</v>
      </c>
      <c r="Y7" s="52">
        <v>2017</v>
      </c>
      <c r="Z7" s="52">
        <v>2025</v>
      </c>
      <c r="AA7" s="53">
        <f t="shared" si="4"/>
        <v>1</v>
      </c>
      <c r="AB7" s="53">
        <f t="shared" si="27"/>
        <v>0.99604938271604937</v>
      </c>
      <c r="AC7" s="38">
        <v>20795</v>
      </c>
      <c r="AD7" s="38">
        <v>21704</v>
      </c>
      <c r="AE7" s="38">
        <v>23</v>
      </c>
      <c r="AF7" s="38">
        <v>23</v>
      </c>
      <c r="AG7" s="39">
        <v>164</v>
      </c>
      <c r="AH7" s="39">
        <v>172</v>
      </c>
      <c r="AI7" s="40">
        <f t="shared" si="6"/>
        <v>1</v>
      </c>
      <c r="AJ7" s="64">
        <f t="shared" si="19"/>
        <v>0.95348837209302328</v>
      </c>
      <c r="AK7" s="41"/>
      <c r="AL7" s="41"/>
      <c r="AM7" s="41"/>
      <c r="AN7" s="41"/>
      <c r="AO7" s="42"/>
      <c r="AP7" s="42"/>
      <c r="AQ7" s="43" t="e">
        <f t="shared" si="7"/>
        <v>#DIV/0!</v>
      </c>
      <c r="AR7" s="44">
        <f t="shared" si="20"/>
        <v>0</v>
      </c>
      <c r="AS7" s="44">
        <f t="shared" si="21"/>
        <v>0</v>
      </c>
      <c r="AT7" s="43" t="e">
        <f t="shared" si="8"/>
        <v>#DIV/0!</v>
      </c>
      <c r="AU7" s="45">
        <v>2</v>
      </c>
      <c r="AV7" s="45">
        <v>116</v>
      </c>
      <c r="AW7" s="45">
        <v>9</v>
      </c>
      <c r="AX7" s="45">
        <v>1</v>
      </c>
      <c r="AY7" s="59">
        <v>115</v>
      </c>
      <c r="AZ7" s="59">
        <v>-1</v>
      </c>
      <c r="BA7" s="60">
        <f t="shared" si="9"/>
        <v>9</v>
      </c>
      <c r="BB7" s="60">
        <f t="shared" si="22"/>
        <v>-115</v>
      </c>
      <c r="BC7" s="46">
        <v>19996</v>
      </c>
      <c r="BD7" s="46">
        <v>21622</v>
      </c>
      <c r="BE7" s="46">
        <v>24</v>
      </c>
      <c r="BF7" s="46">
        <v>24</v>
      </c>
      <c r="BG7" s="47">
        <v>175</v>
      </c>
      <c r="BH7" s="47">
        <v>175</v>
      </c>
      <c r="BI7" s="48">
        <f t="shared" si="10"/>
        <v>1</v>
      </c>
      <c r="BJ7" s="48">
        <f t="shared" si="23"/>
        <v>1</v>
      </c>
      <c r="BK7" s="49">
        <v>11693</v>
      </c>
      <c r="BL7" s="49">
        <v>12013</v>
      </c>
      <c r="BM7" s="49">
        <v>28</v>
      </c>
      <c r="BN7" s="49">
        <v>28</v>
      </c>
      <c r="BO7" s="50">
        <v>153</v>
      </c>
      <c r="BP7" s="50">
        <v>153</v>
      </c>
      <c r="BQ7" s="51">
        <f t="shared" si="11"/>
        <v>1</v>
      </c>
      <c r="BR7" s="51">
        <f t="shared" si="24"/>
        <v>1</v>
      </c>
      <c r="BS7" s="37">
        <v>19980</v>
      </c>
      <c r="BT7" s="37">
        <v>21533</v>
      </c>
      <c r="BU7" s="37">
        <v>24</v>
      </c>
      <c r="BV7" s="37">
        <v>24</v>
      </c>
      <c r="BW7" s="52">
        <v>174</v>
      </c>
      <c r="BX7" s="52">
        <v>174</v>
      </c>
      <c r="BY7" s="53">
        <f t="shared" si="12"/>
        <v>1</v>
      </c>
      <c r="BZ7" s="53">
        <f t="shared" si="25"/>
        <v>1</v>
      </c>
      <c r="CA7" s="54">
        <v>20081</v>
      </c>
      <c r="CB7" s="54">
        <v>22141</v>
      </c>
      <c r="CC7" s="54">
        <v>24</v>
      </c>
      <c r="CD7" s="54">
        <v>24</v>
      </c>
      <c r="CE7" s="55">
        <v>172</v>
      </c>
      <c r="CF7" s="55">
        <v>174</v>
      </c>
      <c r="CG7" s="56">
        <f t="shared" si="13"/>
        <v>1</v>
      </c>
      <c r="CH7" s="56">
        <f t="shared" si="26"/>
        <v>0.9885057471264368</v>
      </c>
      <c r="CI7" s="57"/>
      <c r="CJ7" s="58" t="s">
        <v>14</v>
      </c>
      <c r="CK7" s="58"/>
    </row>
    <row r="8" spans="1:89" ht="15.75" customHeight="1" x14ac:dyDescent="0.25">
      <c r="A8" s="28">
        <f t="shared" si="14"/>
        <v>38386</v>
      </c>
      <c r="B8" s="30"/>
      <c r="C8" s="30"/>
      <c r="D8" s="30"/>
      <c r="E8" s="30"/>
      <c r="F8" s="31" t="e">
        <f t="shared" si="0"/>
        <v>#DIV/0!</v>
      </c>
      <c r="G8" s="32">
        <f t="shared" si="15"/>
        <v>0</v>
      </c>
      <c r="H8" s="32">
        <f t="shared" si="16"/>
        <v>0</v>
      </c>
      <c r="I8" s="31" t="e">
        <f t="shared" si="1"/>
        <v>#DIV/0!</v>
      </c>
      <c r="J8" s="29"/>
      <c r="K8" s="33"/>
      <c r="L8" s="33"/>
      <c r="M8" s="33"/>
      <c r="N8" s="33"/>
      <c r="O8" s="34"/>
      <c r="P8" s="34"/>
      <c r="Q8" s="35" t="e">
        <f t="shared" si="2"/>
        <v>#DIV/0!</v>
      </c>
      <c r="R8" s="36">
        <f t="shared" si="17"/>
        <v>0</v>
      </c>
      <c r="S8" s="36">
        <f t="shared" si="18"/>
        <v>0</v>
      </c>
      <c r="T8" s="35" t="e">
        <f t="shared" si="3"/>
        <v>#DIV/0!</v>
      </c>
      <c r="U8" s="37">
        <v>8674</v>
      </c>
      <c r="V8" s="37">
        <v>10399</v>
      </c>
      <c r="W8" s="37">
        <v>289</v>
      </c>
      <c r="X8" s="37">
        <v>289</v>
      </c>
      <c r="Y8" s="52">
        <v>2014</v>
      </c>
      <c r="Z8" s="52">
        <v>2025</v>
      </c>
      <c r="AA8" s="53">
        <f t="shared" si="4"/>
        <v>1</v>
      </c>
      <c r="AB8" s="53">
        <f t="shared" si="27"/>
        <v>0.99456790123456795</v>
      </c>
      <c r="AC8" s="38">
        <v>20970</v>
      </c>
      <c r="AD8" s="38">
        <v>21871</v>
      </c>
      <c r="AE8" s="38">
        <v>23</v>
      </c>
      <c r="AF8" s="38">
        <v>24</v>
      </c>
      <c r="AG8" s="39">
        <v>165</v>
      </c>
      <c r="AH8" s="39">
        <v>172</v>
      </c>
      <c r="AI8" s="40">
        <f t="shared" si="6"/>
        <v>0.95833333333333337</v>
      </c>
      <c r="AJ8" s="64">
        <f t="shared" si="19"/>
        <v>0.95930232558139539</v>
      </c>
      <c r="AK8" s="41"/>
      <c r="AL8" s="41"/>
      <c r="AM8" s="41"/>
      <c r="AN8" s="41"/>
      <c r="AO8" s="42"/>
      <c r="AP8" s="42"/>
      <c r="AQ8" s="43" t="e">
        <f t="shared" si="7"/>
        <v>#DIV/0!</v>
      </c>
      <c r="AR8" s="44">
        <f t="shared" si="20"/>
        <v>0</v>
      </c>
      <c r="AS8" s="44">
        <f t="shared" si="21"/>
        <v>0</v>
      </c>
      <c r="AT8" s="43" t="e">
        <f t="shared" si="8"/>
        <v>#DIV/0!</v>
      </c>
      <c r="AU8" s="45">
        <v>2</v>
      </c>
      <c r="AV8" s="45">
        <v>116</v>
      </c>
      <c r="AW8" s="45">
        <v>0</v>
      </c>
      <c r="AX8" s="45">
        <v>0</v>
      </c>
      <c r="AY8" s="59">
        <v>0</v>
      </c>
      <c r="AZ8" s="59">
        <v>0</v>
      </c>
      <c r="BA8" s="60" t="e">
        <f t="shared" si="9"/>
        <v>#DIV/0!</v>
      </c>
      <c r="BB8" s="60" t="e">
        <f t="shared" si="22"/>
        <v>#DIV/0!</v>
      </c>
      <c r="BC8" s="46">
        <v>20173</v>
      </c>
      <c r="BD8" s="46">
        <v>21798</v>
      </c>
      <c r="BE8" s="46">
        <v>24</v>
      </c>
      <c r="BF8" s="46">
        <v>24</v>
      </c>
      <c r="BG8" s="47">
        <v>173</v>
      </c>
      <c r="BH8" s="47">
        <v>174</v>
      </c>
      <c r="BI8" s="48">
        <f t="shared" si="10"/>
        <v>1</v>
      </c>
      <c r="BJ8" s="48">
        <f t="shared" si="23"/>
        <v>0.99425287356321834</v>
      </c>
      <c r="BK8" s="49">
        <v>11822</v>
      </c>
      <c r="BL8" s="49">
        <v>12142</v>
      </c>
      <c r="BM8" s="49">
        <v>21</v>
      </c>
      <c r="BN8" s="49">
        <v>21</v>
      </c>
      <c r="BO8" s="50">
        <v>126</v>
      </c>
      <c r="BP8" s="50">
        <v>126</v>
      </c>
      <c r="BQ8" s="51">
        <f t="shared" si="11"/>
        <v>1</v>
      </c>
      <c r="BR8" s="51">
        <f t="shared" si="24"/>
        <v>1</v>
      </c>
      <c r="BS8" s="37">
        <v>20157</v>
      </c>
      <c r="BT8" s="37">
        <v>21708</v>
      </c>
      <c r="BU8" s="37">
        <v>24</v>
      </c>
      <c r="BV8" s="37">
        <v>24</v>
      </c>
      <c r="BW8" s="52">
        <v>172</v>
      </c>
      <c r="BX8" s="52">
        <v>174</v>
      </c>
      <c r="BY8" s="53">
        <f t="shared" si="12"/>
        <v>1</v>
      </c>
      <c r="BZ8" s="53">
        <f t="shared" si="25"/>
        <v>0.9885057471264368</v>
      </c>
      <c r="CA8" s="54">
        <v>20259</v>
      </c>
      <c r="CB8" s="54">
        <v>22317</v>
      </c>
      <c r="CC8" s="54">
        <v>24</v>
      </c>
      <c r="CD8" s="54">
        <v>24</v>
      </c>
      <c r="CE8" s="55">
        <v>173</v>
      </c>
      <c r="CF8" s="55">
        <v>175</v>
      </c>
      <c r="CG8" s="56">
        <f t="shared" si="13"/>
        <v>1</v>
      </c>
      <c r="CH8" s="56">
        <f t="shared" si="26"/>
        <v>0.98857142857142855</v>
      </c>
      <c r="CI8" s="57"/>
      <c r="CJ8" s="58"/>
      <c r="CK8" s="58"/>
    </row>
    <row r="9" spans="1:89" ht="15.75" customHeight="1" x14ac:dyDescent="0.25">
      <c r="A9" s="28">
        <f t="shared" si="14"/>
        <v>38393</v>
      </c>
      <c r="B9" s="30"/>
      <c r="C9" s="30"/>
      <c r="D9" s="30"/>
      <c r="E9" s="30"/>
      <c r="F9" s="31" t="e">
        <f t="shared" si="0"/>
        <v>#DIV/0!</v>
      </c>
      <c r="G9" s="32">
        <f t="shared" si="15"/>
        <v>0</v>
      </c>
      <c r="H9" s="32">
        <f t="shared" si="16"/>
        <v>0</v>
      </c>
      <c r="I9" s="31" t="e">
        <f t="shared" si="1"/>
        <v>#DIV/0!</v>
      </c>
      <c r="J9" s="29"/>
      <c r="K9" s="33"/>
      <c r="L9" s="33"/>
      <c r="M9" s="33"/>
      <c r="N9" s="33"/>
      <c r="O9" s="34"/>
      <c r="P9" s="34"/>
      <c r="Q9" s="35" t="e">
        <f t="shared" si="2"/>
        <v>#DIV/0!</v>
      </c>
      <c r="R9" s="36">
        <f t="shared" si="17"/>
        <v>0</v>
      </c>
      <c r="S9" s="36">
        <f t="shared" si="18"/>
        <v>0</v>
      </c>
      <c r="T9" s="35" t="e">
        <f t="shared" si="3"/>
        <v>#DIV/0!</v>
      </c>
      <c r="U9" s="37">
        <v>10692</v>
      </c>
      <c r="V9" s="37">
        <v>12399</v>
      </c>
      <c r="W9" s="37">
        <v>289</v>
      </c>
      <c r="X9" s="37">
        <v>289</v>
      </c>
      <c r="Y9" s="52">
        <v>2016</v>
      </c>
      <c r="Z9" s="52">
        <v>2025</v>
      </c>
      <c r="AA9" s="53">
        <f t="shared" si="4"/>
        <v>1</v>
      </c>
      <c r="AB9" s="53">
        <f t="shared" si="27"/>
        <v>0.99555555555555553</v>
      </c>
      <c r="AC9" s="38">
        <v>21146</v>
      </c>
      <c r="AD9" s="38">
        <v>22040</v>
      </c>
      <c r="AE9" s="38">
        <v>23</v>
      </c>
      <c r="AF9" s="38">
        <v>24</v>
      </c>
      <c r="AG9" s="39">
        <v>169</v>
      </c>
      <c r="AH9" s="39">
        <v>176</v>
      </c>
      <c r="AI9" s="40">
        <f t="shared" si="6"/>
        <v>0.95833333333333337</v>
      </c>
      <c r="AJ9" s="64">
        <f t="shared" si="19"/>
        <v>0.96022727272727271</v>
      </c>
      <c r="AK9" s="41"/>
      <c r="AL9" s="41"/>
      <c r="AM9" s="41"/>
      <c r="AN9" s="41"/>
      <c r="AO9" s="42"/>
      <c r="AP9" s="42"/>
      <c r="AQ9" s="43" t="e">
        <f t="shared" si="7"/>
        <v>#DIV/0!</v>
      </c>
      <c r="AR9" s="44">
        <f t="shared" si="20"/>
        <v>0</v>
      </c>
      <c r="AS9" s="44">
        <f t="shared" si="21"/>
        <v>0</v>
      </c>
      <c r="AT9" s="43" t="e">
        <f t="shared" si="8"/>
        <v>#DIV/0!</v>
      </c>
      <c r="AU9" s="45">
        <v>2</v>
      </c>
      <c r="AV9" s="45">
        <v>116</v>
      </c>
      <c r="AW9" s="45">
        <v>0</v>
      </c>
      <c r="AX9" s="45">
        <v>0</v>
      </c>
      <c r="AY9" s="59">
        <v>0</v>
      </c>
      <c r="AZ9" s="59">
        <v>0</v>
      </c>
      <c r="BA9" s="60" t="e">
        <f t="shared" si="9"/>
        <v>#DIV/0!</v>
      </c>
      <c r="BB9" s="60" t="e">
        <f t="shared" si="22"/>
        <v>#DIV/0!</v>
      </c>
      <c r="BC9" s="46">
        <v>20346</v>
      </c>
      <c r="BD9" s="46">
        <v>21969</v>
      </c>
      <c r="BE9" s="46">
        <v>24</v>
      </c>
      <c r="BF9" s="46">
        <v>24</v>
      </c>
      <c r="BG9" s="47">
        <v>172</v>
      </c>
      <c r="BH9" s="47">
        <v>174</v>
      </c>
      <c r="BI9" s="48">
        <f t="shared" si="10"/>
        <v>1</v>
      </c>
      <c r="BJ9" s="48">
        <f t="shared" si="23"/>
        <v>0.9885057471264368</v>
      </c>
      <c r="BK9" s="49">
        <v>11879</v>
      </c>
      <c r="BL9" s="49">
        <v>12199</v>
      </c>
      <c r="BM9" s="49">
        <v>8</v>
      </c>
      <c r="BN9" s="49">
        <v>8</v>
      </c>
      <c r="BO9" s="50">
        <v>59</v>
      </c>
      <c r="BP9" s="50">
        <v>59</v>
      </c>
      <c r="BQ9" s="51">
        <f t="shared" si="11"/>
        <v>1</v>
      </c>
      <c r="BR9" s="51">
        <f t="shared" si="24"/>
        <v>1</v>
      </c>
      <c r="BS9" s="37">
        <v>20330</v>
      </c>
      <c r="BT9" s="37">
        <v>21881</v>
      </c>
      <c r="BU9" s="37">
        <v>24</v>
      </c>
      <c r="BV9" s="37">
        <v>24</v>
      </c>
      <c r="BW9" s="52">
        <v>174</v>
      </c>
      <c r="BX9" s="52">
        <v>174</v>
      </c>
      <c r="BY9" s="53">
        <f t="shared" si="12"/>
        <v>1</v>
      </c>
      <c r="BZ9" s="53">
        <f t="shared" si="25"/>
        <v>1</v>
      </c>
      <c r="CA9" s="54">
        <v>20438</v>
      </c>
      <c r="CB9" s="54">
        <v>22496</v>
      </c>
      <c r="CC9" s="54">
        <v>24</v>
      </c>
      <c r="CD9" s="54">
        <v>24</v>
      </c>
      <c r="CE9" s="55">
        <v>180</v>
      </c>
      <c r="CF9" s="55">
        <v>180</v>
      </c>
      <c r="CG9" s="56">
        <f t="shared" si="13"/>
        <v>1</v>
      </c>
      <c r="CH9" s="56">
        <f t="shared" si="26"/>
        <v>1</v>
      </c>
      <c r="CI9" s="57"/>
      <c r="CJ9" s="58"/>
      <c r="CK9" s="58"/>
    </row>
    <row r="10" spans="1:89" ht="15.75" customHeight="1" x14ac:dyDescent="0.25">
      <c r="A10" s="28">
        <f t="shared" si="14"/>
        <v>38400</v>
      </c>
      <c r="B10" s="30"/>
      <c r="C10" s="30"/>
      <c r="D10" s="30"/>
      <c r="E10" s="30"/>
      <c r="F10" s="31" t="e">
        <f t="shared" si="0"/>
        <v>#DIV/0!</v>
      </c>
      <c r="G10" s="32">
        <f t="shared" si="15"/>
        <v>0</v>
      </c>
      <c r="H10" s="32">
        <f t="shared" si="16"/>
        <v>0</v>
      </c>
      <c r="I10" s="31" t="e">
        <f t="shared" si="1"/>
        <v>#DIV/0!</v>
      </c>
      <c r="J10" s="29"/>
      <c r="K10" s="33"/>
      <c r="L10" s="33"/>
      <c r="M10" s="33"/>
      <c r="N10" s="33"/>
      <c r="O10" s="34"/>
      <c r="P10" s="34"/>
      <c r="Q10" s="35" t="e">
        <f t="shared" si="2"/>
        <v>#DIV/0!</v>
      </c>
      <c r="R10" s="36">
        <f t="shared" si="17"/>
        <v>0</v>
      </c>
      <c r="S10" s="36">
        <f t="shared" si="18"/>
        <v>0</v>
      </c>
      <c r="T10" s="35" t="e">
        <f t="shared" si="3"/>
        <v>#DIV/0!</v>
      </c>
      <c r="U10" s="37">
        <v>12707</v>
      </c>
      <c r="V10" s="37">
        <v>14410</v>
      </c>
      <c r="W10" s="37">
        <v>288</v>
      </c>
      <c r="X10" s="37">
        <v>289</v>
      </c>
      <c r="Y10" s="37">
        <v>2012</v>
      </c>
      <c r="Z10" s="52">
        <v>2025</v>
      </c>
      <c r="AA10" s="53">
        <f t="shared" si="4"/>
        <v>0.9965397923875432</v>
      </c>
      <c r="AB10" s="53">
        <f t="shared" si="27"/>
        <v>0.99358024691358027</v>
      </c>
      <c r="AC10" s="38">
        <v>21323</v>
      </c>
      <c r="AD10" s="38">
        <v>22210</v>
      </c>
      <c r="AE10" s="38">
        <v>23</v>
      </c>
      <c r="AF10" s="38">
        <v>24</v>
      </c>
      <c r="AG10" s="39">
        <v>169</v>
      </c>
      <c r="AH10" s="39">
        <v>176</v>
      </c>
      <c r="AI10" s="40">
        <f t="shared" si="6"/>
        <v>0.95833333333333337</v>
      </c>
      <c r="AJ10" s="64">
        <f t="shared" si="19"/>
        <v>0.96022727272727271</v>
      </c>
      <c r="AK10" s="41"/>
      <c r="AL10" s="41"/>
      <c r="AM10" s="41"/>
      <c r="AN10" s="41"/>
      <c r="AO10" s="42"/>
      <c r="AP10" s="42"/>
      <c r="AQ10" s="43" t="e">
        <f t="shared" si="7"/>
        <v>#DIV/0!</v>
      </c>
      <c r="AR10" s="44">
        <f t="shared" si="20"/>
        <v>0</v>
      </c>
      <c r="AS10" s="44">
        <f t="shared" si="21"/>
        <v>0</v>
      </c>
      <c r="AT10" s="43" t="e">
        <f t="shared" si="8"/>
        <v>#DIV/0!</v>
      </c>
      <c r="AU10" s="45">
        <v>2</v>
      </c>
      <c r="AV10" s="45">
        <v>116</v>
      </c>
      <c r="AW10" s="45">
        <v>0</v>
      </c>
      <c r="AX10" s="45">
        <v>0</v>
      </c>
      <c r="AY10" s="59">
        <v>0</v>
      </c>
      <c r="AZ10" s="59">
        <v>0</v>
      </c>
      <c r="BA10" s="60" t="e">
        <f t="shared" si="9"/>
        <v>#DIV/0!</v>
      </c>
      <c r="BB10" s="60" t="e">
        <f t="shared" si="22"/>
        <v>#DIV/0!</v>
      </c>
      <c r="BC10" s="46">
        <v>20521</v>
      </c>
      <c r="BD10" s="46">
        <v>22143</v>
      </c>
      <c r="BE10" s="46">
        <v>24</v>
      </c>
      <c r="BF10" s="46">
        <v>24</v>
      </c>
      <c r="BG10" s="47">
        <v>173</v>
      </c>
      <c r="BH10" s="47">
        <v>174</v>
      </c>
      <c r="BI10" s="48">
        <f t="shared" si="10"/>
        <v>1</v>
      </c>
      <c r="BJ10" s="48">
        <f t="shared" si="23"/>
        <v>0.99425287356321834</v>
      </c>
      <c r="BK10" s="49">
        <v>12010</v>
      </c>
      <c r="BL10" s="49">
        <v>12329</v>
      </c>
      <c r="BM10" s="49">
        <v>21</v>
      </c>
      <c r="BN10" s="49">
        <v>21</v>
      </c>
      <c r="BO10" s="50">
        <v>129</v>
      </c>
      <c r="BP10" s="50">
        <v>130</v>
      </c>
      <c r="BQ10" s="51">
        <f t="shared" si="11"/>
        <v>1</v>
      </c>
      <c r="BR10" s="51">
        <f t="shared" si="24"/>
        <v>0.99230769230769234</v>
      </c>
      <c r="BS10" s="37">
        <v>20505</v>
      </c>
      <c r="BT10" s="37">
        <v>22055</v>
      </c>
      <c r="BU10" s="37">
        <v>24</v>
      </c>
      <c r="BV10" s="37">
        <v>24</v>
      </c>
      <c r="BW10" s="52">
        <v>173</v>
      </c>
      <c r="BX10" s="52">
        <v>174</v>
      </c>
      <c r="BY10" s="53">
        <f t="shared" si="12"/>
        <v>1</v>
      </c>
      <c r="BZ10" s="53">
        <f t="shared" si="25"/>
        <v>0.99425287356321834</v>
      </c>
      <c r="CA10" s="54">
        <v>20615</v>
      </c>
      <c r="CB10" s="54">
        <v>22672</v>
      </c>
      <c r="CC10" s="54">
        <v>24</v>
      </c>
      <c r="CD10" s="54">
        <v>24</v>
      </c>
      <c r="CE10" s="55">
        <v>175</v>
      </c>
      <c r="CF10" s="55">
        <v>176</v>
      </c>
      <c r="CG10" s="56">
        <f t="shared" si="13"/>
        <v>1</v>
      </c>
      <c r="CH10" s="56">
        <f t="shared" si="26"/>
        <v>0.99431818181818177</v>
      </c>
      <c r="CI10" s="57"/>
      <c r="CJ10" s="58"/>
      <c r="CK10" s="58"/>
    </row>
    <row r="11" spans="1:89" ht="15.75" customHeight="1" x14ac:dyDescent="0.25">
      <c r="A11" s="28">
        <f t="shared" si="14"/>
        <v>38407</v>
      </c>
      <c r="B11" s="30"/>
      <c r="C11" s="30"/>
      <c r="D11" s="30"/>
      <c r="E11" s="30"/>
      <c r="F11" s="31" t="e">
        <f t="shared" si="0"/>
        <v>#DIV/0!</v>
      </c>
      <c r="G11" s="32">
        <f t="shared" si="15"/>
        <v>0</v>
      </c>
      <c r="H11" s="32">
        <f t="shared" si="16"/>
        <v>0</v>
      </c>
      <c r="I11" s="31" t="e">
        <f t="shared" si="1"/>
        <v>#DIV/0!</v>
      </c>
      <c r="J11" s="29"/>
      <c r="K11" s="33"/>
      <c r="L11" s="33"/>
      <c r="M11" s="33"/>
      <c r="N11" s="33"/>
      <c r="O11" s="34"/>
      <c r="P11" s="34"/>
      <c r="Q11" s="35" t="e">
        <f t="shared" si="2"/>
        <v>#DIV/0!</v>
      </c>
      <c r="R11" s="36">
        <f t="shared" si="17"/>
        <v>0</v>
      </c>
      <c r="S11" s="36">
        <f t="shared" si="18"/>
        <v>0</v>
      </c>
      <c r="T11" s="35" t="e">
        <f t="shared" si="3"/>
        <v>#DIV/0!</v>
      </c>
      <c r="U11" s="37">
        <v>14739</v>
      </c>
      <c r="V11" s="37">
        <v>16417</v>
      </c>
      <c r="W11" s="37">
        <v>288</v>
      </c>
      <c r="X11" s="37">
        <v>290</v>
      </c>
      <c r="Y11" s="52">
        <v>2000</v>
      </c>
      <c r="Z11" s="52">
        <v>2025</v>
      </c>
      <c r="AA11" s="53">
        <f t="shared" si="4"/>
        <v>0.99310344827586206</v>
      </c>
      <c r="AB11" s="53">
        <f t="shared" si="27"/>
        <v>0.98765432098765427</v>
      </c>
      <c r="AC11" s="38">
        <v>21498</v>
      </c>
      <c r="AD11" s="38">
        <v>22375</v>
      </c>
      <c r="AE11" s="38">
        <v>23</v>
      </c>
      <c r="AF11" s="38">
        <v>24</v>
      </c>
      <c r="AG11" s="39">
        <v>164</v>
      </c>
      <c r="AH11" s="39">
        <v>174</v>
      </c>
      <c r="AI11" s="40">
        <f t="shared" si="6"/>
        <v>0.95833333333333337</v>
      </c>
      <c r="AJ11" s="64">
        <f t="shared" si="19"/>
        <v>0.94252873563218387</v>
      </c>
      <c r="AK11" s="41"/>
      <c r="AL11" s="41"/>
      <c r="AM11" s="41"/>
      <c r="AN11" s="41"/>
      <c r="AO11" s="42"/>
      <c r="AP11" s="42"/>
      <c r="AQ11" s="43" t="e">
        <f t="shared" si="7"/>
        <v>#DIV/0!</v>
      </c>
      <c r="AR11" s="44">
        <f t="shared" si="20"/>
        <v>0</v>
      </c>
      <c r="AS11" s="44">
        <f t="shared" si="21"/>
        <v>0</v>
      </c>
      <c r="AT11" s="43" t="e">
        <f t="shared" si="8"/>
        <v>#DIV/0!</v>
      </c>
      <c r="AU11" s="45">
        <v>2</v>
      </c>
      <c r="AV11" s="45">
        <v>116</v>
      </c>
      <c r="AW11" s="45">
        <v>0</v>
      </c>
      <c r="AX11" s="45">
        <v>0</v>
      </c>
      <c r="AY11" s="59">
        <v>0</v>
      </c>
      <c r="AZ11" s="59">
        <v>0</v>
      </c>
      <c r="BA11" s="60" t="e">
        <f t="shared" si="9"/>
        <v>#DIV/0!</v>
      </c>
      <c r="BB11" s="60" t="e">
        <f t="shared" si="22"/>
        <v>#DIV/0!</v>
      </c>
      <c r="BC11" s="46">
        <v>20697</v>
      </c>
      <c r="BD11" s="46">
        <v>22317</v>
      </c>
      <c r="BE11" s="46">
        <v>24</v>
      </c>
      <c r="BF11" s="46">
        <v>24</v>
      </c>
      <c r="BG11" s="47">
        <v>172</v>
      </c>
      <c r="BH11" s="47">
        <v>174</v>
      </c>
      <c r="BI11" s="48">
        <f t="shared" si="10"/>
        <v>1</v>
      </c>
      <c r="BJ11" s="48">
        <f t="shared" si="23"/>
        <v>0.9885057471264368</v>
      </c>
      <c r="BK11" s="49">
        <v>12201</v>
      </c>
      <c r="BL11" s="49">
        <v>12516</v>
      </c>
      <c r="BM11" s="49">
        <v>28</v>
      </c>
      <c r="BN11" s="49">
        <v>28</v>
      </c>
      <c r="BO11" s="50">
        <v>184</v>
      </c>
      <c r="BP11" s="50">
        <v>188</v>
      </c>
      <c r="BQ11" s="51">
        <f t="shared" si="11"/>
        <v>1</v>
      </c>
      <c r="BR11" s="51">
        <f t="shared" si="24"/>
        <v>0.97872340425531912</v>
      </c>
      <c r="BS11" s="37">
        <v>20681</v>
      </c>
      <c r="BT11" s="37">
        <v>22228</v>
      </c>
      <c r="BU11" s="37">
        <v>24</v>
      </c>
      <c r="BV11" s="37">
        <v>24</v>
      </c>
      <c r="BW11" s="52">
        <v>171</v>
      </c>
      <c r="BX11" s="52">
        <v>174</v>
      </c>
      <c r="BY11" s="53">
        <f t="shared" si="12"/>
        <v>1</v>
      </c>
      <c r="BZ11" s="53">
        <f t="shared" si="25"/>
        <v>0.98275862068965514</v>
      </c>
      <c r="CA11" s="54">
        <v>20791</v>
      </c>
      <c r="CB11" s="54">
        <v>22846</v>
      </c>
      <c r="CC11" s="54">
        <v>23</v>
      </c>
      <c r="CD11" s="54">
        <v>24</v>
      </c>
      <c r="CE11" s="55">
        <v>172</v>
      </c>
      <c r="CF11" s="55">
        <v>174</v>
      </c>
      <c r="CG11" s="56">
        <f t="shared" si="13"/>
        <v>0.95833333333333337</v>
      </c>
      <c r="CH11" s="56">
        <f t="shared" si="26"/>
        <v>0.9885057471264368</v>
      </c>
      <c r="CI11" s="57"/>
      <c r="CJ11" s="58"/>
      <c r="CK11" s="58"/>
    </row>
    <row r="12" spans="1:89" ht="15.75" customHeight="1" x14ac:dyDescent="0.25">
      <c r="A12" s="28">
        <f t="shared" si="14"/>
        <v>38414</v>
      </c>
      <c r="B12" s="30"/>
      <c r="C12" s="30"/>
      <c r="D12" s="30"/>
      <c r="E12" s="30"/>
      <c r="F12" s="31" t="e">
        <f t="shared" si="0"/>
        <v>#DIV/0!</v>
      </c>
      <c r="G12" s="32">
        <f t="shared" si="15"/>
        <v>0</v>
      </c>
      <c r="H12" s="32">
        <f t="shared" si="16"/>
        <v>0</v>
      </c>
      <c r="I12" s="31" t="e">
        <f t="shared" si="1"/>
        <v>#DIV/0!</v>
      </c>
      <c r="J12" s="29"/>
      <c r="K12" s="33"/>
      <c r="L12" s="33"/>
      <c r="M12" s="33"/>
      <c r="N12" s="33"/>
      <c r="O12" s="34"/>
      <c r="P12" s="34"/>
      <c r="Q12" s="35" t="e">
        <f t="shared" si="2"/>
        <v>#DIV/0!</v>
      </c>
      <c r="R12" s="36">
        <f t="shared" si="17"/>
        <v>0</v>
      </c>
      <c r="S12" s="36">
        <f t="shared" si="18"/>
        <v>0</v>
      </c>
      <c r="T12" s="35" t="e">
        <f t="shared" si="3"/>
        <v>#DIV/0!</v>
      </c>
      <c r="U12" s="37">
        <v>16789</v>
      </c>
      <c r="V12" s="37">
        <v>18430</v>
      </c>
      <c r="W12" s="37">
        <v>287</v>
      </c>
      <c r="X12" s="37">
        <v>289</v>
      </c>
      <c r="Y12" s="52">
        <v>1988</v>
      </c>
      <c r="Z12" s="52">
        <v>2025</v>
      </c>
      <c r="AA12" s="53">
        <f t="shared" si="4"/>
        <v>0.99307958477508651</v>
      </c>
      <c r="AB12" s="53">
        <f t="shared" si="27"/>
        <v>0.98172839506172838</v>
      </c>
      <c r="AC12" s="38">
        <v>21673</v>
      </c>
      <c r="AD12" s="38">
        <v>22540</v>
      </c>
      <c r="AE12" s="38">
        <v>22</v>
      </c>
      <c r="AF12" s="38">
        <v>23</v>
      </c>
      <c r="AG12" s="39">
        <v>162</v>
      </c>
      <c r="AH12" s="39">
        <v>172</v>
      </c>
      <c r="AI12" s="40">
        <f t="shared" si="6"/>
        <v>0.95652173913043481</v>
      </c>
      <c r="AJ12" s="64">
        <f t="shared" si="19"/>
        <v>0.94186046511627908</v>
      </c>
      <c r="AK12" s="41"/>
      <c r="AL12" s="41"/>
      <c r="AM12" s="41"/>
      <c r="AN12" s="41"/>
      <c r="AO12" s="42"/>
      <c r="AP12" s="42"/>
      <c r="AQ12" s="43" t="e">
        <f t="shared" si="7"/>
        <v>#DIV/0!</v>
      </c>
      <c r="AR12" s="44">
        <f t="shared" si="20"/>
        <v>0</v>
      </c>
      <c r="AS12" s="44">
        <f t="shared" si="21"/>
        <v>0</v>
      </c>
      <c r="AT12" s="43" t="e">
        <f t="shared" si="8"/>
        <v>#DIV/0!</v>
      </c>
      <c r="AU12" s="45">
        <v>2</v>
      </c>
      <c r="AV12" s="45">
        <v>116</v>
      </c>
      <c r="AW12" s="45">
        <v>0</v>
      </c>
      <c r="AX12" s="45">
        <v>0</v>
      </c>
      <c r="AY12" s="59">
        <v>0</v>
      </c>
      <c r="AZ12" s="59">
        <v>0</v>
      </c>
      <c r="BA12" s="60" t="e">
        <f t="shared" si="9"/>
        <v>#DIV/0!</v>
      </c>
      <c r="BB12" s="60" t="e">
        <f t="shared" si="22"/>
        <v>#DIV/0!</v>
      </c>
      <c r="BC12" s="46">
        <v>20874</v>
      </c>
      <c r="BD12" s="46">
        <v>22492</v>
      </c>
      <c r="BE12" s="46">
        <v>24</v>
      </c>
      <c r="BF12" s="46">
        <v>24</v>
      </c>
      <c r="BG12" s="47">
        <v>173</v>
      </c>
      <c r="BH12" s="47">
        <v>175</v>
      </c>
      <c r="BI12" s="48">
        <f t="shared" si="10"/>
        <v>1</v>
      </c>
      <c r="BJ12" s="48">
        <f t="shared" si="23"/>
        <v>0.98857142857142855</v>
      </c>
      <c r="BK12" s="49">
        <v>12337</v>
      </c>
      <c r="BL12" s="49">
        <v>12650</v>
      </c>
      <c r="BM12" s="49">
        <v>31</v>
      </c>
      <c r="BN12" s="49">
        <v>31</v>
      </c>
      <c r="BO12" s="50">
        <v>131</v>
      </c>
      <c r="BP12" s="50">
        <v>133</v>
      </c>
      <c r="BQ12" s="51">
        <f t="shared" si="11"/>
        <v>1</v>
      </c>
      <c r="BR12" s="51">
        <f t="shared" si="24"/>
        <v>0.98496240601503759</v>
      </c>
      <c r="BS12" s="37">
        <v>20858</v>
      </c>
      <c r="BT12" s="37">
        <v>22401</v>
      </c>
      <c r="BU12" s="37">
        <v>23</v>
      </c>
      <c r="BV12" s="37">
        <v>24</v>
      </c>
      <c r="BW12" s="52">
        <v>170</v>
      </c>
      <c r="BX12" s="52">
        <v>174</v>
      </c>
      <c r="BY12" s="53">
        <f t="shared" si="12"/>
        <v>0.95833333333333337</v>
      </c>
      <c r="BZ12" s="53">
        <f t="shared" si="25"/>
        <v>0.97701149425287359</v>
      </c>
      <c r="CA12" s="54">
        <v>20968</v>
      </c>
      <c r="CB12" s="54">
        <v>23022</v>
      </c>
      <c r="CC12" s="54">
        <v>24</v>
      </c>
      <c r="CD12" s="54">
        <v>24</v>
      </c>
      <c r="CE12" s="55">
        <v>174</v>
      </c>
      <c r="CF12" s="55">
        <v>175</v>
      </c>
      <c r="CG12" s="56">
        <f t="shared" si="13"/>
        <v>1</v>
      </c>
      <c r="CH12" s="56">
        <f t="shared" si="26"/>
        <v>0.99428571428571433</v>
      </c>
      <c r="CI12" s="57"/>
      <c r="CJ12" s="58"/>
      <c r="CK12" s="58"/>
    </row>
    <row r="13" spans="1:89" ht="15.75" customHeight="1" x14ac:dyDescent="0.25">
      <c r="A13" s="28">
        <f t="shared" si="14"/>
        <v>38421</v>
      </c>
      <c r="B13" s="30"/>
      <c r="C13" s="30"/>
      <c r="D13" s="30"/>
      <c r="E13" s="30"/>
      <c r="F13" s="31" t="e">
        <f t="shared" si="0"/>
        <v>#DIV/0!</v>
      </c>
      <c r="G13" s="32">
        <f t="shared" si="15"/>
        <v>0</v>
      </c>
      <c r="H13" s="32">
        <f t="shared" si="16"/>
        <v>0</v>
      </c>
      <c r="I13" s="31" t="e">
        <f t="shared" si="1"/>
        <v>#DIV/0!</v>
      </c>
      <c r="J13" s="29"/>
      <c r="K13" s="33"/>
      <c r="L13" s="33"/>
      <c r="M13" s="33"/>
      <c r="N13" s="33"/>
      <c r="O13" s="34"/>
      <c r="P13" s="34"/>
      <c r="Q13" s="35" t="e">
        <f t="shared" si="2"/>
        <v>#DIV/0!</v>
      </c>
      <c r="R13" s="36">
        <f t="shared" si="17"/>
        <v>0</v>
      </c>
      <c r="S13" s="36">
        <f t="shared" si="18"/>
        <v>0</v>
      </c>
      <c r="T13" s="35" t="e">
        <f t="shared" si="3"/>
        <v>#DIV/0!</v>
      </c>
      <c r="U13" s="37">
        <v>18793</v>
      </c>
      <c r="V13" s="37">
        <v>20416</v>
      </c>
      <c r="W13" s="37">
        <v>287</v>
      </c>
      <c r="X13" s="37">
        <v>289</v>
      </c>
      <c r="Y13" s="52">
        <v>2007</v>
      </c>
      <c r="Z13" s="52">
        <v>2025</v>
      </c>
      <c r="AA13" s="53">
        <f t="shared" si="4"/>
        <v>0.99307958477508651</v>
      </c>
      <c r="AB13" s="53">
        <f t="shared" si="27"/>
        <v>0.99111111111111116</v>
      </c>
      <c r="AC13" s="38">
        <v>21845</v>
      </c>
      <c r="AD13" s="38">
        <v>22703</v>
      </c>
      <c r="AE13" s="38">
        <v>22</v>
      </c>
      <c r="AF13" s="38">
        <v>24</v>
      </c>
      <c r="AG13" s="39">
        <v>164</v>
      </c>
      <c r="AH13" s="39">
        <v>173</v>
      </c>
      <c r="AI13" s="40">
        <f t="shared" si="6"/>
        <v>0.91666666666666663</v>
      </c>
      <c r="AJ13" s="64">
        <f t="shared" si="19"/>
        <v>0.94797687861271673</v>
      </c>
      <c r="AK13" s="41"/>
      <c r="AL13" s="41"/>
      <c r="AM13" s="41"/>
      <c r="AN13" s="41"/>
      <c r="AO13" s="42"/>
      <c r="AP13" s="42"/>
      <c r="AQ13" s="43" t="e">
        <f t="shared" si="7"/>
        <v>#DIV/0!</v>
      </c>
      <c r="AR13" s="44">
        <f t="shared" si="20"/>
        <v>0</v>
      </c>
      <c r="AS13" s="44">
        <f t="shared" si="21"/>
        <v>0</v>
      </c>
      <c r="AT13" s="43" t="e">
        <f t="shared" si="8"/>
        <v>#DIV/0!</v>
      </c>
      <c r="AU13" s="45">
        <v>2</v>
      </c>
      <c r="AV13" s="45">
        <v>116</v>
      </c>
      <c r="AW13" s="45">
        <v>0</v>
      </c>
      <c r="AX13" s="45">
        <v>0</v>
      </c>
      <c r="AY13" s="59">
        <v>0</v>
      </c>
      <c r="AZ13" s="59">
        <v>0</v>
      </c>
      <c r="BA13" s="60" t="e">
        <f t="shared" si="9"/>
        <v>#DIV/0!</v>
      </c>
      <c r="BB13" s="60" t="e">
        <f t="shared" si="22"/>
        <v>#DIV/0!</v>
      </c>
      <c r="BC13" s="46">
        <v>21047</v>
      </c>
      <c r="BD13" s="46">
        <v>22661</v>
      </c>
      <c r="BE13" s="46">
        <v>23</v>
      </c>
      <c r="BF13" s="46">
        <v>24</v>
      </c>
      <c r="BG13" s="47">
        <v>170</v>
      </c>
      <c r="BH13" s="47">
        <v>175</v>
      </c>
      <c r="BI13" s="48">
        <f t="shared" si="10"/>
        <v>0.95833333333333337</v>
      </c>
      <c r="BJ13" s="48">
        <f t="shared" si="23"/>
        <v>0.97142857142857142</v>
      </c>
      <c r="BK13" s="49">
        <v>12448</v>
      </c>
      <c r="BL13" s="49">
        <v>12760</v>
      </c>
      <c r="BM13" s="49">
        <v>13</v>
      </c>
      <c r="BN13" s="49">
        <v>13</v>
      </c>
      <c r="BO13" s="50">
        <v>113</v>
      </c>
      <c r="BP13" s="50">
        <v>114</v>
      </c>
      <c r="BQ13" s="51">
        <f t="shared" si="11"/>
        <v>1</v>
      </c>
      <c r="BR13" s="51">
        <f t="shared" si="24"/>
        <v>0.99122807017543857</v>
      </c>
      <c r="BS13" s="37">
        <v>21031</v>
      </c>
      <c r="BT13" s="37">
        <v>22571</v>
      </c>
      <c r="BU13" s="37">
        <v>25</v>
      </c>
      <c r="BV13" s="37">
        <v>25</v>
      </c>
      <c r="BW13" s="52">
        <v>171</v>
      </c>
      <c r="BX13" s="52">
        <v>174</v>
      </c>
      <c r="BY13" s="53">
        <f t="shared" si="12"/>
        <v>1</v>
      </c>
      <c r="BZ13" s="53">
        <f t="shared" si="25"/>
        <v>0.98275862068965514</v>
      </c>
      <c r="CA13" s="54">
        <v>21143</v>
      </c>
      <c r="CB13" s="54">
        <v>23194</v>
      </c>
      <c r="CC13" s="54">
        <v>25</v>
      </c>
      <c r="CD13" s="54">
        <v>25</v>
      </c>
      <c r="CE13" s="55">
        <v>173</v>
      </c>
      <c r="CF13" s="55">
        <v>176</v>
      </c>
      <c r="CG13" s="56">
        <f t="shared" si="13"/>
        <v>1</v>
      </c>
      <c r="CH13" s="56">
        <f t="shared" si="26"/>
        <v>0.98295454545454541</v>
      </c>
      <c r="CI13" s="57"/>
      <c r="CJ13" s="58"/>
      <c r="CK13" s="58"/>
    </row>
    <row r="14" spans="1:89" ht="15.75" customHeight="1" x14ac:dyDescent="0.25">
      <c r="A14" s="28">
        <f t="shared" si="14"/>
        <v>38428</v>
      </c>
      <c r="B14" s="30"/>
      <c r="C14" s="30"/>
      <c r="D14" s="30"/>
      <c r="E14" s="30"/>
      <c r="F14" s="31" t="e">
        <f t="shared" si="0"/>
        <v>#DIV/0!</v>
      </c>
      <c r="G14" s="32">
        <f t="shared" si="15"/>
        <v>0</v>
      </c>
      <c r="H14" s="32">
        <f t="shared" si="16"/>
        <v>0</v>
      </c>
      <c r="I14" s="31" t="e">
        <f t="shared" si="1"/>
        <v>#DIV/0!</v>
      </c>
      <c r="J14" s="29"/>
      <c r="K14" s="33"/>
      <c r="L14" s="33"/>
      <c r="M14" s="33"/>
      <c r="N14" s="33"/>
      <c r="O14" s="34"/>
      <c r="P14" s="34"/>
      <c r="Q14" s="35" t="e">
        <f t="shared" si="2"/>
        <v>#DIV/0!</v>
      </c>
      <c r="R14" s="36">
        <f t="shared" si="17"/>
        <v>0</v>
      </c>
      <c r="S14" s="36">
        <f t="shared" si="18"/>
        <v>0</v>
      </c>
      <c r="T14" s="35" t="e">
        <f t="shared" si="3"/>
        <v>#DIV/0!</v>
      </c>
      <c r="U14" s="37">
        <v>20799</v>
      </c>
      <c r="V14" s="37">
        <v>22410</v>
      </c>
      <c r="W14" s="37">
        <v>288</v>
      </c>
      <c r="X14" s="37">
        <v>290</v>
      </c>
      <c r="Y14" s="52">
        <v>2014</v>
      </c>
      <c r="Z14" s="52">
        <v>2026</v>
      </c>
      <c r="AA14" s="53">
        <f t="shared" si="4"/>
        <v>0.99310344827586206</v>
      </c>
      <c r="AB14" s="53">
        <f t="shared" si="27"/>
        <v>0.9940769990128332</v>
      </c>
      <c r="AC14" s="38">
        <v>22017</v>
      </c>
      <c r="AD14" s="38">
        <v>22866</v>
      </c>
      <c r="AE14" s="38">
        <v>23</v>
      </c>
      <c r="AF14" s="38">
        <v>24</v>
      </c>
      <c r="AG14" s="39">
        <v>164</v>
      </c>
      <c r="AH14" s="39">
        <v>173</v>
      </c>
      <c r="AI14" s="40">
        <f t="shared" si="6"/>
        <v>0.95833333333333337</v>
      </c>
      <c r="AJ14" s="64">
        <f t="shared" si="19"/>
        <v>0.94797687861271673</v>
      </c>
      <c r="AK14" s="41"/>
      <c r="AL14" s="41"/>
      <c r="AM14" s="41"/>
      <c r="AN14" s="41"/>
      <c r="AO14" s="42"/>
      <c r="AP14" s="42"/>
      <c r="AQ14" s="43" t="e">
        <f t="shared" si="7"/>
        <v>#DIV/0!</v>
      </c>
      <c r="AR14" s="44">
        <f t="shared" si="20"/>
        <v>0</v>
      </c>
      <c r="AS14" s="44">
        <f t="shared" si="21"/>
        <v>0</v>
      </c>
      <c r="AT14" s="43" t="e">
        <f t="shared" si="8"/>
        <v>#DIV/0!</v>
      </c>
      <c r="AU14" s="45">
        <v>2</v>
      </c>
      <c r="AV14" s="45">
        <v>116</v>
      </c>
      <c r="AW14" s="45">
        <v>0</v>
      </c>
      <c r="AX14" s="45">
        <v>0</v>
      </c>
      <c r="AY14" s="59">
        <v>0</v>
      </c>
      <c r="AZ14" s="59">
        <v>0</v>
      </c>
      <c r="BA14" s="60" t="e">
        <f t="shared" si="9"/>
        <v>#DIV/0!</v>
      </c>
      <c r="BB14" s="60" t="e">
        <f t="shared" si="22"/>
        <v>#DIV/0!</v>
      </c>
      <c r="BC14" s="46">
        <v>21221</v>
      </c>
      <c r="BD14" s="46">
        <v>22833</v>
      </c>
      <c r="BE14" s="46">
        <v>23</v>
      </c>
      <c r="BF14" s="46">
        <v>24</v>
      </c>
      <c r="BG14" s="47">
        <v>173</v>
      </c>
      <c r="BH14" s="47">
        <v>175</v>
      </c>
      <c r="BI14" s="48">
        <f t="shared" si="10"/>
        <v>0.95833333333333337</v>
      </c>
      <c r="BJ14" s="48">
        <f t="shared" si="23"/>
        <v>0.98857142857142855</v>
      </c>
      <c r="BK14" s="49">
        <v>12528</v>
      </c>
      <c r="BL14" s="49">
        <v>12839</v>
      </c>
      <c r="BM14" s="49">
        <v>7</v>
      </c>
      <c r="BN14" s="49">
        <v>7</v>
      </c>
      <c r="BO14" s="50">
        <v>79</v>
      </c>
      <c r="BP14" s="50">
        <v>80</v>
      </c>
      <c r="BQ14" s="51">
        <f t="shared" si="11"/>
        <v>1</v>
      </c>
      <c r="BR14" s="51">
        <f t="shared" si="24"/>
        <v>0.98750000000000004</v>
      </c>
      <c r="BS14" s="37">
        <v>21204</v>
      </c>
      <c r="BT14" s="37">
        <v>22742</v>
      </c>
      <c r="BU14" s="37">
        <v>23</v>
      </c>
      <c r="BV14" s="37">
        <v>24</v>
      </c>
      <c r="BW14" s="52">
        <v>172</v>
      </c>
      <c r="BX14" s="52">
        <v>174</v>
      </c>
      <c r="BY14" s="53">
        <f t="shared" si="12"/>
        <v>0.95833333333333337</v>
      </c>
      <c r="BZ14" s="53">
        <f t="shared" si="25"/>
        <v>0.9885057471264368</v>
      </c>
      <c r="CA14" s="54">
        <v>21321</v>
      </c>
      <c r="CB14" s="54">
        <v>23371</v>
      </c>
      <c r="CC14" s="54">
        <v>24</v>
      </c>
      <c r="CD14" s="54">
        <v>24</v>
      </c>
      <c r="CE14" s="55">
        <v>178</v>
      </c>
      <c r="CF14" s="55">
        <v>179</v>
      </c>
      <c r="CG14" s="56">
        <f t="shared" si="13"/>
        <v>1</v>
      </c>
      <c r="CH14" s="56">
        <f t="shared" si="26"/>
        <v>0.994413407821229</v>
      </c>
      <c r="CI14" s="57"/>
      <c r="CJ14" s="58"/>
      <c r="CK14" s="58"/>
    </row>
    <row r="15" spans="1:89" ht="15.75" customHeight="1" x14ac:dyDescent="0.25">
      <c r="A15" s="28">
        <f t="shared" si="14"/>
        <v>38435</v>
      </c>
      <c r="B15" s="30"/>
      <c r="C15" s="30"/>
      <c r="D15" s="30"/>
      <c r="E15" s="30"/>
      <c r="F15" s="31" t="e">
        <f t="shared" si="0"/>
        <v>#DIV/0!</v>
      </c>
      <c r="G15" s="32">
        <f t="shared" si="15"/>
        <v>0</v>
      </c>
      <c r="H15" s="32">
        <f t="shared" si="16"/>
        <v>0</v>
      </c>
      <c r="I15" s="31" t="e">
        <f t="shared" si="1"/>
        <v>#DIV/0!</v>
      </c>
      <c r="J15" s="29"/>
      <c r="K15" s="33"/>
      <c r="L15" s="33"/>
      <c r="M15" s="33"/>
      <c r="N15" s="33"/>
      <c r="O15" s="34"/>
      <c r="P15" s="34"/>
      <c r="Q15" s="35" t="e">
        <f t="shared" si="2"/>
        <v>#DIV/0!</v>
      </c>
      <c r="R15" s="36">
        <f t="shared" si="17"/>
        <v>0</v>
      </c>
      <c r="S15" s="36">
        <f t="shared" si="18"/>
        <v>0</v>
      </c>
      <c r="T15" s="35" t="e">
        <f t="shared" si="3"/>
        <v>#DIV/0!</v>
      </c>
      <c r="U15" s="37">
        <v>22822</v>
      </c>
      <c r="V15" s="37">
        <v>24417</v>
      </c>
      <c r="W15" s="37">
        <v>286</v>
      </c>
      <c r="X15" s="37">
        <v>289</v>
      </c>
      <c r="Y15" s="52">
        <v>2009</v>
      </c>
      <c r="Z15" s="52">
        <v>2025</v>
      </c>
      <c r="AA15" s="53">
        <f t="shared" si="4"/>
        <v>0.98961937716262971</v>
      </c>
      <c r="AB15" s="53">
        <f t="shared" si="27"/>
        <v>0.99209876543209874</v>
      </c>
      <c r="AC15" s="38">
        <v>22194</v>
      </c>
      <c r="AD15" s="38">
        <v>23036</v>
      </c>
      <c r="AE15" s="38">
        <v>23</v>
      </c>
      <c r="AF15" s="38">
        <v>24</v>
      </c>
      <c r="AG15" s="39">
        <v>170</v>
      </c>
      <c r="AH15" s="39">
        <v>177</v>
      </c>
      <c r="AI15" s="40">
        <f t="shared" si="6"/>
        <v>0.95833333333333337</v>
      </c>
      <c r="AJ15" s="64">
        <f t="shared" si="19"/>
        <v>0.96045197740112997</v>
      </c>
      <c r="AK15" s="41"/>
      <c r="AL15" s="41"/>
      <c r="AM15" s="41"/>
      <c r="AN15" s="41"/>
      <c r="AO15" s="42"/>
      <c r="AP15" s="42"/>
      <c r="AQ15" s="43" t="e">
        <f t="shared" si="7"/>
        <v>#DIV/0!</v>
      </c>
      <c r="AR15" s="44">
        <f t="shared" si="20"/>
        <v>0</v>
      </c>
      <c r="AS15" s="44">
        <f t="shared" si="21"/>
        <v>0</v>
      </c>
      <c r="AT15" s="43" t="e">
        <f t="shared" si="8"/>
        <v>#DIV/0!</v>
      </c>
      <c r="AU15" s="45">
        <v>2</v>
      </c>
      <c r="AV15" s="45">
        <v>116</v>
      </c>
      <c r="AW15" s="45">
        <v>0</v>
      </c>
      <c r="AX15" s="45">
        <v>0</v>
      </c>
      <c r="AY15" s="59">
        <v>0</v>
      </c>
      <c r="AZ15" s="59">
        <v>0</v>
      </c>
      <c r="BA15" s="60" t="e">
        <f t="shared" si="9"/>
        <v>#DIV/0!</v>
      </c>
      <c r="BB15" s="60" t="e">
        <f t="shared" si="22"/>
        <v>#DIV/0!</v>
      </c>
      <c r="BC15" s="46">
        <v>21396</v>
      </c>
      <c r="BD15" s="46">
        <v>23008</v>
      </c>
      <c r="BE15" s="46">
        <v>24</v>
      </c>
      <c r="BF15" s="46">
        <v>24</v>
      </c>
      <c r="BG15" s="47">
        <v>175</v>
      </c>
      <c r="BH15" s="47">
        <v>175</v>
      </c>
      <c r="BI15" s="48">
        <f t="shared" si="10"/>
        <v>1</v>
      </c>
      <c r="BJ15" s="48">
        <f t="shared" si="23"/>
        <v>1</v>
      </c>
      <c r="BK15" s="49">
        <v>12614</v>
      </c>
      <c r="BL15" s="49">
        <v>12924</v>
      </c>
      <c r="BM15" s="49">
        <v>8</v>
      </c>
      <c r="BN15" s="49">
        <v>8</v>
      </c>
      <c r="BO15" s="50">
        <v>85</v>
      </c>
      <c r="BP15" s="50">
        <v>86</v>
      </c>
      <c r="BQ15" s="51">
        <f t="shared" si="11"/>
        <v>1</v>
      </c>
      <c r="BR15" s="51">
        <f t="shared" si="24"/>
        <v>0.98837209302325579</v>
      </c>
      <c r="BS15" s="37">
        <v>21379</v>
      </c>
      <c r="BT15" s="37">
        <v>22915</v>
      </c>
      <c r="BU15" s="37">
        <v>24</v>
      </c>
      <c r="BV15" s="37">
        <v>25</v>
      </c>
      <c r="BW15" s="52">
        <v>172</v>
      </c>
      <c r="BX15" s="52">
        <v>174</v>
      </c>
      <c r="BY15" s="53">
        <f t="shared" si="12"/>
        <v>0.96</v>
      </c>
      <c r="BZ15" s="53">
        <f t="shared" si="25"/>
        <v>0.9885057471264368</v>
      </c>
      <c r="CA15" s="54">
        <v>21501</v>
      </c>
      <c r="CB15" s="54">
        <v>23551</v>
      </c>
      <c r="CC15" s="54">
        <v>27</v>
      </c>
      <c r="CD15" s="54">
        <v>27</v>
      </c>
      <c r="CE15" s="55">
        <v>179</v>
      </c>
      <c r="CF15" s="55">
        <v>179</v>
      </c>
      <c r="CG15" s="56">
        <f t="shared" si="13"/>
        <v>1</v>
      </c>
      <c r="CH15" s="56">
        <f t="shared" si="26"/>
        <v>1</v>
      </c>
      <c r="CI15" s="57"/>
      <c r="CJ15" s="58"/>
      <c r="CK15" s="58"/>
    </row>
    <row r="16" spans="1:89" ht="15.75" customHeight="1" x14ac:dyDescent="0.25">
      <c r="A16" s="28">
        <f t="shared" si="14"/>
        <v>38442</v>
      </c>
      <c r="B16" s="30"/>
      <c r="C16" s="30"/>
      <c r="D16" s="30"/>
      <c r="E16" s="30"/>
      <c r="F16" s="31" t="e">
        <f t="shared" si="0"/>
        <v>#DIV/0!</v>
      </c>
      <c r="G16" s="32">
        <f t="shared" si="15"/>
        <v>0</v>
      </c>
      <c r="H16" s="32">
        <f t="shared" si="16"/>
        <v>0</v>
      </c>
      <c r="I16" s="31" t="e">
        <f t="shared" si="1"/>
        <v>#DIV/0!</v>
      </c>
      <c r="J16" s="29"/>
      <c r="K16" s="33"/>
      <c r="L16" s="33"/>
      <c r="M16" s="33"/>
      <c r="N16" s="33"/>
      <c r="O16" s="34"/>
      <c r="P16" s="34"/>
      <c r="Q16" s="35" t="e">
        <f t="shared" si="2"/>
        <v>#DIV/0!</v>
      </c>
      <c r="R16" s="36">
        <f t="shared" si="17"/>
        <v>0</v>
      </c>
      <c r="S16" s="36">
        <f t="shared" si="18"/>
        <v>0</v>
      </c>
      <c r="T16" s="35" t="e">
        <f t="shared" si="3"/>
        <v>#DIV/0!</v>
      </c>
      <c r="U16" s="37">
        <v>24850</v>
      </c>
      <c r="V16" s="37">
        <v>26430</v>
      </c>
      <c r="W16" s="37">
        <v>285</v>
      </c>
      <c r="X16" s="37">
        <v>289</v>
      </c>
      <c r="Y16" s="52">
        <v>2010</v>
      </c>
      <c r="Z16" s="52">
        <v>2025</v>
      </c>
      <c r="AA16" s="53">
        <f t="shared" si="4"/>
        <v>0.98615916955017302</v>
      </c>
      <c r="AB16" s="53">
        <f t="shared" si="27"/>
        <v>0.99259259259259258</v>
      </c>
      <c r="AC16" s="38">
        <v>22367</v>
      </c>
      <c r="AD16" s="38">
        <v>23197</v>
      </c>
      <c r="AE16" s="38">
        <v>23</v>
      </c>
      <c r="AF16" s="38">
        <v>24</v>
      </c>
      <c r="AG16" s="39">
        <v>160</v>
      </c>
      <c r="AH16" s="39">
        <v>172</v>
      </c>
      <c r="AI16" s="40">
        <f t="shared" si="6"/>
        <v>0.95833333333333337</v>
      </c>
      <c r="AJ16" s="64">
        <f t="shared" si="19"/>
        <v>0.93023255813953487</v>
      </c>
      <c r="AK16" s="41"/>
      <c r="AL16" s="41"/>
      <c r="AM16" s="41"/>
      <c r="AN16" s="41"/>
      <c r="AO16" s="42"/>
      <c r="AP16" s="42"/>
      <c r="AQ16" s="43" t="e">
        <f t="shared" si="7"/>
        <v>#DIV/0!</v>
      </c>
      <c r="AR16" s="44">
        <f t="shared" si="20"/>
        <v>0</v>
      </c>
      <c r="AS16" s="44">
        <f t="shared" si="21"/>
        <v>0</v>
      </c>
      <c r="AT16" s="43" t="e">
        <f t="shared" si="8"/>
        <v>#DIV/0!</v>
      </c>
      <c r="AU16" s="45">
        <v>2</v>
      </c>
      <c r="AV16" s="45">
        <v>116</v>
      </c>
      <c r="AW16" s="45">
        <v>0</v>
      </c>
      <c r="AX16" s="45">
        <v>0</v>
      </c>
      <c r="AY16" s="59">
        <v>0</v>
      </c>
      <c r="AZ16" s="59">
        <v>0</v>
      </c>
      <c r="BA16" s="60" t="e">
        <f t="shared" si="9"/>
        <v>#DIV/0!</v>
      </c>
      <c r="BB16" s="60" t="e">
        <f t="shared" si="22"/>
        <v>#DIV/0!</v>
      </c>
      <c r="BC16" s="46">
        <v>21571</v>
      </c>
      <c r="BD16" s="46">
        <v>23183</v>
      </c>
      <c r="BE16" s="46">
        <v>24</v>
      </c>
      <c r="BF16" s="46">
        <v>24</v>
      </c>
      <c r="BG16" s="47">
        <v>174</v>
      </c>
      <c r="BH16" s="47">
        <v>174</v>
      </c>
      <c r="BI16" s="48">
        <f t="shared" si="10"/>
        <v>1</v>
      </c>
      <c r="BJ16" s="48">
        <f t="shared" si="23"/>
        <v>1</v>
      </c>
      <c r="BK16" s="49">
        <v>12683</v>
      </c>
      <c r="BL16" s="49">
        <v>12993</v>
      </c>
      <c r="BM16" s="49">
        <v>15</v>
      </c>
      <c r="BN16" s="49">
        <v>15</v>
      </c>
      <c r="BO16" s="50">
        <v>68</v>
      </c>
      <c r="BP16" s="50">
        <v>68</v>
      </c>
      <c r="BQ16" s="51">
        <f t="shared" si="11"/>
        <v>1</v>
      </c>
      <c r="BR16" s="51">
        <f t="shared" si="24"/>
        <v>1</v>
      </c>
      <c r="BS16" s="37">
        <v>21554</v>
      </c>
      <c r="BT16" s="37">
        <v>23090</v>
      </c>
      <c r="BU16" s="37">
        <v>24</v>
      </c>
      <c r="BV16" s="37">
        <v>24</v>
      </c>
      <c r="BW16" s="52">
        <v>174</v>
      </c>
      <c r="BX16" s="52">
        <v>174</v>
      </c>
      <c r="BY16" s="53">
        <f t="shared" si="12"/>
        <v>1</v>
      </c>
      <c r="BZ16" s="53">
        <f t="shared" si="25"/>
        <v>1</v>
      </c>
      <c r="CA16" s="54">
        <v>21684</v>
      </c>
      <c r="CB16" s="54">
        <v>23733</v>
      </c>
      <c r="CC16" s="54">
        <v>26</v>
      </c>
      <c r="CD16" s="54">
        <v>27</v>
      </c>
      <c r="CE16" s="55">
        <v>181</v>
      </c>
      <c r="CF16" s="55">
        <v>183</v>
      </c>
      <c r="CG16" s="56">
        <f t="shared" si="13"/>
        <v>0.96296296296296291</v>
      </c>
      <c r="CH16" s="56">
        <f t="shared" si="26"/>
        <v>0.98907103825136611</v>
      </c>
      <c r="CI16" s="57"/>
      <c r="CJ16" s="58"/>
      <c r="CK16" s="58"/>
    </row>
    <row r="17" spans="1:89" ht="15.75" customHeight="1" x14ac:dyDescent="0.25">
      <c r="A17" s="28">
        <f t="shared" si="14"/>
        <v>38449</v>
      </c>
      <c r="B17" s="30"/>
      <c r="C17" s="30"/>
      <c r="D17" s="30"/>
      <c r="E17" s="30"/>
      <c r="F17" s="31" t="e">
        <f t="shared" si="0"/>
        <v>#DIV/0!</v>
      </c>
      <c r="G17" s="32">
        <f t="shared" si="15"/>
        <v>0</v>
      </c>
      <c r="H17" s="32">
        <f t="shared" si="16"/>
        <v>0</v>
      </c>
      <c r="I17" s="31" t="e">
        <f t="shared" si="1"/>
        <v>#DIV/0!</v>
      </c>
      <c r="J17" s="29"/>
      <c r="K17" s="33"/>
      <c r="L17" s="33"/>
      <c r="M17" s="33"/>
      <c r="N17" s="33"/>
      <c r="O17" s="34"/>
      <c r="P17" s="34"/>
      <c r="Q17" s="35" t="e">
        <f t="shared" si="2"/>
        <v>#DIV/0!</v>
      </c>
      <c r="R17" s="36">
        <f t="shared" si="17"/>
        <v>0</v>
      </c>
      <c r="S17" s="36">
        <f t="shared" si="18"/>
        <v>0</v>
      </c>
      <c r="T17" s="35" t="e">
        <f t="shared" si="3"/>
        <v>#DIV/0!</v>
      </c>
      <c r="U17" s="37">
        <v>26886</v>
      </c>
      <c r="V17" s="37">
        <v>28439</v>
      </c>
      <c r="W17" s="37">
        <v>269</v>
      </c>
      <c r="X17" s="37">
        <v>288</v>
      </c>
      <c r="Y17" s="52">
        <v>1998</v>
      </c>
      <c r="Z17" s="52">
        <v>2025</v>
      </c>
      <c r="AA17" s="53">
        <f t="shared" si="4"/>
        <v>0.93402777777777779</v>
      </c>
      <c r="AB17" s="53">
        <f t="shared" si="27"/>
        <v>0.98666666666666669</v>
      </c>
      <c r="AC17" s="38">
        <v>22549</v>
      </c>
      <c r="AD17" s="38">
        <v>23369</v>
      </c>
      <c r="AE17" s="38">
        <v>21</v>
      </c>
      <c r="AF17" s="38">
        <v>24</v>
      </c>
      <c r="AG17" s="39">
        <v>170</v>
      </c>
      <c r="AH17" s="39">
        <v>180</v>
      </c>
      <c r="AI17" s="40">
        <f t="shared" si="6"/>
        <v>0.875</v>
      </c>
      <c r="AJ17" s="64">
        <f t="shared" si="19"/>
        <v>0.94444444444444442</v>
      </c>
      <c r="AK17" s="41"/>
      <c r="AL17" s="41"/>
      <c r="AM17" s="41"/>
      <c r="AN17" s="41"/>
      <c r="AO17" s="42"/>
      <c r="AP17" s="42"/>
      <c r="AQ17" s="43" t="e">
        <f t="shared" si="7"/>
        <v>#DIV/0!</v>
      </c>
      <c r="AR17" s="44">
        <f t="shared" si="20"/>
        <v>0</v>
      </c>
      <c r="AS17" s="44">
        <f t="shared" si="21"/>
        <v>0</v>
      </c>
      <c r="AT17" s="43" t="e">
        <f t="shared" si="8"/>
        <v>#DIV/0!</v>
      </c>
      <c r="AU17" s="45">
        <v>2</v>
      </c>
      <c r="AV17" s="45">
        <v>116</v>
      </c>
      <c r="AW17" s="45">
        <v>0</v>
      </c>
      <c r="AX17" s="45">
        <v>0</v>
      </c>
      <c r="AY17" s="59">
        <v>0</v>
      </c>
      <c r="AZ17" s="59">
        <v>0</v>
      </c>
      <c r="BA17" s="60" t="e">
        <f t="shared" si="9"/>
        <v>#DIV/0!</v>
      </c>
      <c r="BB17" s="60" t="e">
        <f t="shared" si="22"/>
        <v>#DIV/0!</v>
      </c>
      <c r="BC17" s="46">
        <v>21748</v>
      </c>
      <c r="BD17" s="46">
        <v>23357</v>
      </c>
      <c r="BE17" s="46">
        <v>23</v>
      </c>
      <c r="BF17" s="46">
        <v>24</v>
      </c>
      <c r="BG17" s="47">
        <v>172</v>
      </c>
      <c r="BH17" s="47">
        <v>175</v>
      </c>
      <c r="BI17" s="48">
        <f t="shared" si="10"/>
        <v>0.95833333333333337</v>
      </c>
      <c r="BJ17" s="48">
        <f t="shared" si="23"/>
        <v>0.98285714285714287</v>
      </c>
      <c r="BK17" s="49">
        <v>12799</v>
      </c>
      <c r="BL17" s="49">
        <v>13107</v>
      </c>
      <c r="BM17" s="49">
        <v>11</v>
      </c>
      <c r="BN17" s="49">
        <v>11</v>
      </c>
      <c r="BO17" s="50">
        <v>112</v>
      </c>
      <c r="BP17" s="50">
        <v>114</v>
      </c>
      <c r="BQ17" s="51">
        <f t="shared" si="11"/>
        <v>1</v>
      </c>
      <c r="BR17" s="51">
        <f t="shared" si="24"/>
        <v>0.98245614035087714</v>
      </c>
      <c r="BS17" s="37">
        <v>21730</v>
      </c>
      <c r="BT17" s="37">
        <v>23264</v>
      </c>
      <c r="BU17" s="37">
        <v>23</v>
      </c>
      <c r="BV17" s="37">
        <v>24</v>
      </c>
      <c r="BW17" s="52">
        <v>172</v>
      </c>
      <c r="BX17" s="52">
        <v>174</v>
      </c>
      <c r="BY17" s="53">
        <f t="shared" si="12"/>
        <v>0.95833333333333337</v>
      </c>
      <c r="BZ17" s="53">
        <f t="shared" si="25"/>
        <v>0.9885057471264368</v>
      </c>
      <c r="CA17" s="54">
        <v>21869</v>
      </c>
      <c r="CB17" s="54">
        <v>23916</v>
      </c>
      <c r="CC17" s="54">
        <v>24</v>
      </c>
      <c r="CD17" s="54">
        <v>25</v>
      </c>
      <c r="CE17" s="55">
        <v>181</v>
      </c>
      <c r="CF17" s="55">
        <v>183</v>
      </c>
      <c r="CG17" s="56">
        <f t="shared" si="13"/>
        <v>0.96</v>
      </c>
      <c r="CH17" s="56">
        <f t="shared" si="26"/>
        <v>0.98907103825136611</v>
      </c>
      <c r="CI17" s="57"/>
      <c r="CJ17" s="58"/>
      <c r="CK17" s="58"/>
    </row>
    <row r="18" spans="1:89" ht="15.75" customHeight="1" x14ac:dyDescent="0.25">
      <c r="A18" s="28">
        <f t="shared" si="14"/>
        <v>38456</v>
      </c>
      <c r="B18" s="30"/>
      <c r="C18" s="30"/>
      <c r="D18" s="30"/>
      <c r="E18" s="30"/>
      <c r="F18" s="31" t="e">
        <f t="shared" si="0"/>
        <v>#DIV/0!</v>
      </c>
      <c r="G18" s="32">
        <f t="shared" si="15"/>
        <v>0</v>
      </c>
      <c r="H18" s="32">
        <f t="shared" si="16"/>
        <v>0</v>
      </c>
      <c r="I18" s="31" t="e">
        <f t="shared" si="1"/>
        <v>#DIV/0!</v>
      </c>
      <c r="J18" s="29"/>
      <c r="K18" s="33"/>
      <c r="L18" s="33"/>
      <c r="M18" s="33"/>
      <c r="N18" s="33"/>
      <c r="O18" s="34"/>
      <c r="P18" s="34"/>
      <c r="Q18" s="35" t="e">
        <f t="shared" si="2"/>
        <v>#DIV/0!</v>
      </c>
      <c r="R18" s="36">
        <f t="shared" si="17"/>
        <v>0</v>
      </c>
      <c r="S18" s="36">
        <f t="shared" si="18"/>
        <v>0</v>
      </c>
      <c r="T18" s="35" t="e">
        <f t="shared" si="3"/>
        <v>#DIV/0!</v>
      </c>
      <c r="U18" s="37">
        <v>28914</v>
      </c>
      <c r="V18" s="37">
        <v>30451</v>
      </c>
      <c r="W18" s="37">
        <v>288</v>
      </c>
      <c r="X18" s="37">
        <v>288</v>
      </c>
      <c r="Y18" s="52">
        <v>2009</v>
      </c>
      <c r="Z18" s="52">
        <v>2025</v>
      </c>
      <c r="AA18" s="53">
        <f t="shared" si="4"/>
        <v>1</v>
      </c>
      <c r="AB18" s="53">
        <f t="shared" si="27"/>
        <v>0.99209876543209874</v>
      </c>
      <c r="AC18" s="38">
        <v>22722</v>
      </c>
      <c r="AD18" s="38">
        <v>23532</v>
      </c>
      <c r="AE18" s="38">
        <v>23</v>
      </c>
      <c r="AF18" s="38">
        <v>24</v>
      </c>
      <c r="AG18" s="39">
        <v>162</v>
      </c>
      <c r="AH18" s="39">
        <v>172</v>
      </c>
      <c r="AI18" s="40">
        <f t="shared" si="6"/>
        <v>0.95833333333333337</v>
      </c>
      <c r="AJ18" s="64">
        <f t="shared" si="19"/>
        <v>0.94186046511627908</v>
      </c>
      <c r="AK18" s="41"/>
      <c r="AL18" s="41"/>
      <c r="AM18" s="41"/>
      <c r="AN18" s="41"/>
      <c r="AO18" s="42"/>
      <c r="AP18" s="42"/>
      <c r="AQ18" s="43" t="e">
        <f t="shared" si="7"/>
        <v>#DIV/0!</v>
      </c>
      <c r="AR18" s="44">
        <f t="shared" si="20"/>
        <v>0</v>
      </c>
      <c r="AS18" s="44">
        <f t="shared" si="21"/>
        <v>0</v>
      </c>
      <c r="AT18" s="43" t="e">
        <f t="shared" si="8"/>
        <v>#DIV/0!</v>
      </c>
      <c r="AU18" s="45">
        <v>2</v>
      </c>
      <c r="AV18" s="45">
        <v>116</v>
      </c>
      <c r="AW18" s="45">
        <v>0</v>
      </c>
      <c r="AX18" s="45">
        <v>0</v>
      </c>
      <c r="AY18" s="59">
        <v>0</v>
      </c>
      <c r="AZ18" s="59">
        <v>0</v>
      </c>
      <c r="BA18" s="60" t="e">
        <f t="shared" si="9"/>
        <v>#DIV/0!</v>
      </c>
      <c r="BB18" s="60" t="e">
        <f t="shared" si="22"/>
        <v>#DIV/0!</v>
      </c>
      <c r="BC18" s="46">
        <v>21925</v>
      </c>
      <c r="BD18" s="46">
        <v>23533</v>
      </c>
      <c r="BE18" s="46">
        <v>25</v>
      </c>
      <c r="BF18" s="46">
        <v>25</v>
      </c>
      <c r="BG18" s="47">
        <v>175</v>
      </c>
      <c r="BH18" s="47">
        <v>175</v>
      </c>
      <c r="BI18" s="48">
        <f t="shared" si="10"/>
        <v>1</v>
      </c>
      <c r="BJ18" s="48">
        <f t="shared" si="23"/>
        <v>1</v>
      </c>
      <c r="BK18" s="49">
        <v>12861</v>
      </c>
      <c r="BL18" s="49">
        <v>13169</v>
      </c>
      <c r="BM18" s="49">
        <v>10</v>
      </c>
      <c r="BN18" s="49">
        <v>10</v>
      </c>
      <c r="BO18" s="50">
        <v>61</v>
      </c>
      <c r="BP18" s="50">
        <v>61</v>
      </c>
      <c r="BQ18" s="51">
        <f t="shared" si="11"/>
        <v>1</v>
      </c>
      <c r="BR18" s="51">
        <f t="shared" si="24"/>
        <v>1</v>
      </c>
      <c r="BS18" s="37">
        <v>21905</v>
      </c>
      <c r="BT18" s="37">
        <v>23436</v>
      </c>
      <c r="BU18" s="37">
        <v>24</v>
      </c>
      <c r="BV18" s="37">
        <v>24</v>
      </c>
      <c r="BW18" s="52">
        <v>171</v>
      </c>
      <c r="BX18" s="52">
        <v>174</v>
      </c>
      <c r="BY18" s="53">
        <f t="shared" si="12"/>
        <v>1</v>
      </c>
      <c r="BZ18" s="53">
        <f t="shared" si="25"/>
        <v>0.98275862068965514</v>
      </c>
      <c r="CA18" s="54">
        <v>22051</v>
      </c>
      <c r="CB18" s="54">
        <v>24095</v>
      </c>
      <c r="CC18" s="54">
        <v>24</v>
      </c>
      <c r="CD18" s="54">
        <v>24</v>
      </c>
      <c r="CE18" s="55">
        <v>178</v>
      </c>
      <c r="CF18" s="55">
        <v>181</v>
      </c>
      <c r="CG18" s="56">
        <f t="shared" si="13"/>
        <v>1</v>
      </c>
      <c r="CH18" s="56">
        <f t="shared" si="26"/>
        <v>0.98342541436464093</v>
      </c>
      <c r="CI18" s="57"/>
      <c r="CJ18" s="58"/>
      <c r="CK18" s="58"/>
    </row>
    <row r="19" spans="1:89" ht="15.75" customHeight="1" x14ac:dyDescent="0.25">
      <c r="A19" s="28">
        <f t="shared" si="14"/>
        <v>38463</v>
      </c>
      <c r="B19" s="30"/>
      <c r="C19" s="30"/>
      <c r="D19" s="30"/>
      <c r="E19" s="30"/>
      <c r="F19" s="31" t="e">
        <f t="shared" si="0"/>
        <v>#DIV/0!</v>
      </c>
      <c r="G19" s="32">
        <f t="shared" si="15"/>
        <v>0</v>
      </c>
      <c r="H19" s="32">
        <f t="shared" si="16"/>
        <v>0</v>
      </c>
      <c r="I19" s="31" t="e">
        <f t="shared" si="1"/>
        <v>#DIV/0!</v>
      </c>
      <c r="J19" s="29"/>
      <c r="K19" s="33"/>
      <c r="L19" s="33"/>
      <c r="M19" s="33"/>
      <c r="N19" s="33"/>
      <c r="O19" s="34"/>
      <c r="P19" s="34"/>
      <c r="Q19" s="35" t="e">
        <f t="shared" si="2"/>
        <v>#DIV/0!</v>
      </c>
      <c r="R19" s="36">
        <f t="shared" si="17"/>
        <v>0</v>
      </c>
      <c r="S19" s="36">
        <f t="shared" si="18"/>
        <v>0</v>
      </c>
      <c r="T19" s="35" t="e">
        <f t="shared" si="3"/>
        <v>#DIV/0!</v>
      </c>
      <c r="U19" s="37">
        <v>30938</v>
      </c>
      <c r="V19" s="37">
        <v>32461</v>
      </c>
      <c r="W19" s="37">
        <v>286</v>
      </c>
      <c r="X19" s="37">
        <v>288</v>
      </c>
      <c r="Y19" s="52">
        <v>2011</v>
      </c>
      <c r="Z19" s="52">
        <v>2025</v>
      </c>
      <c r="AA19" s="53">
        <f t="shared" si="4"/>
        <v>0.99305555555555558</v>
      </c>
      <c r="AB19" s="53">
        <f t="shared" si="27"/>
        <v>0.99308641975308642</v>
      </c>
      <c r="AC19" s="38">
        <v>22898</v>
      </c>
      <c r="AD19" s="38">
        <v>23699</v>
      </c>
      <c r="AE19" s="38">
        <v>23</v>
      </c>
      <c r="AF19" s="38">
        <v>24</v>
      </c>
      <c r="AG19" s="39">
        <v>167</v>
      </c>
      <c r="AH19" s="39">
        <v>176</v>
      </c>
      <c r="AI19" s="40">
        <f t="shared" si="6"/>
        <v>0.95833333333333337</v>
      </c>
      <c r="AJ19" s="64">
        <f t="shared" si="19"/>
        <v>0.94886363636363635</v>
      </c>
      <c r="AK19" s="41"/>
      <c r="AL19" s="41"/>
      <c r="AM19" s="41"/>
      <c r="AN19" s="41"/>
      <c r="AO19" s="42"/>
      <c r="AP19" s="42"/>
      <c r="AQ19" s="43" t="e">
        <f t="shared" si="7"/>
        <v>#DIV/0!</v>
      </c>
      <c r="AR19" s="44">
        <f t="shared" si="20"/>
        <v>0</v>
      </c>
      <c r="AS19" s="44">
        <f t="shared" si="21"/>
        <v>0</v>
      </c>
      <c r="AT19" s="43" t="e">
        <f t="shared" si="8"/>
        <v>#DIV/0!</v>
      </c>
      <c r="AU19" s="45">
        <v>2</v>
      </c>
      <c r="AV19" s="45">
        <v>116</v>
      </c>
      <c r="AW19" s="45">
        <v>0</v>
      </c>
      <c r="AX19" s="45">
        <v>0</v>
      </c>
      <c r="AY19" s="59">
        <v>0</v>
      </c>
      <c r="AZ19" s="59">
        <v>0</v>
      </c>
      <c r="BA19" s="60" t="e">
        <f t="shared" si="9"/>
        <v>#DIV/0!</v>
      </c>
      <c r="BB19" s="60" t="e">
        <f t="shared" si="22"/>
        <v>#DIV/0!</v>
      </c>
      <c r="BC19" s="46">
        <v>22100</v>
      </c>
      <c r="BD19" s="46">
        <v>23706</v>
      </c>
      <c r="BE19" s="46">
        <v>24</v>
      </c>
      <c r="BF19" s="46">
        <v>25</v>
      </c>
      <c r="BG19" s="47">
        <v>173</v>
      </c>
      <c r="BH19" s="47">
        <v>175</v>
      </c>
      <c r="BI19" s="48">
        <f t="shared" si="10"/>
        <v>0.96</v>
      </c>
      <c r="BJ19" s="48">
        <f t="shared" si="23"/>
        <v>0.98857142857142855</v>
      </c>
      <c r="BK19" s="49">
        <v>12971</v>
      </c>
      <c r="BL19" s="49">
        <v>13729</v>
      </c>
      <c r="BM19" s="49">
        <v>16</v>
      </c>
      <c r="BN19" s="49">
        <v>16</v>
      </c>
      <c r="BO19" s="50">
        <v>109</v>
      </c>
      <c r="BP19" s="50">
        <v>109</v>
      </c>
      <c r="BQ19" s="51">
        <f t="shared" si="11"/>
        <v>1</v>
      </c>
      <c r="BR19" s="51">
        <f t="shared" si="24"/>
        <v>1</v>
      </c>
      <c r="BS19" s="37">
        <v>22080</v>
      </c>
      <c r="BT19" s="37">
        <v>23609</v>
      </c>
      <c r="BU19" s="37">
        <v>24</v>
      </c>
      <c r="BV19" s="37">
        <v>24</v>
      </c>
      <c r="BW19" s="52">
        <v>172</v>
      </c>
      <c r="BX19" s="52">
        <v>174</v>
      </c>
      <c r="BY19" s="53">
        <f t="shared" si="12"/>
        <v>1</v>
      </c>
      <c r="BZ19" s="53">
        <f t="shared" si="25"/>
        <v>0.9885057471264368</v>
      </c>
      <c r="CA19" s="54">
        <v>22230</v>
      </c>
      <c r="CB19" s="54">
        <v>24273</v>
      </c>
      <c r="CC19" s="54">
        <v>24</v>
      </c>
      <c r="CD19" s="54">
        <v>24</v>
      </c>
      <c r="CE19" s="55">
        <v>176</v>
      </c>
      <c r="CF19" s="55">
        <v>177</v>
      </c>
      <c r="CG19" s="56">
        <f t="shared" si="13"/>
        <v>1</v>
      </c>
      <c r="CH19" s="56">
        <f t="shared" si="26"/>
        <v>0.99435028248587576</v>
      </c>
      <c r="CI19" s="57"/>
      <c r="CJ19" s="58"/>
      <c r="CK19" s="58"/>
    </row>
    <row r="20" spans="1:89" ht="15.75" customHeight="1" x14ac:dyDescent="0.25">
      <c r="A20" s="28">
        <f t="shared" si="14"/>
        <v>38470</v>
      </c>
      <c r="B20" s="30"/>
      <c r="C20" s="30"/>
      <c r="D20" s="30"/>
      <c r="E20" s="30"/>
      <c r="F20" s="31" t="e">
        <f t="shared" si="0"/>
        <v>#DIV/0!</v>
      </c>
      <c r="G20" s="32">
        <f t="shared" si="15"/>
        <v>0</v>
      </c>
      <c r="H20" s="32">
        <f t="shared" si="16"/>
        <v>0</v>
      </c>
      <c r="I20" s="31" t="e">
        <f t="shared" si="1"/>
        <v>#DIV/0!</v>
      </c>
      <c r="J20" s="29"/>
      <c r="K20" s="33"/>
      <c r="L20" s="33"/>
      <c r="M20" s="33"/>
      <c r="N20" s="33"/>
      <c r="O20" s="34"/>
      <c r="P20" s="34"/>
      <c r="Q20" s="35" t="e">
        <f t="shared" si="2"/>
        <v>#DIV/0!</v>
      </c>
      <c r="R20" s="36">
        <f t="shared" si="17"/>
        <v>0</v>
      </c>
      <c r="S20" s="36">
        <f t="shared" si="18"/>
        <v>0</v>
      </c>
      <c r="T20" s="35" t="e">
        <f t="shared" si="3"/>
        <v>#DIV/0!</v>
      </c>
      <c r="U20" s="37">
        <v>32950</v>
      </c>
      <c r="V20" s="37">
        <v>34461</v>
      </c>
      <c r="W20" s="37">
        <v>287</v>
      </c>
      <c r="X20" s="37">
        <v>289</v>
      </c>
      <c r="Y20" s="52">
        <v>2013</v>
      </c>
      <c r="Z20" s="52">
        <v>2025</v>
      </c>
      <c r="AA20" s="53">
        <f t="shared" si="4"/>
        <v>0.99307958477508651</v>
      </c>
      <c r="AB20" s="53">
        <f t="shared" si="27"/>
        <v>0.99407407407407411</v>
      </c>
      <c r="AC20" s="38">
        <v>23071</v>
      </c>
      <c r="AD20" s="38">
        <v>23864</v>
      </c>
      <c r="AE20" s="38">
        <v>23</v>
      </c>
      <c r="AF20" s="38">
        <v>24</v>
      </c>
      <c r="AG20" s="39">
        <v>165</v>
      </c>
      <c r="AH20" s="39">
        <v>173</v>
      </c>
      <c r="AI20" s="40">
        <f t="shared" si="6"/>
        <v>0.95833333333333337</v>
      </c>
      <c r="AJ20" s="64">
        <f t="shared" si="19"/>
        <v>0.95375722543352603</v>
      </c>
      <c r="AK20" s="41"/>
      <c r="AL20" s="41"/>
      <c r="AM20" s="41"/>
      <c r="AN20" s="41"/>
      <c r="AO20" s="42"/>
      <c r="AP20" s="42"/>
      <c r="AQ20" s="43" t="e">
        <f t="shared" si="7"/>
        <v>#DIV/0!</v>
      </c>
      <c r="AR20" s="44">
        <f t="shared" si="20"/>
        <v>0</v>
      </c>
      <c r="AS20" s="44">
        <f t="shared" si="21"/>
        <v>0</v>
      </c>
      <c r="AT20" s="43" t="e">
        <f t="shared" si="8"/>
        <v>#DIV/0!</v>
      </c>
      <c r="AU20" s="45">
        <v>2</v>
      </c>
      <c r="AV20" s="45">
        <v>116</v>
      </c>
      <c r="AW20" s="45">
        <v>0</v>
      </c>
      <c r="AX20" s="45">
        <v>0</v>
      </c>
      <c r="AY20" s="59">
        <v>0</v>
      </c>
      <c r="AZ20" s="59">
        <v>0</v>
      </c>
      <c r="BA20" s="60" t="e">
        <f t="shared" si="9"/>
        <v>#DIV/0!</v>
      </c>
      <c r="BB20" s="60" t="e">
        <f t="shared" si="22"/>
        <v>#DIV/0!</v>
      </c>
      <c r="BC20" s="46">
        <v>22274</v>
      </c>
      <c r="BD20" s="46">
        <v>23878</v>
      </c>
      <c r="BE20" s="46">
        <v>25</v>
      </c>
      <c r="BF20" s="46">
        <v>25</v>
      </c>
      <c r="BG20" s="47">
        <v>108</v>
      </c>
      <c r="BH20" s="47">
        <v>108</v>
      </c>
      <c r="BI20" s="48">
        <f t="shared" si="10"/>
        <v>1</v>
      </c>
      <c r="BJ20" s="48">
        <f t="shared" si="23"/>
        <v>1</v>
      </c>
      <c r="BK20" s="49">
        <v>13079</v>
      </c>
      <c r="BL20" s="49">
        <v>13387</v>
      </c>
      <c r="BM20" s="49">
        <v>13</v>
      </c>
      <c r="BN20" s="49">
        <v>13</v>
      </c>
      <c r="BO20" s="50">
        <v>108</v>
      </c>
      <c r="BP20" s="50">
        <v>108</v>
      </c>
      <c r="BQ20" s="51">
        <f t="shared" si="11"/>
        <v>1</v>
      </c>
      <c r="BR20" s="51">
        <f t="shared" si="24"/>
        <v>1</v>
      </c>
      <c r="BS20" s="37">
        <v>22254</v>
      </c>
      <c r="BT20" s="37">
        <v>23782</v>
      </c>
      <c r="BU20" s="37">
        <v>24</v>
      </c>
      <c r="BV20" s="37">
        <v>24</v>
      </c>
      <c r="BW20" s="52">
        <v>173</v>
      </c>
      <c r="BX20" s="52">
        <v>174</v>
      </c>
      <c r="BY20" s="53">
        <f t="shared" si="12"/>
        <v>1</v>
      </c>
      <c r="BZ20" s="53">
        <f t="shared" si="25"/>
        <v>0.99425287356321834</v>
      </c>
      <c r="CA20" s="54">
        <v>22412</v>
      </c>
      <c r="CB20" s="54">
        <v>24451</v>
      </c>
      <c r="CC20" s="54">
        <v>26</v>
      </c>
      <c r="CD20" s="54">
        <v>26</v>
      </c>
      <c r="CE20" s="55">
        <v>178</v>
      </c>
      <c r="CF20" s="55">
        <v>182</v>
      </c>
      <c r="CG20" s="56">
        <f t="shared" si="13"/>
        <v>1</v>
      </c>
      <c r="CH20" s="56">
        <f t="shared" si="26"/>
        <v>0.97802197802197799</v>
      </c>
      <c r="CI20" s="57"/>
      <c r="CJ20" s="58"/>
      <c r="CK20" s="58"/>
    </row>
    <row r="21" spans="1:89" ht="15.75" customHeight="1" x14ac:dyDescent="0.25">
      <c r="A21" s="28">
        <f t="shared" si="14"/>
        <v>38477</v>
      </c>
      <c r="B21" s="30"/>
      <c r="C21" s="30"/>
      <c r="D21" s="30"/>
      <c r="E21" s="30"/>
      <c r="F21" s="31" t="e">
        <f t="shared" si="0"/>
        <v>#DIV/0!</v>
      </c>
      <c r="G21" s="32">
        <f t="shared" si="15"/>
        <v>0</v>
      </c>
      <c r="H21" s="32">
        <f t="shared" si="16"/>
        <v>0</v>
      </c>
      <c r="I21" s="31" t="e">
        <f t="shared" si="1"/>
        <v>#DIV/0!</v>
      </c>
      <c r="J21" s="29"/>
      <c r="K21" s="33"/>
      <c r="L21" s="33"/>
      <c r="M21" s="33"/>
      <c r="N21" s="33"/>
      <c r="O21" s="34"/>
      <c r="P21" s="34"/>
      <c r="Q21" s="35" t="e">
        <f t="shared" si="2"/>
        <v>#DIV/0!</v>
      </c>
      <c r="R21" s="36">
        <f t="shared" si="17"/>
        <v>0</v>
      </c>
      <c r="S21" s="36">
        <f t="shared" si="18"/>
        <v>0</v>
      </c>
      <c r="T21" s="35" t="e">
        <f t="shared" si="3"/>
        <v>#DIV/0!</v>
      </c>
      <c r="U21" s="37">
        <v>34975</v>
      </c>
      <c r="V21" s="37">
        <v>36475</v>
      </c>
      <c r="W21" s="37">
        <v>287</v>
      </c>
      <c r="X21" s="37">
        <v>289</v>
      </c>
      <c r="Y21" s="52">
        <v>2014</v>
      </c>
      <c r="Z21" s="52">
        <v>2025</v>
      </c>
      <c r="AA21" s="53">
        <f t="shared" si="4"/>
        <v>0.99307958477508651</v>
      </c>
      <c r="AB21" s="53">
        <f t="shared" si="27"/>
        <v>0.99456790123456795</v>
      </c>
      <c r="AC21" s="38">
        <v>23246</v>
      </c>
      <c r="AD21" s="38">
        <v>24030</v>
      </c>
      <c r="AE21" s="38">
        <v>23</v>
      </c>
      <c r="AF21" s="38">
        <v>24</v>
      </c>
      <c r="AG21" s="39">
        <v>166</v>
      </c>
      <c r="AH21" s="39">
        <v>175</v>
      </c>
      <c r="AI21" s="40">
        <f t="shared" si="6"/>
        <v>0.95833333333333337</v>
      </c>
      <c r="AJ21" s="64">
        <f t="shared" si="19"/>
        <v>0.94857142857142862</v>
      </c>
      <c r="AK21" s="41"/>
      <c r="AL21" s="41"/>
      <c r="AM21" s="41"/>
      <c r="AN21" s="41"/>
      <c r="AO21" s="42"/>
      <c r="AP21" s="42"/>
      <c r="AQ21" s="43" t="e">
        <f t="shared" si="7"/>
        <v>#DIV/0!</v>
      </c>
      <c r="AR21" s="44">
        <f t="shared" si="20"/>
        <v>0</v>
      </c>
      <c r="AS21" s="44">
        <f t="shared" si="21"/>
        <v>0</v>
      </c>
      <c r="AT21" s="43" t="e">
        <f t="shared" si="8"/>
        <v>#DIV/0!</v>
      </c>
      <c r="AU21" s="45">
        <v>2</v>
      </c>
      <c r="AV21" s="45">
        <v>116</v>
      </c>
      <c r="AW21" s="45">
        <v>0</v>
      </c>
      <c r="AX21" s="45">
        <v>0</v>
      </c>
      <c r="AY21" s="59">
        <v>0</v>
      </c>
      <c r="AZ21" s="59">
        <v>0</v>
      </c>
      <c r="BA21" s="60" t="e">
        <f t="shared" si="9"/>
        <v>#DIV/0!</v>
      </c>
      <c r="BB21" s="60" t="e">
        <f t="shared" si="22"/>
        <v>#DIV/0!</v>
      </c>
      <c r="BC21" s="46">
        <v>22448</v>
      </c>
      <c r="BD21" s="46">
        <v>24048</v>
      </c>
      <c r="BE21" s="46">
        <v>23</v>
      </c>
      <c r="BF21" s="46">
        <v>24</v>
      </c>
      <c r="BG21" s="47">
        <v>171</v>
      </c>
      <c r="BH21" s="47">
        <v>175</v>
      </c>
      <c r="BI21" s="48">
        <f t="shared" si="10"/>
        <v>0.95833333333333337</v>
      </c>
      <c r="BJ21" s="48">
        <f t="shared" si="23"/>
        <v>0.97714285714285709</v>
      </c>
      <c r="BK21" s="49">
        <v>13211</v>
      </c>
      <c r="BL21" s="49">
        <v>13518</v>
      </c>
      <c r="BM21" s="49">
        <v>7</v>
      </c>
      <c r="BN21" s="49">
        <v>7</v>
      </c>
      <c r="BO21" s="50">
        <v>130</v>
      </c>
      <c r="BP21" s="50">
        <v>130</v>
      </c>
      <c r="BQ21" s="51">
        <f t="shared" si="11"/>
        <v>1</v>
      </c>
      <c r="BR21" s="51">
        <f t="shared" si="24"/>
        <v>1</v>
      </c>
      <c r="BS21" s="37">
        <v>22429</v>
      </c>
      <c r="BT21" s="37">
        <v>23957</v>
      </c>
      <c r="BU21" s="37">
        <v>24</v>
      </c>
      <c r="BV21" s="37">
        <v>24</v>
      </c>
      <c r="BW21" s="52">
        <v>174</v>
      </c>
      <c r="BX21" s="52">
        <v>174</v>
      </c>
      <c r="BY21" s="53">
        <f t="shared" si="12"/>
        <v>1</v>
      </c>
      <c r="BZ21" s="53">
        <f t="shared" si="25"/>
        <v>1</v>
      </c>
      <c r="CA21" s="54">
        <v>22593</v>
      </c>
      <c r="CB21" s="54">
        <v>24631</v>
      </c>
      <c r="CC21" s="54">
        <v>24</v>
      </c>
      <c r="CD21" s="54">
        <v>25</v>
      </c>
      <c r="CE21" s="55">
        <v>179</v>
      </c>
      <c r="CF21" s="55">
        <v>180</v>
      </c>
      <c r="CG21" s="56">
        <f t="shared" si="13"/>
        <v>0.96</v>
      </c>
      <c r="CH21" s="56">
        <f t="shared" si="26"/>
        <v>0.99444444444444446</v>
      </c>
      <c r="CI21" s="57"/>
      <c r="CJ21" s="58"/>
      <c r="CK21" s="58"/>
    </row>
    <row r="22" spans="1:89" ht="15.75" customHeight="1" x14ac:dyDescent="0.25">
      <c r="A22" s="28">
        <f t="shared" si="14"/>
        <v>38484</v>
      </c>
      <c r="B22" s="30"/>
      <c r="C22" s="30"/>
      <c r="D22" s="30"/>
      <c r="E22" s="30"/>
      <c r="F22" s="31" t="e">
        <f t="shared" si="0"/>
        <v>#DIV/0!</v>
      </c>
      <c r="G22" s="32">
        <f t="shared" si="15"/>
        <v>0</v>
      </c>
      <c r="H22" s="32">
        <f t="shared" si="16"/>
        <v>0</v>
      </c>
      <c r="I22" s="31" t="e">
        <f t="shared" si="1"/>
        <v>#DIV/0!</v>
      </c>
      <c r="J22" s="29"/>
      <c r="K22" s="33"/>
      <c r="L22" s="33"/>
      <c r="M22" s="33"/>
      <c r="N22" s="33"/>
      <c r="O22" s="34"/>
      <c r="P22" s="34"/>
      <c r="Q22" s="35" t="e">
        <f t="shared" si="2"/>
        <v>#DIV/0!</v>
      </c>
      <c r="R22" s="36">
        <f t="shared" si="17"/>
        <v>0</v>
      </c>
      <c r="S22" s="36">
        <f t="shared" si="18"/>
        <v>0</v>
      </c>
      <c r="T22" s="35" t="e">
        <f t="shared" si="3"/>
        <v>#DIV/0!</v>
      </c>
      <c r="U22" s="37">
        <v>36994</v>
      </c>
      <c r="V22" s="37">
        <v>38459</v>
      </c>
      <c r="W22" s="37">
        <v>264</v>
      </c>
      <c r="X22" s="37">
        <v>288</v>
      </c>
      <c r="Y22" s="52">
        <v>1990</v>
      </c>
      <c r="Z22" s="52">
        <v>2025</v>
      </c>
      <c r="AA22" s="53">
        <f t="shared" si="4"/>
        <v>0.91666666666666663</v>
      </c>
      <c r="AB22" s="53">
        <f t="shared" si="27"/>
        <v>0.98271604938271606</v>
      </c>
      <c r="AC22" s="38">
        <v>23423</v>
      </c>
      <c r="AD22" s="38">
        <v>24198</v>
      </c>
      <c r="AE22" s="38">
        <v>22</v>
      </c>
      <c r="AF22" s="38">
        <v>25</v>
      </c>
      <c r="AG22" s="39">
        <v>168</v>
      </c>
      <c r="AH22" s="39">
        <v>177</v>
      </c>
      <c r="AI22" s="40">
        <f t="shared" si="6"/>
        <v>0.88</v>
      </c>
      <c r="AJ22" s="64">
        <f t="shared" si="19"/>
        <v>0.94915254237288138</v>
      </c>
      <c r="AK22" s="41"/>
      <c r="AL22" s="41"/>
      <c r="AM22" s="41"/>
      <c r="AN22" s="41"/>
      <c r="AO22" s="42"/>
      <c r="AP22" s="42"/>
      <c r="AQ22" s="43" t="e">
        <f t="shared" si="7"/>
        <v>#DIV/0!</v>
      </c>
      <c r="AR22" s="44">
        <f t="shared" si="20"/>
        <v>0</v>
      </c>
      <c r="AS22" s="44">
        <f t="shared" si="21"/>
        <v>0</v>
      </c>
      <c r="AT22" s="43" t="e">
        <f t="shared" si="8"/>
        <v>#DIV/0!</v>
      </c>
      <c r="AU22" s="45">
        <v>149</v>
      </c>
      <c r="AV22" s="45">
        <v>257</v>
      </c>
      <c r="AW22" s="45">
        <v>21</v>
      </c>
      <c r="AX22" s="45">
        <v>24</v>
      </c>
      <c r="AY22" s="59">
        <v>140</v>
      </c>
      <c r="AZ22" s="59">
        <v>148</v>
      </c>
      <c r="BA22" s="60">
        <f t="shared" si="9"/>
        <v>0.875</v>
      </c>
      <c r="BB22" s="60">
        <f t="shared" si="22"/>
        <v>0.94594594594594594</v>
      </c>
      <c r="BC22" s="46">
        <v>22622</v>
      </c>
      <c r="BD22" s="46">
        <v>24219</v>
      </c>
      <c r="BE22" s="46">
        <v>22</v>
      </c>
      <c r="BF22" s="46">
        <v>24</v>
      </c>
      <c r="BG22" s="47">
        <v>171</v>
      </c>
      <c r="BH22" s="47">
        <v>174</v>
      </c>
      <c r="BI22" s="48">
        <f t="shared" si="10"/>
        <v>0.91666666666666663</v>
      </c>
      <c r="BJ22" s="48">
        <f t="shared" si="23"/>
        <v>0.98275862068965514</v>
      </c>
      <c r="BK22" s="49">
        <v>13312</v>
      </c>
      <c r="BL22" s="49">
        <v>13619</v>
      </c>
      <c r="BM22" s="49">
        <v>10</v>
      </c>
      <c r="BN22" s="49">
        <v>10</v>
      </c>
      <c r="BO22" s="50">
        <v>100</v>
      </c>
      <c r="BP22" s="50">
        <v>100</v>
      </c>
      <c r="BQ22" s="51">
        <f t="shared" si="11"/>
        <v>1</v>
      </c>
      <c r="BR22" s="51">
        <f t="shared" si="24"/>
        <v>1</v>
      </c>
      <c r="BS22" s="37">
        <v>22603</v>
      </c>
      <c r="BT22" s="37">
        <v>24128</v>
      </c>
      <c r="BU22" s="37">
        <v>22</v>
      </c>
      <c r="BV22" s="37">
        <v>24</v>
      </c>
      <c r="BW22" s="52">
        <v>171</v>
      </c>
      <c r="BX22" s="52">
        <v>174</v>
      </c>
      <c r="BY22" s="53">
        <f t="shared" si="12"/>
        <v>0.91666666666666663</v>
      </c>
      <c r="BZ22" s="53">
        <f t="shared" si="25"/>
        <v>0.98275862068965514</v>
      </c>
      <c r="CA22" s="54">
        <v>22779</v>
      </c>
      <c r="CB22" s="54">
        <v>24815</v>
      </c>
      <c r="CC22" s="54">
        <v>23</v>
      </c>
      <c r="CD22" s="54">
        <v>25</v>
      </c>
      <c r="CE22" s="55">
        <v>184</v>
      </c>
      <c r="CF22" s="55">
        <v>186</v>
      </c>
      <c r="CG22" s="56">
        <f t="shared" si="13"/>
        <v>0.92</v>
      </c>
      <c r="CH22" s="56">
        <f t="shared" si="26"/>
        <v>0.989247311827957</v>
      </c>
      <c r="CI22" s="57"/>
      <c r="CJ22" s="58"/>
      <c r="CK22" s="58"/>
    </row>
    <row r="23" spans="1:89" ht="15.75" customHeight="1" x14ac:dyDescent="0.25">
      <c r="A23" s="28">
        <f t="shared" si="14"/>
        <v>38491</v>
      </c>
      <c r="B23" s="30"/>
      <c r="C23" s="30"/>
      <c r="D23" s="30"/>
      <c r="E23" s="30"/>
      <c r="F23" s="31" t="e">
        <f t="shared" si="0"/>
        <v>#DIV/0!</v>
      </c>
      <c r="G23" s="32">
        <f t="shared" si="15"/>
        <v>0</v>
      </c>
      <c r="H23" s="32">
        <f t="shared" si="16"/>
        <v>0</v>
      </c>
      <c r="I23" s="31" t="e">
        <f t="shared" si="1"/>
        <v>#DIV/0!</v>
      </c>
      <c r="J23" s="29"/>
      <c r="K23" s="33"/>
      <c r="L23" s="33"/>
      <c r="M23" s="33"/>
      <c r="N23" s="33"/>
      <c r="O23" s="34"/>
      <c r="P23" s="34"/>
      <c r="Q23" s="35" t="e">
        <f t="shared" si="2"/>
        <v>#DIV/0!</v>
      </c>
      <c r="R23" s="36">
        <f t="shared" si="17"/>
        <v>0</v>
      </c>
      <c r="S23" s="36">
        <f t="shared" si="18"/>
        <v>0</v>
      </c>
      <c r="T23" s="35" t="e">
        <f t="shared" si="3"/>
        <v>#DIV/0!</v>
      </c>
      <c r="U23" s="37">
        <v>39016</v>
      </c>
      <c r="V23" s="37">
        <v>40471</v>
      </c>
      <c r="W23" s="37">
        <v>289</v>
      </c>
      <c r="X23" s="37">
        <v>290</v>
      </c>
      <c r="Y23" s="52">
        <v>2016</v>
      </c>
      <c r="Z23" s="52">
        <v>2026</v>
      </c>
      <c r="AA23" s="53">
        <f t="shared" si="4"/>
        <v>0.99655172413793103</v>
      </c>
      <c r="AB23" s="53">
        <f t="shared" si="27"/>
        <v>0.99506416584402768</v>
      </c>
      <c r="AC23" s="38">
        <v>23597</v>
      </c>
      <c r="AD23" s="38">
        <v>24364</v>
      </c>
      <c r="AE23" s="38">
        <v>23</v>
      </c>
      <c r="AF23" s="38">
        <v>24</v>
      </c>
      <c r="AG23" s="39">
        <v>166</v>
      </c>
      <c r="AH23" s="39">
        <v>174</v>
      </c>
      <c r="AI23" s="40">
        <f t="shared" si="6"/>
        <v>0.95833333333333337</v>
      </c>
      <c r="AJ23" s="64">
        <f t="shared" si="19"/>
        <v>0.95402298850574707</v>
      </c>
      <c r="AK23" s="41"/>
      <c r="AL23" s="41"/>
      <c r="AM23" s="41"/>
      <c r="AN23" s="41"/>
      <c r="AO23" s="42"/>
      <c r="AP23" s="42"/>
      <c r="AQ23" s="43" t="e">
        <f t="shared" si="7"/>
        <v>#DIV/0!</v>
      </c>
      <c r="AR23" s="44">
        <f t="shared" si="20"/>
        <v>0</v>
      </c>
      <c r="AS23" s="44">
        <f t="shared" si="21"/>
        <v>0</v>
      </c>
      <c r="AT23" s="43" t="e">
        <f t="shared" si="8"/>
        <v>#DIV/0!</v>
      </c>
      <c r="AU23" s="45">
        <v>432</v>
      </c>
      <c r="AV23" s="45">
        <v>532</v>
      </c>
      <c r="AW23" s="45">
        <v>59</v>
      </c>
      <c r="AX23" s="45">
        <v>60</v>
      </c>
      <c r="AY23" s="59">
        <v>274</v>
      </c>
      <c r="AZ23" s="59">
        <v>282</v>
      </c>
      <c r="BA23" s="60">
        <f t="shared" si="9"/>
        <v>0.98333333333333328</v>
      </c>
      <c r="BB23" s="60">
        <f t="shared" si="22"/>
        <v>0.97163120567375882</v>
      </c>
      <c r="BC23" s="46">
        <v>22798</v>
      </c>
      <c r="BD23" s="46">
        <v>24391</v>
      </c>
      <c r="BE23" s="46">
        <v>25</v>
      </c>
      <c r="BF23" s="46">
        <v>25</v>
      </c>
      <c r="BG23" s="47">
        <v>171</v>
      </c>
      <c r="BH23" s="47">
        <v>175</v>
      </c>
      <c r="BI23" s="48">
        <f t="shared" si="10"/>
        <v>1</v>
      </c>
      <c r="BJ23" s="48">
        <f t="shared" si="23"/>
        <v>0.97714285714285709</v>
      </c>
      <c r="BK23" s="49">
        <v>13462</v>
      </c>
      <c r="BL23" s="49">
        <v>13768</v>
      </c>
      <c r="BM23" s="49">
        <v>21</v>
      </c>
      <c r="BN23" s="49">
        <v>22</v>
      </c>
      <c r="BO23" s="50">
        <v>148</v>
      </c>
      <c r="BP23" s="50">
        <v>149</v>
      </c>
      <c r="BQ23" s="51">
        <f t="shared" si="11"/>
        <v>0.95454545454545459</v>
      </c>
      <c r="BR23" s="51">
        <f t="shared" si="24"/>
        <v>0.99328859060402686</v>
      </c>
      <c r="BS23" s="37">
        <v>22778</v>
      </c>
      <c r="BT23" s="37">
        <v>24303</v>
      </c>
      <c r="BU23" s="37">
        <v>24</v>
      </c>
      <c r="BV23" s="37">
        <v>24</v>
      </c>
      <c r="BW23" s="52">
        <v>174</v>
      </c>
      <c r="BX23" s="52">
        <v>174</v>
      </c>
      <c r="BY23" s="53">
        <f t="shared" si="12"/>
        <v>1</v>
      </c>
      <c r="BZ23" s="53">
        <f t="shared" si="25"/>
        <v>1</v>
      </c>
      <c r="CA23" s="54">
        <v>22961</v>
      </c>
      <c r="CB23" s="54">
        <v>24997</v>
      </c>
      <c r="CC23" s="54">
        <v>26</v>
      </c>
      <c r="CD23" s="54">
        <v>26</v>
      </c>
      <c r="CE23" s="55">
        <v>182</v>
      </c>
      <c r="CF23" s="55">
        <v>182</v>
      </c>
      <c r="CG23" s="56">
        <f t="shared" si="13"/>
        <v>1</v>
      </c>
      <c r="CH23" s="56">
        <f t="shared" si="26"/>
        <v>1</v>
      </c>
      <c r="CI23" s="57"/>
      <c r="CJ23" s="58"/>
      <c r="CK23" s="58"/>
    </row>
    <row r="24" spans="1:89" ht="15.75" customHeight="1" x14ac:dyDescent="0.25">
      <c r="A24" s="28">
        <f t="shared" si="14"/>
        <v>38498</v>
      </c>
      <c r="B24" s="30"/>
      <c r="C24" s="30"/>
      <c r="D24" s="30"/>
      <c r="E24" s="30"/>
      <c r="F24" s="31" t="e">
        <f t="shared" si="0"/>
        <v>#DIV/0!</v>
      </c>
      <c r="G24" s="32">
        <f t="shared" si="15"/>
        <v>0</v>
      </c>
      <c r="H24" s="32">
        <f t="shared" si="16"/>
        <v>0</v>
      </c>
      <c r="I24" s="31" t="e">
        <f t="shared" si="1"/>
        <v>#DIV/0!</v>
      </c>
      <c r="J24" s="29"/>
      <c r="K24" s="33"/>
      <c r="L24" s="33"/>
      <c r="M24" s="33"/>
      <c r="N24" s="33"/>
      <c r="O24" s="34"/>
      <c r="P24" s="34"/>
      <c r="Q24" s="35" t="e">
        <f t="shared" si="2"/>
        <v>#DIV/0!</v>
      </c>
      <c r="R24" s="36">
        <f t="shared" si="17"/>
        <v>0</v>
      </c>
      <c r="S24" s="36">
        <f t="shared" si="18"/>
        <v>0</v>
      </c>
      <c r="T24" s="35" t="e">
        <f t="shared" si="3"/>
        <v>#DIV/0!</v>
      </c>
      <c r="U24" s="37">
        <v>41074</v>
      </c>
      <c r="V24" s="37">
        <v>42518</v>
      </c>
      <c r="W24" s="37">
        <v>289</v>
      </c>
      <c r="X24" s="37">
        <v>290</v>
      </c>
      <c r="Y24" s="52">
        <v>2014</v>
      </c>
      <c r="Z24" s="52">
        <v>2025</v>
      </c>
      <c r="AA24" s="53">
        <f t="shared" si="4"/>
        <v>0.99655172413793103</v>
      </c>
      <c r="AB24" s="53">
        <f t="shared" si="27"/>
        <v>0.99456790123456795</v>
      </c>
      <c r="AC24" s="38">
        <v>23775</v>
      </c>
      <c r="AD24" s="38">
        <v>24534</v>
      </c>
      <c r="AE24" s="38">
        <v>23</v>
      </c>
      <c r="AF24" s="38">
        <v>24</v>
      </c>
      <c r="AG24" s="39">
        <v>167</v>
      </c>
      <c r="AH24" s="39">
        <v>175</v>
      </c>
      <c r="AI24" s="40">
        <f t="shared" si="6"/>
        <v>0.95833333333333337</v>
      </c>
      <c r="AJ24" s="64">
        <f t="shared" si="19"/>
        <v>0.95428571428571429</v>
      </c>
      <c r="AK24" s="41"/>
      <c r="AL24" s="41"/>
      <c r="AM24" s="41"/>
      <c r="AN24" s="41"/>
      <c r="AO24" s="42"/>
      <c r="AP24" s="42"/>
      <c r="AQ24" s="43" t="e">
        <f t="shared" si="7"/>
        <v>#DIV/0!</v>
      </c>
      <c r="AR24" s="44">
        <f t="shared" si="20"/>
        <v>0</v>
      </c>
      <c r="AS24" s="44">
        <f t="shared" si="21"/>
        <v>0</v>
      </c>
      <c r="AT24" s="43" t="e">
        <f t="shared" si="8"/>
        <v>#DIV/0!</v>
      </c>
      <c r="AU24" s="45">
        <v>685</v>
      </c>
      <c r="AV24" s="45">
        <v>775</v>
      </c>
      <c r="AW24" s="45">
        <v>36</v>
      </c>
      <c r="AX24" s="45">
        <v>38</v>
      </c>
      <c r="AY24" s="59">
        <v>239</v>
      </c>
      <c r="AZ24" s="59">
        <v>249</v>
      </c>
      <c r="BA24" s="60">
        <f t="shared" si="9"/>
        <v>0.94736842105263153</v>
      </c>
      <c r="BB24" s="60">
        <f t="shared" si="22"/>
        <v>0.95983935742971882</v>
      </c>
      <c r="BC24" s="46">
        <v>22975</v>
      </c>
      <c r="BD24" s="46">
        <v>24566</v>
      </c>
      <c r="BE24" s="46">
        <v>23</v>
      </c>
      <c r="BF24" s="46">
        <v>24</v>
      </c>
      <c r="BG24" s="47">
        <v>172</v>
      </c>
      <c r="BH24" s="47">
        <v>174</v>
      </c>
      <c r="BI24" s="48">
        <f t="shared" si="10"/>
        <v>0.95833333333333337</v>
      </c>
      <c r="BJ24" s="48">
        <f t="shared" si="23"/>
        <v>0.9885057471264368</v>
      </c>
      <c r="BK24" s="49">
        <v>13594</v>
      </c>
      <c r="BL24" s="49">
        <v>13899</v>
      </c>
      <c r="BM24" s="49">
        <v>18</v>
      </c>
      <c r="BN24" s="49">
        <v>18</v>
      </c>
      <c r="BO24" s="50">
        <v>130</v>
      </c>
      <c r="BP24" s="50">
        <v>131</v>
      </c>
      <c r="BQ24" s="51">
        <f t="shared" si="11"/>
        <v>1</v>
      </c>
      <c r="BR24" s="51">
        <f t="shared" si="24"/>
        <v>0.99236641221374045</v>
      </c>
      <c r="BS24" s="37">
        <v>22956</v>
      </c>
      <c r="BT24" s="37">
        <v>24478</v>
      </c>
      <c r="BU24" s="37">
        <v>23</v>
      </c>
      <c r="BV24" s="37">
        <v>24</v>
      </c>
      <c r="BW24" s="52">
        <v>171</v>
      </c>
      <c r="BX24" s="52">
        <v>174</v>
      </c>
      <c r="BY24" s="53">
        <f t="shared" si="12"/>
        <v>0.95833333333333337</v>
      </c>
      <c r="BZ24" s="53">
        <f t="shared" si="25"/>
        <v>0.98275862068965514</v>
      </c>
      <c r="CA24" s="54">
        <v>23144</v>
      </c>
      <c r="CB24" s="54">
        <v>25180</v>
      </c>
      <c r="CC24" s="54">
        <v>25</v>
      </c>
      <c r="CD24" s="54">
        <v>25</v>
      </c>
      <c r="CE24" s="55">
        <v>179</v>
      </c>
      <c r="CF24" s="55">
        <v>180</v>
      </c>
      <c r="CG24" s="56">
        <f t="shared" si="13"/>
        <v>1</v>
      </c>
      <c r="CH24" s="56">
        <f t="shared" si="26"/>
        <v>0.99444444444444446</v>
      </c>
      <c r="CI24" s="57"/>
      <c r="CJ24" s="58"/>
      <c r="CK24" s="58"/>
    </row>
    <row r="25" spans="1:89" ht="15.75" customHeight="1" x14ac:dyDescent="0.25">
      <c r="A25" s="28">
        <f t="shared" si="14"/>
        <v>38505</v>
      </c>
      <c r="B25" s="30"/>
      <c r="C25" s="30"/>
      <c r="D25" s="30"/>
      <c r="E25" s="30"/>
      <c r="F25" s="31" t="e">
        <f t="shared" si="0"/>
        <v>#DIV/0!</v>
      </c>
      <c r="G25" s="32">
        <f t="shared" si="15"/>
        <v>0</v>
      </c>
      <c r="H25" s="32">
        <f t="shared" si="16"/>
        <v>0</v>
      </c>
      <c r="I25" s="31" t="e">
        <f t="shared" si="1"/>
        <v>#DIV/0!</v>
      </c>
      <c r="J25" s="29"/>
      <c r="K25" s="33"/>
      <c r="L25" s="33"/>
      <c r="M25" s="33"/>
      <c r="N25" s="33"/>
      <c r="O25" s="34"/>
      <c r="P25" s="34"/>
      <c r="Q25" s="35" t="e">
        <f t="shared" si="2"/>
        <v>#DIV/0!</v>
      </c>
      <c r="R25" s="36">
        <f t="shared" si="17"/>
        <v>0</v>
      </c>
      <c r="S25" s="36">
        <f t="shared" si="18"/>
        <v>0</v>
      </c>
      <c r="T25" s="35" t="e">
        <f t="shared" si="3"/>
        <v>#DIV/0!</v>
      </c>
      <c r="U25" s="37">
        <v>43091</v>
      </c>
      <c r="V25" s="37">
        <v>44520</v>
      </c>
      <c r="W25" s="37">
        <v>286</v>
      </c>
      <c r="X25" s="37">
        <v>289</v>
      </c>
      <c r="Y25" s="52">
        <v>2010</v>
      </c>
      <c r="Z25" s="52">
        <v>2025</v>
      </c>
      <c r="AA25" s="53">
        <f t="shared" si="4"/>
        <v>0.98961937716262971</v>
      </c>
      <c r="AB25" s="53">
        <f t="shared" si="27"/>
        <v>0.99259259259259258</v>
      </c>
      <c r="AC25" s="38">
        <v>23947</v>
      </c>
      <c r="AD25" s="38">
        <v>24698</v>
      </c>
      <c r="AE25" s="38">
        <v>22</v>
      </c>
      <c r="AF25" s="38">
        <v>24</v>
      </c>
      <c r="AG25" s="39">
        <v>164</v>
      </c>
      <c r="AH25" s="39">
        <v>172</v>
      </c>
      <c r="AI25" s="40">
        <f t="shared" si="6"/>
        <v>0.91666666666666663</v>
      </c>
      <c r="AJ25" s="64">
        <f t="shared" si="19"/>
        <v>0.95348837209302328</v>
      </c>
      <c r="AK25" s="41"/>
      <c r="AL25" s="41"/>
      <c r="AM25" s="41"/>
      <c r="AN25" s="41"/>
      <c r="AO25" s="42"/>
      <c r="AP25" s="42"/>
      <c r="AQ25" s="43" t="e">
        <f t="shared" si="7"/>
        <v>#DIV/0!</v>
      </c>
      <c r="AR25" s="44">
        <f t="shared" si="20"/>
        <v>0</v>
      </c>
      <c r="AS25" s="44">
        <f t="shared" si="21"/>
        <v>0</v>
      </c>
      <c r="AT25" s="43" t="e">
        <f t="shared" si="8"/>
        <v>#DIV/0!</v>
      </c>
      <c r="AU25" s="45">
        <v>909</v>
      </c>
      <c r="AV25" s="45">
        <v>986</v>
      </c>
      <c r="AW25" s="45">
        <v>27</v>
      </c>
      <c r="AX25" s="45">
        <v>29</v>
      </c>
      <c r="AY25" s="59">
        <v>210</v>
      </c>
      <c r="AZ25" s="59">
        <v>223</v>
      </c>
      <c r="BA25" s="60">
        <f t="shared" si="9"/>
        <v>0.93103448275862066</v>
      </c>
      <c r="BB25" s="60">
        <f t="shared" si="22"/>
        <v>0.94170403587443952</v>
      </c>
      <c r="BC25" s="46">
        <v>23150</v>
      </c>
      <c r="BD25" s="46">
        <v>24741</v>
      </c>
      <c r="BE25" s="46">
        <v>24</v>
      </c>
      <c r="BF25" s="46">
        <v>24</v>
      </c>
      <c r="BG25" s="47">
        <v>175</v>
      </c>
      <c r="BH25" s="47">
        <v>175</v>
      </c>
      <c r="BI25" s="48">
        <f t="shared" si="10"/>
        <v>1</v>
      </c>
      <c r="BJ25" s="48">
        <f t="shared" si="23"/>
        <v>1</v>
      </c>
      <c r="BK25" s="49">
        <v>13729</v>
      </c>
      <c r="BL25" s="49">
        <v>14034</v>
      </c>
      <c r="BM25" s="49">
        <v>18</v>
      </c>
      <c r="BN25" s="49">
        <v>18</v>
      </c>
      <c r="BO25" s="50">
        <v>135</v>
      </c>
      <c r="BP25" s="50">
        <v>135</v>
      </c>
      <c r="BQ25" s="51">
        <f t="shared" si="11"/>
        <v>1</v>
      </c>
      <c r="BR25" s="51">
        <f t="shared" si="24"/>
        <v>1</v>
      </c>
      <c r="BS25" s="37">
        <v>23131</v>
      </c>
      <c r="BT25" s="37">
        <v>24649</v>
      </c>
      <c r="BU25" s="37">
        <v>24</v>
      </c>
      <c r="BV25" s="37">
        <v>24</v>
      </c>
      <c r="BW25" s="52">
        <v>171</v>
      </c>
      <c r="BX25" s="52">
        <v>175</v>
      </c>
      <c r="BY25" s="53">
        <f t="shared" si="12"/>
        <v>1</v>
      </c>
      <c r="BZ25" s="53">
        <f t="shared" si="25"/>
        <v>0.97714285714285709</v>
      </c>
      <c r="CA25" s="54">
        <v>23325</v>
      </c>
      <c r="CB25" s="54">
        <v>25360</v>
      </c>
      <c r="CC25" s="54">
        <v>23</v>
      </c>
      <c r="CD25" s="54">
        <v>24</v>
      </c>
      <c r="CE25" s="55">
        <v>180</v>
      </c>
      <c r="CF25" s="55">
        <v>181</v>
      </c>
      <c r="CG25" s="56">
        <f t="shared" si="13"/>
        <v>0.95833333333333337</v>
      </c>
      <c r="CH25" s="56">
        <f t="shared" si="26"/>
        <v>0.99447513812154698</v>
      </c>
      <c r="CI25" s="57"/>
      <c r="CJ25" s="58"/>
      <c r="CK25" s="58"/>
    </row>
    <row r="26" spans="1:89" ht="15.75" customHeight="1" x14ac:dyDescent="0.25">
      <c r="A26" s="28">
        <f t="shared" si="14"/>
        <v>38512</v>
      </c>
      <c r="B26" s="30"/>
      <c r="C26" s="30"/>
      <c r="D26" s="30"/>
      <c r="E26" s="30"/>
      <c r="F26" s="31" t="e">
        <f t="shared" si="0"/>
        <v>#DIV/0!</v>
      </c>
      <c r="G26" s="32">
        <f t="shared" si="15"/>
        <v>0</v>
      </c>
      <c r="H26" s="32">
        <f t="shared" si="16"/>
        <v>0</v>
      </c>
      <c r="I26" s="31" t="e">
        <f t="shared" si="1"/>
        <v>#DIV/0!</v>
      </c>
      <c r="J26" s="29"/>
      <c r="K26" s="33"/>
      <c r="L26" s="33"/>
      <c r="M26" s="33"/>
      <c r="N26" s="33"/>
      <c r="O26" s="34"/>
      <c r="P26" s="34"/>
      <c r="Q26" s="35" t="e">
        <f t="shared" si="2"/>
        <v>#DIV/0!</v>
      </c>
      <c r="R26" s="36">
        <f t="shared" si="17"/>
        <v>0</v>
      </c>
      <c r="S26" s="36">
        <f t="shared" si="18"/>
        <v>0</v>
      </c>
      <c r="T26" s="35" t="e">
        <f t="shared" si="3"/>
        <v>#DIV/0!</v>
      </c>
      <c r="U26" s="37">
        <v>45105</v>
      </c>
      <c r="V26" s="37">
        <v>46518</v>
      </c>
      <c r="W26" s="37">
        <v>288</v>
      </c>
      <c r="X26" s="37">
        <v>289</v>
      </c>
      <c r="Y26" s="52">
        <v>2009</v>
      </c>
      <c r="Z26" s="52">
        <v>2025</v>
      </c>
      <c r="AA26" s="53">
        <f t="shared" si="4"/>
        <v>0.9965397923875432</v>
      </c>
      <c r="AB26" s="53">
        <f t="shared" si="27"/>
        <v>0.99209876543209874</v>
      </c>
      <c r="AC26" s="38">
        <v>24119</v>
      </c>
      <c r="AD26" s="38">
        <v>24860</v>
      </c>
      <c r="AE26" s="38">
        <v>23</v>
      </c>
      <c r="AF26" s="38">
        <v>24</v>
      </c>
      <c r="AG26" s="39">
        <v>162</v>
      </c>
      <c r="AH26" s="39">
        <v>173</v>
      </c>
      <c r="AI26" s="40">
        <f t="shared" si="6"/>
        <v>0.95833333333333337</v>
      </c>
      <c r="AJ26" s="64">
        <f t="shared" si="19"/>
        <v>0.93641618497109824</v>
      </c>
      <c r="AK26" s="41"/>
      <c r="AL26" s="41"/>
      <c r="AM26" s="41"/>
      <c r="AN26" s="41"/>
      <c r="AO26" s="42"/>
      <c r="AP26" s="42"/>
      <c r="AQ26" s="43" t="e">
        <f t="shared" si="7"/>
        <v>#DIV/0!</v>
      </c>
      <c r="AR26" s="44">
        <f t="shared" si="20"/>
        <v>0</v>
      </c>
      <c r="AS26" s="44">
        <f t="shared" si="21"/>
        <v>0</v>
      </c>
      <c r="AT26" s="43" t="e">
        <f t="shared" si="8"/>
        <v>#DIV/0!</v>
      </c>
      <c r="AU26" s="45">
        <v>1216</v>
      </c>
      <c r="AV26" s="45">
        <v>1263</v>
      </c>
      <c r="AW26" s="45">
        <v>48</v>
      </c>
      <c r="AX26" s="45">
        <v>58</v>
      </c>
      <c r="AY26" s="59">
        <v>278</v>
      </c>
      <c r="AZ26" s="59">
        <v>308</v>
      </c>
      <c r="BA26" s="60">
        <f t="shared" si="9"/>
        <v>0.82758620689655171</v>
      </c>
      <c r="BB26" s="60">
        <f t="shared" si="22"/>
        <v>0.90259740259740262</v>
      </c>
      <c r="BC26" s="46">
        <v>23324</v>
      </c>
      <c r="BD26" s="46">
        <v>24915</v>
      </c>
      <c r="BE26" s="46">
        <v>24</v>
      </c>
      <c r="BF26" s="46">
        <v>24</v>
      </c>
      <c r="BG26" s="47">
        <v>175</v>
      </c>
      <c r="BH26" s="47">
        <v>175</v>
      </c>
      <c r="BI26" s="48">
        <f t="shared" si="10"/>
        <v>1</v>
      </c>
      <c r="BJ26" s="48">
        <f t="shared" si="23"/>
        <v>1</v>
      </c>
      <c r="BK26" s="49">
        <v>13862</v>
      </c>
      <c r="BL26" s="49">
        <v>14166</v>
      </c>
      <c r="BM26" s="49">
        <v>17</v>
      </c>
      <c r="BN26" s="49">
        <v>17</v>
      </c>
      <c r="BO26" s="50">
        <v>131</v>
      </c>
      <c r="BP26" s="50">
        <v>132</v>
      </c>
      <c r="BQ26" s="51">
        <f t="shared" si="11"/>
        <v>1</v>
      </c>
      <c r="BR26" s="51">
        <f t="shared" si="24"/>
        <v>0.99242424242424243</v>
      </c>
      <c r="BS26" s="37">
        <v>23305</v>
      </c>
      <c r="BT26" s="37">
        <v>24822</v>
      </c>
      <c r="BU26" s="37">
        <v>24</v>
      </c>
      <c r="BV26" s="37">
        <v>24</v>
      </c>
      <c r="BW26" s="52">
        <v>173</v>
      </c>
      <c r="BX26" s="52">
        <v>174</v>
      </c>
      <c r="BY26" s="53">
        <f t="shared" si="12"/>
        <v>1</v>
      </c>
      <c r="BZ26" s="53">
        <f t="shared" si="25"/>
        <v>0.99425287356321834</v>
      </c>
      <c r="CA26" s="54">
        <v>23516</v>
      </c>
      <c r="CB26" s="54">
        <v>25549</v>
      </c>
      <c r="CC26" s="54">
        <v>25</v>
      </c>
      <c r="CD26" s="54">
        <v>25</v>
      </c>
      <c r="CE26" s="55">
        <v>189</v>
      </c>
      <c r="CF26" s="55">
        <v>191</v>
      </c>
      <c r="CG26" s="56">
        <f t="shared" si="13"/>
        <v>1</v>
      </c>
      <c r="CH26" s="56">
        <f t="shared" si="26"/>
        <v>0.98952879581151831</v>
      </c>
      <c r="CI26" s="57"/>
      <c r="CJ26" s="58"/>
      <c r="CK26" s="58"/>
    </row>
    <row r="27" spans="1:89" ht="15.75" customHeight="1" x14ac:dyDescent="0.25">
      <c r="A27" s="28">
        <f t="shared" si="14"/>
        <v>38519</v>
      </c>
      <c r="B27" s="30"/>
      <c r="C27" s="30"/>
      <c r="D27" s="30"/>
      <c r="E27" s="30"/>
      <c r="F27" s="31" t="e">
        <f t="shared" si="0"/>
        <v>#DIV/0!</v>
      </c>
      <c r="G27" s="32">
        <f t="shared" si="15"/>
        <v>0</v>
      </c>
      <c r="H27" s="32">
        <f t="shared" si="16"/>
        <v>0</v>
      </c>
      <c r="I27" s="31" t="e">
        <f t="shared" si="1"/>
        <v>#DIV/0!</v>
      </c>
      <c r="J27" s="29"/>
      <c r="K27" s="33"/>
      <c r="L27" s="33"/>
      <c r="M27" s="33"/>
      <c r="N27" s="33"/>
      <c r="O27" s="34"/>
      <c r="P27" s="34"/>
      <c r="Q27" s="35" t="e">
        <f t="shared" si="2"/>
        <v>#DIV/0!</v>
      </c>
      <c r="R27" s="36">
        <f t="shared" si="17"/>
        <v>0</v>
      </c>
      <c r="S27" s="36">
        <f t="shared" si="18"/>
        <v>0</v>
      </c>
      <c r="T27" s="35" t="e">
        <f t="shared" si="3"/>
        <v>#DIV/0!</v>
      </c>
      <c r="U27" s="37"/>
      <c r="V27" s="37"/>
      <c r="W27" s="37"/>
      <c r="X27" s="37"/>
      <c r="Y27" s="52"/>
      <c r="Z27" s="52"/>
      <c r="AA27" s="53" t="e">
        <f t="shared" si="4"/>
        <v>#DIV/0!</v>
      </c>
      <c r="AB27" s="53" t="e">
        <f t="shared" si="27"/>
        <v>#DIV/0!</v>
      </c>
      <c r="AC27" s="38"/>
      <c r="AD27" s="38"/>
      <c r="AE27" s="38"/>
      <c r="AF27" s="38"/>
      <c r="AG27" s="39"/>
      <c r="AH27" s="39"/>
      <c r="AI27" s="40" t="e">
        <f t="shared" si="6"/>
        <v>#DIV/0!</v>
      </c>
      <c r="AJ27" s="64" t="e">
        <f t="shared" si="19"/>
        <v>#DIV/0!</v>
      </c>
      <c r="AK27" s="41"/>
      <c r="AL27" s="41"/>
      <c r="AM27" s="41"/>
      <c r="AN27" s="41"/>
      <c r="AO27" s="42"/>
      <c r="AP27" s="42"/>
      <c r="AQ27" s="43" t="e">
        <f t="shared" si="7"/>
        <v>#DIV/0!</v>
      </c>
      <c r="AR27" s="44">
        <f t="shared" si="20"/>
        <v>0</v>
      </c>
      <c r="AS27" s="44">
        <f t="shared" si="21"/>
        <v>0</v>
      </c>
      <c r="AT27" s="43" t="e">
        <f t="shared" si="8"/>
        <v>#DIV/0!</v>
      </c>
      <c r="AU27" s="45"/>
      <c r="AV27" s="45"/>
      <c r="AW27" s="45"/>
      <c r="AX27" s="45"/>
      <c r="AY27" s="59"/>
      <c r="AZ27" s="59"/>
      <c r="BA27" s="60" t="e">
        <f t="shared" si="9"/>
        <v>#DIV/0!</v>
      </c>
      <c r="BB27" s="60" t="e">
        <f t="shared" si="22"/>
        <v>#DIV/0!</v>
      </c>
      <c r="BC27" s="46"/>
      <c r="BD27" s="46"/>
      <c r="BE27" s="46"/>
      <c r="BF27" s="46"/>
      <c r="BG27" s="47"/>
      <c r="BH27" s="47"/>
      <c r="BI27" s="48" t="e">
        <f t="shared" si="10"/>
        <v>#DIV/0!</v>
      </c>
      <c r="BJ27" s="48" t="e">
        <f t="shared" si="23"/>
        <v>#DIV/0!</v>
      </c>
      <c r="BK27" s="49"/>
      <c r="BL27" s="49"/>
      <c r="BM27" s="49"/>
      <c r="BN27" s="49"/>
      <c r="BO27" s="50"/>
      <c r="BP27" s="50"/>
      <c r="BQ27" s="51" t="e">
        <f t="shared" si="11"/>
        <v>#DIV/0!</v>
      </c>
      <c r="BR27" s="51" t="e">
        <f t="shared" si="24"/>
        <v>#DIV/0!</v>
      </c>
      <c r="BS27" s="37"/>
      <c r="BT27" s="37"/>
      <c r="BU27" s="37"/>
      <c r="BV27" s="37"/>
      <c r="BW27" s="52"/>
      <c r="BX27" s="52"/>
      <c r="BY27" s="53" t="e">
        <f t="shared" si="12"/>
        <v>#DIV/0!</v>
      </c>
      <c r="BZ27" s="53" t="e">
        <f t="shared" si="25"/>
        <v>#DIV/0!</v>
      </c>
      <c r="CA27" s="54"/>
      <c r="CB27" s="54"/>
      <c r="CC27" s="54"/>
      <c r="CD27" s="54"/>
      <c r="CE27" s="55"/>
      <c r="CF27" s="55"/>
      <c r="CG27" s="56" t="e">
        <f t="shared" si="13"/>
        <v>#DIV/0!</v>
      </c>
      <c r="CH27" s="56" t="e">
        <f t="shared" si="26"/>
        <v>#DIV/0!</v>
      </c>
      <c r="CI27" s="57"/>
      <c r="CJ27" s="58"/>
      <c r="CK27" s="58"/>
    </row>
    <row r="28" spans="1:89" ht="15.75" customHeight="1" x14ac:dyDescent="0.25">
      <c r="A28" s="28">
        <f t="shared" si="14"/>
        <v>38526</v>
      </c>
      <c r="B28" s="30"/>
      <c r="C28" s="30"/>
      <c r="D28" s="30"/>
      <c r="E28" s="30"/>
      <c r="F28" s="31" t="e">
        <f t="shared" si="0"/>
        <v>#DIV/0!</v>
      </c>
      <c r="G28" s="32">
        <f t="shared" si="15"/>
        <v>0</v>
      </c>
      <c r="H28" s="32">
        <f t="shared" si="16"/>
        <v>0</v>
      </c>
      <c r="I28" s="31" t="e">
        <f t="shared" si="1"/>
        <v>#DIV/0!</v>
      </c>
      <c r="J28" s="29"/>
      <c r="K28" s="33"/>
      <c r="L28" s="33"/>
      <c r="M28" s="33"/>
      <c r="N28" s="33"/>
      <c r="O28" s="34"/>
      <c r="P28" s="34"/>
      <c r="Q28" s="35" t="e">
        <f t="shared" si="2"/>
        <v>#DIV/0!</v>
      </c>
      <c r="R28" s="36">
        <f t="shared" si="17"/>
        <v>0</v>
      </c>
      <c r="S28" s="36">
        <f t="shared" si="18"/>
        <v>0</v>
      </c>
      <c r="T28" s="35" t="e">
        <f t="shared" si="3"/>
        <v>#DIV/0!</v>
      </c>
      <c r="U28" s="37">
        <v>49154</v>
      </c>
      <c r="V28" s="37">
        <v>50541</v>
      </c>
      <c r="W28" s="37">
        <v>288</v>
      </c>
      <c r="X28" s="37">
        <v>288</v>
      </c>
      <c r="Y28" s="52">
        <v>2008</v>
      </c>
      <c r="Z28" s="52">
        <v>2025</v>
      </c>
      <c r="AA28" s="53">
        <f t="shared" si="4"/>
        <v>1</v>
      </c>
      <c r="AB28" s="53">
        <f t="shared" si="27"/>
        <v>0.9916049382716049</v>
      </c>
      <c r="AC28" s="38">
        <v>24469</v>
      </c>
      <c r="AD28" s="38">
        <v>25194</v>
      </c>
      <c r="AE28" s="38">
        <v>23</v>
      </c>
      <c r="AF28" s="38">
        <v>24</v>
      </c>
      <c r="AG28" s="39">
        <v>166</v>
      </c>
      <c r="AH28" s="39">
        <v>175</v>
      </c>
      <c r="AI28" s="40">
        <f t="shared" si="6"/>
        <v>0.95833333333333337</v>
      </c>
      <c r="AJ28" s="64">
        <f t="shared" si="19"/>
        <v>0.94857142857142862</v>
      </c>
      <c r="AK28" s="41"/>
      <c r="AL28" s="41"/>
      <c r="AM28" s="41"/>
      <c r="AN28" s="41"/>
      <c r="AO28" s="42"/>
      <c r="AP28" s="42"/>
      <c r="AQ28" s="43" t="e">
        <f t="shared" si="7"/>
        <v>#DIV/0!</v>
      </c>
      <c r="AR28" s="44">
        <f t="shared" si="20"/>
        <v>0</v>
      </c>
      <c r="AS28" s="44">
        <f t="shared" si="21"/>
        <v>0</v>
      </c>
      <c r="AT28" s="43" t="e">
        <f t="shared" si="8"/>
        <v>#DIV/0!</v>
      </c>
      <c r="AU28" s="45">
        <v>1769</v>
      </c>
      <c r="AV28" s="45">
        <v>1721</v>
      </c>
      <c r="AW28" s="45">
        <v>36</v>
      </c>
      <c r="AX28" s="45">
        <v>37</v>
      </c>
      <c r="AY28" s="59">
        <v>249</v>
      </c>
      <c r="AZ28" s="59">
        <v>269</v>
      </c>
      <c r="BA28" s="60">
        <f t="shared" si="9"/>
        <v>0.97297297297297303</v>
      </c>
      <c r="BB28" s="60">
        <f t="shared" si="22"/>
        <v>0.92565055762081783</v>
      </c>
      <c r="BC28" s="46">
        <v>23674</v>
      </c>
      <c r="BD28" s="46">
        <v>25264</v>
      </c>
      <c r="BE28" s="46">
        <v>25</v>
      </c>
      <c r="BF28" s="46">
        <v>25</v>
      </c>
      <c r="BG28" s="47">
        <v>174</v>
      </c>
      <c r="BH28" s="47">
        <v>175</v>
      </c>
      <c r="BI28" s="48">
        <f t="shared" si="10"/>
        <v>1</v>
      </c>
      <c r="BJ28" s="48">
        <f t="shared" si="23"/>
        <v>0.99428571428571433</v>
      </c>
      <c r="BK28" s="49">
        <v>14110</v>
      </c>
      <c r="BL28" s="49">
        <v>14411</v>
      </c>
      <c r="BM28" s="49">
        <v>12</v>
      </c>
      <c r="BN28" s="49">
        <v>12</v>
      </c>
      <c r="BO28" s="50">
        <v>117</v>
      </c>
      <c r="BP28" s="50">
        <v>119</v>
      </c>
      <c r="BQ28" s="51">
        <f t="shared" si="11"/>
        <v>1</v>
      </c>
      <c r="BR28" s="51">
        <f t="shared" si="24"/>
        <v>0.98319327731092432</v>
      </c>
      <c r="BS28" s="37">
        <v>23655</v>
      </c>
      <c r="BT28" s="37">
        <v>25171</v>
      </c>
      <c r="BU28" s="37">
        <v>24</v>
      </c>
      <c r="BV28" s="37">
        <v>24</v>
      </c>
      <c r="BW28" s="52">
        <v>174</v>
      </c>
      <c r="BX28" s="52">
        <v>175</v>
      </c>
      <c r="BY28" s="53">
        <f t="shared" si="12"/>
        <v>1</v>
      </c>
      <c r="BZ28" s="53">
        <f t="shared" si="25"/>
        <v>0.99428571428571433</v>
      </c>
      <c r="CA28" s="54">
        <v>23892</v>
      </c>
      <c r="CB28" s="54">
        <v>25923</v>
      </c>
      <c r="CC28" s="54">
        <v>26</v>
      </c>
      <c r="CD28" s="54">
        <v>26</v>
      </c>
      <c r="CE28" s="55">
        <v>187</v>
      </c>
      <c r="CF28" s="55">
        <v>187</v>
      </c>
      <c r="CG28" s="56">
        <f t="shared" si="13"/>
        <v>1</v>
      </c>
      <c r="CH28" s="56">
        <f t="shared" si="26"/>
        <v>1</v>
      </c>
      <c r="CI28" s="57"/>
      <c r="CJ28" s="58"/>
      <c r="CK28" s="58"/>
    </row>
    <row r="29" spans="1:89" ht="15.75" customHeight="1" x14ac:dyDescent="0.25">
      <c r="A29" s="28">
        <f t="shared" si="14"/>
        <v>38533</v>
      </c>
      <c r="B29" s="30"/>
      <c r="C29" s="30"/>
      <c r="D29" s="30"/>
      <c r="E29" s="30"/>
      <c r="F29" s="31" t="e">
        <f t="shared" si="0"/>
        <v>#DIV/0!</v>
      </c>
      <c r="G29" s="32">
        <f t="shared" si="15"/>
        <v>0</v>
      </c>
      <c r="H29" s="32">
        <f t="shared" si="16"/>
        <v>0</v>
      </c>
      <c r="I29" s="31" t="e">
        <f t="shared" si="1"/>
        <v>#DIV/0!</v>
      </c>
      <c r="J29" s="29"/>
      <c r="K29" s="33"/>
      <c r="L29" s="33"/>
      <c r="M29" s="33"/>
      <c r="N29" s="33"/>
      <c r="O29" s="34"/>
      <c r="P29" s="34"/>
      <c r="Q29" s="35" t="e">
        <f t="shared" si="2"/>
        <v>#DIV/0!</v>
      </c>
      <c r="R29" s="36">
        <f t="shared" si="17"/>
        <v>0</v>
      </c>
      <c r="S29" s="36">
        <f t="shared" si="18"/>
        <v>0</v>
      </c>
      <c r="T29" s="35" t="e">
        <f t="shared" si="3"/>
        <v>#DIV/0!</v>
      </c>
      <c r="U29" s="37">
        <v>51192</v>
      </c>
      <c r="V29" s="37">
        <v>52570</v>
      </c>
      <c r="W29" s="37">
        <v>288</v>
      </c>
      <c r="X29" s="37">
        <v>288</v>
      </c>
      <c r="Y29" s="52">
        <v>2016</v>
      </c>
      <c r="Z29" s="52">
        <v>2025</v>
      </c>
      <c r="AA29" s="53">
        <f t="shared" si="4"/>
        <v>1</v>
      </c>
      <c r="AB29" s="53">
        <f t="shared" si="27"/>
        <v>0.99555555555555553</v>
      </c>
      <c r="AC29" s="38">
        <v>24643</v>
      </c>
      <c r="AD29" s="38">
        <v>25360</v>
      </c>
      <c r="AE29" s="38">
        <v>23</v>
      </c>
      <c r="AF29" s="38">
        <v>24</v>
      </c>
      <c r="AG29" s="39">
        <v>165</v>
      </c>
      <c r="AH29" s="39">
        <v>174</v>
      </c>
      <c r="AI29" s="40">
        <f t="shared" si="6"/>
        <v>0.95833333333333337</v>
      </c>
      <c r="AJ29" s="64">
        <f t="shared" si="19"/>
        <v>0.94827586206896552</v>
      </c>
      <c r="AK29" s="41"/>
      <c r="AL29" s="41"/>
      <c r="AM29" s="41"/>
      <c r="AN29" s="41"/>
      <c r="AO29" s="42"/>
      <c r="AP29" s="42"/>
      <c r="AQ29" s="43" t="e">
        <f t="shared" si="7"/>
        <v>#DIV/0!</v>
      </c>
      <c r="AR29" s="44">
        <f t="shared" si="20"/>
        <v>0</v>
      </c>
      <c r="AS29" s="44">
        <f t="shared" si="21"/>
        <v>0</v>
      </c>
      <c r="AT29" s="43" t="e">
        <f t="shared" si="8"/>
        <v>#DIV/0!</v>
      </c>
      <c r="AU29" s="45">
        <v>2023</v>
      </c>
      <c r="AV29" s="45">
        <v>1945</v>
      </c>
      <c r="AW29" s="45">
        <v>32</v>
      </c>
      <c r="AX29" s="45">
        <v>34</v>
      </c>
      <c r="AY29" s="59">
        <v>222</v>
      </c>
      <c r="AZ29" s="59">
        <v>252</v>
      </c>
      <c r="BA29" s="60">
        <f t="shared" si="9"/>
        <v>0.94117647058823528</v>
      </c>
      <c r="BB29" s="60">
        <f t="shared" si="22"/>
        <v>0.88095238095238093</v>
      </c>
      <c r="BC29" s="46">
        <v>23850</v>
      </c>
      <c r="BD29" s="46">
        <v>25439</v>
      </c>
      <c r="BE29" s="46">
        <v>24</v>
      </c>
      <c r="BF29" s="46">
        <v>24</v>
      </c>
      <c r="BG29" s="47">
        <v>174</v>
      </c>
      <c r="BH29" s="47">
        <v>175</v>
      </c>
      <c r="BI29" s="48">
        <f t="shared" si="10"/>
        <v>1</v>
      </c>
      <c r="BJ29" s="48">
        <f t="shared" si="23"/>
        <v>0.99428571428571433</v>
      </c>
      <c r="BK29" s="49">
        <v>14209</v>
      </c>
      <c r="BL29" s="49">
        <v>14509</v>
      </c>
      <c r="BM29" s="49">
        <v>9</v>
      </c>
      <c r="BN29" s="49">
        <v>9</v>
      </c>
      <c r="BO29" s="50">
        <v>97</v>
      </c>
      <c r="BP29" s="50">
        <v>98</v>
      </c>
      <c r="BQ29" s="51">
        <f t="shared" si="11"/>
        <v>1</v>
      </c>
      <c r="BR29" s="51">
        <f t="shared" si="24"/>
        <v>0.98979591836734693</v>
      </c>
      <c r="BS29" s="37">
        <v>23831</v>
      </c>
      <c r="BT29" s="37">
        <v>25347</v>
      </c>
      <c r="BU29" s="37">
        <v>24</v>
      </c>
      <c r="BV29" s="37">
        <v>24</v>
      </c>
      <c r="BW29" s="52">
        <v>174</v>
      </c>
      <c r="BX29" s="52">
        <v>174</v>
      </c>
      <c r="BY29" s="53">
        <f t="shared" si="12"/>
        <v>1</v>
      </c>
      <c r="BZ29" s="53">
        <f t="shared" si="25"/>
        <v>1</v>
      </c>
      <c r="CA29" s="54">
        <v>24079</v>
      </c>
      <c r="CB29" s="54">
        <v>26110</v>
      </c>
      <c r="CC29" s="54">
        <v>27</v>
      </c>
      <c r="CD29" s="54">
        <v>27</v>
      </c>
      <c r="CE29" s="55">
        <v>186</v>
      </c>
      <c r="CF29" s="55">
        <v>186</v>
      </c>
      <c r="CG29" s="56">
        <f t="shared" si="13"/>
        <v>1</v>
      </c>
      <c r="CH29" s="56">
        <f t="shared" si="26"/>
        <v>1</v>
      </c>
      <c r="CI29" s="57"/>
      <c r="CJ29" s="58"/>
      <c r="CK29" s="58"/>
    </row>
    <row r="30" spans="1:89" ht="15.75" customHeight="1" x14ac:dyDescent="0.25">
      <c r="A30" s="28">
        <f t="shared" si="14"/>
        <v>38540</v>
      </c>
      <c r="B30" s="30"/>
      <c r="C30" s="30"/>
      <c r="D30" s="30"/>
      <c r="E30" s="30"/>
      <c r="F30" s="31" t="e">
        <f t="shared" si="0"/>
        <v>#DIV/0!</v>
      </c>
      <c r="G30" s="32">
        <f t="shared" si="15"/>
        <v>0</v>
      </c>
      <c r="H30" s="32">
        <f t="shared" si="16"/>
        <v>0</v>
      </c>
      <c r="I30" s="31" t="e">
        <f t="shared" si="1"/>
        <v>#DIV/0!</v>
      </c>
      <c r="J30" s="29"/>
      <c r="K30" s="33"/>
      <c r="L30" s="33"/>
      <c r="M30" s="33"/>
      <c r="N30" s="33"/>
      <c r="O30" s="34"/>
      <c r="P30" s="34"/>
      <c r="Q30" s="35" t="e">
        <f t="shared" si="2"/>
        <v>#DIV/0!</v>
      </c>
      <c r="R30" s="36">
        <f t="shared" si="17"/>
        <v>0</v>
      </c>
      <c r="S30" s="36">
        <f t="shared" si="18"/>
        <v>0</v>
      </c>
      <c r="T30" s="35" t="e">
        <f t="shared" si="3"/>
        <v>#DIV/0!</v>
      </c>
      <c r="U30" s="37">
        <v>53231</v>
      </c>
      <c r="V30" s="37">
        <v>54604</v>
      </c>
      <c r="W30" s="37">
        <v>288</v>
      </c>
      <c r="X30" s="37">
        <v>288</v>
      </c>
      <c r="Y30" s="52">
        <v>2020</v>
      </c>
      <c r="Z30" s="52">
        <v>2025</v>
      </c>
      <c r="AA30" s="53">
        <f t="shared" si="4"/>
        <v>1</v>
      </c>
      <c r="AB30" s="53">
        <f t="shared" si="27"/>
        <v>0.9975308641975309</v>
      </c>
      <c r="AC30" s="38">
        <v>24816</v>
      </c>
      <c r="AD30" s="38">
        <v>25525</v>
      </c>
      <c r="AE30" s="38">
        <v>23</v>
      </c>
      <c r="AF30" s="38">
        <v>24</v>
      </c>
      <c r="AG30" s="39">
        <v>164</v>
      </c>
      <c r="AH30" s="39">
        <v>172</v>
      </c>
      <c r="AI30" s="40">
        <f t="shared" si="6"/>
        <v>0.95833333333333337</v>
      </c>
      <c r="AJ30" s="64">
        <f t="shared" si="19"/>
        <v>0.95348837209302328</v>
      </c>
      <c r="AK30" s="41"/>
      <c r="AL30" s="41"/>
      <c r="AM30" s="41"/>
      <c r="AN30" s="41"/>
      <c r="AO30" s="42"/>
      <c r="AP30" s="42"/>
      <c r="AQ30" s="43" t="e">
        <f t="shared" si="7"/>
        <v>#DIV/0!</v>
      </c>
      <c r="AR30" s="44">
        <f t="shared" si="20"/>
        <v>0</v>
      </c>
      <c r="AS30" s="44">
        <f t="shared" si="21"/>
        <v>0</v>
      </c>
      <c r="AT30" s="43" t="e">
        <f t="shared" si="8"/>
        <v>#DIV/0!</v>
      </c>
      <c r="AU30" s="45">
        <v>2256</v>
      </c>
      <c r="AV30" s="45">
        <v>2169</v>
      </c>
      <c r="AW30" s="45">
        <v>29</v>
      </c>
      <c r="AX30" s="45">
        <v>30</v>
      </c>
      <c r="AY30" s="59">
        <v>222</v>
      </c>
      <c r="AZ30" s="59">
        <v>231</v>
      </c>
      <c r="BA30" s="60">
        <f t="shared" si="9"/>
        <v>0.96666666666666667</v>
      </c>
      <c r="BB30" s="60">
        <f t="shared" si="22"/>
        <v>0.96103896103896103</v>
      </c>
      <c r="BC30" s="46">
        <v>24027</v>
      </c>
      <c r="BD30" s="46">
        <v>25615</v>
      </c>
      <c r="BE30" s="46">
        <v>25</v>
      </c>
      <c r="BF30" s="46">
        <v>25</v>
      </c>
      <c r="BG30" s="47">
        <v>174</v>
      </c>
      <c r="BH30" s="47">
        <v>175</v>
      </c>
      <c r="BI30" s="48">
        <f t="shared" si="10"/>
        <v>1</v>
      </c>
      <c r="BJ30" s="48">
        <f t="shared" si="23"/>
        <v>0.99428571428571433</v>
      </c>
      <c r="BK30" s="49">
        <v>14304</v>
      </c>
      <c r="BL30" s="49">
        <v>14603</v>
      </c>
      <c r="BM30" s="49">
        <v>14</v>
      </c>
      <c r="BN30" s="49">
        <v>15</v>
      </c>
      <c r="BO30" s="50">
        <v>93</v>
      </c>
      <c r="BP30" s="50">
        <v>94</v>
      </c>
      <c r="BQ30" s="51">
        <f t="shared" si="11"/>
        <v>0.93333333333333335</v>
      </c>
      <c r="BR30" s="51">
        <f t="shared" si="24"/>
        <v>0.98936170212765961</v>
      </c>
      <c r="BS30" s="37">
        <v>24007</v>
      </c>
      <c r="BT30" s="37">
        <v>25522</v>
      </c>
      <c r="BU30" s="37">
        <v>24</v>
      </c>
      <c r="BV30" s="37">
        <v>24</v>
      </c>
      <c r="BW30" s="52">
        <v>173</v>
      </c>
      <c r="BX30" s="52">
        <v>174</v>
      </c>
      <c r="BY30" s="53">
        <f t="shared" si="12"/>
        <v>1</v>
      </c>
      <c r="BZ30" s="53">
        <f t="shared" si="25"/>
        <v>0.99425287356321834</v>
      </c>
      <c r="CA30" s="54">
        <v>24268</v>
      </c>
      <c r="CB30" s="54">
        <v>26299</v>
      </c>
      <c r="CC30" s="54">
        <v>25</v>
      </c>
      <c r="CD30" s="54">
        <v>25</v>
      </c>
      <c r="CE30" s="55">
        <v>186</v>
      </c>
      <c r="CF30" s="55">
        <v>186</v>
      </c>
      <c r="CG30" s="56">
        <f t="shared" si="13"/>
        <v>1</v>
      </c>
      <c r="CH30" s="56">
        <f t="shared" si="26"/>
        <v>1</v>
      </c>
      <c r="CI30" s="57"/>
      <c r="CJ30" s="58"/>
      <c r="CK30" s="58"/>
    </row>
    <row r="31" spans="1:89" ht="15.75" customHeight="1" x14ac:dyDescent="0.25">
      <c r="A31" s="28">
        <f t="shared" si="14"/>
        <v>38547</v>
      </c>
      <c r="B31" s="30"/>
      <c r="C31" s="30"/>
      <c r="D31" s="30"/>
      <c r="E31" s="30"/>
      <c r="F31" s="31" t="e">
        <f t="shared" si="0"/>
        <v>#DIV/0!</v>
      </c>
      <c r="G31" s="32">
        <f t="shared" si="15"/>
        <v>0</v>
      </c>
      <c r="H31" s="32">
        <f t="shared" si="16"/>
        <v>0</v>
      </c>
      <c r="I31" s="31" t="e">
        <f t="shared" si="1"/>
        <v>#DIV/0!</v>
      </c>
      <c r="J31" s="29"/>
      <c r="K31" s="33"/>
      <c r="L31" s="33"/>
      <c r="M31" s="33"/>
      <c r="N31" s="33"/>
      <c r="O31" s="34"/>
      <c r="P31" s="34"/>
      <c r="Q31" s="35" t="e">
        <f t="shared" si="2"/>
        <v>#DIV/0!</v>
      </c>
      <c r="R31" s="36">
        <f t="shared" si="17"/>
        <v>0</v>
      </c>
      <c r="S31" s="36">
        <f t="shared" si="18"/>
        <v>0</v>
      </c>
      <c r="T31" s="35" t="e">
        <f t="shared" si="3"/>
        <v>#DIV/0!</v>
      </c>
      <c r="U31" s="37">
        <v>55242</v>
      </c>
      <c r="V31" s="37">
        <v>56599</v>
      </c>
      <c r="W31" s="37">
        <v>288</v>
      </c>
      <c r="X31" s="37">
        <v>288</v>
      </c>
      <c r="Y31" s="52">
        <v>2009</v>
      </c>
      <c r="Z31" s="52">
        <v>2025</v>
      </c>
      <c r="AA31" s="53">
        <f t="shared" si="4"/>
        <v>1</v>
      </c>
      <c r="AB31" s="53">
        <f t="shared" si="27"/>
        <v>0.99209876543209874</v>
      </c>
      <c r="AC31" s="38">
        <v>24995</v>
      </c>
      <c r="AD31" s="38">
        <v>25695</v>
      </c>
      <c r="AE31" s="38">
        <v>24</v>
      </c>
      <c r="AF31" s="38">
        <v>25</v>
      </c>
      <c r="AG31" s="39">
        <v>170</v>
      </c>
      <c r="AH31" s="39">
        <v>179</v>
      </c>
      <c r="AI31" s="40">
        <f t="shared" si="6"/>
        <v>0.96</v>
      </c>
      <c r="AJ31" s="64">
        <f t="shared" si="19"/>
        <v>0.94972067039106145</v>
      </c>
      <c r="AK31" s="41"/>
      <c r="AL31" s="41"/>
      <c r="AM31" s="41"/>
      <c r="AN31" s="41"/>
      <c r="AO31" s="42"/>
      <c r="AP31" s="42"/>
      <c r="AQ31" s="43" t="e">
        <f t="shared" si="7"/>
        <v>#DIV/0!</v>
      </c>
      <c r="AR31" s="44">
        <f t="shared" si="20"/>
        <v>0</v>
      </c>
      <c r="AS31" s="44">
        <f t="shared" si="21"/>
        <v>0</v>
      </c>
      <c r="AT31" s="43" t="e">
        <f t="shared" si="8"/>
        <v>#DIV/0!</v>
      </c>
      <c r="AU31" s="45">
        <v>2455</v>
      </c>
      <c r="AV31" s="45">
        <v>2357</v>
      </c>
      <c r="AW31" s="45">
        <v>27</v>
      </c>
      <c r="AX31" s="45">
        <v>28</v>
      </c>
      <c r="AY31" s="59">
        <v>188</v>
      </c>
      <c r="AZ31" s="59">
        <v>199</v>
      </c>
      <c r="BA31" s="60">
        <f t="shared" si="9"/>
        <v>0.9642857142857143</v>
      </c>
      <c r="BB31" s="60">
        <f t="shared" si="22"/>
        <v>0.94472361809045224</v>
      </c>
      <c r="BC31" s="46">
        <v>24200</v>
      </c>
      <c r="BD31" s="46">
        <v>25787</v>
      </c>
      <c r="BE31" s="46">
        <v>24</v>
      </c>
      <c r="BF31" s="46">
        <v>24</v>
      </c>
      <c r="BG31" s="47">
        <v>173</v>
      </c>
      <c r="BH31" s="47">
        <v>174</v>
      </c>
      <c r="BI31" s="48">
        <f t="shared" si="10"/>
        <v>1</v>
      </c>
      <c r="BJ31" s="48">
        <f t="shared" si="23"/>
        <v>0.99425287356321834</v>
      </c>
      <c r="BK31" s="49">
        <v>14416</v>
      </c>
      <c r="BL31" s="49">
        <v>14713</v>
      </c>
      <c r="BM31" s="49">
        <v>21</v>
      </c>
      <c r="BN31" s="49">
        <v>21</v>
      </c>
      <c r="BO31" s="50">
        <v>109</v>
      </c>
      <c r="BP31" s="50">
        <v>111</v>
      </c>
      <c r="BQ31" s="51">
        <f t="shared" si="11"/>
        <v>1</v>
      </c>
      <c r="BR31" s="51">
        <f t="shared" si="24"/>
        <v>0.98198198198198194</v>
      </c>
      <c r="BS31" s="37">
        <v>24181</v>
      </c>
      <c r="BT31" s="37">
        <v>25693</v>
      </c>
      <c r="BU31" s="37">
        <v>24</v>
      </c>
      <c r="BV31" s="37">
        <v>25</v>
      </c>
      <c r="BW31" s="52">
        <v>171</v>
      </c>
      <c r="BX31" s="52">
        <v>174</v>
      </c>
      <c r="BY31" s="53">
        <f t="shared" si="12"/>
        <v>0.96</v>
      </c>
      <c r="BZ31" s="53">
        <f t="shared" si="25"/>
        <v>0.98275862068965514</v>
      </c>
      <c r="CA31" s="54">
        <v>24452</v>
      </c>
      <c r="CB31" s="54">
        <v>26482</v>
      </c>
      <c r="CC31" s="54">
        <v>25</v>
      </c>
      <c r="CD31" s="54">
        <v>25</v>
      </c>
      <c r="CE31" s="55">
        <v>185</v>
      </c>
      <c r="CF31" s="55">
        <v>186</v>
      </c>
      <c r="CG31" s="56">
        <f t="shared" si="13"/>
        <v>1</v>
      </c>
      <c r="CH31" s="56">
        <f t="shared" si="26"/>
        <v>0.9946236559139785</v>
      </c>
      <c r="CI31" s="57"/>
      <c r="CJ31" s="58"/>
      <c r="CK31" s="58"/>
    </row>
    <row r="32" spans="1:89" ht="15.75" customHeight="1" x14ac:dyDescent="0.25">
      <c r="A32" s="28">
        <f t="shared" si="14"/>
        <v>38554</v>
      </c>
      <c r="B32" s="30"/>
      <c r="C32" s="30"/>
      <c r="D32" s="30"/>
      <c r="E32" s="30"/>
      <c r="F32" s="31" t="e">
        <f t="shared" si="0"/>
        <v>#DIV/0!</v>
      </c>
      <c r="G32" s="32">
        <f t="shared" si="15"/>
        <v>0</v>
      </c>
      <c r="H32" s="32">
        <f t="shared" si="16"/>
        <v>0</v>
      </c>
      <c r="I32" s="31" t="e">
        <f t="shared" si="1"/>
        <v>#DIV/0!</v>
      </c>
      <c r="J32" s="29"/>
      <c r="K32" s="33"/>
      <c r="L32" s="33"/>
      <c r="M32" s="33"/>
      <c r="N32" s="33"/>
      <c r="O32" s="34"/>
      <c r="P32" s="34"/>
      <c r="Q32" s="35" t="e">
        <f t="shared" si="2"/>
        <v>#DIV/0!</v>
      </c>
      <c r="R32" s="36">
        <f t="shared" si="17"/>
        <v>0</v>
      </c>
      <c r="S32" s="36">
        <f t="shared" si="18"/>
        <v>0</v>
      </c>
      <c r="T32" s="35" t="e">
        <f t="shared" si="3"/>
        <v>#DIV/0!</v>
      </c>
      <c r="U32" s="37">
        <v>57255</v>
      </c>
      <c r="V32" s="37">
        <v>58575</v>
      </c>
      <c r="W32" s="37">
        <v>286</v>
      </c>
      <c r="X32" s="37">
        <v>288</v>
      </c>
      <c r="Y32" s="52">
        <v>1988</v>
      </c>
      <c r="Z32" s="52">
        <v>2025</v>
      </c>
      <c r="AA32" s="53">
        <f t="shared" si="4"/>
        <v>0.99305555555555558</v>
      </c>
      <c r="AB32" s="53">
        <f t="shared" si="27"/>
        <v>0.98172839506172838</v>
      </c>
      <c r="AC32" s="38">
        <v>25180</v>
      </c>
      <c r="AD32" s="38">
        <v>25871</v>
      </c>
      <c r="AE32" s="38">
        <v>23</v>
      </c>
      <c r="AF32" s="38">
        <v>24</v>
      </c>
      <c r="AG32" s="39">
        <v>177</v>
      </c>
      <c r="AH32" s="39">
        <v>186</v>
      </c>
      <c r="AI32" s="40">
        <f t="shared" si="6"/>
        <v>0.95833333333333337</v>
      </c>
      <c r="AJ32" s="64">
        <f t="shared" si="19"/>
        <v>0.95161290322580649</v>
      </c>
      <c r="AK32" s="41"/>
      <c r="AL32" s="41"/>
      <c r="AM32" s="41"/>
      <c r="AN32" s="41"/>
      <c r="AO32" s="42"/>
      <c r="AP32" s="42"/>
      <c r="AQ32" s="43" t="e">
        <f t="shared" si="7"/>
        <v>#DIV/0!</v>
      </c>
      <c r="AR32" s="44">
        <f t="shared" si="20"/>
        <v>0</v>
      </c>
      <c r="AS32" s="44">
        <f t="shared" si="21"/>
        <v>0</v>
      </c>
      <c r="AT32" s="43" t="e">
        <f t="shared" si="8"/>
        <v>#DIV/0!</v>
      </c>
      <c r="AU32" s="45">
        <v>2671</v>
      </c>
      <c r="AV32" s="45">
        <v>2561</v>
      </c>
      <c r="AW32" s="45">
        <v>29</v>
      </c>
      <c r="AX32" s="45">
        <v>30</v>
      </c>
      <c r="AY32" s="59">
        <v>205</v>
      </c>
      <c r="AZ32" s="59">
        <v>217</v>
      </c>
      <c r="BA32" s="60">
        <f t="shared" si="9"/>
        <v>0.96666666666666667</v>
      </c>
      <c r="BB32" s="60">
        <f t="shared" si="22"/>
        <v>0.9447004608294931</v>
      </c>
      <c r="BC32" s="46">
        <v>24374</v>
      </c>
      <c r="BD32" s="46">
        <v>25956</v>
      </c>
      <c r="BE32" s="46">
        <v>24</v>
      </c>
      <c r="BF32" s="46">
        <v>24</v>
      </c>
      <c r="BG32" s="47">
        <v>169</v>
      </c>
      <c r="BH32" s="47">
        <v>174</v>
      </c>
      <c r="BI32" s="48">
        <f t="shared" si="10"/>
        <v>1</v>
      </c>
      <c r="BJ32" s="48">
        <f t="shared" si="23"/>
        <v>0.97126436781609193</v>
      </c>
      <c r="BK32" s="49">
        <v>14504</v>
      </c>
      <c r="BL32" s="49">
        <v>14800</v>
      </c>
      <c r="BM32" s="49">
        <v>13</v>
      </c>
      <c r="BN32" s="49">
        <v>13</v>
      </c>
      <c r="BO32" s="50">
        <v>88</v>
      </c>
      <c r="BP32" s="50">
        <v>89</v>
      </c>
      <c r="BQ32" s="51">
        <f t="shared" si="11"/>
        <v>1</v>
      </c>
      <c r="BR32" s="51">
        <f t="shared" si="24"/>
        <v>0.9887640449438202</v>
      </c>
      <c r="BS32" s="37">
        <v>24355</v>
      </c>
      <c r="BT32" s="37">
        <v>25864</v>
      </c>
      <c r="BU32" s="37">
        <v>24</v>
      </c>
      <c r="BV32" s="37">
        <v>24</v>
      </c>
      <c r="BW32" s="52">
        <v>172</v>
      </c>
      <c r="BX32" s="52">
        <v>175</v>
      </c>
      <c r="BY32" s="53">
        <f t="shared" si="12"/>
        <v>1</v>
      </c>
      <c r="BZ32" s="53">
        <f t="shared" si="25"/>
        <v>0.98285714285714287</v>
      </c>
      <c r="CA32" s="54">
        <v>24639</v>
      </c>
      <c r="CB32" s="54">
        <v>26667</v>
      </c>
      <c r="CC32" s="54">
        <v>24</v>
      </c>
      <c r="CD32" s="54">
        <v>24</v>
      </c>
      <c r="CE32" s="55">
        <v>185</v>
      </c>
      <c r="CF32" s="55">
        <v>187</v>
      </c>
      <c r="CG32" s="56">
        <f t="shared" si="13"/>
        <v>1</v>
      </c>
      <c r="CH32" s="56">
        <f t="shared" si="26"/>
        <v>0.98930481283422456</v>
      </c>
      <c r="CI32" s="57"/>
      <c r="CJ32" s="58"/>
      <c r="CK32" s="58"/>
    </row>
    <row r="33" spans="1:89" ht="15.75" customHeight="1" x14ac:dyDescent="0.25">
      <c r="A33" s="28">
        <f t="shared" si="14"/>
        <v>38561</v>
      </c>
      <c r="B33" s="30"/>
      <c r="C33" s="30"/>
      <c r="D33" s="30"/>
      <c r="E33" s="30"/>
      <c r="F33" s="31" t="e">
        <f t="shared" si="0"/>
        <v>#DIV/0!</v>
      </c>
      <c r="G33" s="32">
        <f t="shared" si="15"/>
        <v>0</v>
      </c>
      <c r="H33" s="32">
        <f t="shared" si="16"/>
        <v>0</v>
      </c>
      <c r="I33" s="31" t="e">
        <f t="shared" si="1"/>
        <v>#DIV/0!</v>
      </c>
      <c r="J33" s="29"/>
      <c r="K33" s="33"/>
      <c r="L33" s="33"/>
      <c r="M33" s="33"/>
      <c r="N33" s="33"/>
      <c r="O33" s="34"/>
      <c r="P33" s="34"/>
      <c r="Q33" s="35" t="e">
        <f t="shared" si="2"/>
        <v>#DIV/0!</v>
      </c>
      <c r="R33" s="36">
        <f t="shared" si="17"/>
        <v>0</v>
      </c>
      <c r="S33" s="36">
        <f t="shared" si="18"/>
        <v>0</v>
      </c>
      <c r="T33" s="35" t="e">
        <f t="shared" si="3"/>
        <v>#DIV/0!</v>
      </c>
      <c r="U33" s="37">
        <v>59285</v>
      </c>
      <c r="V33" s="37">
        <v>60589</v>
      </c>
      <c r="W33" s="37">
        <v>287</v>
      </c>
      <c r="X33" s="37">
        <v>289</v>
      </c>
      <c r="Y33" s="52">
        <v>2009</v>
      </c>
      <c r="Z33" s="52">
        <v>2025</v>
      </c>
      <c r="AA33" s="53">
        <f t="shared" si="4"/>
        <v>0.99307958477508651</v>
      </c>
      <c r="AB33" s="53">
        <f t="shared" si="27"/>
        <v>0.99209876543209874</v>
      </c>
      <c r="AC33" s="38">
        <v>25354</v>
      </c>
      <c r="AD33" s="38">
        <v>26038</v>
      </c>
      <c r="AE33" s="38">
        <v>23</v>
      </c>
      <c r="AF33" s="38">
        <v>24</v>
      </c>
      <c r="AG33" s="39">
        <v>165</v>
      </c>
      <c r="AH33" s="39">
        <v>172</v>
      </c>
      <c r="AI33" s="40">
        <f t="shared" si="6"/>
        <v>0.95833333333333337</v>
      </c>
      <c r="AJ33" s="64">
        <f t="shared" si="19"/>
        <v>0.95930232558139539</v>
      </c>
      <c r="AK33" s="41"/>
      <c r="AL33" s="41"/>
      <c r="AM33" s="41"/>
      <c r="AN33" s="41"/>
      <c r="AO33" s="42"/>
      <c r="AP33" s="42"/>
      <c r="AQ33" s="43" t="e">
        <f t="shared" si="7"/>
        <v>#DIV/0!</v>
      </c>
      <c r="AR33" s="44">
        <f t="shared" si="20"/>
        <v>0</v>
      </c>
      <c r="AS33" s="44">
        <f t="shared" si="21"/>
        <v>0</v>
      </c>
      <c r="AT33" s="43" t="e">
        <f t="shared" si="8"/>
        <v>#DIV/0!</v>
      </c>
      <c r="AU33" s="45">
        <v>2887</v>
      </c>
      <c r="AV33" s="45">
        <v>2770</v>
      </c>
      <c r="AW33" s="45">
        <v>29</v>
      </c>
      <c r="AX33" s="45">
        <v>30</v>
      </c>
      <c r="AY33" s="59">
        <v>208</v>
      </c>
      <c r="AZ33" s="59">
        <v>215</v>
      </c>
      <c r="BA33" s="60">
        <f t="shared" si="9"/>
        <v>0.96666666666666667</v>
      </c>
      <c r="BB33" s="60">
        <f t="shared" si="22"/>
        <v>0.96744186046511627</v>
      </c>
      <c r="BC33" s="46">
        <v>24550</v>
      </c>
      <c r="BD33" s="46">
        <v>26131</v>
      </c>
      <c r="BE33" s="46">
        <v>23</v>
      </c>
      <c r="BF33" s="46">
        <v>23</v>
      </c>
      <c r="BG33" s="47">
        <v>173</v>
      </c>
      <c r="BH33" s="47">
        <v>174</v>
      </c>
      <c r="BI33" s="48">
        <f t="shared" si="10"/>
        <v>1</v>
      </c>
      <c r="BJ33" s="48">
        <f t="shared" si="23"/>
        <v>0.99425287356321834</v>
      </c>
      <c r="BK33" s="49">
        <v>14603</v>
      </c>
      <c r="BL33" s="49">
        <v>14899</v>
      </c>
      <c r="BM33" s="49">
        <v>13</v>
      </c>
      <c r="BN33" s="49">
        <v>13</v>
      </c>
      <c r="BO33" s="50">
        <v>98</v>
      </c>
      <c r="BP33" s="50">
        <v>98</v>
      </c>
      <c r="BQ33" s="51">
        <f t="shared" si="11"/>
        <v>1</v>
      </c>
      <c r="BR33" s="51">
        <f t="shared" si="24"/>
        <v>1</v>
      </c>
      <c r="BS33" s="37">
        <v>24530</v>
      </c>
      <c r="BT33" s="37">
        <v>26039</v>
      </c>
      <c r="BU33" s="37">
        <v>24</v>
      </c>
      <c r="BV33" s="37">
        <v>24</v>
      </c>
      <c r="BW33" s="52">
        <v>174</v>
      </c>
      <c r="BX33" s="52">
        <v>174</v>
      </c>
      <c r="BY33" s="53">
        <f t="shared" si="12"/>
        <v>1</v>
      </c>
      <c r="BZ33" s="53">
        <f t="shared" si="25"/>
        <v>1</v>
      </c>
      <c r="CA33" s="54">
        <v>24831</v>
      </c>
      <c r="CB33" s="54">
        <v>26857</v>
      </c>
      <c r="CC33" s="54">
        <v>26</v>
      </c>
      <c r="CD33" s="54">
        <v>26</v>
      </c>
      <c r="CE33" s="55">
        <v>188</v>
      </c>
      <c r="CF33" s="55">
        <v>190</v>
      </c>
      <c r="CG33" s="56">
        <f t="shared" si="13"/>
        <v>1</v>
      </c>
      <c r="CH33" s="56">
        <f t="shared" si="26"/>
        <v>0.98947368421052628</v>
      </c>
      <c r="CI33" s="57"/>
      <c r="CJ33" s="58"/>
      <c r="CK33" s="58"/>
    </row>
    <row r="34" spans="1:89" ht="15.75" customHeight="1" x14ac:dyDescent="0.25">
      <c r="A34" s="28">
        <f t="shared" si="14"/>
        <v>38568</v>
      </c>
      <c r="B34" s="30"/>
      <c r="C34" s="30"/>
      <c r="D34" s="30"/>
      <c r="E34" s="30"/>
      <c r="F34" s="31" t="e">
        <f t="shared" si="0"/>
        <v>#DIV/0!</v>
      </c>
      <c r="G34" s="32">
        <f t="shared" si="15"/>
        <v>0</v>
      </c>
      <c r="H34" s="32">
        <f t="shared" si="16"/>
        <v>0</v>
      </c>
      <c r="I34" s="31" t="e">
        <f t="shared" si="1"/>
        <v>#DIV/0!</v>
      </c>
      <c r="J34" s="29"/>
      <c r="K34" s="33"/>
      <c r="L34" s="33"/>
      <c r="M34" s="33"/>
      <c r="N34" s="33"/>
      <c r="O34" s="34"/>
      <c r="P34" s="34"/>
      <c r="Q34" s="35" t="e">
        <f t="shared" si="2"/>
        <v>#DIV/0!</v>
      </c>
      <c r="R34" s="36">
        <f t="shared" si="17"/>
        <v>0</v>
      </c>
      <c r="S34" s="36">
        <f t="shared" si="18"/>
        <v>0</v>
      </c>
      <c r="T34" s="35" t="e">
        <f t="shared" si="3"/>
        <v>#DIV/0!</v>
      </c>
      <c r="U34" s="37"/>
      <c r="V34" s="37"/>
      <c r="W34" s="37"/>
      <c r="X34" s="37"/>
      <c r="Y34" s="52"/>
      <c r="Z34" s="52"/>
      <c r="AA34" s="53" t="e">
        <f t="shared" si="4"/>
        <v>#DIV/0!</v>
      </c>
      <c r="AB34" s="53" t="e">
        <f t="shared" si="27"/>
        <v>#DIV/0!</v>
      </c>
      <c r="AC34" s="38"/>
      <c r="AD34" s="38"/>
      <c r="AE34" s="38"/>
      <c r="AF34" s="38"/>
      <c r="AG34" s="39"/>
      <c r="AH34" s="39"/>
      <c r="AI34" s="40" t="e">
        <f t="shared" si="6"/>
        <v>#DIV/0!</v>
      </c>
      <c r="AJ34" s="64" t="e">
        <f t="shared" si="19"/>
        <v>#DIV/0!</v>
      </c>
      <c r="AK34" s="41"/>
      <c r="AL34" s="41"/>
      <c r="AM34" s="41"/>
      <c r="AN34" s="41"/>
      <c r="AO34" s="42"/>
      <c r="AP34" s="42"/>
      <c r="AQ34" s="43" t="e">
        <f t="shared" si="7"/>
        <v>#DIV/0!</v>
      </c>
      <c r="AR34" s="44">
        <f t="shared" si="20"/>
        <v>0</v>
      </c>
      <c r="AS34" s="44">
        <f t="shared" si="21"/>
        <v>0</v>
      </c>
      <c r="AT34" s="43" t="e">
        <f t="shared" si="8"/>
        <v>#DIV/0!</v>
      </c>
      <c r="AU34" s="45"/>
      <c r="AV34" s="45"/>
      <c r="AW34" s="45"/>
      <c r="AX34" s="45"/>
      <c r="AY34" s="59"/>
      <c r="AZ34" s="59"/>
      <c r="BA34" s="60" t="e">
        <f t="shared" si="9"/>
        <v>#DIV/0!</v>
      </c>
      <c r="BB34" s="60" t="e">
        <f t="shared" si="22"/>
        <v>#DIV/0!</v>
      </c>
      <c r="BC34" s="46"/>
      <c r="BD34" s="46"/>
      <c r="BE34" s="46"/>
      <c r="BF34" s="46"/>
      <c r="BG34" s="47"/>
      <c r="BH34" s="47"/>
      <c r="BI34" s="48" t="e">
        <f t="shared" si="10"/>
        <v>#DIV/0!</v>
      </c>
      <c r="BJ34" s="48" t="e">
        <f t="shared" si="23"/>
        <v>#DIV/0!</v>
      </c>
      <c r="BK34" s="49"/>
      <c r="BL34" s="49"/>
      <c r="BM34" s="49"/>
      <c r="BN34" s="49"/>
      <c r="BO34" s="50"/>
      <c r="BP34" s="50"/>
      <c r="BQ34" s="51" t="e">
        <f t="shared" si="11"/>
        <v>#DIV/0!</v>
      </c>
      <c r="BR34" s="51" t="e">
        <f t="shared" si="24"/>
        <v>#DIV/0!</v>
      </c>
      <c r="BS34" s="37"/>
      <c r="BT34" s="37"/>
      <c r="BU34" s="37"/>
      <c r="BV34" s="37"/>
      <c r="BW34" s="52"/>
      <c r="BX34" s="52"/>
      <c r="BY34" s="53" t="e">
        <f t="shared" si="12"/>
        <v>#DIV/0!</v>
      </c>
      <c r="BZ34" s="53" t="e">
        <f t="shared" si="25"/>
        <v>#DIV/0!</v>
      </c>
      <c r="CA34" s="54"/>
      <c r="CB34" s="54"/>
      <c r="CC34" s="54"/>
      <c r="CD34" s="54"/>
      <c r="CE34" s="55"/>
      <c r="CF34" s="55"/>
      <c r="CG34" s="56" t="e">
        <f t="shared" si="13"/>
        <v>#DIV/0!</v>
      </c>
      <c r="CH34" s="56" t="e">
        <f t="shared" si="26"/>
        <v>#DIV/0!</v>
      </c>
      <c r="CI34" s="57"/>
      <c r="CJ34" s="58"/>
      <c r="CK34" s="58"/>
    </row>
    <row r="35" spans="1:89" ht="15.75" customHeight="1" x14ac:dyDescent="0.25">
      <c r="A35" s="28">
        <f t="shared" si="14"/>
        <v>38575</v>
      </c>
      <c r="B35" s="30"/>
      <c r="C35" s="30"/>
      <c r="D35" s="30"/>
      <c r="E35" s="30"/>
      <c r="F35" s="31" t="e">
        <f t="shared" si="0"/>
        <v>#DIV/0!</v>
      </c>
      <c r="G35" s="32">
        <f t="shared" si="15"/>
        <v>0</v>
      </c>
      <c r="H35" s="32">
        <f t="shared" si="16"/>
        <v>0</v>
      </c>
      <c r="I35" s="31" t="e">
        <f t="shared" si="1"/>
        <v>#DIV/0!</v>
      </c>
      <c r="J35" s="29"/>
      <c r="K35" s="33"/>
      <c r="L35" s="33"/>
      <c r="M35" s="33"/>
      <c r="N35" s="33"/>
      <c r="O35" s="34"/>
      <c r="P35" s="34"/>
      <c r="Q35" s="35" t="e">
        <f t="shared" si="2"/>
        <v>#DIV/0!</v>
      </c>
      <c r="R35" s="36">
        <f t="shared" si="17"/>
        <v>0</v>
      </c>
      <c r="S35" s="36">
        <f t="shared" si="18"/>
        <v>0</v>
      </c>
      <c r="T35" s="35" t="e">
        <f t="shared" si="3"/>
        <v>#DIV/0!</v>
      </c>
      <c r="U35" s="37">
        <v>60694</v>
      </c>
      <c r="V35" s="37">
        <v>61982</v>
      </c>
      <c r="W35" s="37">
        <v>0</v>
      </c>
      <c r="X35" s="37">
        <v>0</v>
      </c>
      <c r="Y35" s="52">
        <v>0</v>
      </c>
      <c r="Z35" s="52">
        <v>0</v>
      </c>
      <c r="AA35" s="53" t="e">
        <f t="shared" si="4"/>
        <v>#DIV/0!</v>
      </c>
      <c r="AB35" s="53" t="e">
        <f t="shared" si="27"/>
        <v>#DIV/0!</v>
      </c>
      <c r="AC35" s="38">
        <v>25482</v>
      </c>
      <c r="AD35" s="38">
        <v>26159</v>
      </c>
      <c r="AE35" s="38">
        <v>0</v>
      </c>
      <c r="AF35" s="38">
        <v>0</v>
      </c>
      <c r="AG35" s="39">
        <v>0</v>
      </c>
      <c r="AH35" s="39">
        <v>0</v>
      </c>
      <c r="AI35" s="40" t="e">
        <f t="shared" si="6"/>
        <v>#DIV/0!</v>
      </c>
      <c r="AJ35" s="64" t="e">
        <f t="shared" si="19"/>
        <v>#DIV/0!</v>
      </c>
      <c r="AK35" s="41"/>
      <c r="AL35" s="41"/>
      <c r="AM35" s="41"/>
      <c r="AN35" s="41"/>
      <c r="AO35" s="42"/>
      <c r="AP35" s="42"/>
      <c r="AQ35" s="43" t="e">
        <f t="shared" si="7"/>
        <v>#DIV/0!</v>
      </c>
      <c r="AR35" s="44">
        <f t="shared" si="20"/>
        <v>0</v>
      </c>
      <c r="AS35" s="44">
        <f t="shared" si="21"/>
        <v>0</v>
      </c>
      <c r="AT35" s="43" t="e">
        <f t="shared" si="8"/>
        <v>#DIV/0!</v>
      </c>
      <c r="AU35" s="45">
        <v>3034</v>
      </c>
      <c r="AV35" s="45">
        <v>2910</v>
      </c>
      <c r="AW35" s="45">
        <v>0</v>
      </c>
      <c r="AX35" s="45">
        <v>0</v>
      </c>
      <c r="AY35" s="59">
        <v>0</v>
      </c>
      <c r="AZ35" s="59">
        <v>0</v>
      </c>
      <c r="BA35" s="60" t="e">
        <f t="shared" si="9"/>
        <v>#DIV/0!</v>
      </c>
      <c r="BB35" s="60" t="e">
        <f t="shared" si="22"/>
        <v>#DIV/0!</v>
      </c>
      <c r="BC35" s="46">
        <v>24672</v>
      </c>
      <c r="BD35" s="46">
        <v>26251</v>
      </c>
      <c r="BE35" s="46">
        <v>0</v>
      </c>
      <c r="BF35" s="46">
        <v>0</v>
      </c>
      <c r="BG35" s="47">
        <v>0</v>
      </c>
      <c r="BH35" s="47">
        <v>0</v>
      </c>
      <c r="BI35" s="48" t="e">
        <f t="shared" si="10"/>
        <v>#DIV/0!</v>
      </c>
      <c r="BJ35" s="48" t="e">
        <f t="shared" si="23"/>
        <v>#DIV/0!</v>
      </c>
      <c r="BK35" s="49">
        <v>14685</v>
      </c>
      <c r="BL35" s="49">
        <v>14981</v>
      </c>
      <c r="BM35" s="49">
        <v>0</v>
      </c>
      <c r="BN35" s="49">
        <v>0</v>
      </c>
      <c r="BO35" s="50">
        <v>0</v>
      </c>
      <c r="BP35" s="50">
        <v>0</v>
      </c>
      <c r="BQ35" s="51" t="e">
        <f t="shared" si="11"/>
        <v>#DIV/0!</v>
      </c>
      <c r="BR35" s="51" t="e">
        <f t="shared" si="24"/>
        <v>#DIV/0!</v>
      </c>
      <c r="BS35" s="37">
        <v>24652</v>
      </c>
      <c r="BT35" s="37">
        <v>26161</v>
      </c>
      <c r="BU35" s="37">
        <v>0</v>
      </c>
      <c r="BV35" s="37">
        <v>0</v>
      </c>
      <c r="BW35" s="52">
        <v>0</v>
      </c>
      <c r="BX35" s="52">
        <v>0</v>
      </c>
      <c r="BY35" s="53" t="e">
        <f t="shared" si="12"/>
        <v>#DIV/0!</v>
      </c>
      <c r="BZ35" s="53" t="e">
        <f t="shared" si="25"/>
        <v>#DIV/0!</v>
      </c>
      <c r="CA35" s="54">
        <v>24964</v>
      </c>
      <c r="CB35" s="54">
        <v>26989</v>
      </c>
      <c r="CC35" s="54">
        <v>0</v>
      </c>
      <c r="CD35" s="54">
        <v>0</v>
      </c>
      <c r="CE35" s="55">
        <v>0</v>
      </c>
      <c r="CF35" s="55">
        <v>0</v>
      </c>
      <c r="CG35" s="56" t="e">
        <f t="shared" si="13"/>
        <v>#DIV/0!</v>
      </c>
      <c r="CH35" s="56" t="e">
        <f t="shared" si="26"/>
        <v>#DIV/0!</v>
      </c>
      <c r="CI35" s="57"/>
      <c r="CJ35" s="58"/>
      <c r="CK35" s="58"/>
    </row>
    <row r="36" spans="1:89" ht="15.75" customHeight="1" x14ac:dyDescent="0.25">
      <c r="A36" s="28">
        <f>A35+7</f>
        <v>38582</v>
      </c>
      <c r="B36" s="30"/>
      <c r="C36" s="30"/>
      <c r="D36" s="30"/>
      <c r="E36" s="30"/>
      <c r="F36" s="31" t="e">
        <f t="shared" si="0"/>
        <v>#DIV/0!</v>
      </c>
      <c r="G36" s="32">
        <f t="shared" si="15"/>
        <v>0</v>
      </c>
      <c r="H36" s="32">
        <f t="shared" si="16"/>
        <v>0</v>
      </c>
      <c r="I36" s="31" t="e">
        <f t="shared" si="1"/>
        <v>#DIV/0!</v>
      </c>
      <c r="J36" s="29"/>
      <c r="K36" s="33"/>
      <c r="L36" s="33"/>
      <c r="M36" s="33"/>
      <c r="N36" s="33"/>
      <c r="O36" s="34"/>
      <c r="P36" s="34"/>
      <c r="Q36" s="35" t="e">
        <f t="shared" si="2"/>
        <v>#DIV/0!</v>
      </c>
      <c r="R36" s="36">
        <f t="shared" si="17"/>
        <v>0</v>
      </c>
      <c r="S36" s="36">
        <f t="shared" si="18"/>
        <v>0</v>
      </c>
      <c r="T36" s="35" t="e">
        <f t="shared" si="3"/>
        <v>#DIV/0!</v>
      </c>
      <c r="U36" s="37">
        <v>65387</v>
      </c>
      <c r="V36" s="37">
        <v>62697</v>
      </c>
      <c r="W36" s="37">
        <v>97</v>
      </c>
      <c r="X36" s="37">
        <v>292</v>
      </c>
      <c r="Y36" s="52">
        <v>714</v>
      </c>
      <c r="Z36" s="52">
        <v>1974</v>
      </c>
      <c r="AA36" s="53">
        <f t="shared" si="4"/>
        <v>0.3321917808219178</v>
      </c>
      <c r="AB36" s="53">
        <f t="shared" si="27"/>
        <v>0.36170212765957449</v>
      </c>
      <c r="AC36" s="38">
        <v>25875</v>
      </c>
      <c r="AD36" s="38">
        <v>26312</v>
      </c>
      <c r="AE36" s="38">
        <v>22</v>
      </c>
      <c r="AF36" s="38">
        <v>24</v>
      </c>
      <c r="AG36" s="39">
        <v>152</v>
      </c>
      <c r="AH36" s="39">
        <v>160</v>
      </c>
      <c r="AI36" s="40">
        <f t="shared" si="6"/>
        <v>0.91666666666666663</v>
      </c>
      <c r="AJ36" s="64">
        <f t="shared" si="19"/>
        <v>0.95</v>
      </c>
      <c r="AK36" s="41"/>
      <c r="AL36" s="41"/>
      <c r="AM36" s="41"/>
      <c r="AN36" s="41"/>
      <c r="AO36" s="42"/>
      <c r="AP36" s="42"/>
      <c r="AQ36" s="43" t="e">
        <f t="shared" si="7"/>
        <v>#DIV/0!</v>
      </c>
      <c r="AR36" s="44">
        <f t="shared" si="20"/>
        <v>0</v>
      </c>
      <c r="AS36" s="44">
        <f t="shared" si="21"/>
        <v>0</v>
      </c>
      <c r="AT36" s="43" t="e">
        <f t="shared" si="8"/>
        <v>#DIV/0!</v>
      </c>
      <c r="AU36" s="45">
        <v>3535</v>
      </c>
      <c r="AV36" s="45">
        <v>2952</v>
      </c>
      <c r="AW36" s="45">
        <v>9</v>
      </c>
      <c r="AX36" s="45">
        <v>24</v>
      </c>
      <c r="AY36" s="59">
        <v>41</v>
      </c>
      <c r="AZ36" s="59">
        <v>195</v>
      </c>
      <c r="BA36" s="60">
        <f t="shared" si="9"/>
        <v>0.375</v>
      </c>
      <c r="BB36" s="60">
        <f t="shared" si="22"/>
        <v>0.21025641025641026</v>
      </c>
      <c r="BC36" s="46">
        <v>25078</v>
      </c>
      <c r="BD36" s="46">
        <v>26300</v>
      </c>
      <c r="BE36" s="46">
        <v>7</v>
      </c>
      <c r="BF36" s="46">
        <v>22</v>
      </c>
      <c r="BG36" s="47">
        <v>48</v>
      </c>
      <c r="BH36" s="47">
        <v>179</v>
      </c>
      <c r="BI36" s="48">
        <f t="shared" si="10"/>
        <v>0.31818181818181818</v>
      </c>
      <c r="BJ36" s="48">
        <f t="shared" si="23"/>
        <v>0.26815642458100558</v>
      </c>
      <c r="BK36" s="49">
        <v>14941</v>
      </c>
      <c r="BL36" s="49">
        <v>15097</v>
      </c>
      <c r="BM36" s="49">
        <v>10</v>
      </c>
      <c r="BN36" s="49">
        <v>11</v>
      </c>
      <c r="BO36" s="50">
        <v>115</v>
      </c>
      <c r="BP36" s="50">
        <v>117</v>
      </c>
      <c r="BQ36" s="51">
        <f t="shared" si="11"/>
        <v>0.90909090909090906</v>
      </c>
      <c r="BR36" s="51">
        <f t="shared" si="24"/>
        <v>0.98290598290598286</v>
      </c>
      <c r="BS36" s="37">
        <v>25058</v>
      </c>
      <c r="BT36" s="37">
        <v>26202</v>
      </c>
      <c r="BU36" s="37">
        <v>7</v>
      </c>
      <c r="BV36" s="37">
        <v>22</v>
      </c>
      <c r="BW36" s="52">
        <v>40</v>
      </c>
      <c r="BX36" s="52">
        <v>155</v>
      </c>
      <c r="BY36" s="53">
        <f t="shared" si="12"/>
        <v>0.31818181818181818</v>
      </c>
      <c r="BZ36" s="53">
        <f t="shared" si="25"/>
        <v>0.25806451612903225</v>
      </c>
      <c r="CA36" s="54">
        <v>25403</v>
      </c>
      <c r="CB36" s="54">
        <v>27040</v>
      </c>
      <c r="CC36" s="54">
        <v>9</v>
      </c>
      <c r="CD36" s="54">
        <v>23</v>
      </c>
      <c r="CE36" s="55">
        <v>50</v>
      </c>
      <c r="CF36" s="55">
        <v>187</v>
      </c>
      <c r="CG36" s="56">
        <f t="shared" si="13"/>
        <v>0.39130434782608697</v>
      </c>
      <c r="CH36" s="56">
        <f t="shared" si="26"/>
        <v>0.26737967914438504</v>
      </c>
      <c r="CI36" s="57"/>
      <c r="CJ36" s="58"/>
      <c r="CK36" s="58"/>
    </row>
    <row r="37" spans="1:89" ht="15.75" customHeight="1" x14ac:dyDescent="0.25">
      <c r="A37" s="28">
        <f t="shared" si="14"/>
        <v>38589</v>
      </c>
      <c r="B37" s="30"/>
      <c r="C37" s="30"/>
      <c r="D37" s="30"/>
      <c r="E37" s="30"/>
      <c r="F37" s="31" t="e">
        <f t="shared" si="0"/>
        <v>#DIV/0!</v>
      </c>
      <c r="G37" s="32">
        <f t="shared" si="15"/>
        <v>0</v>
      </c>
      <c r="H37" s="32">
        <f t="shared" si="16"/>
        <v>0</v>
      </c>
      <c r="I37" s="31" t="e">
        <f t="shared" si="1"/>
        <v>#DIV/0!</v>
      </c>
      <c r="J37" s="29"/>
      <c r="K37" s="33"/>
      <c r="L37" s="33"/>
      <c r="M37" s="33"/>
      <c r="N37" s="33"/>
      <c r="O37" s="34"/>
      <c r="P37" s="34"/>
      <c r="Q37" s="35" t="e">
        <f t="shared" si="2"/>
        <v>#DIV/0!</v>
      </c>
      <c r="R37" s="36">
        <f t="shared" si="17"/>
        <v>0</v>
      </c>
      <c r="S37" s="36">
        <f t="shared" si="18"/>
        <v>0</v>
      </c>
      <c r="T37" s="35" t="e">
        <f t="shared" si="3"/>
        <v>#DIV/0!</v>
      </c>
      <c r="U37" s="37">
        <v>67450</v>
      </c>
      <c r="V37" s="37">
        <v>63472</v>
      </c>
      <c r="W37" s="37">
        <v>111</v>
      </c>
      <c r="X37" s="37">
        <v>289</v>
      </c>
      <c r="Y37" s="52">
        <v>774</v>
      </c>
      <c r="Z37" s="52">
        <v>2049</v>
      </c>
      <c r="AA37" s="53">
        <f t="shared" si="4"/>
        <v>0.38408304498269896</v>
      </c>
      <c r="AB37" s="53">
        <f t="shared" si="27"/>
        <v>0.37774524158125916</v>
      </c>
      <c r="AC37" s="38">
        <v>26054</v>
      </c>
      <c r="AD37" s="38">
        <v>26482</v>
      </c>
      <c r="AE37" s="38">
        <v>23</v>
      </c>
      <c r="AF37" s="38">
        <v>24</v>
      </c>
      <c r="AG37" s="39">
        <v>169</v>
      </c>
      <c r="AH37" s="39">
        <v>178</v>
      </c>
      <c r="AI37" s="40">
        <f t="shared" si="6"/>
        <v>0.95833333333333337</v>
      </c>
      <c r="AJ37" s="64">
        <f t="shared" si="19"/>
        <v>0.949438202247191</v>
      </c>
      <c r="AK37" s="41"/>
      <c r="AL37" s="41"/>
      <c r="AM37" s="41"/>
      <c r="AN37" s="41"/>
      <c r="AO37" s="42"/>
      <c r="AP37" s="42"/>
      <c r="AQ37" s="43" t="e">
        <f t="shared" si="7"/>
        <v>#DIV/0!</v>
      </c>
      <c r="AR37" s="44">
        <f t="shared" si="20"/>
        <v>0</v>
      </c>
      <c r="AS37" s="44">
        <f t="shared" si="21"/>
        <v>0</v>
      </c>
      <c r="AT37" s="43" t="e">
        <f t="shared" si="8"/>
        <v>#DIV/0!</v>
      </c>
      <c r="AU37" s="45">
        <v>3766</v>
      </c>
      <c r="AV37" s="45">
        <v>3029</v>
      </c>
      <c r="AW37" s="45">
        <v>12</v>
      </c>
      <c r="AX37" s="45">
        <v>34</v>
      </c>
      <c r="AY37" s="59">
        <v>76</v>
      </c>
      <c r="AZ37" s="59">
        <v>224</v>
      </c>
      <c r="BA37" s="60">
        <f t="shared" si="9"/>
        <v>0.35294117647058826</v>
      </c>
      <c r="BB37" s="60">
        <f t="shared" si="22"/>
        <v>0.3392857142857143</v>
      </c>
      <c r="BC37" s="46">
        <v>25269</v>
      </c>
      <c r="BD37" s="46">
        <v>26368</v>
      </c>
      <c r="BE37" s="46">
        <v>10</v>
      </c>
      <c r="BF37" s="46">
        <v>25</v>
      </c>
      <c r="BG37" s="47">
        <v>67</v>
      </c>
      <c r="BH37" s="47">
        <v>183</v>
      </c>
      <c r="BI37" s="48">
        <f t="shared" si="10"/>
        <v>0.4</v>
      </c>
      <c r="BJ37" s="48">
        <f t="shared" si="23"/>
        <v>0.36612021857923499</v>
      </c>
      <c r="BK37" s="49">
        <v>15064</v>
      </c>
      <c r="BL37" s="49">
        <v>15218</v>
      </c>
      <c r="BM37" s="49">
        <v>18</v>
      </c>
      <c r="BN37" s="49">
        <v>18</v>
      </c>
      <c r="BO37" s="50">
        <v>120</v>
      </c>
      <c r="BP37" s="50">
        <v>120</v>
      </c>
      <c r="BQ37" s="51">
        <f t="shared" si="11"/>
        <v>1</v>
      </c>
      <c r="BR37" s="51">
        <f t="shared" si="24"/>
        <v>1</v>
      </c>
      <c r="BS37" s="37">
        <v>25254</v>
      </c>
      <c r="BT37" s="37">
        <v>26270</v>
      </c>
      <c r="BU37" s="37">
        <v>10</v>
      </c>
      <c r="BV37" s="37">
        <v>27</v>
      </c>
      <c r="BW37" s="52">
        <v>67</v>
      </c>
      <c r="BX37" s="52">
        <v>188</v>
      </c>
      <c r="BY37" s="53">
        <f t="shared" si="12"/>
        <v>0.37037037037037035</v>
      </c>
      <c r="BZ37" s="53">
        <f t="shared" si="25"/>
        <v>0.35638297872340424</v>
      </c>
      <c r="CA37" s="54">
        <v>25616</v>
      </c>
      <c r="CB37" s="54">
        <v>27112</v>
      </c>
      <c r="CC37" s="54">
        <v>10</v>
      </c>
      <c r="CD37" s="54">
        <v>23</v>
      </c>
      <c r="CE37" s="55">
        <v>71</v>
      </c>
      <c r="CF37" s="55">
        <v>201</v>
      </c>
      <c r="CG37" s="56">
        <f t="shared" si="13"/>
        <v>0.43478260869565216</v>
      </c>
      <c r="CH37" s="56">
        <f t="shared" si="26"/>
        <v>0.35323383084577115</v>
      </c>
      <c r="CI37" s="57"/>
      <c r="CJ37" s="58"/>
      <c r="CK37" s="58"/>
    </row>
    <row r="38" spans="1:89" ht="15.75" customHeight="1" x14ac:dyDescent="0.25">
      <c r="A38" s="28">
        <f t="shared" si="14"/>
        <v>38596</v>
      </c>
      <c r="B38" s="30"/>
      <c r="C38" s="30"/>
      <c r="D38" s="30"/>
      <c r="E38" s="30"/>
      <c r="F38" s="31" t="e">
        <f t="shared" si="0"/>
        <v>#DIV/0!</v>
      </c>
      <c r="G38" s="32">
        <f t="shared" si="15"/>
        <v>0</v>
      </c>
      <c r="H38" s="32">
        <f t="shared" si="16"/>
        <v>0</v>
      </c>
      <c r="I38" s="31" t="e">
        <f t="shared" si="1"/>
        <v>#DIV/0!</v>
      </c>
      <c r="J38" s="29"/>
      <c r="K38" s="33"/>
      <c r="L38" s="33"/>
      <c r="M38" s="33"/>
      <c r="N38" s="33"/>
      <c r="O38" s="34"/>
      <c r="P38" s="34"/>
      <c r="Q38" s="35" t="e">
        <f t="shared" si="2"/>
        <v>#DIV/0!</v>
      </c>
      <c r="R38" s="36">
        <f t="shared" si="17"/>
        <v>0</v>
      </c>
      <c r="S38" s="36">
        <f t="shared" si="18"/>
        <v>0</v>
      </c>
      <c r="T38" s="35" t="e">
        <f t="shared" si="3"/>
        <v>#DIV/0!</v>
      </c>
      <c r="U38" s="37">
        <v>69518</v>
      </c>
      <c r="V38" s="37">
        <v>64265</v>
      </c>
      <c r="W38" s="37">
        <v>113</v>
      </c>
      <c r="X38" s="37">
        <v>288</v>
      </c>
      <c r="Y38" s="52">
        <v>787</v>
      </c>
      <c r="Z38" s="52">
        <v>2054</v>
      </c>
      <c r="AA38" s="53">
        <f t="shared" si="4"/>
        <v>0.3923611111111111</v>
      </c>
      <c r="AB38" s="53">
        <f t="shared" si="27"/>
        <v>0.38315481986368061</v>
      </c>
      <c r="AC38" s="38">
        <v>26229</v>
      </c>
      <c r="AD38" s="38">
        <v>26648</v>
      </c>
      <c r="AE38" s="38">
        <v>23</v>
      </c>
      <c r="AF38" s="38">
        <v>24</v>
      </c>
      <c r="AG38" s="39">
        <v>164</v>
      </c>
      <c r="AH38" s="39">
        <v>173</v>
      </c>
      <c r="AI38" s="40">
        <f t="shared" si="6"/>
        <v>0.95833333333333337</v>
      </c>
      <c r="AJ38" s="64">
        <f t="shared" si="19"/>
        <v>0.94797687861271673</v>
      </c>
      <c r="AK38" s="41"/>
      <c r="AL38" s="41"/>
      <c r="AM38" s="41"/>
      <c r="AN38" s="41"/>
      <c r="AO38" s="42"/>
      <c r="AP38" s="42"/>
      <c r="AQ38" s="43" t="e">
        <f t="shared" si="7"/>
        <v>#DIV/0!</v>
      </c>
      <c r="AR38" s="44">
        <f t="shared" si="20"/>
        <v>0</v>
      </c>
      <c r="AS38" s="44">
        <f t="shared" si="21"/>
        <v>0</v>
      </c>
      <c r="AT38" s="43" t="e">
        <f t="shared" si="8"/>
        <v>#DIV/0!</v>
      </c>
      <c r="AU38" s="45">
        <v>3974</v>
      </c>
      <c r="AV38" s="45">
        <v>3100</v>
      </c>
      <c r="AW38" s="45">
        <v>10</v>
      </c>
      <c r="AX38" s="45">
        <v>25</v>
      </c>
      <c r="AY38" s="59">
        <v>69</v>
      </c>
      <c r="AZ38" s="59">
        <v>202</v>
      </c>
      <c r="BA38" s="60">
        <f t="shared" si="9"/>
        <v>0.4</v>
      </c>
      <c r="BB38" s="60">
        <f t="shared" si="22"/>
        <v>0.34158415841584161</v>
      </c>
      <c r="BC38" s="46">
        <v>25459</v>
      </c>
      <c r="BD38" s="46">
        <v>26434</v>
      </c>
      <c r="BE38" s="46">
        <v>7</v>
      </c>
      <c r="BF38" s="46">
        <v>20</v>
      </c>
      <c r="BG38" s="47">
        <v>65</v>
      </c>
      <c r="BH38" s="47">
        <v>183</v>
      </c>
      <c r="BI38" s="48">
        <f t="shared" si="10"/>
        <v>0.35</v>
      </c>
      <c r="BJ38" s="48">
        <f t="shared" si="23"/>
        <v>0.3551912568306011</v>
      </c>
      <c r="BK38" s="49">
        <v>15187</v>
      </c>
      <c r="BL38" s="49">
        <v>15339</v>
      </c>
      <c r="BM38" s="49">
        <v>14</v>
      </c>
      <c r="BN38" s="49">
        <v>14</v>
      </c>
      <c r="BO38" s="50">
        <v>118</v>
      </c>
      <c r="BP38" s="50">
        <v>120</v>
      </c>
      <c r="BQ38" s="51">
        <f t="shared" si="11"/>
        <v>1</v>
      </c>
      <c r="BR38" s="51">
        <f t="shared" si="24"/>
        <v>0.98333333333333328</v>
      </c>
      <c r="BS38" s="37">
        <v>25445</v>
      </c>
      <c r="BT38" s="37">
        <v>26339</v>
      </c>
      <c r="BU38" s="37">
        <v>10</v>
      </c>
      <c r="BV38" s="37">
        <v>26</v>
      </c>
      <c r="BW38" s="52">
        <v>68</v>
      </c>
      <c r="BX38" s="52">
        <v>186</v>
      </c>
      <c r="BY38" s="53">
        <f t="shared" si="12"/>
        <v>0.38461538461538464</v>
      </c>
      <c r="BZ38" s="53">
        <f t="shared" si="25"/>
        <v>0.36559139784946237</v>
      </c>
      <c r="CA38" s="54">
        <v>25820</v>
      </c>
      <c r="CB38" s="54">
        <v>27182</v>
      </c>
      <c r="CC38" s="54">
        <v>9</v>
      </c>
      <c r="CD38" s="54">
        <v>29</v>
      </c>
      <c r="CE38" s="55">
        <v>69</v>
      </c>
      <c r="CF38" s="55">
        <v>197</v>
      </c>
      <c r="CG38" s="56">
        <f t="shared" si="13"/>
        <v>0.31034482758620691</v>
      </c>
      <c r="CH38" s="56">
        <f t="shared" si="26"/>
        <v>0.35025380710659898</v>
      </c>
      <c r="CI38" s="57"/>
      <c r="CJ38" s="58"/>
      <c r="CK38" s="58"/>
    </row>
    <row r="39" spans="1:89" ht="15.75" customHeight="1" x14ac:dyDescent="0.25">
      <c r="A39" s="28">
        <f t="shared" si="14"/>
        <v>38603</v>
      </c>
      <c r="B39" s="30"/>
      <c r="C39" s="30"/>
      <c r="D39" s="30"/>
      <c r="E39" s="30"/>
      <c r="F39" s="31" t="e">
        <f t="shared" si="0"/>
        <v>#DIV/0!</v>
      </c>
      <c r="G39" s="32">
        <f t="shared" si="15"/>
        <v>0</v>
      </c>
      <c r="H39" s="32">
        <f t="shared" si="16"/>
        <v>0</v>
      </c>
      <c r="I39" s="31" t="e">
        <f t="shared" si="1"/>
        <v>#DIV/0!</v>
      </c>
      <c r="J39" s="29"/>
      <c r="K39" s="33"/>
      <c r="L39" s="33"/>
      <c r="M39" s="33"/>
      <c r="N39" s="33"/>
      <c r="O39" s="34"/>
      <c r="P39" s="34"/>
      <c r="Q39" s="35" t="e">
        <f t="shared" si="2"/>
        <v>#DIV/0!</v>
      </c>
      <c r="R39" s="36">
        <f t="shared" si="17"/>
        <v>0</v>
      </c>
      <c r="S39" s="36">
        <f t="shared" si="18"/>
        <v>0</v>
      </c>
      <c r="T39" s="35" t="e">
        <f t="shared" si="3"/>
        <v>#DIV/0!</v>
      </c>
      <c r="U39" s="37">
        <v>71586</v>
      </c>
      <c r="V39" s="37">
        <v>65051</v>
      </c>
      <c r="W39" s="37">
        <v>113</v>
      </c>
      <c r="X39" s="37">
        <v>292</v>
      </c>
      <c r="Y39" s="52">
        <v>788</v>
      </c>
      <c r="Z39" s="52">
        <v>2071</v>
      </c>
      <c r="AA39" s="53">
        <f t="shared" si="4"/>
        <v>0.38698630136986301</v>
      </c>
      <c r="AB39" s="53">
        <f t="shared" si="27"/>
        <v>0.38049251569290199</v>
      </c>
      <c r="AC39" s="38">
        <v>26401</v>
      </c>
      <c r="AD39" s="38">
        <v>26813</v>
      </c>
      <c r="AE39" s="38">
        <v>23</v>
      </c>
      <c r="AF39" s="38">
        <v>24</v>
      </c>
      <c r="AG39" s="39">
        <v>165</v>
      </c>
      <c r="AH39" s="39">
        <v>172</v>
      </c>
      <c r="AI39" s="40">
        <f t="shared" si="6"/>
        <v>0.95833333333333337</v>
      </c>
      <c r="AJ39" s="64">
        <f t="shared" si="19"/>
        <v>0.95930232558139539</v>
      </c>
      <c r="AK39" s="41"/>
      <c r="AL39" s="41"/>
      <c r="AM39" s="41"/>
      <c r="AN39" s="41"/>
      <c r="AO39" s="42"/>
      <c r="AP39" s="42"/>
      <c r="AQ39" s="43" t="e">
        <f t="shared" si="7"/>
        <v>#DIV/0!</v>
      </c>
      <c r="AR39" s="44">
        <f t="shared" si="20"/>
        <v>0</v>
      </c>
      <c r="AS39" s="44">
        <f t="shared" si="21"/>
        <v>0</v>
      </c>
      <c r="AT39" s="43" t="e">
        <f t="shared" si="8"/>
        <v>#DIV/0!</v>
      </c>
      <c r="AU39" s="45">
        <v>4193</v>
      </c>
      <c r="AV39" s="45">
        <v>3173</v>
      </c>
      <c r="AW39" s="45">
        <v>9</v>
      </c>
      <c r="AX39" s="45">
        <v>23</v>
      </c>
      <c r="AY39" s="59">
        <v>72</v>
      </c>
      <c r="AZ39" s="59">
        <v>214</v>
      </c>
      <c r="BA39" s="60">
        <f t="shared" si="9"/>
        <v>0.39130434782608697</v>
      </c>
      <c r="BB39" s="60">
        <f t="shared" si="22"/>
        <v>0.3364485981308411</v>
      </c>
      <c r="BC39" s="46">
        <v>25654</v>
      </c>
      <c r="BD39" s="46">
        <v>26502</v>
      </c>
      <c r="BE39" s="46">
        <v>9</v>
      </c>
      <c r="BF39" s="46">
        <v>25</v>
      </c>
      <c r="BG39" s="47">
        <v>68</v>
      </c>
      <c r="BH39" s="47">
        <v>195</v>
      </c>
      <c r="BI39" s="48">
        <f t="shared" si="10"/>
        <v>0.36</v>
      </c>
      <c r="BJ39" s="48">
        <f t="shared" si="23"/>
        <v>0.3487179487179487</v>
      </c>
      <c r="BK39" s="49">
        <v>15291</v>
      </c>
      <c r="BL39" s="49">
        <v>15442</v>
      </c>
      <c r="BM39" s="49">
        <v>12</v>
      </c>
      <c r="BN39" s="49">
        <v>12</v>
      </c>
      <c r="BO39" s="50">
        <v>103</v>
      </c>
      <c r="BP39" s="50">
        <v>105</v>
      </c>
      <c r="BQ39" s="51">
        <f t="shared" si="11"/>
        <v>1</v>
      </c>
      <c r="BR39" s="51">
        <f t="shared" si="24"/>
        <v>0.98095238095238091</v>
      </c>
      <c r="BS39" s="37">
        <v>25637</v>
      </c>
      <c r="BT39" s="37">
        <v>26407</v>
      </c>
      <c r="BU39" s="37">
        <v>9</v>
      </c>
      <c r="BV39" s="37">
        <v>27</v>
      </c>
      <c r="BW39" s="52">
        <v>67</v>
      </c>
      <c r="BX39" s="52">
        <v>188</v>
      </c>
      <c r="BY39" s="53">
        <f t="shared" si="12"/>
        <v>0.33333333333333331</v>
      </c>
      <c r="BZ39" s="53">
        <f t="shared" si="25"/>
        <v>0.35638297872340424</v>
      </c>
      <c r="CA39" s="54">
        <v>26023</v>
      </c>
      <c r="CB39" s="54">
        <v>27256</v>
      </c>
      <c r="CC39" s="54">
        <v>8</v>
      </c>
      <c r="CD39" s="54">
        <v>20</v>
      </c>
      <c r="CE39" s="55">
        <v>73</v>
      </c>
      <c r="CF39" s="55">
        <v>198</v>
      </c>
      <c r="CG39" s="56">
        <f t="shared" si="13"/>
        <v>0.4</v>
      </c>
      <c r="CH39" s="56">
        <f t="shared" si="26"/>
        <v>0.36868686868686867</v>
      </c>
      <c r="CI39" s="57"/>
      <c r="CJ39" s="58"/>
      <c r="CK39" s="5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 x14ac:dyDescent="0.25"/>
  <cols>
    <col min="1" max="1" width="10.140625" customWidth="1"/>
    <col min="2" max="26" width="8.7109375" customWidth="1"/>
  </cols>
  <sheetData>
    <row r="1" spans="1:2" x14ac:dyDescent="0.25">
      <c r="A1" s="61">
        <v>44708</v>
      </c>
    </row>
    <row r="2" spans="1:2" x14ac:dyDescent="0.25">
      <c r="B2" s="62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Tracker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Boucher</dc:creator>
  <cp:lastModifiedBy>Mike Boucher</cp:lastModifiedBy>
  <dcterms:created xsi:type="dcterms:W3CDTF">2022-05-26T21:30:12Z</dcterms:created>
  <dcterms:modified xsi:type="dcterms:W3CDTF">2025-09-19T10:07:11Z</dcterms:modified>
</cp:coreProperties>
</file>