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hidePivotFieldList="1" defaultThemeVersion="166925"/>
  <mc:AlternateContent xmlns:mc="http://schemas.openxmlformats.org/markup-compatibility/2006">
    <mc:Choice Requires="x15">
      <x15ac:absPath xmlns:x15ac="http://schemas.microsoft.com/office/spreadsheetml/2010/11/ac" url="C:\Users\Mike\Desktop\"/>
    </mc:Choice>
  </mc:AlternateContent>
  <xr:revisionPtr revIDLastSave="0" documentId="13_ncr:1_{CCCE86FE-CFCA-4EBF-8597-5FD27C797E59}" xr6:coauthVersionLast="47" xr6:coauthVersionMax="47" xr10:uidLastSave="{00000000-0000-0000-0000-000000000000}"/>
  <bookViews>
    <workbookView xWindow="-120" yWindow="-120" windowWidth="29040" windowHeight="15840" activeTab="6" xr2:uid="{00000000-000D-0000-FFFF-FFFF00000000}"/>
  </bookViews>
  <sheets>
    <sheet name="sales_data" sheetId="1" r:id="rId1"/>
    <sheet name="Sales Trend" sheetId="5" r:id="rId2"/>
    <sheet name="Sales by State" sheetId="6" r:id="rId3"/>
    <sheet name="Sales by Employee" sheetId="7" r:id="rId4"/>
    <sheet name="Item Share" sheetId="8" r:id="rId5"/>
    <sheet name="Customer Revenue" sheetId="9" r:id="rId6"/>
    <sheet name="Dashboard" sheetId="10" r:id="rId7"/>
  </sheets>
  <definedNames>
    <definedName name="_xlnm._FilterDatabase" localSheetId="0" hidden="1">sales_data!$A$1:$P$576</definedName>
    <definedName name="Slicer_PRODUCT">#N/A</definedName>
    <definedName name="Slicer_SALESPERSON">#N/A</definedName>
    <definedName name="Slicer_STATE">#N/A</definedName>
    <definedName name="Slicer_YEAR">#N/A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6" i="6" l="1"/>
  <c r="B6" i="6"/>
  <c r="G6" i="6"/>
  <c r="F6" i="6"/>
  <c r="E6" i="6"/>
  <c r="C6" i="6"/>
  <c r="D6" i="6"/>
</calcChain>
</file>

<file path=xl/sharedStrings.xml><?xml version="1.0" encoding="utf-8"?>
<sst xmlns="http://schemas.openxmlformats.org/spreadsheetml/2006/main" count="4127" uniqueCount="186">
  <si>
    <t>PRODUCTCODE</t>
  </si>
  <si>
    <t>CUSTOMERNAME</t>
  </si>
  <si>
    <t>CITY</t>
  </si>
  <si>
    <t>STATE</t>
  </si>
  <si>
    <t>COUNTRY</t>
  </si>
  <si>
    <t>Motorcycles</t>
  </si>
  <si>
    <t>S10_1678</t>
  </si>
  <si>
    <t>Land of Toys Inc.</t>
  </si>
  <si>
    <t>NYC</t>
  </si>
  <si>
    <t>USA</t>
  </si>
  <si>
    <t>Toys4GrownUps.com</t>
  </si>
  <si>
    <t>Pasadena</t>
  </si>
  <si>
    <t>Corporate Gift Ideas Co.</t>
  </si>
  <si>
    <t>San Francisco</t>
  </si>
  <si>
    <t>Technics Stores Inc.</t>
  </si>
  <si>
    <t>Burlingame</t>
  </si>
  <si>
    <t>Vitachrome Inc.</t>
  </si>
  <si>
    <t>Gift Depot Inc.</t>
  </si>
  <si>
    <t>Bridgewater</t>
  </si>
  <si>
    <t>Marta's Replicas Co.</t>
  </si>
  <si>
    <t>Cambridge</t>
  </si>
  <si>
    <t>Diecast Classics Inc.</t>
  </si>
  <si>
    <t>Allentown</t>
  </si>
  <si>
    <t>FunGiftIdeas.com</t>
  </si>
  <si>
    <t>New Bedford</t>
  </si>
  <si>
    <t>Classic Cars</t>
  </si>
  <si>
    <t>S10_1949</t>
  </si>
  <si>
    <t>Philadelphia</t>
  </si>
  <si>
    <t>Mini Gifts Distributors Ltd.</t>
  </si>
  <si>
    <t>San Rafael</t>
  </si>
  <si>
    <t>Online Diecast Creations Co.</t>
  </si>
  <si>
    <t>Nashua</t>
  </si>
  <si>
    <t>Collectables For Less Inc.</t>
  </si>
  <si>
    <t>Brickhaven</t>
  </si>
  <si>
    <t>S10_2016</t>
  </si>
  <si>
    <t>Motor Mint Distributors Inc.</t>
  </si>
  <si>
    <t>Mini Classics</t>
  </si>
  <si>
    <t>White Plains</t>
  </si>
  <si>
    <t>S10_4698</t>
  </si>
  <si>
    <t>S10_4757</t>
  </si>
  <si>
    <t>Mini Creations Ltd.</t>
  </si>
  <si>
    <t>Collectable Mini Designs Co.</t>
  </si>
  <si>
    <t>San Diego</t>
  </si>
  <si>
    <t>Gifts4AllAges.com</t>
  </si>
  <si>
    <t>Boston</t>
  </si>
  <si>
    <t>The Sharp Gifts Warehouse</t>
  </si>
  <si>
    <t>San Jose</t>
  </si>
  <si>
    <t>S10_4962</t>
  </si>
  <si>
    <t>S12_1099</t>
  </si>
  <si>
    <t>S12_1108</t>
  </si>
  <si>
    <t>Muscle Machine Inc</t>
  </si>
  <si>
    <t>Trucks and Buses</t>
  </si>
  <si>
    <t>S12_1666</t>
  </si>
  <si>
    <t>S12_2823</t>
  </si>
  <si>
    <t>S12_3148</t>
  </si>
  <si>
    <t>S12_3380</t>
  </si>
  <si>
    <t>S12_3891</t>
  </si>
  <si>
    <t>S12_3990</t>
  </si>
  <si>
    <t>S12_4473</t>
  </si>
  <si>
    <t>S12_4675</t>
  </si>
  <si>
    <t>S18_1097</t>
  </si>
  <si>
    <t>S18_1129</t>
  </si>
  <si>
    <t>Signal Gift Stores</t>
  </si>
  <si>
    <t>Las Vegas</t>
  </si>
  <si>
    <t>Jan</t>
  </si>
  <si>
    <t>Vintage Cars</t>
  </si>
  <si>
    <t>S18_1342</t>
  </si>
  <si>
    <t>S18_1367</t>
  </si>
  <si>
    <t>S18_1589</t>
  </si>
  <si>
    <t>Planes</t>
  </si>
  <si>
    <t>S18_1662</t>
  </si>
  <si>
    <t>S18_1749</t>
  </si>
  <si>
    <t>S18_1889</t>
  </si>
  <si>
    <t>S18_1984</t>
  </si>
  <si>
    <t>S18_2238</t>
  </si>
  <si>
    <t>S18_2248</t>
  </si>
  <si>
    <t>S18_2319</t>
  </si>
  <si>
    <t>S18_2325</t>
  </si>
  <si>
    <t>S18_2432</t>
  </si>
  <si>
    <t>S18_2581</t>
  </si>
  <si>
    <t>S18_2625</t>
  </si>
  <si>
    <t>S18_2795</t>
  </si>
  <si>
    <t>S18_2870</t>
  </si>
  <si>
    <t>S18_2949</t>
  </si>
  <si>
    <t>S18_2957</t>
  </si>
  <si>
    <t>S18_3136</t>
  </si>
  <si>
    <t>S18_3140</t>
  </si>
  <si>
    <t>S18_3232</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</si>
  <si>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</si>
  <si>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</si>
  <si>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</si>
  <si>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</si>
  <si>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</si>
  <si>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</si>
  <si>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</si>
  <si>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</si>
  <si>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</si>
  <si>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</si>
  <si>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</si>
  <si>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</si>
  <si>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</si>
  <si>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</si>
  <si>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</si>
  <si>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</si>
  <si>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</si>
  <si>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</si>
  <si>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</si>
  <si>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</si>
  <si>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</si>
  <si>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</si>
  <si>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</si>
  <si>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</si>
  <si>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</si>
  <si>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</si>
  <si>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</si>
  <si>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</si>
  <si>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</si>
  <si>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</si>
  <si>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</si>
  <si>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</si>
  <si>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</si>
  <si>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</si>
  <si>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</si>
  <si>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</si>
  <si>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</si>
  <si>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</si>
  <si>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</si>
  <si>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</si>
  <si>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</si>
  <si>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</si>
  <si>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</si>
  <si>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</si>
  <si>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</si>
  <si>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S32_3522</t>
  </si>
  <si>
    <t>S32_4289</t>
  </si>
  <si>
    <t>S32_4485</t>
  </si>
  <si>
    <t>S50_1341</t>
  </si>
  <si>
    <t>S50_1392</t>
  </si>
  <si>
    <t>S50_4713</t>
  </si>
  <si>
    <t>S700_1691</t>
  </si>
  <si>
    <t>S700_2466</t>
  </si>
  <si>
    <t>S700_2824</t>
  </si>
  <si>
    <t>S700_2834</t>
  </si>
  <si>
    <t>S700_3167</t>
  </si>
  <si>
    <t>S700_4002</t>
  </si>
  <si>
    <t>S72_1253</t>
  </si>
  <si>
    <t>Row Labels</t>
  </si>
  <si>
    <t>Grand Total</t>
  </si>
  <si>
    <t>Column Labels</t>
  </si>
  <si>
    <t>SALESPERSON</t>
  </si>
  <si>
    <t>Kwai Yu</t>
  </si>
  <si>
    <t>Julie Brown</t>
  </si>
  <si>
    <t>Juri Hirano</t>
  </si>
  <si>
    <t>Michael Frick</t>
  </si>
  <si>
    <t>Valarie Nelson</t>
  </si>
  <si>
    <t>Allen Nelson</t>
  </si>
  <si>
    <t>Jeff Young</t>
  </si>
  <si>
    <t>Sue King</t>
  </si>
  <si>
    <t>New York</t>
  </si>
  <si>
    <t>California</t>
  </si>
  <si>
    <t>Connecticut</t>
  </si>
  <si>
    <t>Massachusetts</t>
  </si>
  <si>
    <t>Pennsylvania</t>
  </si>
  <si>
    <t>New Hampshire</t>
  </si>
  <si>
    <t>Nevada</t>
  </si>
  <si>
    <t>ORDERID</t>
  </si>
  <si>
    <t>QUANTITY</t>
  </si>
  <si>
    <t>PRICE</t>
  </si>
  <si>
    <t>Revenue</t>
  </si>
  <si>
    <t>DATE</t>
  </si>
  <si>
    <t>YEAR</t>
  </si>
  <si>
    <t>PRODUCT</t>
  </si>
  <si>
    <t>2003</t>
  </si>
  <si>
    <t>Feb</t>
  </si>
  <si>
    <t>Mar</t>
  </si>
  <si>
    <t>May</t>
  </si>
  <si>
    <t>Jun</t>
  </si>
  <si>
    <t>Jul</t>
  </si>
  <si>
    <t>Aug</t>
  </si>
  <si>
    <t>Sep</t>
  </si>
  <si>
    <t>Oct</t>
  </si>
  <si>
    <t>Nov</t>
  </si>
  <si>
    <t>Dec</t>
  </si>
  <si>
    <t>2004</t>
  </si>
  <si>
    <t>Apr</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</si>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</sst>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0" fontId="16" fillId="33" borderId="10" xfId="0" applyFont="1" applyFill="1" applyBorder="1"/>
    <xf numFmtId="14" fontId="0" fillId="0" borderId="0" xfId="0" applyNumberFormat="1"/>
    <xf numFmtId="14" fontId="0" fillId="0" borderId="0" xfId="0" applyNumberFormat="1" applyAlignment="1">
      <alignment horizontal="left" indent="1"/>
    </xf>
    <xf numFmtId="0" fontId="16" fillId="33" borderId="11" xfId="0" applyFont="1" applyFill="1" applyBorder="1"/>
    <xf numFmtId="0" fontId="16" fillId="33" borderId="11" xfId="0" applyNumberFormat="1"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theme="0"/>
      </font>
      <fill>
        <patternFill patternType="solid">
          <bgColor rgb="FF002060"/>
        </patternFill>
      </fill>
    </dxf>
    <dxf>
      <font>
        <color theme="0"/>
      </font>
      <fill>
        <patternFill>
          <bgColor rgb="FF002060"/>
        </patternFill>
      </fill>
    </dxf>
    <dxf>
      <font>
        <color auto="1"/>
      </font>
    </dxf>
  </dxfs>
  <tableStyles count="2" defaultTableStyle="TableStyleMedium2" defaultPivotStyle="PivotStyleLight16">
    <tableStyle name="Slicer Style 1" pivot="0" table="0" count="1" xr9:uid="{6B99C2C1-39F6-4C0B-98BC-B3BEC3936C6B}">
      <tableStyleElement type="wholeTable" dxfId="2"/>
    </tableStyle>
    <tableStyle name="Slicer Style 2" pivot="0" table="0" count="7" xr9:uid="{B19352DB-0AC6-48E4-9DC0-CADF804A2E31}">
      <tableStyleElement type="wholeTable" dxfId="1"/>
      <tableStyleElement type="headerRow" dxfId="0"/>
    </tableStyle>
  </tableStyles>
  <colors>
    <mruColors>
      <color rgb="FF5F5F5F"/>
      <color rgb="FF232323"/>
      <color rgb="FF498761"/>
      <color rgb="FF996633"/>
      <color rgb="FF767EBC"/>
      <color rgb="FF57DBDB"/>
      <color rgb="FFCB7FC6"/>
      <color rgb="FFDCA8D8"/>
      <color rgb="FF893783"/>
      <color rgb="FFDE6F6C"/>
    </mruColors>
  </colors>
  <extLst>
    <ext xmlns:x14="http://schemas.microsoft.com/office/spreadsheetml/2009/9/main" uri="{46F421CA-312F-682f-3DD2-61675219B42D}">
      <x14:dxfs count="5">
        <dxf>
          <font>
            <color auto="1"/>
          </font>
          <fill>
            <patternFill>
              <bgColor theme="7" tint="0.59996337778862885"/>
            </patternFill>
          </fill>
        </dxf>
        <dxf>
          <fill>
            <patternFill>
              <bgColor theme="4"/>
            </patternFill>
          </fill>
        </dxf>
        <dxf>
          <fill>
            <patternFill>
              <bgColor theme="8" tint="-0.24994659260841701"/>
            </patternFill>
          </fill>
        </dxf>
        <dxf>
          <font>
            <color theme="1"/>
          </font>
          <fill>
            <patternFill>
              <bgColor theme="6" tint="0.59996337778862885"/>
            </patternFill>
          </fill>
        </dxf>
        <dxf>
          <font>
            <color theme="1"/>
          </font>
          <fill>
            <patternFill>
              <bgColor theme="6" tint="0.59996337778862885"/>
            </patternFill>
          </fill>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unselectedItemWithData" dxfId="4"/>
            <x14:slicerStyleElement type="unselectedItemWithNoData" dxfId="3"/>
            <x14:slicerStyleElement type="selectedItemWithData" dxfId="2"/>
            <x14:slicerStyleElement type="selectedItemWithNo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Manufacturer Sales Data.xlsx]Sales Trend!PivotTable3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'Sales Trend'!$A$2:$A$26</c:f>
              <c:multiLvlStrCache>
                <c:ptCount val="22"/>
                <c:lvl>
                  <c:pt idx="0">
                    <c:v>Jan</c:v>
                  </c:pt>
                  <c:pt idx="1">
                    <c:v>Feb</c:v>
                  </c:pt>
                  <c:pt idx="2">
                    <c:v>Mar</c:v>
                  </c:pt>
                  <c:pt idx="3">
                    <c:v>May</c:v>
                  </c:pt>
                  <c:pt idx="4">
                    <c:v>Jun</c:v>
                  </c:pt>
                  <c:pt idx="5">
                    <c:v>Jul</c:v>
                  </c:pt>
                  <c:pt idx="6">
                    <c:v>Aug</c:v>
                  </c:pt>
                  <c:pt idx="7">
                    <c:v>Sep</c:v>
                  </c:pt>
                  <c:pt idx="8">
                    <c:v>Oct</c:v>
                  </c:pt>
                  <c:pt idx="9">
                    <c:v>Nov</c:v>
                  </c:pt>
                  <c:pt idx="10">
                    <c:v>Dec</c:v>
                  </c:pt>
                  <c:pt idx="11">
                    <c:v>Feb</c:v>
                  </c:pt>
                  <c:pt idx="12">
                    <c:v>Mar</c:v>
                  </c:pt>
                  <c:pt idx="13">
                    <c:v>Apr</c:v>
                  </c:pt>
                  <c:pt idx="14">
                    <c:v>May</c:v>
                  </c:pt>
                  <c:pt idx="15">
                    <c:v>Jun</c:v>
                  </c:pt>
                  <c:pt idx="16">
                    <c:v>Jul</c:v>
                  </c:pt>
                  <c:pt idx="17">
                    <c:v>Aug</c:v>
                  </c:pt>
                  <c:pt idx="18">
                    <c:v>Sep</c:v>
                  </c:pt>
                  <c:pt idx="19">
                    <c:v>Oct</c:v>
                  </c:pt>
                  <c:pt idx="20">
                    <c:v>Nov</c:v>
                  </c:pt>
                  <c:pt idx="21">
                    <c:v>Dec</c:v>
                  </c:pt>
                </c:lvl>
                <c:lvl>
                  <c:pt idx="0">
                    <c:v>2003</c:v>
                  </c:pt>
                  <c:pt idx="11">
                    <c:v>2004</c:v>
                  </c:pt>
                </c:lvl>
              </c:multiLvlStrCache>
            </c:multiLvlStrRef>
          </c:cat>
          <c:val>
            <c:numRef>
              <c:f>'Sales Trend'!$B$2:$B$26</c:f>
              <c:numCache>
                <c:formatCode>General</c:formatCode>
                <c:ptCount val="22"/>
                <c:pt idx="0">
                  <c:v>18997.3</c:v>
                </c:pt>
                <c:pt idx="1">
                  <c:v>25783.760000000002</c:v>
                </c:pt>
                <c:pt idx="2">
                  <c:v>39797.379999999997</c:v>
                </c:pt>
                <c:pt idx="3">
                  <c:v>33847.619999999995</c:v>
                </c:pt>
                <c:pt idx="4">
                  <c:v>63228.270000000004</c:v>
                </c:pt>
                <c:pt idx="5">
                  <c:v>101312.34</c:v>
                </c:pt>
                <c:pt idx="6">
                  <c:v>131620.65000000002</c:v>
                </c:pt>
                <c:pt idx="7">
                  <c:v>34992.399999999994</c:v>
                </c:pt>
                <c:pt idx="8">
                  <c:v>166832.07</c:v>
                </c:pt>
                <c:pt idx="9">
                  <c:v>212280.06000000003</c:v>
                </c:pt>
                <c:pt idx="10">
                  <c:v>64316.090000000004</c:v>
                </c:pt>
                <c:pt idx="11">
                  <c:v>65913.340000000011</c:v>
                </c:pt>
                <c:pt idx="12">
                  <c:v>48922.77</c:v>
                </c:pt>
                <c:pt idx="13">
                  <c:v>32091.579999999998</c:v>
                </c:pt>
                <c:pt idx="14">
                  <c:v>63164.190000000017</c:v>
                </c:pt>
                <c:pt idx="15">
                  <c:v>79806.970000000016</c:v>
                </c:pt>
                <c:pt idx="16">
                  <c:v>99109.729999999967</c:v>
                </c:pt>
                <c:pt idx="17">
                  <c:v>168353.66</c:v>
                </c:pt>
                <c:pt idx="18">
                  <c:v>43084.479999999996</c:v>
                </c:pt>
                <c:pt idx="19">
                  <c:v>164199.78000000006</c:v>
                </c:pt>
                <c:pt idx="20">
                  <c:v>333398.34000000008</c:v>
                </c:pt>
                <c:pt idx="21">
                  <c:v>83858.62999999999</c:v>
                </c:pt>
              </c:numCache>
            </c:numRef>
          </c:val>
          <c:smooth val="0"/>
          <c:extLst>
            <c:ext xmlns:c16="http://schemas.microsoft.com/office/drawing/2014/chart" uri="{C3380CC4-5D6E-409C-BE32-E72D297353CC}">
              <c16:uniqueId val="{00000000-5415-4FEF-A7B6-260B3863A4B9}"/>
            </c:ext>
          </c:extLst>
        </c:ser>
        <c:dLbls>
          <c:showLegendKey val="0"/>
          <c:showVal val="0"/>
          <c:showCatName val="0"/>
          <c:showSerName val="0"/>
          <c:showPercent val="0"/>
          <c:showBubbleSize val="0"/>
        </c:dLbls>
        <c:marker val="1"/>
        <c:smooth val="0"/>
        <c:axId val="2011898624"/>
        <c:axId val="2011899872"/>
      </c:lineChart>
      <c:catAx>
        <c:axId val="201189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899872"/>
        <c:crosses val="autoZero"/>
        <c:auto val="1"/>
        <c:lblAlgn val="ctr"/>
        <c:lblOffset val="100"/>
        <c:noMultiLvlLbl val="0"/>
      </c:catAx>
      <c:valAx>
        <c:axId val="201189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1898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Manufacturer Sales Data.xlsx]Customer Revenue!PivotTable4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'Customer Revenue'!$B$2</c:f>
              <c:strCache>
                <c:ptCount val="1"/>
                <c:pt idx="0">
                  <c:v>Total</c:v>
                </c:pt>
              </c:strCache>
            </c:strRef>
          </c:tx>
          <c:spPr>
            <a:solidFill>
              <a:schemeClr val="bg1"/>
            </a:solidFill>
            <a:ln>
              <a:noFill/>
            </a:ln>
            <a:effectLst/>
          </c:spPr>
          <c:invertIfNegative val="0"/>
          <c:cat>
            <c:strRef>
              <c:f>'Customer Revenue'!$A$3:$A$23</c:f>
              <c:strCache>
                <c:ptCount val="20"/>
                <c:pt idx="0">
                  <c:v>Gifts4AllAges.com</c:v>
                </c:pt>
                <c:pt idx="1">
                  <c:v>Collectables For Less Inc.</c:v>
                </c:pt>
                <c:pt idx="2">
                  <c:v>FunGiftIdeas.com</c:v>
                </c:pt>
                <c:pt idx="3">
                  <c:v>Toys4GrownUps.com</c:v>
                </c:pt>
                <c:pt idx="4">
                  <c:v>The Sharp Gifts Warehouse</c:v>
                </c:pt>
                <c:pt idx="5">
                  <c:v>Collectable Mini Designs Co.</c:v>
                </c:pt>
                <c:pt idx="6">
                  <c:v>Mini Creations Ltd.</c:v>
                </c:pt>
                <c:pt idx="7">
                  <c:v>Gift Depot Inc.</c:v>
                </c:pt>
                <c:pt idx="8">
                  <c:v>Signal Gift Stores</c:v>
                </c:pt>
                <c:pt idx="9">
                  <c:v>Motor Mint Distributors Inc.</c:v>
                </c:pt>
                <c:pt idx="10">
                  <c:v>Mini Classics</c:v>
                </c:pt>
                <c:pt idx="11">
                  <c:v>Vitachrome Inc.</c:v>
                </c:pt>
                <c:pt idx="12">
                  <c:v>Corporate Gift Ideas Co.</c:v>
                </c:pt>
                <c:pt idx="13">
                  <c:v>Marta's Replicas Co.</c:v>
                </c:pt>
                <c:pt idx="14">
                  <c:v>Technics Stores Inc.</c:v>
                </c:pt>
                <c:pt idx="15">
                  <c:v>Diecast Classics Inc.</c:v>
                </c:pt>
                <c:pt idx="16">
                  <c:v>Land of Toys Inc.</c:v>
                </c:pt>
                <c:pt idx="17">
                  <c:v>Online Diecast Creations Co.</c:v>
                </c:pt>
                <c:pt idx="18">
                  <c:v>Muscle Machine Inc</c:v>
                </c:pt>
                <c:pt idx="19">
                  <c:v>Mini Gifts Distributors Ltd.</c:v>
                </c:pt>
              </c:strCache>
            </c:strRef>
          </c:cat>
          <c:val>
            <c:numRef>
              <c:f>'Customer Revenue'!$B$3:$B$23</c:f>
              <c:numCache>
                <c:formatCode>General</c:formatCode>
                <c:ptCount val="20"/>
                <c:pt idx="0">
                  <c:v>26884.169999999995</c:v>
                </c:pt>
                <c:pt idx="1">
                  <c:v>47930.719999999987</c:v>
                </c:pt>
                <c:pt idx="2">
                  <c:v>58352.100000000013</c:v>
                </c:pt>
                <c:pt idx="3">
                  <c:v>60288.599999999991</c:v>
                </c:pt>
                <c:pt idx="4">
                  <c:v>64600.340000000011</c:v>
                </c:pt>
                <c:pt idx="5">
                  <c:v>65913.340000000011</c:v>
                </c:pt>
                <c:pt idx="6">
                  <c:v>67470.210000000006</c:v>
                </c:pt>
                <c:pt idx="7">
                  <c:v>70246.319999999992</c:v>
                </c:pt>
                <c:pt idx="8">
                  <c:v>82751.080000000016</c:v>
                </c:pt>
                <c:pt idx="9">
                  <c:v>83682.16</c:v>
                </c:pt>
                <c:pt idx="10">
                  <c:v>83751.549999999974</c:v>
                </c:pt>
                <c:pt idx="11">
                  <c:v>88041.260000000009</c:v>
                </c:pt>
                <c:pt idx="12">
                  <c:v>95678.87999999999</c:v>
                </c:pt>
                <c:pt idx="13">
                  <c:v>103080.37999999999</c:v>
                </c:pt>
                <c:pt idx="14">
                  <c:v>107253.5</c:v>
                </c:pt>
                <c:pt idx="15">
                  <c:v>110619.73000000001</c:v>
                </c:pt>
                <c:pt idx="16">
                  <c:v>129376.65</c:v>
                </c:pt>
                <c:pt idx="17">
                  <c:v>131685.30000000002</c:v>
                </c:pt>
                <c:pt idx="18">
                  <c:v>192503.06</c:v>
                </c:pt>
                <c:pt idx="19">
                  <c:v>404802.06000000011</c:v>
                </c:pt>
              </c:numCache>
            </c:numRef>
          </c:val>
          <c:extLst>
            <c:ext xmlns:c16="http://schemas.microsoft.com/office/drawing/2014/chart" uri="{C3380CC4-5D6E-409C-BE32-E72D297353CC}">
              <c16:uniqueId val="{00000000-0AF1-45F7-BF91-E04FABCA05EE}"/>
            </c:ext>
          </c:extLst>
        </c:ser>
        <c:dLbls>
          <c:showLegendKey val="0"/>
          <c:showVal val="0"/>
          <c:showCatName val="0"/>
          <c:showSerName val="0"/>
          <c:showPercent val="0"/>
          <c:showBubbleSize val="0"/>
        </c:dLbls>
        <c:gapWidth val="60"/>
        <c:overlap val="100"/>
        <c:axId val="291872976"/>
        <c:axId val="1987342608"/>
      </c:barChart>
      <c:catAx>
        <c:axId val="2918729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solidFill>
                <a:latin typeface="+mn-lt"/>
                <a:ea typeface="+mn-ea"/>
                <a:cs typeface="+mn-cs"/>
              </a:defRPr>
            </a:pPr>
            <a:endParaRPr lang="en-US"/>
          </a:p>
        </c:txPr>
        <c:crossAx val="1987342608"/>
        <c:crosses val="autoZero"/>
        <c:auto val="1"/>
        <c:lblAlgn val="ctr"/>
        <c:lblOffset val="100"/>
        <c:noMultiLvlLbl val="0"/>
      </c:catAx>
      <c:valAx>
        <c:axId val="198734260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9187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'Sales by State'!$A$6</c:f>
              <c:strCache>
                <c:ptCount val="1"/>
                <c:pt idx="0">
                  <c:v>Revenue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E72-4B13-BA4A-67FD1DFA73E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E72-4B13-BA4A-67FD1DFA73E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E72-4B13-BA4A-67FD1DFA73E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E72-4B13-BA4A-67FD1DFA73E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E72-4B13-BA4A-67FD1DFA73E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E72-4B13-BA4A-67FD1DFA73E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E72-4B13-BA4A-67FD1DFA73E9}"/>
              </c:ext>
            </c:extLst>
          </c:dPt>
          <c:cat>
            <c:strRef>
              <c:f>'Sales by State'!$B$5:$H$5</c:f>
              <c:strCache>
                <c:ptCount val="7"/>
                <c:pt idx="0">
                  <c:v>California</c:v>
                </c:pt>
                <c:pt idx="1">
                  <c:v>Connecticut</c:v>
                </c:pt>
                <c:pt idx="2">
                  <c:v>Massachusetts</c:v>
                </c:pt>
                <c:pt idx="3">
                  <c:v>Nevada</c:v>
                </c:pt>
                <c:pt idx="4">
                  <c:v>New Hampshire</c:v>
                </c:pt>
                <c:pt idx="5">
                  <c:v>New York</c:v>
                </c:pt>
                <c:pt idx="6">
                  <c:v>Pennsylvania</c:v>
                </c:pt>
              </c:strCache>
            </c:strRef>
          </c:cat>
          <c:val>
            <c:numRef>
              <c:f>'Sales by State'!$B$6:$H$6</c:f>
              <c:numCache>
                <c:formatCode>General</c:formatCode>
                <c:ptCount val="7"/>
                <c:pt idx="0">
                  <c:v>798536.72000000009</c:v>
                </c:pt>
                <c:pt idx="1">
                  <c:v>70246.319999999992</c:v>
                </c:pt>
                <c:pt idx="2">
                  <c:v>303717.58000000013</c:v>
                </c:pt>
                <c:pt idx="3">
                  <c:v>82751.080000000016</c:v>
                </c:pt>
                <c:pt idx="4">
                  <c:v>131685.30000000002</c:v>
                </c:pt>
                <c:pt idx="5">
                  <c:v>493672.51999999996</c:v>
                </c:pt>
                <c:pt idx="6">
                  <c:v>194301.88999999996</c:v>
                </c:pt>
              </c:numCache>
            </c:numRef>
          </c:val>
          <c:extLst>
            <c:ext xmlns:c16="http://schemas.microsoft.com/office/drawing/2014/chart" uri="{C3380CC4-5D6E-409C-BE32-E72D297353CC}">
              <c16:uniqueId val="{00000000-7EAC-40C1-BC85-E0DB96FD910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Manufacturer Sales Data.xlsx]Sales by Employee!PivotTable2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Employee'!$B$2:$B$3</c:f>
              <c:strCache>
                <c:ptCount val="1"/>
                <c:pt idx="0">
                  <c:v>Allen Nelson</c:v>
                </c:pt>
              </c:strCache>
            </c:strRef>
          </c:tx>
          <c:spPr>
            <a:solidFill>
              <a:schemeClr val="accent1"/>
            </a:solidFill>
            <a:ln>
              <a:noFill/>
            </a:ln>
            <a:effectLst/>
          </c:spPr>
          <c:invertIfNegative val="0"/>
          <c:cat>
            <c:strRef>
              <c:f>'Sales by Employee'!$A$4:$A$6</c:f>
              <c:strCache>
                <c:ptCount val="2"/>
                <c:pt idx="0">
                  <c:v>2003</c:v>
                </c:pt>
                <c:pt idx="1">
                  <c:v>2004</c:v>
                </c:pt>
              </c:strCache>
            </c:strRef>
          </c:cat>
          <c:val>
            <c:numRef>
              <c:f>'Sales by Employee'!$B$4:$B$6</c:f>
              <c:numCache>
                <c:formatCode>General</c:formatCode>
                <c:ptCount val="2"/>
                <c:pt idx="0">
                  <c:v>111107.1</c:v>
                </c:pt>
                <c:pt idx="1">
                  <c:v>95393.09</c:v>
                </c:pt>
              </c:numCache>
            </c:numRef>
          </c:val>
          <c:extLst>
            <c:ext xmlns:c16="http://schemas.microsoft.com/office/drawing/2014/chart" uri="{C3380CC4-5D6E-409C-BE32-E72D297353CC}">
              <c16:uniqueId val="{00000000-F20E-4549-B6F3-65999853D99E}"/>
            </c:ext>
          </c:extLst>
        </c:ser>
        <c:ser>
          <c:idx val="1"/>
          <c:order val="1"/>
          <c:tx>
            <c:strRef>
              <c:f>'Sales by Employee'!$C$2:$C$3</c:f>
              <c:strCache>
                <c:ptCount val="1"/>
                <c:pt idx="0">
                  <c:v>Jeff Young</c:v>
                </c:pt>
              </c:strCache>
            </c:strRef>
          </c:tx>
          <c:spPr>
            <a:solidFill>
              <a:schemeClr val="accent2"/>
            </a:solidFill>
            <a:ln>
              <a:noFill/>
            </a:ln>
            <a:effectLst/>
          </c:spPr>
          <c:invertIfNegative val="0"/>
          <c:cat>
            <c:strRef>
              <c:f>'Sales by Employee'!$A$4:$A$6</c:f>
              <c:strCache>
                <c:ptCount val="2"/>
                <c:pt idx="0">
                  <c:v>2003</c:v>
                </c:pt>
                <c:pt idx="1">
                  <c:v>2004</c:v>
                </c:pt>
              </c:strCache>
            </c:strRef>
          </c:cat>
          <c:val>
            <c:numRef>
              <c:f>'Sales by Employee'!$C$4:$C$6</c:f>
              <c:numCache>
                <c:formatCode>General</c:formatCode>
                <c:ptCount val="2"/>
                <c:pt idx="0">
                  <c:v>136392.08000000005</c:v>
                </c:pt>
                <c:pt idx="1">
                  <c:v>114463.07999999999</c:v>
                </c:pt>
              </c:numCache>
            </c:numRef>
          </c:val>
          <c:extLst>
            <c:ext xmlns:c16="http://schemas.microsoft.com/office/drawing/2014/chart" uri="{C3380CC4-5D6E-409C-BE32-E72D297353CC}">
              <c16:uniqueId val="{00000019-1380-44FD-8D8B-AE7565694476}"/>
            </c:ext>
          </c:extLst>
        </c:ser>
        <c:ser>
          <c:idx val="2"/>
          <c:order val="2"/>
          <c:tx>
            <c:strRef>
              <c:f>'Sales by Employee'!$D$2:$D$3</c:f>
              <c:strCache>
                <c:ptCount val="1"/>
                <c:pt idx="0">
                  <c:v>Julie Brown</c:v>
                </c:pt>
              </c:strCache>
            </c:strRef>
          </c:tx>
          <c:spPr>
            <a:solidFill>
              <a:schemeClr val="accent3"/>
            </a:solidFill>
            <a:ln>
              <a:noFill/>
            </a:ln>
            <a:effectLst/>
          </c:spPr>
          <c:invertIfNegative val="0"/>
          <c:cat>
            <c:strRef>
              <c:f>'Sales by Employee'!$A$4:$A$6</c:f>
              <c:strCache>
                <c:ptCount val="2"/>
                <c:pt idx="0">
                  <c:v>2003</c:v>
                </c:pt>
                <c:pt idx="1">
                  <c:v>2004</c:v>
                </c:pt>
              </c:strCache>
            </c:strRef>
          </c:cat>
          <c:val>
            <c:numRef>
              <c:f>'Sales by Employee'!$D$4:$D$6</c:f>
              <c:numCache>
                <c:formatCode>General</c:formatCode>
                <c:ptCount val="2"/>
                <c:pt idx="0">
                  <c:v>123077.7</c:v>
                </c:pt>
                <c:pt idx="1">
                  <c:v>159363.71999999997</c:v>
                </c:pt>
              </c:numCache>
            </c:numRef>
          </c:val>
          <c:extLst>
            <c:ext xmlns:c16="http://schemas.microsoft.com/office/drawing/2014/chart" uri="{C3380CC4-5D6E-409C-BE32-E72D297353CC}">
              <c16:uniqueId val="{0000001A-1380-44FD-8D8B-AE7565694476}"/>
            </c:ext>
          </c:extLst>
        </c:ser>
        <c:ser>
          <c:idx val="3"/>
          <c:order val="3"/>
          <c:tx>
            <c:strRef>
              <c:f>'Sales by Employee'!$E$2:$E$3</c:f>
              <c:strCache>
                <c:ptCount val="1"/>
                <c:pt idx="0">
                  <c:v>Juri Hirano</c:v>
                </c:pt>
              </c:strCache>
            </c:strRef>
          </c:tx>
          <c:spPr>
            <a:solidFill>
              <a:schemeClr val="accent4"/>
            </a:solidFill>
            <a:ln>
              <a:noFill/>
            </a:ln>
            <a:effectLst/>
          </c:spPr>
          <c:invertIfNegative val="0"/>
          <c:cat>
            <c:strRef>
              <c:f>'Sales by Employee'!$A$4:$A$6</c:f>
              <c:strCache>
                <c:ptCount val="2"/>
                <c:pt idx="0">
                  <c:v>2003</c:v>
                </c:pt>
                <c:pt idx="1">
                  <c:v>2004</c:v>
                </c:pt>
              </c:strCache>
            </c:strRef>
          </c:cat>
          <c:val>
            <c:numRef>
              <c:f>'Sales by Employee'!$E$4:$E$6</c:f>
              <c:numCache>
                <c:formatCode>General</c:formatCode>
                <c:ptCount val="2"/>
                <c:pt idx="0">
                  <c:v>130453.1</c:v>
                </c:pt>
                <c:pt idx="1">
                  <c:v>111647.05999999998</c:v>
                </c:pt>
              </c:numCache>
            </c:numRef>
          </c:val>
          <c:extLst>
            <c:ext xmlns:c16="http://schemas.microsoft.com/office/drawing/2014/chart" uri="{C3380CC4-5D6E-409C-BE32-E72D297353CC}">
              <c16:uniqueId val="{0000001B-1380-44FD-8D8B-AE7565694476}"/>
            </c:ext>
          </c:extLst>
        </c:ser>
        <c:ser>
          <c:idx val="4"/>
          <c:order val="4"/>
          <c:tx>
            <c:strRef>
              <c:f>'Sales by Employee'!$F$2:$F$3</c:f>
              <c:strCache>
                <c:ptCount val="1"/>
                <c:pt idx="0">
                  <c:v>Kwai Yu</c:v>
                </c:pt>
              </c:strCache>
            </c:strRef>
          </c:tx>
          <c:spPr>
            <a:solidFill>
              <a:schemeClr val="accent5"/>
            </a:solidFill>
            <a:ln>
              <a:noFill/>
            </a:ln>
            <a:effectLst/>
          </c:spPr>
          <c:invertIfNegative val="0"/>
          <c:cat>
            <c:strRef>
              <c:f>'Sales by Employee'!$A$4:$A$6</c:f>
              <c:strCache>
                <c:ptCount val="2"/>
                <c:pt idx="0">
                  <c:v>2003</c:v>
                </c:pt>
                <c:pt idx="1">
                  <c:v>2004</c:v>
                </c:pt>
              </c:strCache>
            </c:strRef>
          </c:cat>
          <c:val>
            <c:numRef>
              <c:f>'Sales by Employee'!$F$4:$F$6</c:f>
              <c:numCache>
                <c:formatCode>General</c:formatCode>
                <c:ptCount val="2"/>
                <c:pt idx="0">
                  <c:v>93253.97000000003</c:v>
                </c:pt>
                <c:pt idx="1">
                  <c:v>103592.89</c:v>
                </c:pt>
              </c:numCache>
            </c:numRef>
          </c:val>
          <c:extLst>
            <c:ext xmlns:c16="http://schemas.microsoft.com/office/drawing/2014/chart" uri="{C3380CC4-5D6E-409C-BE32-E72D297353CC}">
              <c16:uniqueId val="{0000001C-1380-44FD-8D8B-AE7565694476}"/>
            </c:ext>
          </c:extLst>
        </c:ser>
        <c:ser>
          <c:idx val="5"/>
          <c:order val="5"/>
          <c:tx>
            <c:strRef>
              <c:f>'Sales by Employee'!$G$2:$G$3</c:f>
              <c:strCache>
                <c:ptCount val="1"/>
                <c:pt idx="0">
                  <c:v>Michael Frick</c:v>
                </c:pt>
              </c:strCache>
            </c:strRef>
          </c:tx>
          <c:spPr>
            <a:solidFill>
              <a:schemeClr val="accent6"/>
            </a:solidFill>
            <a:ln>
              <a:noFill/>
            </a:ln>
            <a:effectLst/>
          </c:spPr>
          <c:invertIfNegative val="0"/>
          <c:cat>
            <c:strRef>
              <c:f>'Sales by Employee'!$A$4:$A$6</c:f>
              <c:strCache>
                <c:ptCount val="2"/>
                <c:pt idx="0">
                  <c:v>2003</c:v>
                </c:pt>
                <c:pt idx="1">
                  <c:v>2004</c:v>
                </c:pt>
              </c:strCache>
            </c:strRef>
          </c:cat>
          <c:val>
            <c:numRef>
              <c:f>'Sales by Employee'!$G$4:$G$6</c:f>
              <c:numCache>
                <c:formatCode>General</c:formatCode>
                <c:ptCount val="2"/>
                <c:pt idx="0">
                  <c:v>43742.559999999998</c:v>
                </c:pt>
                <c:pt idx="1">
                  <c:v>238669.98</c:v>
                </c:pt>
              </c:numCache>
            </c:numRef>
          </c:val>
          <c:extLst>
            <c:ext xmlns:c16="http://schemas.microsoft.com/office/drawing/2014/chart" uri="{C3380CC4-5D6E-409C-BE32-E72D297353CC}">
              <c16:uniqueId val="{0000001D-1380-44FD-8D8B-AE7565694476}"/>
            </c:ext>
          </c:extLst>
        </c:ser>
        <c:ser>
          <c:idx val="6"/>
          <c:order val="6"/>
          <c:tx>
            <c:strRef>
              <c:f>'Sales by Employee'!$H$2:$H$3</c:f>
              <c:strCache>
                <c:ptCount val="1"/>
                <c:pt idx="0">
                  <c:v>Sue King</c:v>
                </c:pt>
              </c:strCache>
            </c:strRef>
          </c:tx>
          <c:spPr>
            <a:solidFill>
              <a:schemeClr val="accent1">
                <a:lumMod val="60000"/>
              </a:schemeClr>
            </a:solidFill>
            <a:ln>
              <a:noFill/>
            </a:ln>
            <a:effectLst/>
          </c:spPr>
          <c:invertIfNegative val="0"/>
          <c:cat>
            <c:strRef>
              <c:f>'Sales by Employee'!$A$4:$A$6</c:f>
              <c:strCache>
                <c:ptCount val="2"/>
                <c:pt idx="0">
                  <c:v>2003</c:v>
                </c:pt>
                <c:pt idx="1">
                  <c:v>2004</c:v>
                </c:pt>
              </c:strCache>
            </c:strRef>
          </c:cat>
          <c:val>
            <c:numRef>
              <c:f>'Sales by Employee'!$H$4:$H$6</c:f>
              <c:numCache>
                <c:formatCode>General</c:formatCode>
                <c:ptCount val="2"/>
                <c:pt idx="0">
                  <c:v>94136.220000000016</c:v>
                </c:pt>
                <c:pt idx="1">
                  <c:v>114816.8</c:v>
                </c:pt>
              </c:numCache>
            </c:numRef>
          </c:val>
          <c:extLst>
            <c:ext xmlns:c16="http://schemas.microsoft.com/office/drawing/2014/chart" uri="{C3380CC4-5D6E-409C-BE32-E72D297353CC}">
              <c16:uniqueId val="{0000001E-1380-44FD-8D8B-AE7565694476}"/>
            </c:ext>
          </c:extLst>
        </c:ser>
        <c:ser>
          <c:idx val="7"/>
          <c:order val="7"/>
          <c:tx>
            <c:strRef>
              <c:f>'Sales by Employee'!$I$2:$I$3</c:f>
              <c:strCache>
                <c:ptCount val="1"/>
                <c:pt idx="0">
                  <c:v>Valarie Nelson</c:v>
                </c:pt>
              </c:strCache>
            </c:strRef>
          </c:tx>
          <c:spPr>
            <a:solidFill>
              <a:schemeClr val="accent2">
                <a:lumMod val="60000"/>
              </a:schemeClr>
            </a:solidFill>
            <a:ln>
              <a:noFill/>
            </a:ln>
            <a:effectLst/>
          </c:spPr>
          <c:invertIfNegative val="0"/>
          <c:cat>
            <c:strRef>
              <c:f>'Sales by Employee'!$A$4:$A$6</c:f>
              <c:strCache>
                <c:ptCount val="2"/>
                <c:pt idx="0">
                  <c:v>2003</c:v>
                </c:pt>
                <c:pt idx="1">
                  <c:v>2004</c:v>
                </c:pt>
              </c:strCache>
            </c:strRef>
          </c:cat>
          <c:val>
            <c:numRef>
              <c:f>'Sales by Employee'!$I$4:$I$6</c:f>
              <c:numCache>
                <c:formatCode>General</c:formatCode>
                <c:ptCount val="2"/>
                <c:pt idx="0">
                  <c:v>160845.21000000002</c:v>
                </c:pt>
                <c:pt idx="1">
                  <c:v>243956.85000000003</c:v>
                </c:pt>
              </c:numCache>
            </c:numRef>
          </c:val>
          <c:extLst>
            <c:ext xmlns:c16="http://schemas.microsoft.com/office/drawing/2014/chart" uri="{C3380CC4-5D6E-409C-BE32-E72D297353CC}">
              <c16:uniqueId val="{00000021-1380-44FD-8D8B-AE7565694476}"/>
            </c:ext>
          </c:extLst>
        </c:ser>
        <c:dLbls>
          <c:showLegendKey val="0"/>
          <c:showVal val="0"/>
          <c:showCatName val="0"/>
          <c:showSerName val="0"/>
          <c:showPercent val="0"/>
          <c:showBubbleSize val="0"/>
        </c:dLbls>
        <c:gapWidth val="219"/>
        <c:overlap val="-27"/>
        <c:axId val="197242976"/>
        <c:axId val="197244224"/>
      </c:barChart>
      <c:catAx>
        <c:axId val="19724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44224"/>
        <c:crosses val="autoZero"/>
        <c:auto val="1"/>
        <c:lblAlgn val="ctr"/>
        <c:lblOffset val="100"/>
        <c:noMultiLvlLbl val="0"/>
      </c:catAx>
      <c:valAx>
        <c:axId val="19724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24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Manufacturer Sales Data.xlsx]Item Share!PivotTable3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s>
    <c:plotArea>
      <c:layout/>
      <c:doughnutChart>
        <c:varyColors val="1"/>
        <c:ser>
          <c:idx val="0"/>
          <c:order val="0"/>
          <c:tx>
            <c:strRef>
              <c:f>'Item Share'!$B$2</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1707-4821-A9B8-D7267D7BABAA}"/>
              </c:ext>
            </c:extLst>
          </c:dPt>
          <c:dPt>
            <c:idx val="1"/>
            <c:bubble3D val="0"/>
            <c:spPr>
              <a:solidFill>
                <a:schemeClr val="accent2"/>
              </a:solidFill>
              <a:ln>
                <a:noFill/>
              </a:ln>
              <a:effectLst/>
            </c:spPr>
            <c:extLst>
              <c:ext xmlns:c16="http://schemas.microsoft.com/office/drawing/2014/chart" uri="{C3380CC4-5D6E-409C-BE32-E72D297353CC}">
                <c16:uniqueId val="{00000003-1707-4821-A9B8-D7267D7BABAA}"/>
              </c:ext>
            </c:extLst>
          </c:dPt>
          <c:dPt>
            <c:idx val="2"/>
            <c:bubble3D val="0"/>
            <c:spPr>
              <a:solidFill>
                <a:schemeClr val="accent3"/>
              </a:solidFill>
              <a:ln>
                <a:noFill/>
              </a:ln>
              <a:effectLst/>
            </c:spPr>
            <c:extLst>
              <c:ext xmlns:c16="http://schemas.microsoft.com/office/drawing/2014/chart" uri="{C3380CC4-5D6E-409C-BE32-E72D297353CC}">
                <c16:uniqueId val="{00000005-1707-4821-A9B8-D7267D7BABAA}"/>
              </c:ext>
            </c:extLst>
          </c:dPt>
          <c:dPt>
            <c:idx val="3"/>
            <c:bubble3D val="0"/>
            <c:spPr>
              <a:solidFill>
                <a:schemeClr val="accent4"/>
              </a:solidFill>
              <a:ln>
                <a:noFill/>
              </a:ln>
              <a:effectLst/>
            </c:spPr>
            <c:extLst>
              <c:ext xmlns:c16="http://schemas.microsoft.com/office/drawing/2014/chart" uri="{C3380CC4-5D6E-409C-BE32-E72D297353CC}">
                <c16:uniqueId val="{00000007-1707-4821-A9B8-D7267D7BABAA}"/>
              </c:ext>
            </c:extLst>
          </c:dPt>
          <c:dPt>
            <c:idx val="4"/>
            <c:bubble3D val="0"/>
            <c:spPr>
              <a:solidFill>
                <a:schemeClr val="accent5"/>
              </a:solidFill>
              <a:ln>
                <a:noFill/>
              </a:ln>
              <a:effectLst/>
            </c:spPr>
            <c:extLst>
              <c:ext xmlns:c16="http://schemas.microsoft.com/office/drawing/2014/chart" uri="{C3380CC4-5D6E-409C-BE32-E72D297353CC}">
                <c16:uniqueId val="{00000009-1707-4821-A9B8-D7267D7BABAA}"/>
              </c:ext>
            </c:extLst>
          </c:dPt>
          <c:cat>
            <c:strRef>
              <c:f>'Item Share'!$A$3:$A$8</c:f>
              <c:strCache>
                <c:ptCount val="5"/>
                <c:pt idx="0">
                  <c:v>Classic Cars</c:v>
                </c:pt>
                <c:pt idx="1">
                  <c:v>Motorcycles</c:v>
                </c:pt>
                <c:pt idx="2">
                  <c:v>Planes</c:v>
                </c:pt>
                <c:pt idx="3">
                  <c:v>Trucks and Buses</c:v>
                </c:pt>
                <c:pt idx="4">
                  <c:v>Vintage Cars</c:v>
                </c:pt>
              </c:strCache>
            </c:strRef>
          </c:cat>
          <c:val>
            <c:numRef>
              <c:f>'Item Share'!$B$3:$B$8</c:f>
              <c:numCache>
                <c:formatCode>General</c:formatCode>
                <c:ptCount val="5"/>
                <c:pt idx="0">
                  <c:v>900957.62000000023</c:v>
                </c:pt>
                <c:pt idx="1">
                  <c:v>371490.98000000021</c:v>
                </c:pt>
                <c:pt idx="2">
                  <c:v>193900.24</c:v>
                </c:pt>
                <c:pt idx="3">
                  <c:v>259050.41000000009</c:v>
                </c:pt>
                <c:pt idx="4">
                  <c:v>349512.15999999992</c:v>
                </c:pt>
              </c:numCache>
            </c:numRef>
          </c:val>
          <c:extLst>
            <c:ext xmlns:c16="http://schemas.microsoft.com/office/drawing/2014/chart" uri="{C3380CC4-5D6E-409C-BE32-E72D297353CC}">
              <c16:uniqueId val="{00000000-8481-4272-8F91-4CF8759F08D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Manufacturer Sales Data.xlsx]Customer Revenue!PivotTable4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'Customer Revenue'!$B$2</c:f>
              <c:strCache>
                <c:ptCount val="1"/>
                <c:pt idx="0">
                  <c:v>Total</c:v>
                </c:pt>
              </c:strCache>
            </c:strRef>
          </c:tx>
          <c:spPr>
            <a:solidFill>
              <a:schemeClr val="accent1"/>
            </a:solidFill>
            <a:ln>
              <a:noFill/>
            </a:ln>
            <a:effectLst/>
          </c:spPr>
          <c:invertIfNegative val="0"/>
          <c:cat>
            <c:strRef>
              <c:f>'Customer Revenue'!$A$3:$A$23</c:f>
              <c:strCache>
                <c:ptCount val="20"/>
                <c:pt idx="0">
                  <c:v>Gifts4AllAges.com</c:v>
                </c:pt>
                <c:pt idx="1">
                  <c:v>Collectables For Less Inc.</c:v>
                </c:pt>
                <c:pt idx="2">
                  <c:v>FunGiftIdeas.com</c:v>
                </c:pt>
                <c:pt idx="3">
                  <c:v>Toys4GrownUps.com</c:v>
                </c:pt>
                <c:pt idx="4">
                  <c:v>The Sharp Gifts Warehouse</c:v>
                </c:pt>
                <c:pt idx="5">
                  <c:v>Collectable Mini Designs Co.</c:v>
                </c:pt>
                <c:pt idx="6">
                  <c:v>Mini Creations Ltd.</c:v>
                </c:pt>
                <c:pt idx="7">
                  <c:v>Gift Depot Inc.</c:v>
                </c:pt>
                <c:pt idx="8">
                  <c:v>Signal Gift Stores</c:v>
                </c:pt>
                <c:pt idx="9">
                  <c:v>Motor Mint Distributors Inc.</c:v>
                </c:pt>
                <c:pt idx="10">
                  <c:v>Mini Classics</c:v>
                </c:pt>
                <c:pt idx="11">
                  <c:v>Vitachrome Inc.</c:v>
                </c:pt>
                <c:pt idx="12">
                  <c:v>Corporate Gift Ideas Co.</c:v>
                </c:pt>
                <c:pt idx="13">
                  <c:v>Marta's Replicas Co.</c:v>
                </c:pt>
                <c:pt idx="14">
                  <c:v>Technics Stores Inc.</c:v>
                </c:pt>
                <c:pt idx="15">
                  <c:v>Diecast Classics Inc.</c:v>
                </c:pt>
                <c:pt idx="16">
                  <c:v>Land of Toys Inc.</c:v>
                </c:pt>
                <c:pt idx="17">
                  <c:v>Online Diecast Creations Co.</c:v>
                </c:pt>
                <c:pt idx="18">
                  <c:v>Muscle Machine Inc</c:v>
                </c:pt>
                <c:pt idx="19">
                  <c:v>Mini Gifts Distributors Ltd.</c:v>
                </c:pt>
              </c:strCache>
            </c:strRef>
          </c:cat>
          <c:val>
            <c:numRef>
              <c:f>'Customer Revenue'!$B$3:$B$23</c:f>
              <c:numCache>
                <c:formatCode>General</c:formatCode>
                <c:ptCount val="20"/>
                <c:pt idx="0">
                  <c:v>26884.169999999995</c:v>
                </c:pt>
                <c:pt idx="1">
                  <c:v>47930.719999999987</c:v>
                </c:pt>
                <c:pt idx="2">
                  <c:v>58352.100000000013</c:v>
                </c:pt>
                <c:pt idx="3">
                  <c:v>60288.599999999991</c:v>
                </c:pt>
                <c:pt idx="4">
                  <c:v>64600.340000000011</c:v>
                </c:pt>
                <c:pt idx="5">
                  <c:v>65913.340000000011</c:v>
                </c:pt>
                <c:pt idx="6">
                  <c:v>67470.210000000006</c:v>
                </c:pt>
                <c:pt idx="7">
                  <c:v>70246.319999999992</c:v>
                </c:pt>
                <c:pt idx="8">
                  <c:v>82751.080000000016</c:v>
                </c:pt>
                <c:pt idx="9">
                  <c:v>83682.16</c:v>
                </c:pt>
                <c:pt idx="10">
                  <c:v>83751.549999999974</c:v>
                </c:pt>
                <c:pt idx="11">
                  <c:v>88041.260000000009</c:v>
                </c:pt>
                <c:pt idx="12">
                  <c:v>95678.87999999999</c:v>
                </c:pt>
                <c:pt idx="13">
                  <c:v>103080.37999999999</c:v>
                </c:pt>
                <c:pt idx="14">
                  <c:v>107253.5</c:v>
                </c:pt>
                <c:pt idx="15">
                  <c:v>110619.73000000001</c:v>
                </c:pt>
                <c:pt idx="16">
                  <c:v>129376.65</c:v>
                </c:pt>
                <c:pt idx="17">
                  <c:v>131685.30000000002</c:v>
                </c:pt>
                <c:pt idx="18">
                  <c:v>192503.06</c:v>
                </c:pt>
                <c:pt idx="19">
                  <c:v>404802.06000000011</c:v>
                </c:pt>
              </c:numCache>
            </c:numRef>
          </c:val>
          <c:extLst>
            <c:ext xmlns:c16="http://schemas.microsoft.com/office/drawing/2014/chart" uri="{C3380CC4-5D6E-409C-BE32-E72D297353CC}">
              <c16:uniqueId val="{00000000-40AD-47BD-AB42-4B55408DB7AF}"/>
            </c:ext>
          </c:extLst>
        </c:ser>
        <c:dLbls>
          <c:showLegendKey val="0"/>
          <c:showVal val="0"/>
          <c:showCatName val="0"/>
          <c:showSerName val="0"/>
          <c:showPercent val="0"/>
          <c:showBubbleSize val="0"/>
        </c:dLbls>
        <c:gapWidth val="219"/>
        <c:overlap val="100"/>
        <c:axId val="291872976"/>
        <c:axId val="1987342608"/>
      </c:barChart>
      <c:catAx>
        <c:axId val="29187297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7342608"/>
        <c:crosses val="autoZero"/>
        <c:auto val="1"/>
        <c:lblAlgn val="ctr"/>
        <c:lblOffset val="100"/>
        <c:noMultiLvlLbl val="0"/>
      </c:catAx>
      <c:valAx>
        <c:axId val="198734260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87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Manufacturer Sales Data.xlsx]Sales Trend!PivotTable3</c:name>
    <c:fmtId val="2"/>
  </c:pivotSource>
  <c:chart>
    <c:autoTitleDeleted val="1"/>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bg1"/>
            </a:solidFill>
            <a:round/>
          </a:ln>
          <a:effectLst/>
        </c:spPr>
        <c:marker>
          <c:symbol val="circle"/>
          <c:size val="5"/>
          <c:spPr>
            <a:solidFill>
              <a:schemeClr val="bg1"/>
            </a:solidFill>
            <a:ln w="15875">
              <a:solidFill>
                <a:schemeClr val="tx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bg1"/>
            </a:solidFill>
            <a:round/>
          </a:ln>
          <a:effectLst/>
        </c:spPr>
        <c:marker>
          <c:symbol val="circle"/>
          <c:size val="5"/>
          <c:spPr>
            <a:solidFill>
              <a:schemeClr val="bg1"/>
            </a:solidFill>
            <a:ln w="15875">
              <a:solidFill>
                <a:schemeClr val="tx1"/>
              </a:solidFill>
            </a:ln>
            <a:effectLst/>
          </c:spPr>
        </c:marker>
      </c:pivotFmt>
    </c:pivotFmts>
    <c:plotArea>
      <c:layout/>
      <c:lineChart>
        <c:grouping val="standard"/>
        <c:varyColors val="0"/>
        <c:ser>
          <c:idx val="0"/>
          <c:order val="0"/>
          <c:tx>
            <c:strRef>
              <c:f>'Sales Trend'!$B$1</c:f>
              <c:strCache>
                <c:ptCount val="1"/>
                <c:pt idx="0">
                  <c:v>Total</c:v>
                </c:pt>
              </c:strCache>
            </c:strRef>
          </c:tx>
          <c:spPr>
            <a:ln w="28575" cap="rnd">
              <a:solidFill>
                <a:schemeClr val="bg1"/>
              </a:solidFill>
              <a:round/>
            </a:ln>
            <a:effectLst/>
          </c:spPr>
          <c:marker>
            <c:symbol val="circle"/>
            <c:size val="5"/>
            <c:spPr>
              <a:solidFill>
                <a:schemeClr val="bg1"/>
              </a:solidFill>
              <a:ln w="15875">
                <a:solidFill>
                  <a:schemeClr val="tx1"/>
                </a:solidFill>
              </a:ln>
              <a:effectLst/>
            </c:spPr>
          </c:marker>
          <c:cat>
            <c:multiLvlStrRef>
              <c:f>'Sales Trend'!$A$2:$A$26</c:f>
              <c:multiLvlStrCache>
                <c:ptCount val="22"/>
                <c:lvl>
                  <c:pt idx="0">
                    <c:v>Jan</c:v>
                  </c:pt>
                  <c:pt idx="1">
                    <c:v>Feb</c:v>
                  </c:pt>
                  <c:pt idx="2">
                    <c:v>Mar</c:v>
                  </c:pt>
                  <c:pt idx="3">
                    <c:v>May</c:v>
                  </c:pt>
                  <c:pt idx="4">
                    <c:v>Jun</c:v>
                  </c:pt>
                  <c:pt idx="5">
                    <c:v>Jul</c:v>
                  </c:pt>
                  <c:pt idx="6">
                    <c:v>Aug</c:v>
                  </c:pt>
                  <c:pt idx="7">
                    <c:v>Sep</c:v>
                  </c:pt>
                  <c:pt idx="8">
                    <c:v>Oct</c:v>
                  </c:pt>
                  <c:pt idx="9">
                    <c:v>Nov</c:v>
                  </c:pt>
                  <c:pt idx="10">
                    <c:v>Dec</c:v>
                  </c:pt>
                  <c:pt idx="11">
                    <c:v>Feb</c:v>
                  </c:pt>
                  <c:pt idx="12">
                    <c:v>Mar</c:v>
                  </c:pt>
                  <c:pt idx="13">
                    <c:v>Apr</c:v>
                  </c:pt>
                  <c:pt idx="14">
                    <c:v>May</c:v>
                  </c:pt>
                  <c:pt idx="15">
                    <c:v>Jun</c:v>
                  </c:pt>
                  <c:pt idx="16">
                    <c:v>Jul</c:v>
                  </c:pt>
                  <c:pt idx="17">
                    <c:v>Aug</c:v>
                  </c:pt>
                  <c:pt idx="18">
                    <c:v>Sep</c:v>
                  </c:pt>
                  <c:pt idx="19">
                    <c:v>Oct</c:v>
                  </c:pt>
                  <c:pt idx="20">
                    <c:v>Nov</c:v>
                  </c:pt>
                  <c:pt idx="21">
                    <c:v>Dec</c:v>
                  </c:pt>
                </c:lvl>
                <c:lvl>
                  <c:pt idx="0">
                    <c:v>2003</c:v>
                  </c:pt>
                  <c:pt idx="11">
                    <c:v>2004</c:v>
                  </c:pt>
                </c:lvl>
              </c:multiLvlStrCache>
            </c:multiLvlStrRef>
          </c:cat>
          <c:val>
            <c:numRef>
              <c:f>'Sales Trend'!$B$2:$B$26</c:f>
              <c:numCache>
                <c:formatCode>General</c:formatCode>
                <c:ptCount val="22"/>
                <c:pt idx="0">
                  <c:v>18997.3</c:v>
                </c:pt>
                <c:pt idx="1">
                  <c:v>25783.760000000002</c:v>
                </c:pt>
                <c:pt idx="2">
                  <c:v>39797.379999999997</c:v>
                </c:pt>
                <c:pt idx="3">
                  <c:v>33847.619999999995</c:v>
                </c:pt>
                <c:pt idx="4">
                  <c:v>63228.270000000004</c:v>
                </c:pt>
                <c:pt idx="5">
                  <c:v>101312.34</c:v>
                </c:pt>
                <c:pt idx="6">
                  <c:v>131620.65000000002</c:v>
                </c:pt>
                <c:pt idx="7">
                  <c:v>34992.399999999994</c:v>
                </c:pt>
                <c:pt idx="8">
                  <c:v>166832.07</c:v>
                </c:pt>
                <c:pt idx="9">
                  <c:v>212280.06000000003</c:v>
                </c:pt>
                <c:pt idx="10">
                  <c:v>64316.090000000004</c:v>
                </c:pt>
                <c:pt idx="11">
                  <c:v>65913.340000000011</c:v>
                </c:pt>
                <c:pt idx="12">
                  <c:v>48922.77</c:v>
                </c:pt>
                <c:pt idx="13">
                  <c:v>32091.579999999998</c:v>
                </c:pt>
                <c:pt idx="14">
                  <c:v>63164.190000000017</c:v>
                </c:pt>
                <c:pt idx="15">
                  <c:v>79806.970000000016</c:v>
                </c:pt>
                <c:pt idx="16">
                  <c:v>99109.729999999967</c:v>
                </c:pt>
                <c:pt idx="17">
                  <c:v>168353.66</c:v>
                </c:pt>
                <c:pt idx="18">
                  <c:v>43084.479999999996</c:v>
                </c:pt>
                <c:pt idx="19">
                  <c:v>164199.78000000006</c:v>
                </c:pt>
                <c:pt idx="20">
                  <c:v>333398.34000000008</c:v>
                </c:pt>
                <c:pt idx="21">
                  <c:v>83858.62999999999</c:v>
                </c:pt>
              </c:numCache>
            </c:numRef>
          </c:val>
          <c:smooth val="1"/>
          <c:extLst>
            <c:ext xmlns:c16="http://schemas.microsoft.com/office/drawing/2014/chart" uri="{C3380CC4-5D6E-409C-BE32-E72D297353CC}">
              <c16:uniqueId val="{00000000-DC6C-4D21-B4B7-2FDA40E1EB4A}"/>
            </c:ext>
          </c:extLst>
        </c:ser>
        <c:dLbls>
          <c:showLegendKey val="0"/>
          <c:showVal val="0"/>
          <c:showCatName val="0"/>
          <c:showSerName val="0"/>
          <c:showPercent val="0"/>
          <c:showBubbleSize val="0"/>
        </c:dLbls>
        <c:marker val="1"/>
        <c:smooth val="0"/>
        <c:axId val="2011898624"/>
        <c:axId val="2011899872"/>
      </c:lineChart>
      <c:catAx>
        <c:axId val="201189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11899872"/>
        <c:crosses val="autoZero"/>
        <c:auto val="1"/>
        <c:lblAlgn val="ctr"/>
        <c:lblOffset val="100"/>
        <c:noMultiLvlLbl val="0"/>
      </c:catAx>
      <c:valAx>
        <c:axId val="20118998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1189862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'Sales by State'!$A$6</c:f>
              <c:strCache>
                <c:ptCount val="1"/>
                <c:pt idx="0">
                  <c:v>Revenue</c:v>
                </c:pt>
              </c:strCache>
            </c:strRef>
          </c:tx>
          <c:dPt>
            <c:idx val="0"/>
            <c:bubble3D val="0"/>
            <c:spPr>
              <a:solidFill>
                <a:srgbClr val="767EBC"/>
              </a:solidFill>
              <a:ln w="19050">
                <a:noFill/>
              </a:ln>
              <a:effectLst/>
            </c:spPr>
            <c:extLst>
              <c:ext xmlns:c16="http://schemas.microsoft.com/office/drawing/2014/chart" uri="{C3380CC4-5D6E-409C-BE32-E72D297353CC}">
                <c16:uniqueId val="{00000001-BD71-4354-AF87-8904EEAF45D9}"/>
              </c:ext>
            </c:extLst>
          </c:dPt>
          <c:dPt>
            <c:idx val="1"/>
            <c:bubble3D val="0"/>
            <c:spPr>
              <a:solidFill>
                <a:schemeClr val="accent2"/>
              </a:solidFill>
              <a:ln w="19050">
                <a:noFill/>
              </a:ln>
              <a:effectLst/>
            </c:spPr>
            <c:extLst>
              <c:ext xmlns:c16="http://schemas.microsoft.com/office/drawing/2014/chart" uri="{C3380CC4-5D6E-409C-BE32-E72D297353CC}">
                <c16:uniqueId val="{00000003-BD71-4354-AF87-8904EEAF45D9}"/>
              </c:ext>
            </c:extLst>
          </c:dPt>
          <c:dPt>
            <c:idx val="2"/>
            <c:bubble3D val="0"/>
            <c:spPr>
              <a:solidFill>
                <a:srgbClr val="DE6F6C"/>
              </a:solidFill>
              <a:ln w="19050">
                <a:noFill/>
              </a:ln>
              <a:effectLst/>
            </c:spPr>
            <c:extLst>
              <c:ext xmlns:c16="http://schemas.microsoft.com/office/drawing/2014/chart" uri="{C3380CC4-5D6E-409C-BE32-E72D297353CC}">
                <c16:uniqueId val="{00000005-BD71-4354-AF87-8904EEAF45D9}"/>
              </c:ext>
            </c:extLst>
          </c:dPt>
          <c:dPt>
            <c:idx val="3"/>
            <c:bubble3D val="0"/>
            <c:spPr>
              <a:solidFill>
                <a:schemeClr val="accent4"/>
              </a:solidFill>
              <a:ln w="19050">
                <a:noFill/>
              </a:ln>
              <a:effectLst/>
            </c:spPr>
            <c:extLst>
              <c:ext xmlns:c16="http://schemas.microsoft.com/office/drawing/2014/chart" uri="{C3380CC4-5D6E-409C-BE32-E72D297353CC}">
                <c16:uniqueId val="{00000007-BD71-4354-AF87-8904EEAF45D9}"/>
              </c:ext>
            </c:extLst>
          </c:dPt>
          <c:dPt>
            <c:idx val="4"/>
            <c:bubble3D val="0"/>
            <c:spPr>
              <a:solidFill>
                <a:srgbClr val="996633"/>
              </a:solidFill>
              <a:ln w="19050">
                <a:noFill/>
              </a:ln>
              <a:effectLst/>
            </c:spPr>
            <c:extLst>
              <c:ext xmlns:c16="http://schemas.microsoft.com/office/drawing/2014/chart" uri="{C3380CC4-5D6E-409C-BE32-E72D297353CC}">
                <c16:uniqueId val="{00000009-BD71-4354-AF87-8904EEAF45D9}"/>
              </c:ext>
            </c:extLst>
          </c:dPt>
          <c:dPt>
            <c:idx val="5"/>
            <c:bubble3D val="0"/>
            <c:spPr>
              <a:solidFill>
                <a:srgbClr val="00B0F0"/>
              </a:solidFill>
              <a:ln w="19050">
                <a:noFill/>
              </a:ln>
              <a:effectLst/>
            </c:spPr>
            <c:extLst>
              <c:ext xmlns:c16="http://schemas.microsoft.com/office/drawing/2014/chart" uri="{C3380CC4-5D6E-409C-BE32-E72D297353CC}">
                <c16:uniqueId val="{0000000B-BD71-4354-AF87-8904EEAF45D9}"/>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BD71-4354-AF87-8904EEAF45D9}"/>
              </c:ext>
            </c:extLst>
          </c:dPt>
          <c:cat>
            <c:strRef>
              <c:f>'Sales by State'!$B$5:$H$5</c:f>
              <c:strCache>
                <c:ptCount val="7"/>
                <c:pt idx="0">
                  <c:v>California</c:v>
                </c:pt>
                <c:pt idx="1">
                  <c:v>Connecticut</c:v>
                </c:pt>
                <c:pt idx="2">
                  <c:v>Massachusetts</c:v>
                </c:pt>
                <c:pt idx="3">
                  <c:v>Nevada</c:v>
                </c:pt>
                <c:pt idx="4">
                  <c:v>New Hampshire</c:v>
                </c:pt>
                <c:pt idx="5">
                  <c:v>New York</c:v>
                </c:pt>
                <c:pt idx="6">
                  <c:v>Pennsylvania</c:v>
                </c:pt>
              </c:strCache>
            </c:strRef>
          </c:cat>
          <c:val>
            <c:numRef>
              <c:f>'Sales by State'!$B$6:$H$6</c:f>
              <c:numCache>
                <c:formatCode>General</c:formatCode>
                <c:ptCount val="7"/>
                <c:pt idx="0">
                  <c:v>798536.72000000009</c:v>
                </c:pt>
                <c:pt idx="1">
                  <c:v>70246.319999999992</c:v>
                </c:pt>
                <c:pt idx="2">
                  <c:v>303717.58000000013</c:v>
                </c:pt>
                <c:pt idx="3">
                  <c:v>82751.080000000016</c:v>
                </c:pt>
                <c:pt idx="4">
                  <c:v>131685.30000000002</c:v>
                </c:pt>
                <c:pt idx="5">
                  <c:v>493672.51999999996</c:v>
                </c:pt>
                <c:pt idx="6">
                  <c:v>194301.88999999996</c:v>
                </c:pt>
              </c:numCache>
            </c:numRef>
          </c:val>
          <c:extLst>
            <c:ext xmlns:c16="http://schemas.microsoft.com/office/drawing/2014/chart" uri="{C3380CC4-5D6E-409C-BE32-E72D297353CC}">
              <c16:uniqueId val="{0000000E-BD71-4354-AF87-8904EEAF45D9}"/>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2.9873191426124195E-2"/>
          <c:y val="0.57708476581272417"/>
          <c:w val="0.95720190531739102"/>
          <c:h val="0.3371670288243163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Manufacturer Sales Data.xlsx]Sales by Employee!PivotTable2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49876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Employee'!$B$2:$B$3</c:f>
              <c:strCache>
                <c:ptCount val="1"/>
                <c:pt idx="0">
                  <c:v>Allen Nelson</c:v>
                </c:pt>
              </c:strCache>
            </c:strRef>
          </c:tx>
          <c:spPr>
            <a:solidFill>
              <a:schemeClr val="accent1"/>
            </a:solidFill>
            <a:ln>
              <a:noFill/>
            </a:ln>
            <a:effectLst/>
          </c:spPr>
          <c:invertIfNegative val="0"/>
          <c:cat>
            <c:strRef>
              <c:f>'Sales by Employee'!$A$4:$A$6</c:f>
              <c:strCache>
                <c:ptCount val="2"/>
                <c:pt idx="0">
                  <c:v>2003</c:v>
                </c:pt>
                <c:pt idx="1">
                  <c:v>2004</c:v>
                </c:pt>
              </c:strCache>
            </c:strRef>
          </c:cat>
          <c:val>
            <c:numRef>
              <c:f>'Sales by Employee'!$B$4:$B$6</c:f>
              <c:numCache>
                <c:formatCode>General</c:formatCode>
                <c:ptCount val="2"/>
                <c:pt idx="0">
                  <c:v>111107.1</c:v>
                </c:pt>
                <c:pt idx="1">
                  <c:v>95393.09</c:v>
                </c:pt>
              </c:numCache>
            </c:numRef>
          </c:val>
          <c:extLst>
            <c:ext xmlns:c16="http://schemas.microsoft.com/office/drawing/2014/chart" uri="{C3380CC4-5D6E-409C-BE32-E72D297353CC}">
              <c16:uniqueId val="{00000000-E3DD-4C5F-9F40-C00279D4A6D4}"/>
            </c:ext>
          </c:extLst>
        </c:ser>
        <c:ser>
          <c:idx val="1"/>
          <c:order val="1"/>
          <c:tx>
            <c:strRef>
              <c:f>'Sales by Employee'!$C$2:$C$3</c:f>
              <c:strCache>
                <c:ptCount val="1"/>
                <c:pt idx="0">
                  <c:v>Jeff Young</c:v>
                </c:pt>
              </c:strCache>
            </c:strRef>
          </c:tx>
          <c:spPr>
            <a:solidFill>
              <a:schemeClr val="accent2"/>
            </a:solidFill>
            <a:ln>
              <a:noFill/>
            </a:ln>
            <a:effectLst/>
          </c:spPr>
          <c:invertIfNegative val="0"/>
          <c:cat>
            <c:strRef>
              <c:f>'Sales by Employee'!$A$4:$A$6</c:f>
              <c:strCache>
                <c:ptCount val="2"/>
                <c:pt idx="0">
                  <c:v>2003</c:v>
                </c:pt>
                <c:pt idx="1">
                  <c:v>2004</c:v>
                </c:pt>
              </c:strCache>
            </c:strRef>
          </c:cat>
          <c:val>
            <c:numRef>
              <c:f>'Sales by Employee'!$C$4:$C$6</c:f>
              <c:numCache>
                <c:formatCode>General</c:formatCode>
                <c:ptCount val="2"/>
                <c:pt idx="0">
                  <c:v>136392.08000000005</c:v>
                </c:pt>
                <c:pt idx="1">
                  <c:v>114463.07999999999</c:v>
                </c:pt>
              </c:numCache>
            </c:numRef>
          </c:val>
          <c:extLst>
            <c:ext xmlns:c16="http://schemas.microsoft.com/office/drawing/2014/chart" uri="{C3380CC4-5D6E-409C-BE32-E72D297353CC}">
              <c16:uniqueId val="{0000001A-DEEF-4124-BF7E-A9F0A7CD49A6}"/>
            </c:ext>
          </c:extLst>
        </c:ser>
        <c:ser>
          <c:idx val="2"/>
          <c:order val="2"/>
          <c:tx>
            <c:strRef>
              <c:f>'Sales by Employee'!$D$2:$D$3</c:f>
              <c:strCache>
                <c:ptCount val="1"/>
                <c:pt idx="0">
                  <c:v>Julie Brown</c:v>
                </c:pt>
              </c:strCache>
            </c:strRef>
          </c:tx>
          <c:spPr>
            <a:solidFill>
              <a:schemeClr val="accent3"/>
            </a:solidFill>
            <a:ln>
              <a:noFill/>
            </a:ln>
            <a:effectLst/>
          </c:spPr>
          <c:invertIfNegative val="0"/>
          <c:cat>
            <c:strRef>
              <c:f>'Sales by Employee'!$A$4:$A$6</c:f>
              <c:strCache>
                <c:ptCount val="2"/>
                <c:pt idx="0">
                  <c:v>2003</c:v>
                </c:pt>
                <c:pt idx="1">
                  <c:v>2004</c:v>
                </c:pt>
              </c:strCache>
            </c:strRef>
          </c:cat>
          <c:val>
            <c:numRef>
              <c:f>'Sales by Employee'!$D$4:$D$6</c:f>
              <c:numCache>
                <c:formatCode>General</c:formatCode>
                <c:ptCount val="2"/>
                <c:pt idx="0">
                  <c:v>123077.7</c:v>
                </c:pt>
                <c:pt idx="1">
                  <c:v>159363.71999999997</c:v>
                </c:pt>
              </c:numCache>
            </c:numRef>
          </c:val>
          <c:extLst>
            <c:ext xmlns:c16="http://schemas.microsoft.com/office/drawing/2014/chart" uri="{C3380CC4-5D6E-409C-BE32-E72D297353CC}">
              <c16:uniqueId val="{0000001B-DEEF-4124-BF7E-A9F0A7CD49A6}"/>
            </c:ext>
          </c:extLst>
        </c:ser>
        <c:ser>
          <c:idx val="3"/>
          <c:order val="3"/>
          <c:tx>
            <c:strRef>
              <c:f>'Sales by Employee'!$E$2:$E$3</c:f>
              <c:strCache>
                <c:ptCount val="1"/>
                <c:pt idx="0">
                  <c:v>Juri Hirano</c:v>
                </c:pt>
              </c:strCache>
            </c:strRef>
          </c:tx>
          <c:spPr>
            <a:solidFill>
              <a:schemeClr val="accent4"/>
            </a:solidFill>
            <a:ln>
              <a:noFill/>
            </a:ln>
            <a:effectLst/>
          </c:spPr>
          <c:invertIfNegative val="0"/>
          <c:cat>
            <c:strRef>
              <c:f>'Sales by Employee'!$A$4:$A$6</c:f>
              <c:strCache>
                <c:ptCount val="2"/>
                <c:pt idx="0">
                  <c:v>2003</c:v>
                </c:pt>
                <c:pt idx="1">
                  <c:v>2004</c:v>
                </c:pt>
              </c:strCache>
            </c:strRef>
          </c:cat>
          <c:val>
            <c:numRef>
              <c:f>'Sales by Employee'!$E$4:$E$6</c:f>
              <c:numCache>
                <c:formatCode>General</c:formatCode>
                <c:ptCount val="2"/>
                <c:pt idx="0">
                  <c:v>130453.1</c:v>
                </c:pt>
                <c:pt idx="1">
                  <c:v>111647.05999999998</c:v>
                </c:pt>
              </c:numCache>
            </c:numRef>
          </c:val>
          <c:extLst>
            <c:ext xmlns:c16="http://schemas.microsoft.com/office/drawing/2014/chart" uri="{C3380CC4-5D6E-409C-BE32-E72D297353CC}">
              <c16:uniqueId val="{0000001C-DEEF-4124-BF7E-A9F0A7CD49A6}"/>
            </c:ext>
          </c:extLst>
        </c:ser>
        <c:ser>
          <c:idx val="4"/>
          <c:order val="4"/>
          <c:tx>
            <c:strRef>
              <c:f>'Sales by Employee'!$F$2:$F$3</c:f>
              <c:strCache>
                <c:ptCount val="1"/>
                <c:pt idx="0">
                  <c:v>Kwai Yu</c:v>
                </c:pt>
              </c:strCache>
            </c:strRef>
          </c:tx>
          <c:spPr>
            <a:solidFill>
              <a:schemeClr val="accent5"/>
            </a:solidFill>
            <a:ln>
              <a:noFill/>
            </a:ln>
            <a:effectLst/>
          </c:spPr>
          <c:invertIfNegative val="0"/>
          <c:cat>
            <c:strRef>
              <c:f>'Sales by Employee'!$A$4:$A$6</c:f>
              <c:strCache>
                <c:ptCount val="2"/>
                <c:pt idx="0">
                  <c:v>2003</c:v>
                </c:pt>
                <c:pt idx="1">
                  <c:v>2004</c:v>
                </c:pt>
              </c:strCache>
            </c:strRef>
          </c:cat>
          <c:val>
            <c:numRef>
              <c:f>'Sales by Employee'!$F$4:$F$6</c:f>
              <c:numCache>
                <c:formatCode>General</c:formatCode>
                <c:ptCount val="2"/>
                <c:pt idx="0">
                  <c:v>93253.97000000003</c:v>
                </c:pt>
                <c:pt idx="1">
                  <c:v>103592.89</c:v>
                </c:pt>
              </c:numCache>
            </c:numRef>
          </c:val>
          <c:extLst>
            <c:ext xmlns:c16="http://schemas.microsoft.com/office/drawing/2014/chart" uri="{C3380CC4-5D6E-409C-BE32-E72D297353CC}">
              <c16:uniqueId val="{0000001D-DEEF-4124-BF7E-A9F0A7CD49A6}"/>
            </c:ext>
          </c:extLst>
        </c:ser>
        <c:ser>
          <c:idx val="5"/>
          <c:order val="5"/>
          <c:tx>
            <c:strRef>
              <c:f>'Sales by Employee'!$G$2:$G$3</c:f>
              <c:strCache>
                <c:ptCount val="1"/>
                <c:pt idx="0">
                  <c:v>Michael Frick</c:v>
                </c:pt>
              </c:strCache>
            </c:strRef>
          </c:tx>
          <c:spPr>
            <a:solidFill>
              <a:srgbClr val="498761"/>
            </a:solidFill>
            <a:ln>
              <a:noFill/>
            </a:ln>
            <a:effectLst/>
          </c:spPr>
          <c:invertIfNegative val="0"/>
          <c:cat>
            <c:strRef>
              <c:f>'Sales by Employee'!$A$4:$A$6</c:f>
              <c:strCache>
                <c:ptCount val="2"/>
                <c:pt idx="0">
                  <c:v>2003</c:v>
                </c:pt>
                <c:pt idx="1">
                  <c:v>2004</c:v>
                </c:pt>
              </c:strCache>
            </c:strRef>
          </c:cat>
          <c:val>
            <c:numRef>
              <c:f>'Sales by Employee'!$G$4:$G$6</c:f>
              <c:numCache>
                <c:formatCode>General</c:formatCode>
                <c:ptCount val="2"/>
                <c:pt idx="0">
                  <c:v>43742.559999999998</c:v>
                </c:pt>
                <c:pt idx="1">
                  <c:v>238669.98</c:v>
                </c:pt>
              </c:numCache>
            </c:numRef>
          </c:val>
          <c:extLst>
            <c:ext xmlns:c16="http://schemas.microsoft.com/office/drawing/2014/chart" uri="{C3380CC4-5D6E-409C-BE32-E72D297353CC}">
              <c16:uniqueId val="{0000001E-DEEF-4124-BF7E-A9F0A7CD49A6}"/>
            </c:ext>
          </c:extLst>
        </c:ser>
        <c:ser>
          <c:idx val="6"/>
          <c:order val="6"/>
          <c:tx>
            <c:strRef>
              <c:f>'Sales by Employee'!$H$2:$H$3</c:f>
              <c:strCache>
                <c:ptCount val="1"/>
                <c:pt idx="0">
                  <c:v>Sue King</c:v>
                </c:pt>
              </c:strCache>
            </c:strRef>
          </c:tx>
          <c:spPr>
            <a:solidFill>
              <a:schemeClr val="accent1">
                <a:lumMod val="60000"/>
              </a:schemeClr>
            </a:solidFill>
            <a:ln>
              <a:noFill/>
            </a:ln>
            <a:effectLst/>
          </c:spPr>
          <c:invertIfNegative val="0"/>
          <c:cat>
            <c:strRef>
              <c:f>'Sales by Employee'!$A$4:$A$6</c:f>
              <c:strCache>
                <c:ptCount val="2"/>
                <c:pt idx="0">
                  <c:v>2003</c:v>
                </c:pt>
                <c:pt idx="1">
                  <c:v>2004</c:v>
                </c:pt>
              </c:strCache>
            </c:strRef>
          </c:cat>
          <c:val>
            <c:numRef>
              <c:f>'Sales by Employee'!$H$4:$H$6</c:f>
              <c:numCache>
                <c:formatCode>General</c:formatCode>
                <c:ptCount val="2"/>
                <c:pt idx="0">
                  <c:v>94136.220000000016</c:v>
                </c:pt>
                <c:pt idx="1">
                  <c:v>114816.8</c:v>
                </c:pt>
              </c:numCache>
            </c:numRef>
          </c:val>
          <c:extLst>
            <c:ext xmlns:c16="http://schemas.microsoft.com/office/drawing/2014/chart" uri="{C3380CC4-5D6E-409C-BE32-E72D297353CC}">
              <c16:uniqueId val="{0000001F-DEEF-4124-BF7E-A9F0A7CD49A6}"/>
            </c:ext>
          </c:extLst>
        </c:ser>
        <c:ser>
          <c:idx val="7"/>
          <c:order val="7"/>
          <c:tx>
            <c:strRef>
              <c:f>'Sales by Employee'!$I$2:$I$3</c:f>
              <c:strCache>
                <c:ptCount val="1"/>
                <c:pt idx="0">
                  <c:v>Valarie Nelson</c:v>
                </c:pt>
              </c:strCache>
            </c:strRef>
          </c:tx>
          <c:spPr>
            <a:solidFill>
              <a:schemeClr val="accent2">
                <a:lumMod val="60000"/>
              </a:schemeClr>
            </a:solidFill>
            <a:ln>
              <a:noFill/>
            </a:ln>
            <a:effectLst/>
          </c:spPr>
          <c:invertIfNegative val="0"/>
          <c:cat>
            <c:strRef>
              <c:f>'Sales by Employee'!$A$4:$A$6</c:f>
              <c:strCache>
                <c:ptCount val="2"/>
                <c:pt idx="0">
                  <c:v>2003</c:v>
                </c:pt>
                <c:pt idx="1">
                  <c:v>2004</c:v>
                </c:pt>
              </c:strCache>
            </c:strRef>
          </c:cat>
          <c:val>
            <c:numRef>
              <c:f>'Sales by Employee'!$I$4:$I$6</c:f>
              <c:numCache>
                <c:formatCode>General</c:formatCode>
                <c:ptCount val="2"/>
                <c:pt idx="0">
                  <c:v>160845.21000000002</c:v>
                </c:pt>
                <c:pt idx="1">
                  <c:v>243956.85000000003</c:v>
                </c:pt>
              </c:numCache>
            </c:numRef>
          </c:val>
          <c:extLst>
            <c:ext xmlns:c16="http://schemas.microsoft.com/office/drawing/2014/chart" uri="{C3380CC4-5D6E-409C-BE32-E72D297353CC}">
              <c16:uniqueId val="{00000021-DEEF-4124-BF7E-A9F0A7CD49A6}"/>
            </c:ext>
          </c:extLst>
        </c:ser>
        <c:dLbls>
          <c:showLegendKey val="0"/>
          <c:showVal val="0"/>
          <c:showCatName val="0"/>
          <c:showSerName val="0"/>
          <c:showPercent val="0"/>
          <c:showBubbleSize val="0"/>
        </c:dLbls>
        <c:gapWidth val="134"/>
        <c:overlap val="-27"/>
        <c:axId val="197242976"/>
        <c:axId val="197244224"/>
      </c:barChart>
      <c:catAx>
        <c:axId val="1972429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7244224"/>
        <c:crosses val="autoZero"/>
        <c:auto val="1"/>
        <c:lblAlgn val="ctr"/>
        <c:lblOffset val="100"/>
        <c:noMultiLvlLbl val="0"/>
      </c:catAx>
      <c:valAx>
        <c:axId val="1972442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724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[Vehicle Manufacturer Sales Data.xlsx]Item Share!PivotTable3</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w="19050">
            <a:noFill/>
          </a:ln>
          <a:effectLst/>
        </c:spPr>
      </c:pivotFmt>
      <c:pivotFmt>
        <c:idx val="9"/>
        <c:spPr>
          <a:solidFill>
            <a:schemeClr val="accent6">
              <a:lumMod val="50000"/>
            </a:schemeClr>
          </a:solidFill>
          <a:ln w="19050">
            <a:noFill/>
          </a:ln>
          <a:effectLst/>
        </c:spPr>
      </c:pivotFmt>
      <c:pivotFmt>
        <c:idx val="10"/>
        <c:spPr>
          <a:solidFill>
            <a:schemeClr val="accent6">
              <a:lumMod val="75000"/>
            </a:schemeClr>
          </a:solidFill>
          <a:ln w="19050">
            <a:noFill/>
          </a:ln>
          <a:effectLst/>
        </c:spPr>
      </c:pivotFmt>
      <c:pivotFmt>
        <c:idx val="11"/>
        <c:spPr>
          <a:solidFill>
            <a:schemeClr val="accent6">
              <a:lumMod val="60000"/>
              <a:lumOff val="40000"/>
            </a:schemeClr>
          </a:solidFill>
          <a:ln w="19050">
            <a:noFill/>
          </a:ln>
          <a:effectLst/>
        </c:spPr>
      </c:pivotFmt>
      <c:pivotFmt>
        <c:idx val="12"/>
        <c:spPr>
          <a:solidFill>
            <a:schemeClr val="accent6">
              <a:lumMod val="40000"/>
              <a:lumOff val="60000"/>
            </a:schemeClr>
          </a:solidFill>
          <a:ln w="19050">
            <a:noFill/>
          </a:ln>
          <a:effectLst/>
        </c:spPr>
      </c:pivotFmt>
    </c:pivotFmts>
    <c:plotArea>
      <c:layout/>
      <c:doughnutChart>
        <c:varyColors val="1"/>
        <c:ser>
          <c:idx val="0"/>
          <c:order val="0"/>
          <c:tx>
            <c:strRef>
              <c:f>'Item Share'!$B$2</c:f>
              <c:strCache>
                <c:ptCount val="1"/>
                <c:pt idx="0">
                  <c:v>Total</c:v>
                </c:pt>
              </c:strCache>
            </c:strRef>
          </c:tx>
          <c:spPr>
            <a:ln w="19050">
              <a:solidFill>
                <a:schemeClr val="bg1"/>
              </a:solidFill>
            </a:ln>
          </c:spPr>
          <c:dPt>
            <c:idx val="0"/>
            <c:bubble3D val="0"/>
            <c:spPr>
              <a:solidFill>
                <a:schemeClr val="accent6"/>
              </a:solidFill>
              <a:ln w="19050">
                <a:noFill/>
              </a:ln>
              <a:effectLst/>
            </c:spPr>
            <c:extLst>
              <c:ext xmlns:c16="http://schemas.microsoft.com/office/drawing/2014/chart" uri="{C3380CC4-5D6E-409C-BE32-E72D297353CC}">
                <c16:uniqueId val="{00000001-0717-4B50-A96D-71F622107629}"/>
              </c:ext>
            </c:extLst>
          </c:dPt>
          <c:dPt>
            <c:idx val="1"/>
            <c:bubble3D val="0"/>
            <c:spPr>
              <a:solidFill>
                <a:schemeClr val="accent6">
                  <a:lumMod val="50000"/>
                </a:schemeClr>
              </a:solidFill>
              <a:ln w="19050">
                <a:noFill/>
              </a:ln>
              <a:effectLst/>
            </c:spPr>
            <c:extLst>
              <c:ext xmlns:c16="http://schemas.microsoft.com/office/drawing/2014/chart" uri="{C3380CC4-5D6E-409C-BE32-E72D297353CC}">
                <c16:uniqueId val="{00000003-0717-4B50-A96D-71F622107629}"/>
              </c:ext>
            </c:extLst>
          </c:dPt>
          <c:dPt>
            <c:idx val="2"/>
            <c:bubble3D val="0"/>
            <c:spPr>
              <a:solidFill>
                <a:schemeClr val="accent6">
                  <a:lumMod val="75000"/>
                </a:schemeClr>
              </a:solidFill>
              <a:ln w="19050">
                <a:noFill/>
              </a:ln>
              <a:effectLst/>
            </c:spPr>
            <c:extLst>
              <c:ext xmlns:c16="http://schemas.microsoft.com/office/drawing/2014/chart" uri="{C3380CC4-5D6E-409C-BE32-E72D297353CC}">
                <c16:uniqueId val="{00000005-0717-4B50-A96D-71F622107629}"/>
              </c:ext>
            </c:extLst>
          </c:dPt>
          <c:dPt>
            <c:idx val="3"/>
            <c:bubble3D val="0"/>
            <c:spPr>
              <a:solidFill>
                <a:schemeClr val="accent6">
                  <a:lumMod val="60000"/>
                  <a:lumOff val="40000"/>
                </a:schemeClr>
              </a:solidFill>
              <a:ln w="19050">
                <a:noFill/>
              </a:ln>
              <a:effectLst/>
            </c:spPr>
            <c:extLst>
              <c:ext xmlns:c16="http://schemas.microsoft.com/office/drawing/2014/chart" uri="{C3380CC4-5D6E-409C-BE32-E72D297353CC}">
                <c16:uniqueId val="{00000007-0717-4B50-A96D-71F622107629}"/>
              </c:ext>
            </c:extLst>
          </c:dPt>
          <c:dPt>
            <c:idx val="4"/>
            <c:bubble3D val="0"/>
            <c:spPr>
              <a:solidFill>
                <a:schemeClr val="accent6">
                  <a:lumMod val="40000"/>
                  <a:lumOff val="60000"/>
                </a:schemeClr>
              </a:solidFill>
              <a:ln w="19050">
                <a:noFill/>
              </a:ln>
              <a:effectLst/>
            </c:spPr>
            <c:extLst>
              <c:ext xmlns:c16="http://schemas.microsoft.com/office/drawing/2014/chart" uri="{C3380CC4-5D6E-409C-BE32-E72D297353CC}">
                <c16:uniqueId val="{00000009-0717-4B50-A96D-71F622107629}"/>
              </c:ext>
            </c:extLst>
          </c:dPt>
          <c:cat>
            <c:strRef>
              <c:f>'Item Share'!$A$3:$A$8</c:f>
              <c:strCache>
                <c:ptCount val="5"/>
                <c:pt idx="0">
                  <c:v>Classic Cars</c:v>
                </c:pt>
                <c:pt idx="1">
                  <c:v>Motorcycles</c:v>
                </c:pt>
                <c:pt idx="2">
                  <c:v>Planes</c:v>
                </c:pt>
                <c:pt idx="3">
                  <c:v>Trucks and Buses</c:v>
                </c:pt>
                <c:pt idx="4">
                  <c:v>Vintage Cars</c:v>
                </c:pt>
              </c:strCache>
            </c:strRef>
          </c:cat>
          <c:val>
            <c:numRef>
              <c:f>'Item Share'!$B$3:$B$8</c:f>
              <c:numCache>
                <c:formatCode>General</c:formatCode>
                <c:ptCount val="5"/>
                <c:pt idx="0">
                  <c:v>900957.62000000023</c:v>
                </c:pt>
                <c:pt idx="1">
                  <c:v>371490.98000000021</c:v>
                </c:pt>
                <c:pt idx="2">
                  <c:v>193900.24</c:v>
                </c:pt>
                <c:pt idx="3">
                  <c:v>259050.41000000009</c:v>
                </c:pt>
                <c:pt idx="4">
                  <c:v>349512.15999999992</c:v>
                </c:pt>
              </c:numCache>
            </c:numRef>
          </c:val>
          <c:extLst>
            <c:ext xmlns:c16="http://schemas.microsoft.com/office/drawing/2014/chart" uri="{C3380CC4-5D6E-409C-BE32-E72D297353CC}">
              <c16:uniqueId val="{0000000A-0717-4B50-A96D-71F622107629}"/>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57881136950904388"/>
          <c:y val="7.720909886264217E-2"/>
          <c:w val="0.42118863049095606"/>
          <c:h val="0.84558180227471569"/>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6.xml"/><Relationship Id="rId18" Type="http://schemas.openxmlformats.org/officeDocument/2006/relationships/image" Target="../media/image7.png"/><Relationship Id="rId3" Type="http://schemas.microsoft.com/office/2007/relationships/hdphoto" Target="../media/hdphoto1.wdp"/><Relationship Id="rId7" Type="http://schemas.microsoft.com/office/2007/relationships/hdphoto" Target="../media/hdphoto3.wdp"/><Relationship Id="rId12" Type="http://schemas.microsoft.com/office/2007/relationships/hdphoto" Target="../media/hdphoto5.wdp"/><Relationship Id="rId17" Type="http://schemas.openxmlformats.org/officeDocument/2006/relationships/chart" Target="../charts/chart10.xml"/><Relationship Id="rId2" Type="http://schemas.openxmlformats.org/officeDocument/2006/relationships/image" Target="../media/image2.png"/><Relationship Id="rId16" Type="http://schemas.openxmlformats.org/officeDocument/2006/relationships/chart" Target="../charts/chart9.xml"/><Relationship Id="rId1" Type="http://schemas.openxmlformats.org/officeDocument/2006/relationships/image" Target="../media/image1.jpg"/><Relationship Id="rId6" Type="http://schemas.openxmlformats.org/officeDocument/2006/relationships/image" Target="../media/image4.png"/><Relationship Id="rId11" Type="http://schemas.openxmlformats.org/officeDocument/2006/relationships/image" Target="../media/image6.png"/><Relationship Id="rId5" Type="http://schemas.microsoft.com/office/2007/relationships/hdphoto" Target="../media/hdphoto2.wdp"/><Relationship Id="rId15" Type="http://schemas.openxmlformats.org/officeDocument/2006/relationships/chart" Target="../charts/chart8.xml"/><Relationship Id="rId10" Type="http://schemas.openxmlformats.org/officeDocument/2006/relationships/hyperlink" Target="https://www.pngall.com/price-tag-png" TargetMode="External"/><Relationship Id="rId19" Type="http://schemas.microsoft.com/office/2007/relationships/hdphoto" Target="../media/hdphoto6.wdp"/><Relationship Id="rId4" Type="http://schemas.openxmlformats.org/officeDocument/2006/relationships/image" Target="../media/image3.png"/><Relationship Id="rId9" Type="http://schemas.microsoft.com/office/2007/relationships/hdphoto" Target="../media/hdphoto4.wdp"/><Relationship Id="rId1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6</xdr:col>
      <xdr:colOff>238125</xdr:colOff>
      <xdr:row>5</xdr:row>
      <xdr:rowOff>33337</xdr:rowOff>
    </xdr:from>
    <xdr:to>
      <xdr:col>13</xdr:col>
      <xdr:colOff>542925</xdr:colOff>
      <xdr:row>19</xdr:row>
      <xdr:rowOff>109537</xdr:rowOff>
    </xdr:to>
    <xdr:graphicFrame macro="">
      <xdr:nvGraphicFramePr>
        <xdr:cNvPr id="2" name="Chart 1">
          <a:extLst>
            <a:ext uri="{FF2B5EF4-FFF2-40B4-BE49-F238E27FC236}">
              <a16:creationId xmlns:a16="http://schemas.microsoft.com/office/drawing/2014/main" id="{6F2787E2-5CF6-6B91-9DA7-02786086D4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142875</xdr:colOff>
      <xdr:row>8</xdr:row>
      <xdr:rowOff>147637</xdr:rowOff>
    </xdr:from>
    <xdr:to>
      <xdr:col>13</xdr:col>
      <xdr:colOff>9525</xdr:colOff>
      <xdr:row>23</xdr:row>
      <xdr:rowOff>33337</xdr:rowOff>
    </xdr:to>
    <xdr:graphicFrame macro="">
      <xdr:nvGraphicFramePr>
        <xdr:cNvPr id="2" name="Chart 1">
          <a:extLst>
            <a:ext uri="{FF2B5EF4-FFF2-40B4-BE49-F238E27FC236}">
              <a16:creationId xmlns:a16="http://schemas.microsoft.com/office/drawing/2014/main" id="{28561FF0-057C-C301-F6BD-6A3E3C6872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38100</xdr:colOff>
      <xdr:row>10</xdr:row>
      <xdr:rowOff>185737</xdr:rowOff>
    </xdr:from>
    <xdr:to>
      <xdr:col>12</xdr:col>
      <xdr:colOff>180975</xdr:colOff>
      <xdr:row>25</xdr:row>
      <xdr:rowOff>71437</xdr:rowOff>
    </xdr:to>
    <xdr:graphicFrame macro="">
      <xdr:nvGraphicFramePr>
        <xdr:cNvPr id="2" name="Chart 1">
          <a:extLst>
            <a:ext uri="{FF2B5EF4-FFF2-40B4-BE49-F238E27FC236}">
              <a16:creationId xmlns:a16="http://schemas.microsoft.com/office/drawing/2014/main" id="{7FE017DE-45AE-6F0A-0405-8A28A539A3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457200</xdr:colOff>
      <xdr:row>6</xdr:row>
      <xdr:rowOff>119062</xdr:rowOff>
    </xdr:from>
    <xdr:to>
      <xdr:col>13</xdr:col>
      <xdr:colOff>152400</xdr:colOff>
      <xdr:row>21</xdr:row>
      <xdr:rowOff>4762</xdr:rowOff>
    </xdr:to>
    <xdr:graphicFrame macro="">
      <xdr:nvGraphicFramePr>
        <xdr:cNvPr id="2" name="Chart 1">
          <a:extLst>
            <a:ext uri="{FF2B5EF4-FFF2-40B4-BE49-F238E27FC236}">
              <a16:creationId xmlns:a16="http://schemas.microsoft.com/office/drawing/2014/main" id="{53CA8DEA-F1F7-AA8A-E72D-514BDC4516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342899</xdr:colOff>
      <xdr:row>4</xdr:row>
      <xdr:rowOff>109536</xdr:rowOff>
    </xdr:from>
    <xdr:to>
      <xdr:col>12</xdr:col>
      <xdr:colOff>314324</xdr:colOff>
      <xdr:row>25</xdr:row>
      <xdr:rowOff>95249</xdr:rowOff>
    </xdr:to>
    <xdr:graphicFrame macro="">
      <xdr:nvGraphicFramePr>
        <xdr:cNvPr id="2" name="Chart 1">
          <a:extLst>
            <a:ext uri="{FF2B5EF4-FFF2-40B4-BE49-F238E27FC236}">
              <a16:creationId xmlns:a16="http://schemas.microsoft.com/office/drawing/2014/main" id="{B0E83D11-A029-E05C-8E92-5EEC914FBE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9525</xdr:rowOff>
    </xdr:from>
    <xdr:to>
      <xdr:col>33</xdr:col>
      <xdr:colOff>114300</xdr:colOff>
      <xdr:row>63</xdr:row>
      <xdr:rowOff>146685</xdr:rowOff>
    </xdr:to>
    <xdr:pic>
      <xdr:nvPicPr>
        <xdr:cNvPr id="5" name="Picture 4">
          <a:extLst>
            <a:ext uri="{FF2B5EF4-FFF2-40B4-BE49-F238E27FC236}">
              <a16:creationId xmlns:a16="http://schemas.microsoft.com/office/drawing/2014/main" id="{0FAED918-AA0F-FCED-C2CE-132ABB2EF67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9525"/>
          <a:ext cx="20231100" cy="12138660"/>
        </a:xfrm>
        <a:prstGeom prst="rect">
          <a:avLst/>
        </a:prstGeom>
      </xdr:spPr>
    </xdr:pic>
    <xdr:clientData/>
  </xdr:twoCellAnchor>
  <xdr:twoCellAnchor>
    <xdr:from>
      <xdr:col>9</xdr:col>
      <xdr:colOff>409573</xdr:colOff>
      <xdr:row>0</xdr:row>
      <xdr:rowOff>85725</xdr:rowOff>
    </xdr:from>
    <xdr:to>
      <xdr:col>20</xdr:col>
      <xdr:colOff>514350</xdr:colOff>
      <xdr:row>3</xdr:row>
      <xdr:rowOff>177362</xdr:rowOff>
    </xdr:to>
    <xdr:sp macro="" textlink="">
      <xdr:nvSpPr>
        <xdr:cNvPr id="2" name="TextBox 1">
          <a:extLst>
            <a:ext uri="{FF2B5EF4-FFF2-40B4-BE49-F238E27FC236}">
              <a16:creationId xmlns:a16="http://schemas.microsoft.com/office/drawing/2014/main" id="{3052EEB8-7432-9344-0090-338ED78416E7}"/>
            </a:ext>
          </a:extLst>
        </xdr:cNvPr>
        <xdr:cNvSpPr txBox="1"/>
      </xdr:nvSpPr>
      <xdr:spPr>
        <a:xfrm>
          <a:off x="5895973" y="85725"/>
          <a:ext cx="6810377" cy="663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400" b="1">
              <a:ln>
                <a:solidFill>
                  <a:sysClr val="windowText" lastClr="000000"/>
                </a:solidFill>
              </a:ln>
              <a:solidFill>
                <a:schemeClr val="bg1"/>
              </a:solidFill>
              <a:effectLst/>
              <a:latin typeface="Helvetica" panose="020B0604020202020204" pitchFamily="34" charset="0"/>
              <a:cs typeface="Helvetica" panose="020B0604020202020204" pitchFamily="34" charset="0"/>
            </a:rPr>
            <a:t>Performance Dashboard</a:t>
          </a:r>
        </a:p>
      </xdr:txBody>
    </xdr:sp>
    <xdr:clientData/>
  </xdr:twoCellAnchor>
  <xdr:twoCellAnchor>
    <xdr:from>
      <xdr:col>9</xdr:col>
      <xdr:colOff>541611</xdr:colOff>
      <xdr:row>3</xdr:row>
      <xdr:rowOff>173092</xdr:rowOff>
    </xdr:from>
    <xdr:to>
      <xdr:col>20</xdr:col>
      <xdr:colOff>241081</xdr:colOff>
      <xdr:row>3</xdr:row>
      <xdr:rowOff>173092</xdr:rowOff>
    </xdr:to>
    <xdr:cxnSp macro="">
      <xdr:nvCxnSpPr>
        <xdr:cNvPr id="6" name="Straight Connector 5">
          <a:extLst>
            <a:ext uri="{FF2B5EF4-FFF2-40B4-BE49-F238E27FC236}">
              <a16:creationId xmlns:a16="http://schemas.microsoft.com/office/drawing/2014/main" id="{7660536A-0D39-644E-95B5-744CD22454C1}"/>
            </a:ext>
          </a:extLst>
        </xdr:cNvPr>
        <xdr:cNvCxnSpPr/>
      </xdr:nvCxnSpPr>
      <xdr:spPr>
        <a:xfrm>
          <a:off x="6028011" y="744592"/>
          <a:ext cx="6405070" cy="0"/>
        </a:xfrm>
        <a:prstGeom prst="line">
          <a:avLst/>
        </a:prstGeom>
        <a:ln w="15875">
          <a:solidFill>
            <a:schemeClr val="bg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434866</xdr:colOff>
      <xdr:row>3</xdr:row>
      <xdr:rowOff>150430</xdr:rowOff>
    </xdr:from>
    <xdr:to>
      <xdr:col>18</xdr:col>
      <xdr:colOff>76200</xdr:colOff>
      <xdr:row>6</xdr:row>
      <xdr:rowOff>91309</xdr:rowOff>
    </xdr:to>
    <xdr:sp macro="" textlink="">
      <xdr:nvSpPr>
        <xdr:cNvPr id="9" name="TextBox 8">
          <a:extLst>
            <a:ext uri="{FF2B5EF4-FFF2-40B4-BE49-F238E27FC236}">
              <a16:creationId xmlns:a16="http://schemas.microsoft.com/office/drawing/2014/main" id="{B4D2859E-E7D6-4F9A-9835-39226C1D76F6}"/>
            </a:ext>
          </a:extLst>
        </xdr:cNvPr>
        <xdr:cNvSpPr txBox="1"/>
      </xdr:nvSpPr>
      <xdr:spPr>
        <a:xfrm>
          <a:off x="7750066" y="721930"/>
          <a:ext cx="3298934" cy="5123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ln>
                <a:solidFill>
                  <a:schemeClr val="tx1"/>
                </a:solidFill>
              </a:ln>
              <a:solidFill>
                <a:schemeClr val="bg1"/>
              </a:solidFill>
              <a:effectLst/>
              <a:latin typeface="Helvetica" panose="020B0604020202020204" pitchFamily="34" charset="0"/>
              <a:cs typeface="Helvetica" panose="020B0604020202020204" pitchFamily="34" charset="0"/>
            </a:rPr>
            <a:t>Vehicle Depot Inc.</a:t>
          </a:r>
        </a:p>
      </xdr:txBody>
    </xdr:sp>
    <xdr:clientData/>
  </xdr:twoCellAnchor>
  <xdr:twoCellAnchor>
    <xdr:from>
      <xdr:col>6</xdr:col>
      <xdr:colOff>38100</xdr:colOff>
      <xdr:row>6</xdr:row>
      <xdr:rowOff>85725</xdr:rowOff>
    </xdr:from>
    <xdr:to>
      <xdr:col>19</xdr:col>
      <xdr:colOff>390525</xdr:colOff>
      <xdr:row>15</xdr:row>
      <xdr:rowOff>161925</xdr:rowOff>
    </xdr:to>
    <xdr:sp macro="" textlink="">
      <xdr:nvSpPr>
        <xdr:cNvPr id="10" name="Rectangle 9">
          <a:extLst>
            <a:ext uri="{FF2B5EF4-FFF2-40B4-BE49-F238E27FC236}">
              <a16:creationId xmlns:a16="http://schemas.microsoft.com/office/drawing/2014/main" id="{164D232F-5389-8B6B-681E-91D9D8197358}"/>
            </a:ext>
          </a:extLst>
        </xdr:cNvPr>
        <xdr:cNvSpPr/>
      </xdr:nvSpPr>
      <xdr:spPr>
        <a:xfrm>
          <a:off x="3695700" y="1228725"/>
          <a:ext cx="8277225" cy="1790700"/>
        </a:xfrm>
        <a:prstGeom prst="rect">
          <a:avLst/>
        </a:prstGeom>
        <a:solidFill>
          <a:schemeClr val="dk1">
            <a:alpha val="6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15</xdr:col>
      <xdr:colOff>123824</xdr:colOff>
      <xdr:row>16</xdr:row>
      <xdr:rowOff>47625</xdr:rowOff>
    </xdr:from>
    <xdr:to>
      <xdr:col>19</xdr:col>
      <xdr:colOff>380999</xdr:colOff>
      <xdr:row>31</xdr:row>
      <xdr:rowOff>123825</xdr:rowOff>
    </xdr:to>
    <xdr:sp macro="" textlink="">
      <xdr:nvSpPr>
        <xdr:cNvPr id="13" name="Rectangle 12">
          <a:extLst>
            <a:ext uri="{FF2B5EF4-FFF2-40B4-BE49-F238E27FC236}">
              <a16:creationId xmlns:a16="http://schemas.microsoft.com/office/drawing/2014/main" id="{FEF1BB46-00DB-4807-A003-83B8ED38193F}"/>
            </a:ext>
          </a:extLst>
        </xdr:cNvPr>
        <xdr:cNvSpPr/>
      </xdr:nvSpPr>
      <xdr:spPr>
        <a:xfrm>
          <a:off x="9267824" y="3095625"/>
          <a:ext cx="2695575" cy="2933700"/>
        </a:xfrm>
        <a:prstGeom prst="rect">
          <a:avLst/>
        </a:prstGeom>
        <a:solidFill>
          <a:schemeClr val="dk1">
            <a:alpha val="6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400050</xdr:colOff>
      <xdr:row>16</xdr:row>
      <xdr:rowOff>57150</xdr:rowOff>
    </xdr:from>
    <xdr:to>
      <xdr:col>15</xdr:col>
      <xdr:colOff>47625</xdr:colOff>
      <xdr:row>31</xdr:row>
      <xdr:rowOff>133350</xdr:rowOff>
    </xdr:to>
    <xdr:sp macro="" textlink="">
      <xdr:nvSpPr>
        <xdr:cNvPr id="14" name="Rectangle 13">
          <a:extLst>
            <a:ext uri="{FF2B5EF4-FFF2-40B4-BE49-F238E27FC236}">
              <a16:creationId xmlns:a16="http://schemas.microsoft.com/office/drawing/2014/main" id="{68C54DFD-DB58-4128-AC5F-E93A6CD28FE8}"/>
            </a:ext>
          </a:extLst>
        </xdr:cNvPr>
        <xdr:cNvSpPr/>
      </xdr:nvSpPr>
      <xdr:spPr>
        <a:xfrm>
          <a:off x="6496050" y="3105150"/>
          <a:ext cx="2695575" cy="2933700"/>
        </a:xfrm>
        <a:prstGeom prst="rect">
          <a:avLst/>
        </a:prstGeom>
        <a:solidFill>
          <a:schemeClr val="dk1">
            <a:alpha val="6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66675</xdr:colOff>
      <xdr:row>16</xdr:row>
      <xdr:rowOff>66675</xdr:rowOff>
    </xdr:from>
    <xdr:to>
      <xdr:col>10</xdr:col>
      <xdr:colOff>323850</xdr:colOff>
      <xdr:row>31</xdr:row>
      <xdr:rowOff>142875</xdr:rowOff>
    </xdr:to>
    <xdr:sp macro="" textlink="">
      <xdr:nvSpPr>
        <xdr:cNvPr id="15" name="Rectangle 14">
          <a:extLst>
            <a:ext uri="{FF2B5EF4-FFF2-40B4-BE49-F238E27FC236}">
              <a16:creationId xmlns:a16="http://schemas.microsoft.com/office/drawing/2014/main" id="{72171507-D6F0-4476-B736-C32E4E4E9006}"/>
            </a:ext>
          </a:extLst>
        </xdr:cNvPr>
        <xdr:cNvSpPr/>
      </xdr:nvSpPr>
      <xdr:spPr>
        <a:xfrm>
          <a:off x="3724275" y="3114675"/>
          <a:ext cx="2695575" cy="2933700"/>
        </a:xfrm>
        <a:prstGeom prst="rect">
          <a:avLst/>
        </a:prstGeom>
        <a:solidFill>
          <a:schemeClr val="dk1">
            <a:alpha val="6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19</xdr:col>
      <xdr:colOff>438150</xdr:colOff>
      <xdr:row>6</xdr:row>
      <xdr:rowOff>95250</xdr:rowOff>
    </xdr:from>
    <xdr:to>
      <xdr:col>25</xdr:col>
      <xdr:colOff>266700</xdr:colOff>
      <xdr:row>31</xdr:row>
      <xdr:rowOff>133350</xdr:rowOff>
    </xdr:to>
    <xdr:sp macro="" textlink="">
      <xdr:nvSpPr>
        <xdr:cNvPr id="16" name="Rectangle 15">
          <a:extLst>
            <a:ext uri="{FF2B5EF4-FFF2-40B4-BE49-F238E27FC236}">
              <a16:creationId xmlns:a16="http://schemas.microsoft.com/office/drawing/2014/main" id="{DEA2FD0B-674B-4F5A-A257-5347490F857A}"/>
            </a:ext>
          </a:extLst>
        </xdr:cNvPr>
        <xdr:cNvSpPr/>
      </xdr:nvSpPr>
      <xdr:spPr>
        <a:xfrm>
          <a:off x="12020550" y="1238250"/>
          <a:ext cx="3486150" cy="4800600"/>
        </a:xfrm>
        <a:prstGeom prst="rect">
          <a:avLst/>
        </a:prstGeom>
        <a:solidFill>
          <a:schemeClr val="dk1">
            <a:alpha val="6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400051</xdr:colOff>
      <xdr:row>6</xdr:row>
      <xdr:rowOff>114301</xdr:rowOff>
    </xdr:from>
    <xdr:to>
      <xdr:col>9</xdr:col>
      <xdr:colOff>190501</xdr:colOff>
      <xdr:row>8</xdr:row>
      <xdr:rowOff>57150</xdr:rowOff>
    </xdr:to>
    <xdr:sp macro="" textlink="">
      <xdr:nvSpPr>
        <xdr:cNvPr id="17" name="TextBox 16">
          <a:extLst>
            <a:ext uri="{FF2B5EF4-FFF2-40B4-BE49-F238E27FC236}">
              <a16:creationId xmlns:a16="http://schemas.microsoft.com/office/drawing/2014/main" id="{BE61B9B1-5516-405A-945B-CC37718A9B08}"/>
            </a:ext>
          </a:extLst>
        </xdr:cNvPr>
        <xdr:cNvSpPr txBox="1"/>
      </xdr:nvSpPr>
      <xdr:spPr>
        <a:xfrm>
          <a:off x="4057651" y="1257301"/>
          <a:ext cx="1619250" cy="323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0">
              <a:ln>
                <a:noFill/>
              </a:ln>
              <a:solidFill>
                <a:schemeClr val="bg1"/>
              </a:solidFill>
              <a:effectLst/>
              <a:latin typeface="Helvetica" panose="020B0604020202020204" pitchFamily="34" charset="0"/>
              <a:cs typeface="Helvetica" panose="020B0604020202020204" pitchFamily="34" charset="0"/>
            </a:rPr>
            <a:t>Sales Trend</a:t>
          </a:r>
        </a:p>
      </xdr:txBody>
    </xdr:sp>
    <xdr:clientData/>
  </xdr:twoCellAnchor>
  <xdr:twoCellAnchor>
    <xdr:from>
      <xdr:col>6</xdr:col>
      <xdr:colOff>381000</xdr:colOff>
      <xdr:row>16</xdr:row>
      <xdr:rowOff>104775</xdr:rowOff>
    </xdr:from>
    <xdr:to>
      <xdr:col>9</xdr:col>
      <xdr:colOff>409576</xdr:colOff>
      <xdr:row>18</xdr:row>
      <xdr:rowOff>123825</xdr:rowOff>
    </xdr:to>
    <xdr:sp macro="" textlink="">
      <xdr:nvSpPr>
        <xdr:cNvPr id="18" name="TextBox 17">
          <a:extLst>
            <a:ext uri="{FF2B5EF4-FFF2-40B4-BE49-F238E27FC236}">
              <a16:creationId xmlns:a16="http://schemas.microsoft.com/office/drawing/2014/main" id="{68443243-7E05-4BE4-BF02-FAAF2857D677}"/>
            </a:ext>
          </a:extLst>
        </xdr:cNvPr>
        <xdr:cNvSpPr txBox="1"/>
      </xdr:nvSpPr>
      <xdr:spPr>
        <a:xfrm>
          <a:off x="4038600" y="3152775"/>
          <a:ext cx="1857376"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0">
              <a:ln>
                <a:noFill/>
              </a:ln>
              <a:solidFill>
                <a:schemeClr val="bg1"/>
              </a:solidFill>
              <a:effectLst/>
              <a:latin typeface="Helvetica" panose="020B0604020202020204" pitchFamily="34" charset="0"/>
              <a:cs typeface="Helvetica" panose="020B0604020202020204" pitchFamily="34" charset="0"/>
            </a:rPr>
            <a:t>Sales by State</a:t>
          </a:r>
        </a:p>
      </xdr:txBody>
    </xdr:sp>
    <xdr:clientData/>
  </xdr:twoCellAnchor>
  <xdr:twoCellAnchor>
    <xdr:from>
      <xdr:col>11</xdr:col>
      <xdr:colOff>209550</xdr:colOff>
      <xdr:row>16</xdr:row>
      <xdr:rowOff>123825</xdr:rowOff>
    </xdr:from>
    <xdr:to>
      <xdr:col>15</xdr:col>
      <xdr:colOff>0</xdr:colOff>
      <xdr:row>18</xdr:row>
      <xdr:rowOff>85725</xdr:rowOff>
    </xdr:to>
    <xdr:sp macro="" textlink="">
      <xdr:nvSpPr>
        <xdr:cNvPr id="19" name="TextBox 18">
          <a:extLst>
            <a:ext uri="{FF2B5EF4-FFF2-40B4-BE49-F238E27FC236}">
              <a16:creationId xmlns:a16="http://schemas.microsoft.com/office/drawing/2014/main" id="{1895E196-F03D-499C-B8C9-E7362536ED58}"/>
            </a:ext>
          </a:extLst>
        </xdr:cNvPr>
        <xdr:cNvSpPr txBox="1"/>
      </xdr:nvSpPr>
      <xdr:spPr>
        <a:xfrm>
          <a:off x="6915150" y="3171825"/>
          <a:ext cx="22288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0">
              <a:ln>
                <a:noFill/>
              </a:ln>
              <a:solidFill>
                <a:schemeClr val="bg1"/>
              </a:solidFill>
              <a:effectLst/>
              <a:latin typeface="Helvetica" panose="020B0604020202020204" pitchFamily="34" charset="0"/>
              <a:cs typeface="Helvetica" panose="020B0604020202020204" pitchFamily="34" charset="0"/>
            </a:rPr>
            <a:t>Sales by Employee</a:t>
          </a:r>
        </a:p>
      </xdr:txBody>
    </xdr:sp>
    <xdr:clientData/>
  </xdr:twoCellAnchor>
  <xdr:twoCellAnchor>
    <xdr:from>
      <xdr:col>15</xdr:col>
      <xdr:colOff>517525</xdr:colOff>
      <xdr:row>16</xdr:row>
      <xdr:rowOff>93134</xdr:rowOff>
    </xdr:from>
    <xdr:to>
      <xdr:col>18</xdr:col>
      <xdr:colOff>107950</xdr:colOff>
      <xdr:row>18</xdr:row>
      <xdr:rowOff>55034</xdr:rowOff>
    </xdr:to>
    <xdr:sp macro="" textlink="">
      <xdr:nvSpPr>
        <xdr:cNvPr id="20" name="TextBox 19">
          <a:extLst>
            <a:ext uri="{FF2B5EF4-FFF2-40B4-BE49-F238E27FC236}">
              <a16:creationId xmlns:a16="http://schemas.microsoft.com/office/drawing/2014/main" id="{79AE5797-35B1-47D9-BDD6-C3D857BD2199}"/>
            </a:ext>
          </a:extLst>
        </xdr:cNvPr>
        <xdr:cNvSpPr txBox="1"/>
      </xdr:nvSpPr>
      <xdr:spPr>
        <a:xfrm>
          <a:off x="9725025" y="3141134"/>
          <a:ext cx="1431925"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0">
              <a:ln>
                <a:noFill/>
              </a:ln>
              <a:solidFill>
                <a:schemeClr val="bg1"/>
              </a:solidFill>
              <a:effectLst/>
              <a:latin typeface="Helvetica" panose="020B0604020202020204" pitchFamily="34" charset="0"/>
              <a:cs typeface="Helvetica" panose="020B0604020202020204" pitchFamily="34" charset="0"/>
            </a:rPr>
            <a:t>Item</a:t>
          </a:r>
          <a:r>
            <a:rPr lang="en-US" sz="1800" b="0" baseline="0">
              <a:ln>
                <a:noFill/>
              </a:ln>
              <a:solidFill>
                <a:schemeClr val="bg1"/>
              </a:solidFill>
              <a:effectLst/>
              <a:latin typeface="Helvetica" panose="020B0604020202020204" pitchFamily="34" charset="0"/>
              <a:cs typeface="Helvetica" panose="020B0604020202020204" pitchFamily="34" charset="0"/>
            </a:rPr>
            <a:t> Share</a:t>
          </a:r>
          <a:endParaRPr lang="en-US" sz="1800" b="0">
            <a:ln>
              <a:noFill/>
            </a:ln>
            <a:solidFill>
              <a:schemeClr val="bg1"/>
            </a:solidFill>
            <a:effectLst/>
            <a:latin typeface="Helvetica" panose="020B0604020202020204" pitchFamily="34" charset="0"/>
            <a:cs typeface="Helvetica" panose="020B0604020202020204" pitchFamily="34" charset="0"/>
          </a:endParaRPr>
        </a:p>
      </xdr:txBody>
    </xdr:sp>
    <xdr:clientData/>
  </xdr:twoCellAnchor>
  <xdr:twoCellAnchor>
    <xdr:from>
      <xdr:col>20</xdr:col>
      <xdr:colOff>180975</xdr:colOff>
      <xdr:row>6</xdr:row>
      <xdr:rowOff>85725</xdr:rowOff>
    </xdr:from>
    <xdr:to>
      <xdr:col>23</xdr:col>
      <xdr:colOff>533401</xdr:colOff>
      <xdr:row>8</xdr:row>
      <xdr:rowOff>104775</xdr:rowOff>
    </xdr:to>
    <xdr:sp macro="" textlink="">
      <xdr:nvSpPr>
        <xdr:cNvPr id="22" name="TextBox 21">
          <a:extLst>
            <a:ext uri="{FF2B5EF4-FFF2-40B4-BE49-F238E27FC236}">
              <a16:creationId xmlns:a16="http://schemas.microsoft.com/office/drawing/2014/main" id="{022793D2-5A5A-48C2-A495-3FA4A9C47F7E}"/>
            </a:ext>
          </a:extLst>
        </xdr:cNvPr>
        <xdr:cNvSpPr txBox="1"/>
      </xdr:nvSpPr>
      <xdr:spPr>
        <a:xfrm>
          <a:off x="12372975" y="1228725"/>
          <a:ext cx="2181226" cy="400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0">
              <a:ln>
                <a:noFill/>
              </a:ln>
              <a:solidFill>
                <a:schemeClr val="bg1"/>
              </a:solidFill>
              <a:effectLst/>
              <a:latin typeface="Helvetica" panose="020B0604020202020204" pitchFamily="34" charset="0"/>
              <a:cs typeface="Helvetica" panose="020B0604020202020204" pitchFamily="34" charset="0"/>
            </a:rPr>
            <a:t>Customer Revenue</a:t>
          </a:r>
        </a:p>
      </xdr:txBody>
    </xdr:sp>
    <xdr:clientData/>
  </xdr:twoCellAnchor>
  <xdr:twoCellAnchor editAs="oneCell">
    <xdr:from>
      <xdr:col>6</xdr:col>
      <xdr:colOff>57150</xdr:colOff>
      <xdr:row>6</xdr:row>
      <xdr:rowOff>85726</xdr:rowOff>
    </xdr:from>
    <xdr:to>
      <xdr:col>6</xdr:col>
      <xdr:colOff>485775</xdr:colOff>
      <xdr:row>8</xdr:row>
      <xdr:rowOff>66676</xdr:rowOff>
    </xdr:to>
    <xdr:pic>
      <xdr:nvPicPr>
        <xdr:cNvPr id="24" name="Picture 23">
          <a:extLst>
            <a:ext uri="{FF2B5EF4-FFF2-40B4-BE49-F238E27FC236}">
              <a16:creationId xmlns:a16="http://schemas.microsoft.com/office/drawing/2014/main" id="{D12F0394-3B44-276B-D2CF-CC43529C7741}"/>
            </a:ext>
          </a:extLst>
        </xdr:cNvPr>
        <xdr:cNvPicPr>
          <a:picLocks noChangeAspect="1"/>
        </xdr:cNvPicPr>
      </xdr:nvPicPr>
      <xdr:blipFill>
        <a:blip xmlns:r="http://schemas.openxmlformats.org/officeDocument/2006/relationships" r:embed="rId2" cstate="print">
          <a:extLst>
            <a:ext uri="{BEBA8EAE-BF5A-486C-A8C5-ECC9F3942E4B}">
              <a14:imgProps xmlns:a14="http://schemas.microsoft.com/office/drawing/2010/main">
                <a14:imgLayer r:embed="rId3">
                  <a14:imgEffect>
                    <a14:saturation sat="0"/>
                  </a14:imgEffect>
                  <a14:imgEffect>
                    <a14:brightnessContrast bright="100000"/>
                  </a14:imgEffect>
                </a14:imgLayer>
              </a14:imgProps>
            </a:ext>
            <a:ext uri="{28A0092B-C50C-407E-A947-70E740481C1C}">
              <a14:useLocalDpi xmlns:a14="http://schemas.microsoft.com/office/drawing/2010/main" val="0"/>
            </a:ext>
          </a:extLst>
        </a:blip>
        <a:stretch>
          <a:fillRect/>
        </a:stretch>
      </xdr:blipFill>
      <xdr:spPr>
        <a:xfrm>
          <a:off x="3714750" y="1228726"/>
          <a:ext cx="428625" cy="361950"/>
        </a:xfrm>
        <a:prstGeom prst="rect">
          <a:avLst/>
        </a:prstGeom>
      </xdr:spPr>
    </xdr:pic>
    <xdr:clientData/>
  </xdr:twoCellAnchor>
  <xdr:twoCellAnchor editAs="oneCell">
    <xdr:from>
      <xdr:col>6</xdr:col>
      <xdr:colOff>161924</xdr:colOff>
      <xdr:row>16</xdr:row>
      <xdr:rowOff>128072</xdr:rowOff>
    </xdr:from>
    <xdr:to>
      <xdr:col>6</xdr:col>
      <xdr:colOff>377671</xdr:colOff>
      <xdr:row>18</xdr:row>
      <xdr:rowOff>57150</xdr:rowOff>
    </xdr:to>
    <xdr:pic>
      <xdr:nvPicPr>
        <xdr:cNvPr id="34" name="Picture 33">
          <a:extLst>
            <a:ext uri="{FF2B5EF4-FFF2-40B4-BE49-F238E27FC236}">
              <a16:creationId xmlns:a16="http://schemas.microsoft.com/office/drawing/2014/main" id="{44F99A64-1192-1133-1266-F298D2BC5082}"/>
            </a:ext>
          </a:extLst>
        </xdr:cNvPr>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rightnessContrast bright="100000"/>
                  </a14:imgEffect>
                </a14:imgLayer>
              </a14:imgProps>
            </a:ext>
            <a:ext uri="{28A0092B-C50C-407E-A947-70E740481C1C}">
              <a14:useLocalDpi xmlns:a14="http://schemas.microsoft.com/office/drawing/2010/main" val="0"/>
            </a:ext>
          </a:extLst>
        </a:blip>
        <a:stretch>
          <a:fillRect/>
        </a:stretch>
      </xdr:blipFill>
      <xdr:spPr>
        <a:xfrm flipH="1">
          <a:off x="3819524" y="3176072"/>
          <a:ext cx="215747" cy="310078"/>
        </a:xfrm>
        <a:prstGeom prst="rect">
          <a:avLst/>
        </a:prstGeom>
      </xdr:spPr>
    </xdr:pic>
    <xdr:clientData/>
  </xdr:twoCellAnchor>
  <xdr:twoCellAnchor editAs="oneCell">
    <xdr:from>
      <xdr:col>10</xdr:col>
      <xdr:colOff>438147</xdr:colOff>
      <xdr:row>16</xdr:row>
      <xdr:rowOff>143322</xdr:rowOff>
    </xdr:from>
    <xdr:to>
      <xdr:col>11</xdr:col>
      <xdr:colOff>200024</xdr:colOff>
      <xdr:row>18</xdr:row>
      <xdr:rowOff>82097</xdr:rowOff>
    </xdr:to>
    <xdr:pic>
      <xdr:nvPicPr>
        <xdr:cNvPr id="36" name="Picture 35">
          <a:extLst>
            <a:ext uri="{FF2B5EF4-FFF2-40B4-BE49-F238E27FC236}">
              <a16:creationId xmlns:a16="http://schemas.microsoft.com/office/drawing/2014/main" id="{C5943189-EA82-03D3-F08B-D3BA49D58B25}"/>
            </a:ext>
          </a:extLst>
        </xdr:cNvPr>
        <xdr:cNvPicPr>
          <a:picLocks noChangeAspect="1"/>
        </xdr:cNvPicPr>
      </xdr:nvPicPr>
      <xdr:blipFill>
        <a:blip xmlns:r="http://schemas.openxmlformats.org/officeDocument/2006/relationships" r:embed="rId6" cstate="print">
          <a:duotone>
            <a:prstClr val="black"/>
            <a:schemeClr val="bg1">
              <a:tint val="45000"/>
              <a:satMod val="400000"/>
            </a:schemeClr>
          </a:duotone>
          <a:extLst>
            <a:ext uri="{BEBA8EAE-BF5A-486C-A8C5-ECC9F3942E4B}">
              <a14:imgProps xmlns:a14="http://schemas.microsoft.com/office/drawing/2010/main">
                <a14:imgLayer r:embed="rId7">
                  <a14:imgEffect>
                    <a14:sharpenSoften amount="100000"/>
                  </a14:imgEffect>
                  <a14:imgEffect>
                    <a14:saturation sat="0"/>
                  </a14:imgEffect>
                  <a14:imgEffect>
                    <a14:brightnessContrast bright="82000" contrast="48000"/>
                  </a14:imgEffect>
                </a14:imgLayer>
              </a14:imgProps>
            </a:ext>
            <a:ext uri="{28A0092B-C50C-407E-A947-70E740481C1C}">
              <a14:useLocalDpi xmlns:a14="http://schemas.microsoft.com/office/drawing/2010/main" val="0"/>
            </a:ext>
          </a:extLst>
        </a:blip>
        <a:stretch>
          <a:fillRect/>
        </a:stretch>
      </xdr:blipFill>
      <xdr:spPr>
        <a:xfrm flipH="1">
          <a:off x="6534147" y="3191322"/>
          <a:ext cx="371477" cy="319775"/>
        </a:xfrm>
        <a:prstGeom prst="rect">
          <a:avLst/>
        </a:prstGeom>
      </xdr:spPr>
    </xdr:pic>
    <xdr:clientData/>
  </xdr:twoCellAnchor>
  <xdr:twoCellAnchor editAs="oneCell">
    <xdr:from>
      <xdr:col>15</xdr:col>
      <xdr:colOff>263525</xdr:colOff>
      <xdr:row>16</xdr:row>
      <xdr:rowOff>97367</xdr:rowOff>
    </xdr:from>
    <xdr:to>
      <xdr:col>15</xdr:col>
      <xdr:colOff>499413</xdr:colOff>
      <xdr:row>18</xdr:row>
      <xdr:rowOff>0</xdr:rowOff>
    </xdr:to>
    <xdr:pic>
      <xdr:nvPicPr>
        <xdr:cNvPr id="44" name="Picture 43">
          <a:extLst>
            <a:ext uri="{FF2B5EF4-FFF2-40B4-BE49-F238E27FC236}">
              <a16:creationId xmlns:a16="http://schemas.microsoft.com/office/drawing/2014/main" id="{C2DDAE11-0960-B717-FBF0-A3242169497F}"/>
            </a:ext>
          </a:extLst>
        </xdr:cNvPr>
        <xdr:cNvPicPr>
          <a:picLocks noChangeAspect="1"/>
        </xdr:cNvPicPr>
      </xdr:nvPicPr>
      <xdr:blipFill>
        <a:blip xmlns:r="http://schemas.openxmlformats.org/officeDocument/2006/relationships" r:embed="rId8" cstate="print">
          <a:duotone>
            <a:prstClr val="black"/>
            <a:schemeClr val="bg1">
              <a:tint val="45000"/>
              <a:satMod val="400000"/>
            </a:schemeClr>
          </a:duotone>
          <a:extLst>
            <a:ext uri="{BEBA8EAE-BF5A-486C-A8C5-ECC9F3942E4B}">
              <a14:imgProps xmlns:a14="http://schemas.microsoft.com/office/drawing/2010/main">
                <a14:imgLayer r:embed="rId9">
                  <a14:imgEffect>
                    <a14:brightnessContrast bright="96000"/>
                  </a14:imgEffect>
                </a14:imgLayer>
              </a14:imgProps>
            </a:ext>
            <a:ext uri="{28A0092B-C50C-407E-A947-70E740481C1C}">
              <a14:useLocalDpi xmlns:a14="http://schemas.microsoft.com/office/drawing/2010/main" val="0"/>
            </a:ext>
            <a:ext uri="{837473B0-CC2E-450A-ABE3-18F120FF3D39}">
              <a1611:picAttrSrcUrl xmlns:a1611="http://schemas.microsoft.com/office/drawing/2016/11/main" r:id="rId10"/>
            </a:ext>
          </a:extLst>
        </a:blip>
        <a:stretch>
          <a:fillRect/>
        </a:stretch>
      </xdr:blipFill>
      <xdr:spPr>
        <a:xfrm flipH="1">
          <a:off x="9471025" y="3145367"/>
          <a:ext cx="235888" cy="283633"/>
        </a:xfrm>
        <a:prstGeom prst="rect">
          <a:avLst/>
        </a:prstGeom>
      </xdr:spPr>
    </xdr:pic>
    <xdr:clientData/>
  </xdr:twoCellAnchor>
  <xdr:twoCellAnchor editAs="oneCell">
    <xdr:from>
      <xdr:col>19</xdr:col>
      <xdr:colOff>504825</xdr:colOff>
      <xdr:row>6</xdr:row>
      <xdr:rowOff>114300</xdr:rowOff>
    </xdr:from>
    <xdr:to>
      <xdr:col>20</xdr:col>
      <xdr:colOff>190500</xdr:colOff>
      <xdr:row>8</xdr:row>
      <xdr:rowOff>28575</xdr:rowOff>
    </xdr:to>
    <xdr:pic>
      <xdr:nvPicPr>
        <xdr:cNvPr id="51" name="Picture 50">
          <a:extLst>
            <a:ext uri="{FF2B5EF4-FFF2-40B4-BE49-F238E27FC236}">
              <a16:creationId xmlns:a16="http://schemas.microsoft.com/office/drawing/2014/main" id="{2C6A87FF-69E6-0B72-D781-14E5A13122B3}"/>
            </a:ext>
          </a:extLst>
        </xdr:cNvPr>
        <xdr:cNvPicPr>
          <a:picLocks noChangeAspect="1"/>
        </xdr:cNvPicPr>
      </xdr:nvPicPr>
      <xdr:blipFill>
        <a:blip xmlns:r="http://schemas.openxmlformats.org/officeDocument/2006/relationships" r:embed="rId11" cstate="print">
          <a:duotone>
            <a:prstClr val="black"/>
            <a:schemeClr val="bg1">
              <a:tint val="45000"/>
              <a:satMod val="400000"/>
            </a:schemeClr>
          </a:duotone>
          <a:extLst>
            <a:ext uri="{BEBA8EAE-BF5A-486C-A8C5-ECC9F3942E4B}">
              <a14:imgProps xmlns:a14="http://schemas.microsoft.com/office/drawing/2010/main">
                <a14:imgLayer r:embed="rId12">
                  <a14:imgEffect>
                    <a14:brightnessContrast bright="100000"/>
                  </a14:imgEffect>
                </a14:imgLayer>
              </a14:imgProps>
            </a:ext>
            <a:ext uri="{28A0092B-C50C-407E-A947-70E740481C1C}">
              <a14:useLocalDpi xmlns:a14="http://schemas.microsoft.com/office/drawing/2010/main" val="0"/>
            </a:ext>
          </a:extLst>
        </a:blip>
        <a:stretch>
          <a:fillRect/>
        </a:stretch>
      </xdr:blipFill>
      <xdr:spPr>
        <a:xfrm flipH="1">
          <a:off x="12087225" y="1257300"/>
          <a:ext cx="295275" cy="295275"/>
        </a:xfrm>
        <a:prstGeom prst="rect">
          <a:avLst/>
        </a:prstGeom>
      </xdr:spPr>
    </xdr:pic>
    <xdr:clientData/>
  </xdr:twoCellAnchor>
  <xdr:twoCellAnchor>
    <xdr:from>
      <xdr:col>6</xdr:col>
      <xdr:colOff>85725</xdr:colOff>
      <xdr:row>8</xdr:row>
      <xdr:rowOff>66674</xdr:rowOff>
    </xdr:from>
    <xdr:to>
      <xdr:col>19</xdr:col>
      <xdr:colOff>390525</xdr:colOff>
      <xdr:row>15</xdr:row>
      <xdr:rowOff>114300</xdr:rowOff>
    </xdr:to>
    <xdr:graphicFrame macro="">
      <xdr:nvGraphicFramePr>
        <xdr:cNvPr id="52" name="Chart 51">
          <a:extLst>
            <a:ext uri="{FF2B5EF4-FFF2-40B4-BE49-F238E27FC236}">
              <a16:creationId xmlns:a16="http://schemas.microsoft.com/office/drawing/2014/main" id="{DD7CBA25-1348-4343-8532-EA2B5746AA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609599</xdr:colOff>
      <xdr:row>18</xdr:row>
      <xdr:rowOff>47625</xdr:rowOff>
    </xdr:from>
    <xdr:to>
      <xdr:col>10</xdr:col>
      <xdr:colOff>266700</xdr:colOff>
      <xdr:row>32</xdr:row>
      <xdr:rowOff>85725</xdr:rowOff>
    </xdr:to>
    <xdr:graphicFrame macro="">
      <xdr:nvGraphicFramePr>
        <xdr:cNvPr id="53" name="Chart 52">
          <a:extLst>
            <a:ext uri="{FF2B5EF4-FFF2-40B4-BE49-F238E27FC236}">
              <a16:creationId xmlns:a16="http://schemas.microsoft.com/office/drawing/2014/main" id="{4CB20761-F113-4E08-817F-F70EEA6125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10</xdr:col>
      <xdr:colOff>419101</xdr:colOff>
      <xdr:row>18</xdr:row>
      <xdr:rowOff>152400</xdr:rowOff>
    </xdr:from>
    <xdr:to>
      <xdr:col>14</xdr:col>
      <xdr:colOff>533401</xdr:colOff>
      <xdr:row>31</xdr:row>
      <xdr:rowOff>123825</xdr:rowOff>
    </xdr:to>
    <xdr:graphicFrame macro="">
      <xdr:nvGraphicFramePr>
        <xdr:cNvPr id="54" name="Chart 53">
          <a:extLst>
            <a:ext uri="{FF2B5EF4-FFF2-40B4-BE49-F238E27FC236}">
              <a16:creationId xmlns:a16="http://schemas.microsoft.com/office/drawing/2014/main" id="{3E751AB5-B72D-4D3E-96BC-3E95BFF3F0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xdr:col>
      <xdr:colOff>323850</xdr:colOff>
      <xdr:row>17</xdr:row>
      <xdr:rowOff>152401</xdr:rowOff>
    </xdr:from>
    <xdr:to>
      <xdr:col>19</xdr:col>
      <xdr:colOff>342900</xdr:colOff>
      <xdr:row>31</xdr:row>
      <xdr:rowOff>114301</xdr:rowOff>
    </xdr:to>
    <xdr:graphicFrame macro="">
      <xdr:nvGraphicFramePr>
        <xdr:cNvPr id="55" name="Chart 54">
          <a:extLst>
            <a:ext uri="{FF2B5EF4-FFF2-40B4-BE49-F238E27FC236}">
              <a16:creationId xmlns:a16="http://schemas.microsoft.com/office/drawing/2014/main" id="{ABEB1E8B-E0E6-492C-AE6F-22F6C8682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19</xdr:col>
      <xdr:colOff>504826</xdr:colOff>
      <xdr:row>8</xdr:row>
      <xdr:rowOff>66675</xdr:rowOff>
    </xdr:from>
    <xdr:to>
      <xdr:col>25</xdr:col>
      <xdr:colOff>400050</xdr:colOff>
      <xdr:row>30</xdr:row>
      <xdr:rowOff>47625</xdr:rowOff>
    </xdr:to>
    <xdr:graphicFrame macro="">
      <xdr:nvGraphicFramePr>
        <xdr:cNvPr id="56" name="Chart 55">
          <a:extLst>
            <a:ext uri="{FF2B5EF4-FFF2-40B4-BE49-F238E27FC236}">
              <a16:creationId xmlns:a16="http://schemas.microsoft.com/office/drawing/2014/main" id="{D17EC96C-F432-484B-9809-E974BE4AF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6</xdr:col>
      <xdr:colOff>57150</xdr:colOff>
      <xdr:row>31</xdr:row>
      <xdr:rowOff>189445</xdr:rowOff>
    </xdr:from>
    <xdr:to>
      <xdr:col>25</xdr:col>
      <xdr:colOff>266700</xdr:colOff>
      <xdr:row>42</xdr:row>
      <xdr:rowOff>179920</xdr:rowOff>
    </xdr:to>
    <xdr:sp macro="" textlink="">
      <xdr:nvSpPr>
        <xdr:cNvPr id="61" name="Rectangle 60">
          <a:extLst>
            <a:ext uri="{FF2B5EF4-FFF2-40B4-BE49-F238E27FC236}">
              <a16:creationId xmlns:a16="http://schemas.microsoft.com/office/drawing/2014/main" id="{5579D9A6-1158-4F5C-ABEC-A7F82B201DF7}"/>
            </a:ext>
          </a:extLst>
        </xdr:cNvPr>
        <xdr:cNvSpPr/>
      </xdr:nvSpPr>
      <xdr:spPr>
        <a:xfrm>
          <a:off x="3740150" y="6094945"/>
          <a:ext cx="11872383" cy="2085975"/>
        </a:xfrm>
        <a:prstGeom prst="rect">
          <a:avLst/>
        </a:prstGeom>
        <a:solidFill>
          <a:schemeClr val="dk1">
            <a:alpha val="60000"/>
          </a:schemeClr>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352426</xdr:colOff>
      <xdr:row>32</xdr:row>
      <xdr:rowOff>17995</xdr:rowOff>
    </xdr:from>
    <xdr:to>
      <xdr:col>7</xdr:col>
      <xdr:colOff>571500</xdr:colOff>
      <xdr:row>33</xdr:row>
      <xdr:rowOff>189445</xdr:rowOff>
    </xdr:to>
    <xdr:sp macro="" textlink="">
      <xdr:nvSpPr>
        <xdr:cNvPr id="62" name="TextBox 61">
          <a:extLst>
            <a:ext uri="{FF2B5EF4-FFF2-40B4-BE49-F238E27FC236}">
              <a16:creationId xmlns:a16="http://schemas.microsoft.com/office/drawing/2014/main" id="{B8F623BC-2964-4F5C-84D6-BDC6C3D97B34}"/>
            </a:ext>
          </a:extLst>
        </xdr:cNvPr>
        <xdr:cNvSpPr txBox="1"/>
      </xdr:nvSpPr>
      <xdr:spPr>
        <a:xfrm>
          <a:off x="4035426" y="6113995"/>
          <a:ext cx="832907"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800" b="0">
              <a:ln>
                <a:noFill/>
              </a:ln>
              <a:solidFill>
                <a:schemeClr val="bg1"/>
              </a:solidFill>
              <a:effectLst/>
              <a:latin typeface="Helvetica" panose="020B0604020202020204" pitchFamily="34" charset="0"/>
              <a:cs typeface="Helvetica" panose="020B0604020202020204" pitchFamily="34" charset="0"/>
            </a:rPr>
            <a:t>Filters</a:t>
          </a:r>
        </a:p>
      </xdr:txBody>
    </xdr:sp>
    <xdr:clientData/>
  </xdr:twoCellAnchor>
  <xdr:twoCellAnchor editAs="oneCell">
    <xdr:from>
      <xdr:col>6</xdr:col>
      <xdr:colOff>142876</xdr:colOff>
      <xdr:row>32</xdr:row>
      <xdr:rowOff>84671</xdr:rowOff>
    </xdr:from>
    <xdr:to>
      <xdr:col>6</xdr:col>
      <xdr:colOff>390525</xdr:colOff>
      <xdr:row>33</xdr:row>
      <xdr:rowOff>141820</xdr:rowOff>
    </xdr:to>
    <xdr:pic>
      <xdr:nvPicPr>
        <xdr:cNvPr id="72" name="Picture 71">
          <a:extLst>
            <a:ext uri="{FF2B5EF4-FFF2-40B4-BE49-F238E27FC236}">
              <a16:creationId xmlns:a16="http://schemas.microsoft.com/office/drawing/2014/main" id="{6C35A2C7-BBD2-18F5-96D2-130893589888}"/>
            </a:ext>
          </a:extLst>
        </xdr:cNvPr>
        <xdr:cNvPicPr>
          <a:picLocks noChangeAspect="1"/>
        </xdr:cNvPicPr>
      </xdr:nvPicPr>
      <xdr:blipFill>
        <a:blip xmlns:r="http://schemas.openxmlformats.org/officeDocument/2006/relationships" r:embed="rId18" cstate="print">
          <a:extLst>
            <a:ext uri="{BEBA8EAE-BF5A-486C-A8C5-ECC9F3942E4B}">
              <a14:imgProps xmlns:a14="http://schemas.microsoft.com/office/drawing/2010/main">
                <a14:imgLayer r:embed="rId19">
                  <a14:imgEffect>
                    <a14:sharpenSoften amount="50000"/>
                  </a14:imgEffect>
                  <a14:imgEffect>
                    <a14:brightnessContrast bright="100000" contrast="-31000"/>
                  </a14:imgEffect>
                </a14:imgLayer>
              </a14:imgProps>
            </a:ext>
            <a:ext uri="{28A0092B-C50C-407E-A947-70E740481C1C}">
              <a14:useLocalDpi xmlns:a14="http://schemas.microsoft.com/office/drawing/2010/main" val="0"/>
            </a:ext>
          </a:extLst>
        </a:blip>
        <a:stretch>
          <a:fillRect/>
        </a:stretch>
      </xdr:blipFill>
      <xdr:spPr>
        <a:xfrm>
          <a:off x="3825876" y="6180671"/>
          <a:ext cx="247649" cy="247649"/>
        </a:xfrm>
        <a:prstGeom prst="rect">
          <a:avLst/>
        </a:prstGeom>
        <a:noFill/>
      </xdr:spPr>
    </xdr:pic>
    <xdr:clientData/>
  </xdr:twoCellAnchor>
  <xdr:twoCellAnchor editAs="oneCell">
    <xdr:from>
      <xdr:col>19</xdr:col>
      <xdr:colOff>416986</xdr:colOff>
      <xdr:row>34</xdr:row>
      <xdr:rowOff>35985</xdr:rowOff>
    </xdr:from>
    <xdr:to>
      <xdr:col>24</xdr:col>
      <xdr:colOff>518587</xdr:colOff>
      <xdr:row>42</xdr:row>
      <xdr:rowOff>84753</xdr:rowOff>
    </xdr:to>
    <mc:AlternateContent xmlns:mc="http://schemas.openxmlformats.org/markup-compatibility/2006" xmlns:a14="http://schemas.microsoft.com/office/drawing/2010/main">
      <mc:Choice Requires="a14">
        <xdr:graphicFrame macro="">
          <xdr:nvGraphicFramePr>
            <xdr:cNvPr id="58" name="PRODUCT">
              <a:extLst>
                <a:ext uri="{FF2B5EF4-FFF2-40B4-BE49-F238E27FC236}">
                  <a16:creationId xmlns:a16="http://schemas.microsoft.com/office/drawing/2014/main" id="{0485113F-B384-E377-4C04-55C6A15E74E6}"/>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079819" y="6512985"/>
              <a:ext cx="3170768" cy="15727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266699</xdr:colOff>
      <xdr:row>34</xdr:row>
      <xdr:rowOff>45508</xdr:rowOff>
    </xdr:from>
    <xdr:to>
      <xdr:col>19</xdr:col>
      <xdr:colOff>304800</xdr:colOff>
      <xdr:row>42</xdr:row>
      <xdr:rowOff>94276</xdr:rowOff>
    </xdr:to>
    <mc:AlternateContent xmlns:mc="http://schemas.openxmlformats.org/markup-compatibility/2006" xmlns:a14="http://schemas.microsoft.com/office/drawing/2010/main">
      <mc:Choice Requires="a14">
        <xdr:graphicFrame macro="">
          <xdr:nvGraphicFramePr>
            <xdr:cNvPr id="60" name="SALESPERSON">
              <a:extLst>
                <a:ext uri="{FF2B5EF4-FFF2-40B4-BE49-F238E27FC236}">
                  <a16:creationId xmlns:a16="http://schemas.microsoft.com/office/drawing/2014/main" id="{A809D933-835F-3F5A-62A6-158D7A5B144E}"/>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9474199" y="6522508"/>
              <a:ext cx="2493434" cy="157276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390525</xdr:colOff>
      <xdr:row>34</xdr:row>
      <xdr:rowOff>35983</xdr:rowOff>
    </xdr:from>
    <xdr:to>
      <xdr:col>15</xdr:col>
      <xdr:colOff>123825</xdr:colOff>
      <xdr:row>42</xdr:row>
      <xdr:rowOff>84666</xdr:rowOff>
    </xdr:to>
    <mc:AlternateContent xmlns:mc="http://schemas.openxmlformats.org/markup-compatibility/2006" xmlns:a14="http://schemas.microsoft.com/office/drawing/2010/main">
      <mc:Choice Requires="a14">
        <xdr:graphicFrame macro="">
          <xdr:nvGraphicFramePr>
            <xdr:cNvPr id="59" name="STATE">
              <a:extLst>
                <a:ext uri="{FF2B5EF4-FFF2-40B4-BE49-F238E27FC236}">
                  <a16:creationId xmlns:a16="http://schemas.microsoft.com/office/drawing/2014/main" id="{B6A90000-D88D-8F5C-8018-6F70291BF148}"/>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6528858" y="6512983"/>
              <a:ext cx="2802467" cy="157268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152400</xdr:colOff>
      <xdr:row>34</xdr:row>
      <xdr:rowOff>21169</xdr:rowOff>
    </xdr:from>
    <xdr:to>
      <xdr:col>10</xdr:col>
      <xdr:colOff>264584</xdr:colOff>
      <xdr:row>38</xdr:row>
      <xdr:rowOff>74082</xdr:rowOff>
    </xdr:to>
    <mc:AlternateContent xmlns:mc="http://schemas.openxmlformats.org/markup-compatibility/2006" xmlns:a14="http://schemas.microsoft.com/office/drawing/2010/main">
      <mc:Choice Requires="a14">
        <xdr:graphicFrame macro="">
          <xdr:nvGraphicFramePr>
            <xdr:cNvPr id="57" name="YEAR">
              <a:extLst>
                <a:ext uri="{FF2B5EF4-FFF2-40B4-BE49-F238E27FC236}">
                  <a16:creationId xmlns:a16="http://schemas.microsoft.com/office/drawing/2014/main" id="{18DD2D63-7E66-E262-E00C-87CC34424701}"/>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835400" y="6498170"/>
              <a:ext cx="2567517"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148166</xdr:colOff>
      <xdr:row>38</xdr:row>
      <xdr:rowOff>137582</xdr:rowOff>
    </xdr:from>
    <xdr:to>
      <xdr:col>10</xdr:col>
      <xdr:colOff>275166</xdr:colOff>
      <xdr:row>42</xdr:row>
      <xdr:rowOff>84667</xdr:rowOff>
    </xdr:to>
    <xdr:sp macro="" textlink="">
      <xdr:nvSpPr>
        <xdr:cNvPr id="3" name="TextBox 2">
          <a:extLst>
            <a:ext uri="{FF2B5EF4-FFF2-40B4-BE49-F238E27FC236}">
              <a16:creationId xmlns:a16="http://schemas.microsoft.com/office/drawing/2014/main" id="{84A6B7C9-D6B5-DD41-B00F-B0473331B922}"/>
            </a:ext>
          </a:extLst>
        </xdr:cNvPr>
        <xdr:cNvSpPr txBox="1"/>
      </xdr:nvSpPr>
      <xdr:spPr>
        <a:xfrm>
          <a:off x="3831166" y="7376582"/>
          <a:ext cx="2582333" cy="709085"/>
        </a:xfrm>
        <a:prstGeom prst="rect">
          <a:avLst/>
        </a:prstGeom>
        <a:solidFill>
          <a:srgbClr val="00206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3200" b="1" i="1">
              <a:solidFill>
                <a:schemeClr val="bg1"/>
              </a:solidFill>
            </a:rPr>
            <a:t>Mike Duff</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ke" refreshedDate="44802.772705439813" createdVersion="8" refreshedVersion="8" minRefreshableVersion="3" recordCount="575" xr:uid="{00000000-000A-0000-FFFF-FFFF1B000000}">
  <cacheSource type="worksheet">
    <worksheetSource ref="A1:M576" sheet="sales_data"/>
  </cacheSource>
  <cacheFields count="15">
    <cacheField name="ORDERID" numFmtId="0">
      <sharedItems containsSemiMixedTypes="0" containsString="0" containsNumber="1" containsInteger="1" minValue="10100" maxValue="10357"/>
    </cacheField>
    <cacheField name="QUANTITY" numFmtId="0">
      <sharedItems containsSemiMixedTypes="0" containsString="0" containsNumber="1" containsInteger="1" minValue="20" maxValue="50"/>
    </cacheField>
    <cacheField name="PRICE" numFmtId="0">
      <sharedItems containsSemiMixedTypes="0" containsString="0" containsNumber="1" minValue="27.22" maxValue="100"/>
    </cacheField>
    <cacheField name="Revenue" numFmtId="0">
      <sharedItems containsSemiMixedTypes="0" containsString="0" containsNumber="1" minValue="651.79999999999995" maxValue="12536.5"/>
    </cacheField>
    <cacheField name="DATE" numFmtId="14">
      <sharedItems containsSemiMixedTypes="0" containsNonDate="0" containsDate="1" containsString="0" minDate="2003-01-06T00:00:00" maxDate="2004-12-11T00:00:00" count="55">
        <d v="2003-02-24T00:00:00"/>
        <d v="2003-08-25T00:00:00"/>
        <d v="2003-10-10T00:00:00"/>
        <d v="2003-10-28T00:00:00"/>
        <d v="2004-04-05T00:00:00"/>
        <d v="2004-06-28T00:00:00"/>
        <d v="2004-08-27T00:00:00"/>
        <d v="2004-11-02T00:00:00"/>
        <d v="2004-11-15T00:00:00"/>
        <d v="2003-07-24T00:00:00"/>
        <d v="2004-10-21T00:00:00"/>
        <d v="2004-11-04T00:00:00"/>
        <d v="2004-12-10T00:00:00"/>
        <d v="2004-04-03T00:00:00"/>
        <d v="2004-10-15T00:00:00"/>
        <d v="2003-08-10T00:00:00"/>
        <d v="2004-02-19T00:00:00"/>
        <d v="2004-05-07T00:00:00"/>
        <d v="2004-09-10T00:00:00"/>
        <d v="2004-03-11T00:00:00"/>
        <d v="2004-08-19T00:00:00"/>
        <d v="2004-10-13T00:00:00"/>
        <d v="2003-07-02T00:00:00"/>
        <d v="2003-09-05T00:00:00"/>
        <d v="2003-06-03T00:00:00"/>
        <d v="2003-08-08T00:00:00"/>
        <d v="2003-11-14T00:00:00"/>
        <d v="2004-07-20T00:00:00"/>
        <d v="2004-08-20T00:00:00"/>
        <d v="2003-03-26T00:00:00"/>
        <d v="2003-11-18T00:00:00"/>
        <d v="2004-11-05T00:00:00"/>
        <d v="2004-12-01T00:00:00"/>
        <d v="2003-11-25T00:00:00"/>
        <d v="2004-09-08T00:00:00"/>
        <d v="2003-11-20T00:00:00"/>
        <d v="2003-03-10T00:00:00"/>
        <d v="2003-12-02T00:00:00"/>
        <d v="2004-08-06T00:00:00"/>
        <d v="2004-11-17T00:00:00"/>
        <d v="2003-01-10T00:00:00"/>
        <d v="2003-10-18T00:00:00"/>
        <d v="2003-11-12T00:00:00"/>
        <d v="2004-11-29T00:00:00"/>
        <d v="2003-11-05T00:00:00"/>
        <d v="2004-02-26T00:00:00"/>
        <d v="2004-05-11T00:00:00"/>
        <d v="2004-07-21T00:00:00"/>
        <d v="2003-01-06T00:00:00"/>
        <d v="2003-05-21T00:00:00"/>
        <d v="2004-06-14T00:00:00"/>
        <d v="2003-10-21T00:00:00"/>
        <d v="2004-06-30T00:00:00"/>
        <d v="2004-07-07T00:00:00"/>
        <d v="2004-11-19T00:00:00"/>
      </sharedItems>
      <fieldGroup par="14" base="4">
        <rangePr groupBy="months" startDate="2003-01-06T00:00:00" endDate="2004-12-11T00:00:00"/>
        <groupItems count="14">
          <s v="&lt;1/6/2003"/>
          <s v="Jan"/>
          <s v="Feb"/>
          <s v="Mar"/>
          <s v="Apr"/>
          <s v="May"/>
          <s v="Jun"/>
          <s v="Jul"/>
          <s v="Aug"/>
          <s v="Sep"/>
          <s v="Oct"/>
          <s v="Nov"/>
          <s v="Dec"/>
          <s v="&gt;12/11/2004"/>
        </groupItems>
      </fieldGroup>
    </cacheField>
    <cacheField name="YEAR" numFmtId="0">
      <sharedItems containsSemiMixedTypes="0" containsString="0" containsNumber="1" containsInteger="1" minValue="2003" maxValue="2004" count="2">
        <n v="2003"/>
        <n v="2004"/>
      </sharedItems>
    </cacheField>
    <cacheField name="PRODUCT" numFmtId="0">
      <sharedItems count="5">
        <s v="Motorcycles"/>
        <s v="Classic Cars"/>
        <s v="Trucks and Buses"/>
        <s v="Vintage Cars"/>
        <s v="Planes"/>
      </sharedItems>
    </cacheField>
    <cacheField name="PRODUCTCODE" numFmtId="0">
      <sharedItems/>
    </cacheField>
    <cacheField name="CUSTOMERNAME" numFmtId="0">
      <sharedItems count="20">
        <s v="Land of Toys Inc."/>
        <s v="Toys4GrownUps.com"/>
        <s v="Corporate Gift Ideas Co."/>
        <s v="Technics Stores Inc."/>
        <s v="Vitachrome Inc."/>
        <s v="Gift Depot Inc."/>
        <s v="Marta's Replicas Co."/>
        <s v="Diecast Classics Inc."/>
        <s v="Mini Gifts Distributors Ltd."/>
        <s v="Online Diecast Creations Co."/>
        <s v="Motor Mint Distributors Inc."/>
        <s v="Mini Classics"/>
        <s v="Mini Creations Ltd."/>
        <s v="Collectable Mini Designs Co."/>
        <s v="Gifts4AllAges.com"/>
        <s v="Collectables For Less Inc."/>
        <s v="Muscle Machine Inc"/>
        <s v="FunGiftIdeas.com"/>
        <s v="Signal Gift Stores"/>
        <s v="The Sharp Gifts Warehouse"/>
      </sharedItems>
    </cacheField>
    <cacheField name="CITY" numFmtId="0">
      <sharedItems/>
    </cacheField>
    <cacheField name="STATE" numFmtId="0">
      <sharedItems count="7">
        <s v="New York"/>
        <s v="California"/>
        <s v="Connecticut"/>
        <s v="Massachusetts"/>
        <s v="Pennsylvania"/>
        <s v="New Hampshire"/>
        <s v="Nevada"/>
      </sharedItems>
    </cacheField>
    <cacheField name="COUNTRY" numFmtId="0">
      <sharedItems/>
    </cacheField>
    <cacheField name="SALESPERSON" numFmtId="0">
      <sharedItems count="8">
        <s v="Kwai Yu"/>
        <s v="Sue King"/>
        <s v="Julie Brown"/>
        <s v="Juri Hirano"/>
        <s v="Michael Frick"/>
        <s v="Valarie Nelson"/>
        <s v="Allen Nelson"/>
        <s v="Jeff Young"/>
      </sharedItems>
    </cacheField>
    <cacheField name="Quarters" numFmtId="0" databaseField="0">
      <fieldGroup base="4">
        <rangePr groupBy="quarters" startDate="2003-01-06T00:00:00" endDate="2004-12-11T00:00:00"/>
        <groupItems count="6">
          <s v="&lt;1/6/2003"/>
          <s v="Qtr1"/>
          <s v="Qtr2"/>
          <s v="Qtr3"/>
          <s v="Qtr4"/>
          <s v="&gt;12/11/2004"/>
        </groupItems>
      </fieldGroup>
    </cacheField>
    <cacheField name="Years" numFmtId="0" databaseField="0">
      <fieldGroup base="4">
        <rangePr groupBy="years" startDate="2003-01-06T00:00:00" endDate="2004-12-11T00:00:00"/>
        <groupItems count="4">
          <s v="&lt;1/6/2003"/>
          <s v="2003"/>
          <s v="2004"/>
          <s v="&gt;12/11/2004"/>
        </groupItems>
      </fieldGroup>
    </cacheField>
  </cacheFields>
  <extLst>
    <ext xmlns:x14="http://schemas.microsoft.com/office/spreadsheetml/2009/9/main" uri="{725AE2AE-9491-48be-B2B4-4EB974FC3084}">
      <x14:pivotCacheDefinition pivotCacheId="11675564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75">
  <r>
    <n v="10107"/>
    <n v="30"/>
    <n v="95.7"/>
    <n v="2871"/>
    <x v="0"/>
    <x v="0"/>
    <x v="0"/>
    <s v="S10_1678"/>
    <x v="0"/>
    <s v="NYC"/>
    <x v="0"/>
    <s v="USA"/>
    <x v="0"/>
  </r>
  <r>
    <n v="10145"/>
    <n v="45"/>
    <n v="83.26"/>
    <n v="3746.7"/>
    <x v="1"/>
    <x v="0"/>
    <x v="0"/>
    <s v="S10_1678"/>
    <x v="1"/>
    <s v="Pasadena"/>
    <x v="1"/>
    <s v="USA"/>
    <x v="1"/>
  </r>
  <r>
    <n v="10159"/>
    <n v="49"/>
    <n v="100"/>
    <n v="5205.2700000000004"/>
    <x v="2"/>
    <x v="0"/>
    <x v="0"/>
    <s v="S10_1678"/>
    <x v="2"/>
    <s v="San Francisco"/>
    <x v="1"/>
    <s v="USA"/>
    <x v="2"/>
  </r>
  <r>
    <n v="10168"/>
    <n v="36"/>
    <n v="96.66"/>
    <n v="3479.76"/>
    <x v="3"/>
    <x v="0"/>
    <x v="0"/>
    <s v="S10_1678"/>
    <x v="3"/>
    <s v="Burlingame"/>
    <x v="1"/>
    <s v="USA"/>
    <x v="3"/>
  </r>
  <r>
    <n v="10237"/>
    <n v="23"/>
    <n v="100"/>
    <n v="2333.12"/>
    <x v="4"/>
    <x v="1"/>
    <x v="0"/>
    <s v="S10_1678"/>
    <x v="4"/>
    <s v="NYC"/>
    <x v="0"/>
    <s v="USA"/>
    <x v="4"/>
  </r>
  <r>
    <n v="10263"/>
    <n v="34"/>
    <n v="100"/>
    <n v="3676.76"/>
    <x v="5"/>
    <x v="1"/>
    <x v="0"/>
    <s v="S10_1678"/>
    <x v="5"/>
    <s v="Bridgewater"/>
    <x v="2"/>
    <s v="USA"/>
    <x v="3"/>
  </r>
  <r>
    <n v="10285"/>
    <n v="36"/>
    <n v="100"/>
    <n v="4099.68"/>
    <x v="6"/>
    <x v="1"/>
    <x v="0"/>
    <s v="S10_1678"/>
    <x v="6"/>
    <s v="Cambridge"/>
    <x v="3"/>
    <s v="USA"/>
    <x v="2"/>
  </r>
  <r>
    <n v="10318"/>
    <n v="46"/>
    <n v="94.74"/>
    <n v="4358.04"/>
    <x v="7"/>
    <x v="1"/>
    <x v="0"/>
    <s v="S10_1678"/>
    <x v="7"/>
    <s v="Allentown"/>
    <x v="4"/>
    <s v="USA"/>
    <x v="4"/>
  </r>
  <r>
    <n v="10329"/>
    <n v="42"/>
    <n v="100"/>
    <n v="4396.1400000000003"/>
    <x v="8"/>
    <x v="1"/>
    <x v="0"/>
    <s v="S10_1678"/>
    <x v="0"/>
    <s v="NYC"/>
    <x v="0"/>
    <s v="USA"/>
    <x v="0"/>
  </r>
  <r>
    <n v="10140"/>
    <n v="37"/>
    <n v="100"/>
    <n v="7374.1"/>
    <x v="9"/>
    <x v="0"/>
    <x v="1"/>
    <s v="S10_1949"/>
    <x v="3"/>
    <s v="Burlingame"/>
    <x v="1"/>
    <s v="USA"/>
    <x v="3"/>
  </r>
  <r>
    <n v="10312"/>
    <n v="48"/>
    <n v="100"/>
    <n v="11623.7"/>
    <x v="10"/>
    <x v="1"/>
    <x v="1"/>
    <s v="S10_1949"/>
    <x v="8"/>
    <s v="San Rafael"/>
    <x v="1"/>
    <s v="USA"/>
    <x v="5"/>
  </r>
  <r>
    <n v="10322"/>
    <n v="40"/>
    <n v="100"/>
    <n v="6000.4"/>
    <x v="11"/>
    <x v="1"/>
    <x v="1"/>
    <s v="S10_1949"/>
    <x v="9"/>
    <s v="Nashua"/>
    <x v="5"/>
    <s v="USA"/>
    <x v="6"/>
  </r>
  <r>
    <n v="10357"/>
    <n v="32"/>
    <n v="100"/>
    <n v="5691.84"/>
    <x v="12"/>
    <x v="1"/>
    <x v="1"/>
    <s v="S10_1949"/>
    <x v="8"/>
    <s v="San Rafael"/>
    <x v="1"/>
    <s v="USA"/>
    <x v="5"/>
  </r>
  <r>
    <n v="10107"/>
    <n v="39"/>
    <n v="99.91"/>
    <n v="3896.49"/>
    <x v="0"/>
    <x v="0"/>
    <x v="0"/>
    <s v="S10_2016"/>
    <x v="0"/>
    <s v="NYC"/>
    <x v="0"/>
    <s v="USA"/>
    <x v="0"/>
  </r>
  <r>
    <n v="10145"/>
    <n v="37"/>
    <n v="100"/>
    <n v="5192.95"/>
    <x v="1"/>
    <x v="0"/>
    <x v="0"/>
    <s v="S10_2016"/>
    <x v="1"/>
    <s v="Pasadena"/>
    <x v="1"/>
    <s v="USA"/>
    <x v="1"/>
  </r>
  <r>
    <n v="10159"/>
    <n v="37"/>
    <n v="100"/>
    <n v="5016.83"/>
    <x v="2"/>
    <x v="0"/>
    <x v="0"/>
    <s v="S10_2016"/>
    <x v="2"/>
    <s v="San Francisco"/>
    <x v="1"/>
    <s v="USA"/>
    <x v="2"/>
  </r>
  <r>
    <n v="10168"/>
    <n v="27"/>
    <n v="100"/>
    <n v="3660.93"/>
    <x v="3"/>
    <x v="0"/>
    <x v="0"/>
    <s v="S10_2016"/>
    <x v="3"/>
    <s v="Burlingame"/>
    <x v="1"/>
    <s v="USA"/>
    <x v="3"/>
  </r>
  <r>
    <n v="10236"/>
    <n v="22"/>
    <n v="100"/>
    <n v="2852.08"/>
    <x v="13"/>
    <x v="1"/>
    <x v="0"/>
    <s v="S10_2016"/>
    <x v="10"/>
    <s v="Philadelphia"/>
    <x v="4"/>
    <s v="USA"/>
    <x v="2"/>
  </r>
  <r>
    <n v="10263"/>
    <n v="40"/>
    <n v="100"/>
    <n v="4472"/>
    <x v="5"/>
    <x v="1"/>
    <x v="0"/>
    <s v="S10_2016"/>
    <x v="5"/>
    <s v="Bridgewater"/>
    <x v="2"/>
    <s v="USA"/>
    <x v="3"/>
  </r>
  <r>
    <n v="10285"/>
    <n v="47"/>
    <n v="100"/>
    <n v="6484.59"/>
    <x v="6"/>
    <x v="1"/>
    <x v="0"/>
    <s v="S10_2016"/>
    <x v="6"/>
    <s v="Cambridge"/>
    <x v="3"/>
    <s v="USA"/>
    <x v="2"/>
  </r>
  <r>
    <n v="10308"/>
    <n v="34"/>
    <n v="100"/>
    <n v="4043.96"/>
    <x v="14"/>
    <x v="1"/>
    <x v="0"/>
    <s v="S10_2016"/>
    <x v="11"/>
    <s v="White Plains"/>
    <x v="0"/>
    <s v="USA"/>
    <x v="4"/>
  </r>
  <r>
    <n v="10318"/>
    <n v="45"/>
    <n v="100"/>
    <n v="5566.5"/>
    <x v="7"/>
    <x v="1"/>
    <x v="0"/>
    <s v="S10_2016"/>
    <x v="7"/>
    <s v="Allentown"/>
    <x v="4"/>
    <s v="USA"/>
    <x v="4"/>
  </r>
  <r>
    <n v="10329"/>
    <n v="20"/>
    <n v="100"/>
    <n v="3176"/>
    <x v="8"/>
    <x v="1"/>
    <x v="0"/>
    <s v="S10_2016"/>
    <x v="0"/>
    <s v="NYC"/>
    <x v="0"/>
    <s v="USA"/>
    <x v="0"/>
  </r>
  <r>
    <n v="10107"/>
    <n v="27"/>
    <n v="100"/>
    <n v="6065.55"/>
    <x v="0"/>
    <x v="0"/>
    <x v="0"/>
    <s v="S10_4698"/>
    <x v="0"/>
    <s v="NYC"/>
    <x v="0"/>
    <s v="USA"/>
    <x v="0"/>
  </r>
  <r>
    <n v="10145"/>
    <n v="33"/>
    <n v="100"/>
    <n v="5176.38"/>
    <x v="1"/>
    <x v="0"/>
    <x v="0"/>
    <s v="S10_4698"/>
    <x v="1"/>
    <s v="Pasadena"/>
    <x v="1"/>
    <s v="USA"/>
    <x v="1"/>
  </r>
  <r>
    <n v="10159"/>
    <n v="22"/>
    <n v="100"/>
    <n v="4132.7"/>
    <x v="2"/>
    <x v="0"/>
    <x v="0"/>
    <s v="S10_4698"/>
    <x v="2"/>
    <s v="San Francisco"/>
    <x v="1"/>
    <s v="USA"/>
    <x v="2"/>
  </r>
  <r>
    <n v="10168"/>
    <n v="20"/>
    <n v="100"/>
    <n v="4183"/>
    <x v="3"/>
    <x v="0"/>
    <x v="0"/>
    <s v="S10_4698"/>
    <x v="3"/>
    <s v="Burlingame"/>
    <x v="1"/>
    <s v="USA"/>
    <x v="3"/>
  </r>
  <r>
    <n v="10237"/>
    <n v="39"/>
    <n v="100"/>
    <n v="7023.9"/>
    <x v="4"/>
    <x v="1"/>
    <x v="0"/>
    <s v="S10_4698"/>
    <x v="4"/>
    <s v="NYC"/>
    <x v="0"/>
    <s v="USA"/>
    <x v="4"/>
  </r>
  <r>
    <n v="10263"/>
    <n v="41"/>
    <n v="100"/>
    <n v="8336.94"/>
    <x v="5"/>
    <x v="1"/>
    <x v="0"/>
    <s v="S10_4698"/>
    <x v="5"/>
    <s v="Bridgewater"/>
    <x v="2"/>
    <s v="USA"/>
    <x v="3"/>
  </r>
  <r>
    <n v="10285"/>
    <n v="27"/>
    <n v="100"/>
    <n v="5438.07"/>
    <x v="6"/>
    <x v="1"/>
    <x v="0"/>
    <s v="S10_4698"/>
    <x v="6"/>
    <s v="Cambridge"/>
    <x v="3"/>
    <s v="USA"/>
    <x v="2"/>
  </r>
  <r>
    <n v="10308"/>
    <n v="20"/>
    <n v="100"/>
    <n v="4570.3999999999996"/>
    <x v="14"/>
    <x v="1"/>
    <x v="0"/>
    <s v="S10_4698"/>
    <x v="11"/>
    <s v="White Plains"/>
    <x v="0"/>
    <s v="USA"/>
    <x v="4"/>
  </r>
  <r>
    <n v="10318"/>
    <n v="37"/>
    <n v="100"/>
    <n v="7667.14"/>
    <x v="7"/>
    <x v="1"/>
    <x v="0"/>
    <s v="S10_4698"/>
    <x v="7"/>
    <s v="Allentown"/>
    <x v="4"/>
    <s v="USA"/>
    <x v="4"/>
  </r>
  <r>
    <n v="10329"/>
    <n v="26"/>
    <n v="100"/>
    <n v="5868.2"/>
    <x v="8"/>
    <x v="1"/>
    <x v="0"/>
    <s v="S10_4698"/>
    <x v="0"/>
    <s v="NYC"/>
    <x v="0"/>
    <s v="USA"/>
    <x v="0"/>
  </r>
  <r>
    <n v="10143"/>
    <n v="49"/>
    <n v="100"/>
    <n v="5597.76"/>
    <x v="15"/>
    <x v="0"/>
    <x v="1"/>
    <s v="S10_4757"/>
    <x v="12"/>
    <s v="New Bedford"/>
    <x v="3"/>
    <s v="USA"/>
    <x v="0"/>
  </r>
  <r>
    <n v="10222"/>
    <n v="49"/>
    <n v="100"/>
    <n v="5997.6"/>
    <x v="16"/>
    <x v="1"/>
    <x v="1"/>
    <s v="S10_4757"/>
    <x v="13"/>
    <s v="San Diego"/>
    <x v="1"/>
    <s v="USA"/>
    <x v="1"/>
  </r>
  <r>
    <n v="10248"/>
    <n v="20"/>
    <n v="100"/>
    <n v="2910.4"/>
    <x v="17"/>
    <x v="1"/>
    <x v="1"/>
    <s v="S10_4757"/>
    <x v="0"/>
    <s v="NYC"/>
    <x v="0"/>
    <s v="USA"/>
    <x v="0"/>
  </r>
  <r>
    <n v="10295"/>
    <n v="24"/>
    <n v="100"/>
    <n v="3427.2"/>
    <x v="18"/>
    <x v="1"/>
    <x v="1"/>
    <s v="S10_4757"/>
    <x v="14"/>
    <s v="Boston"/>
    <x v="3"/>
    <s v="USA"/>
    <x v="6"/>
  </r>
  <r>
    <n v="10140"/>
    <n v="26"/>
    <n v="100"/>
    <n v="3188.12"/>
    <x v="9"/>
    <x v="0"/>
    <x v="1"/>
    <s v="S10_4962"/>
    <x v="3"/>
    <s v="Burlingame"/>
    <x v="1"/>
    <s v="USA"/>
    <x v="3"/>
  </r>
  <r>
    <n v="10229"/>
    <n v="50"/>
    <n v="100"/>
    <n v="6426.5"/>
    <x v="19"/>
    <x v="1"/>
    <x v="1"/>
    <s v="S10_4962"/>
    <x v="8"/>
    <s v="San Rafael"/>
    <x v="1"/>
    <s v="USA"/>
    <x v="5"/>
  </r>
  <r>
    <n v="10281"/>
    <n v="44"/>
    <n v="100"/>
    <n v="7020.64"/>
    <x v="20"/>
    <x v="1"/>
    <x v="1"/>
    <s v="S10_4962"/>
    <x v="7"/>
    <s v="Allentown"/>
    <x v="4"/>
    <s v="USA"/>
    <x v="4"/>
  </r>
  <r>
    <n v="10305"/>
    <n v="38"/>
    <n v="100"/>
    <n v="6680.78"/>
    <x v="21"/>
    <x v="1"/>
    <x v="1"/>
    <s v="S10_4962"/>
    <x v="6"/>
    <s v="Cambridge"/>
    <x v="3"/>
    <s v="USA"/>
    <x v="2"/>
  </r>
  <r>
    <n v="10322"/>
    <n v="46"/>
    <n v="61.99"/>
    <n v="2851.54"/>
    <x v="11"/>
    <x v="1"/>
    <x v="1"/>
    <s v="S10_4962"/>
    <x v="9"/>
    <s v="Nashua"/>
    <x v="5"/>
    <s v="USA"/>
    <x v="6"/>
  </r>
  <r>
    <n v="10357"/>
    <n v="43"/>
    <n v="100"/>
    <n v="5780.92"/>
    <x v="12"/>
    <x v="1"/>
    <x v="1"/>
    <s v="S10_4962"/>
    <x v="8"/>
    <s v="San Rafael"/>
    <x v="1"/>
    <s v="USA"/>
    <x v="5"/>
  </r>
  <r>
    <n v="10135"/>
    <n v="42"/>
    <n v="100"/>
    <n v="8008.56"/>
    <x v="22"/>
    <x v="0"/>
    <x v="1"/>
    <s v="S12_1099"/>
    <x v="8"/>
    <s v="San Rafael"/>
    <x v="1"/>
    <s v="USA"/>
    <x v="5"/>
  </r>
  <r>
    <n v="10147"/>
    <n v="48"/>
    <n v="100"/>
    <n v="9245.76"/>
    <x v="23"/>
    <x v="0"/>
    <x v="1"/>
    <s v="S12_1099"/>
    <x v="15"/>
    <s v="Brickhaven"/>
    <x v="3"/>
    <s v="USA"/>
    <x v="6"/>
  </r>
  <r>
    <n v="10159"/>
    <n v="41"/>
    <n v="100"/>
    <n v="8296.35"/>
    <x v="2"/>
    <x v="0"/>
    <x v="1"/>
    <s v="S12_1099"/>
    <x v="2"/>
    <s v="San Francisco"/>
    <x v="1"/>
    <s v="USA"/>
    <x v="2"/>
  </r>
  <r>
    <n v="10329"/>
    <n v="41"/>
    <n v="71.47"/>
    <n v="2930.27"/>
    <x v="8"/>
    <x v="1"/>
    <x v="1"/>
    <s v="S12_1099"/>
    <x v="0"/>
    <s v="NYC"/>
    <x v="0"/>
    <s v="USA"/>
    <x v="0"/>
  </r>
  <r>
    <n v="10127"/>
    <n v="46"/>
    <n v="100"/>
    <n v="11279.2"/>
    <x v="24"/>
    <x v="0"/>
    <x v="1"/>
    <s v="S12_1108"/>
    <x v="16"/>
    <s v="NYC"/>
    <x v="0"/>
    <s v="USA"/>
    <x v="7"/>
  </r>
  <r>
    <n v="10142"/>
    <n v="33"/>
    <n v="100"/>
    <n v="8023.29"/>
    <x v="25"/>
    <x v="0"/>
    <x v="1"/>
    <s v="S12_1108"/>
    <x v="8"/>
    <s v="San Rafael"/>
    <x v="1"/>
    <s v="USA"/>
    <x v="5"/>
  </r>
  <r>
    <n v="10185"/>
    <n v="21"/>
    <n v="100"/>
    <n v="3883.74"/>
    <x v="26"/>
    <x v="0"/>
    <x v="1"/>
    <s v="S12_1108"/>
    <x v="12"/>
    <s v="New Bedford"/>
    <x v="3"/>
    <s v="USA"/>
    <x v="0"/>
  </r>
  <r>
    <n v="10272"/>
    <n v="35"/>
    <n v="100"/>
    <n v="5818.4"/>
    <x v="27"/>
    <x v="1"/>
    <x v="1"/>
    <s v="S12_1108"/>
    <x v="7"/>
    <s v="Allentown"/>
    <x v="4"/>
    <s v="USA"/>
    <x v="4"/>
  </r>
  <r>
    <n v="10282"/>
    <n v="41"/>
    <n v="100"/>
    <n v="7071.27"/>
    <x v="28"/>
    <x v="1"/>
    <x v="1"/>
    <s v="S12_1108"/>
    <x v="8"/>
    <s v="San Rafael"/>
    <x v="1"/>
    <s v="USA"/>
    <x v="5"/>
  </r>
  <r>
    <n v="10113"/>
    <n v="21"/>
    <n v="100"/>
    <n v="3415.44"/>
    <x v="29"/>
    <x v="0"/>
    <x v="2"/>
    <s v="S12_1666"/>
    <x v="8"/>
    <s v="San Rafael"/>
    <x v="1"/>
    <s v="USA"/>
    <x v="5"/>
  </r>
  <r>
    <n v="10140"/>
    <n v="38"/>
    <n v="100"/>
    <n v="4829.8"/>
    <x v="9"/>
    <x v="0"/>
    <x v="2"/>
    <s v="S12_1666"/>
    <x v="3"/>
    <s v="Burlingame"/>
    <x v="1"/>
    <s v="USA"/>
    <x v="3"/>
  </r>
  <r>
    <n v="10229"/>
    <n v="25"/>
    <n v="100"/>
    <n v="3451"/>
    <x v="19"/>
    <x v="1"/>
    <x v="2"/>
    <s v="S12_1666"/>
    <x v="8"/>
    <s v="San Rafael"/>
    <x v="1"/>
    <s v="USA"/>
    <x v="5"/>
  </r>
  <r>
    <n v="10281"/>
    <n v="25"/>
    <n v="100"/>
    <n v="2938.5"/>
    <x v="20"/>
    <x v="1"/>
    <x v="2"/>
    <s v="S12_1666"/>
    <x v="7"/>
    <s v="Allentown"/>
    <x v="4"/>
    <s v="USA"/>
    <x v="4"/>
  </r>
  <r>
    <n v="10322"/>
    <n v="27"/>
    <n v="100"/>
    <n v="4784.13"/>
    <x v="11"/>
    <x v="1"/>
    <x v="2"/>
    <s v="S12_1666"/>
    <x v="9"/>
    <s v="Nashua"/>
    <x v="5"/>
    <s v="USA"/>
    <x v="6"/>
  </r>
  <r>
    <n v="10357"/>
    <n v="49"/>
    <n v="100"/>
    <n v="5960.36"/>
    <x v="12"/>
    <x v="1"/>
    <x v="2"/>
    <s v="S12_1666"/>
    <x v="8"/>
    <s v="San Rafael"/>
    <x v="1"/>
    <s v="USA"/>
    <x v="5"/>
  </r>
  <r>
    <n v="10107"/>
    <n v="21"/>
    <n v="100"/>
    <n v="3036.6"/>
    <x v="0"/>
    <x v="0"/>
    <x v="0"/>
    <s v="S12_2823"/>
    <x v="0"/>
    <s v="NYC"/>
    <x v="0"/>
    <s v="USA"/>
    <x v="0"/>
  </r>
  <r>
    <n v="10145"/>
    <n v="49"/>
    <n v="100"/>
    <n v="8339.7999999999993"/>
    <x v="1"/>
    <x v="0"/>
    <x v="0"/>
    <s v="S12_2823"/>
    <x v="1"/>
    <s v="Pasadena"/>
    <x v="1"/>
    <s v="USA"/>
    <x v="1"/>
  </r>
  <r>
    <n v="10159"/>
    <n v="38"/>
    <n v="100"/>
    <n v="6238.84"/>
    <x v="2"/>
    <x v="0"/>
    <x v="0"/>
    <s v="S12_2823"/>
    <x v="2"/>
    <s v="San Francisco"/>
    <x v="1"/>
    <s v="USA"/>
    <x v="2"/>
  </r>
  <r>
    <n v="10189"/>
    <n v="28"/>
    <n v="100"/>
    <n v="4512.4799999999996"/>
    <x v="30"/>
    <x v="0"/>
    <x v="0"/>
    <s v="S12_2823"/>
    <x v="1"/>
    <s v="Pasadena"/>
    <x v="1"/>
    <s v="USA"/>
    <x v="1"/>
  </r>
  <r>
    <n v="10237"/>
    <n v="32"/>
    <n v="100"/>
    <n v="4193.28"/>
    <x v="4"/>
    <x v="1"/>
    <x v="0"/>
    <s v="S12_2823"/>
    <x v="4"/>
    <s v="NYC"/>
    <x v="0"/>
    <s v="USA"/>
    <x v="4"/>
  </r>
  <r>
    <n v="10263"/>
    <n v="48"/>
    <n v="100"/>
    <n v="6434.4"/>
    <x v="5"/>
    <x v="1"/>
    <x v="0"/>
    <s v="S12_2823"/>
    <x v="5"/>
    <s v="Bridgewater"/>
    <x v="2"/>
    <s v="USA"/>
    <x v="3"/>
  </r>
  <r>
    <n v="10285"/>
    <n v="49"/>
    <n v="100"/>
    <n v="6863.92"/>
    <x v="6"/>
    <x v="1"/>
    <x v="0"/>
    <s v="S12_2823"/>
    <x v="6"/>
    <s v="Cambridge"/>
    <x v="3"/>
    <s v="USA"/>
    <x v="2"/>
  </r>
  <r>
    <n v="10329"/>
    <n v="24"/>
    <n v="100"/>
    <n v="3542.64"/>
    <x v="8"/>
    <x v="1"/>
    <x v="0"/>
    <s v="S12_2823"/>
    <x v="0"/>
    <s v="NYC"/>
    <x v="0"/>
    <s v="USA"/>
    <x v="0"/>
  </r>
  <r>
    <n v="10127"/>
    <n v="46"/>
    <n v="100"/>
    <n v="7366.44"/>
    <x v="24"/>
    <x v="0"/>
    <x v="1"/>
    <s v="S12_3148"/>
    <x v="16"/>
    <s v="NYC"/>
    <x v="0"/>
    <s v="USA"/>
    <x v="7"/>
  </r>
  <r>
    <n v="10142"/>
    <n v="33"/>
    <n v="100"/>
    <n v="4985.6400000000003"/>
    <x v="25"/>
    <x v="0"/>
    <x v="1"/>
    <s v="S12_3148"/>
    <x v="8"/>
    <s v="San Rafael"/>
    <x v="1"/>
    <s v="USA"/>
    <x v="5"/>
  </r>
  <r>
    <n v="10185"/>
    <n v="33"/>
    <n v="100"/>
    <n v="4038.21"/>
    <x v="26"/>
    <x v="0"/>
    <x v="1"/>
    <s v="S12_3148"/>
    <x v="12"/>
    <s v="New Bedford"/>
    <x v="3"/>
    <s v="USA"/>
    <x v="0"/>
  </r>
  <r>
    <n v="10272"/>
    <n v="27"/>
    <n v="100"/>
    <n v="4283.01"/>
    <x v="27"/>
    <x v="1"/>
    <x v="1"/>
    <s v="S12_3148"/>
    <x v="7"/>
    <s v="Allentown"/>
    <x v="4"/>
    <s v="USA"/>
    <x v="4"/>
  </r>
  <r>
    <n v="10282"/>
    <n v="27"/>
    <n v="100"/>
    <n v="4364.82"/>
    <x v="28"/>
    <x v="1"/>
    <x v="1"/>
    <s v="S12_3148"/>
    <x v="8"/>
    <s v="San Rafael"/>
    <x v="1"/>
    <s v="USA"/>
    <x v="5"/>
  </r>
  <r>
    <n v="10324"/>
    <n v="27"/>
    <n v="54.33"/>
    <n v="1466.91"/>
    <x v="31"/>
    <x v="1"/>
    <x v="1"/>
    <s v="S12_3148"/>
    <x v="4"/>
    <s v="NYC"/>
    <x v="0"/>
    <s v="USA"/>
    <x v="4"/>
  </r>
  <r>
    <n v="10135"/>
    <n v="48"/>
    <n v="100"/>
    <n v="6031.68"/>
    <x v="22"/>
    <x v="0"/>
    <x v="1"/>
    <s v="S12_3380"/>
    <x v="8"/>
    <s v="San Rafael"/>
    <x v="1"/>
    <s v="USA"/>
    <x v="5"/>
  </r>
  <r>
    <n v="10147"/>
    <n v="31"/>
    <n v="100"/>
    <n v="3494.94"/>
    <x v="23"/>
    <x v="0"/>
    <x v="1"/>
    <s v="S12_3380"/>
    <x v="15"/>
    <s v="Brickhaven"/>
    <x v="3"/>
    <s v="USA"/>
    <x v="6"/>
  </r>
  <r>
    <n v="10329"/>
    <n v="46"/>
    <n v="83.63"/>
    <n v="3846.98"/>
    <x v="8"/>
    <x v="1"/>
    <x v="1"/>
    <s v="S12_3380"/>
    <x v="0"/>
    <s v="NYC"/>
    <x v="0"/>
    <s v="USA"/>
    <x v="0"/>
  </r>
  <r>
    <n v="10127"/>
    <n v="42"/>
    <n v="100"/>
    <n v="8138.76"/>
    <x v="24"/>
    <x v="0"/>
    <x v="1"/>
    <s v="S12_3891"/>
    <x v="16"/>
    <s v="NYC"/>
    <x v="0"/>
    <s v="USA"/>
    <x v="7"/>
  </r>
  <r>
    <n v="10142"/>
    <n v="46"/>
    <n v="100"/>
    <n v="9470.94"/>
    <x v="25"/>
    <x v="0"/>
    <x v="1"/>
    <s v="S12_3891"/>
    <x v="8"/>
    <s v="San Rafael"/>
    <x v="1"/>
    <s v="USA"/>
    <x v="5"/>
  </r>
  <r>
    <n v="10185"/>
    <n v="43"/>
    <n v="100"/>
    <n v="7886.2"/>
    <x v="26"/>
    <x v="0"/>
    <x v="1"/>
    <s v="S12_3891"/>
    <x v="12"/>
    <s v="New Bedford"/>
    <x v="3"/>
    <s v="USA"/>
    <x v="0"/>
  </r>
  <r>
    <n v="10272"/>
    <n v="39"/>
    <n v="100"/>
    <n v="7962.24"/>
    <x v="27"/>
    <x v="1"/>
    <x v="1"/>
    <s v="S12_3891"/>
    <x v="7"/>
    <s v="Allentown"/>
    <x v="4"/>
    <s v="USA"/>
    <x v="4"/>
  </r>
  <r>
    <n v="10282"/>
    <n v="24"/>
    <n v="100"/>
    <n v="3778.8"/>
    <x v="28"/>
    <x v="1"/>
    <x v="1"/>
    <s v="S12_3891"/>
    <x v="8"/>
    <s v="San Rafael"/>
    <x v="1"/>
    <s v="USA"/>
    <x v="5"/>
  </r>
  <r>
    <n v="10349"/>
    <n v="26"/>
    <n v="100"/>
    <n v="4408.5600000000004"/>
    <x v="32"/>
    <x v="1"/>
    <x v="1"/>
    <s v="S12_3891"/>
    <x v="16"/>
    <s v="NYC"/>
    <x v="0"/>
    <s v="USA"/>
    <x v="7"/>
  </r>
  <r>
    <n v="10135"/>
    <n v="24"/>
    <n v="75.010000000000005"/>
    <n v="1800.24"/>
    <x v="22"/>
    <x v="0"/>
    <x v="1"/>
    <s v="S12_3990"/>
    <x v="8"/>
    <s v="San Rafael"/>
    <x v="1"/>
    <s v="USA"/>
    <x v="5"/>
  </r>
  <r>
    <n v="10147"/>
    <n v="21"/>
    <n v="63.84"/>
    <n v="1340.64"/>
    <x v="23"/>
    <x v="0"/>
    <x v="1"/>
    <s v="S12_3990"/>
    <x v="15"/>
    <s v="Brickhaven"/>
    <x v="3"/>
    <s v="USA"/>
    <x v="6"/>
  </r>
  <r>
    <n v="10159"/>
    <n v="24"/>
    <n v="73.42"/>
    <n v="1762.08"/>
    <x v="2"/>
    <x v="0"/>
    <x v="1"/>
    <s v="S12_3990"/>
    <x v="2"/>
    <s v="San Francisco"/>
    <x v="1"/>
    <s v="USA"/>
    <x v="2"/>
  </r>
  <r>
    <n v="10329"/>
    <n v="33"/>
    <n v="100"/>
    <n v="3607.56"/>
    <x v="8"/>
    <x v="1"/>
    <x v="1"/>
    <s v="S12_3990"/>
    <x v="0"/>
    <s v="NYC"/>
    <x v="0"/>
    <s v="USA"/>
    <x v="0"/>
  </r>
  <r>
    <n v="10127"/>
    <n v="24"/>
    <n v="100"/>
    <n v="2559.6"/>
    <x v="24"/>
    <x v="0"/>
    <x v="2"/>
    <s v="S12_4473"/>
    <x v="16"/>
    <s v="NYC"/>
    <x v="0"/>
    <s v="USA"/>
    <x v="7"/>
  </r>
  <r>
    <n v="10195"/>
    <n v="49"/>
    <n v="100"/>
    <n v="6445.46"/>
    <x v="33"/>
    <x v="0"/>
    <x v="2"/>
    <s v="S12_4473"/>
    <x v="11"/>
    <s v="White Plains"/>
    <x v="0"/>
    <s v="USA"/>
    <x v="4"/>
  </r>
  <r>
    <n v="10229"/>
    <n v="36"/>
    <n v="100"/>
    <n v="4521.96"/>
    <x v="19"/>
    <x v="1"/>
    <x v="2"/>
    <s v="S12_4473"/>
    <x v="8"/>
    <s v="San Rafael"/>
    <x v="1"/>
    <s v="USA"/>
    <x v="5"/>
  </r>
  <r>
    <n v="10271"/>
    <n v="31"/>
    <n v="97.17"/>
    <n v="3012.27"/>
    <x v="27"/>
    <x v="1"/>
    <x v="2"/>
    <s v="S12_4473"/>
    <x v="8"/>
    <s v="San Rafael"/>
    <x v="1"/>
    <s v="USA"/>
    <x v="5"/>
  </r>
  <r>
    <n v="10281"/>
    <n v="41"/>
    <n v="100"/>
    <n v="5247.18"/>
    <x v="20"/>
    <x v="1"/>
    <x v="2"/>
    <s v="S12_4473"/>
    <x v="7"/>
    <s v="Allentown"/>
    <x v="4"/>
    <s v="USA"/>
    <x v="4"/>
  </r>
  <r>
    <n v="10292"/>
    <n v="21"/>
    <n v="100"/>
    <n v="2214.87"/>
    <x v="34"/>
    <x v="1"/>
    <x v="2"/>
    <s v="S12_4473"/>
    <x v="0"/>
    <s v="NYC"/>
    <x v="0"/>
    <s v="USA"/>
    <x v="0"/>
  </r>
  <r>
    <n v="10305"/>
    <n v="38"/>
    <n v="100"/>
    <n v="4773.18"/>
    <x v="21"/>
    <x v="1"/>
    <x v="2"/>
    <s v="S12_4473"/>
    <x v="6"/>
    <s v="Cambridge"/>
    <x v="3"/>
    <s v="USA"/>
    <x v="2"/>
  </r>
  <r>
    <n v="10324"/>
    <n v="26"/>
    <n v="58.38"/>
    <n v="1517.88"/>
    <x v="31"/>
    <x v="1"/>
    <x v="2"/>
    <s v="S12_4473"/>
    <x v="4"/>
    <s v="NYC"/>
    <x v="0"/>
    <s v="USA"/>
    <x v="4"/>
  </r>
  <r>
    <n v="10349"/>
    <n v="48"/>
    <n v="100"/>
    <n v="5232.96"/>
    <x v="32"/>
    <x v="1"/>
    <x v="2"/>
    <s v="S12_4473"/>
    <x v="16"/>
    <s v="NYC"/>
    <x v="0"/>
    <s v="USA"/>
    <x v="7"/>
  </r>
  <r>
    <n v="10135"/>
    <n v="29"/>
    <n v="97.89"/>
    <n v="2838.81"/>
    <x v="22"/>
    <x v="0"/>
    <x v="1"/>
    <s v="S12_4675"/>
    <x v="8"/>
    <s v="San Rafael"/>
    <x v="1"/>
    <s v="USA"/>
    <x v="5"/>
  </r>
  <r>
    <n v="10147"/>
    <n v="33"/>
    <n v="97.89"/>
    <n v="3230.37"/>
    <x v="23"/>
    <x v="0"/>
    <x v="1"/>
    <s v="S12_4675"/>
    <x v="15"/>
    <s v="Brickhaven"/>
    <x v="3"/>
    <s v="USA"/>
    <x v="6"/>
  </r>
  <r>
    <n v="10192"/>
    <n v="27"/>
    <n v="100"/>
    <n v="3544.56"/>
    <x v="35"/>
    <x v="0"/>
    <x v="1"/>
    <s v="S12_4675"/>
    <x v="9"/>
    <s v="Nashua"/>
    <x v="5"/>
    <s v="USA"/>
    <x v="6"/>
  </r>
  <r>
    <n v="10321"/>
    <n v="24"/>
    <n v="100"/>
    <n v="2984.88"/>
    <x v="11"/>
    <x v="1"/>
    <x v="1"/>
    <s v="S12_4675"/>
    <x v="17"/>
    <s v="New Bedford"/>
    <x v="3"/>
    <s v="USA"/>
    <x v="7"/>
  </r>
  <r>
    <n v="10329"/>
    <n v="39"/>
    <n v="64.739999999999995"/>
    <n v="2524.86"/>
    <x v="8"/>
    <x v="1"/>
    <x v="1"/>
    <s v="S12_4675"/>
    <x v="0"/>
    <s v="NYC"/>
    <x v="0"/>
    <s v="USA"/>
    <x v="0"/>
  </r>
  <r>
    <n v="10113"/>
    <n v="49"/>
    <n v="100"/>
    <n v="4916.66"/>
    <x v="29"/>
    <x v="0"/>
    <x v="2"/>
    <s v="S18_1097"/>
    <x v="8"/>
    <s v="San Rafael"/>
    <x v="1"/>
    <s v="USA"/>
    <x v="5"/>
  </r>
  <r>
    <n v="10140"/>
    <n v="32"/>
    <n v="100"/>
    <n v="4181.4399999999996"/>
    <x v="9"/>
    <x v="0"/>
    <x v="2"/>
    <s v="S18_1097"/>
    <x v="3"/>
    <s v="Burlingame"/>
    <x v="1"/>
    <s v="USA"/>
    <x v="3"/>
  </r>
  <r>
    <n v="10312"/>
    <n v="32"/>
    <n v="100"/>
    <n v="4181.4399999999996"/>
    <x v="10"/>
    <x v="1"/>
    <x v="2"/>
    <s v="S18_1097"/>
    <x v="8"/>
    <s v="San Rafael"/>
    <x v="1"/>
    <s v="USA"/>
    <x v="5"/>
  </r>
  <r>
    <n v="10322"/>
    <n v="22"/>
    <n v="100"/>
    <n v="2251.04"/>
    <x v="11"/>
    <x v="1"/>
    <x v="2"/>
    <s v="S18_1097"/>
    <x v="9"/>
    <s v="Nashua"/>
    <x v="5"/>
    <s v="USA"/>
    <x v="6"/>
  </r>
  <r>
    <n v="10357"/>
    <n v="39"/>
    <n v="98"/>
    <n v="3822"/>
    <x v="12"/>
    <x v="1"/>
    <x v="2"/>
    <s v="S18_1097"/>
    <x v="8"/>
    <s v="San Rafael"/>
    <x v="1"/>
    <s v="USA"/>
    <x v="5"/>
  </r>
  <r>
    <n v="10109"/>
    <n v="26"/>
    <n v="100"/>
    <n v="4379.18"/>
    <x v="36"/>
    <x v="0"/>
    <x v="1"/>
    <s v="S18_1129"/>
    <x v="10"/>
    <s v="Philadelphia"/>
    <x v="4"/>
    <s v="USA"/>
    <x v="2"/>
  </r>
  <r>
    <n v="10192"/>
    <n v="22"/>
    <n v="100"/>
    <n v="3300.66"/>
    <x v="35"/>
    <x v="0"/>
    <x v="1"/>
    <s v="S18_1129"/>
    <x v="9"/>
    <s v="Nashua"/>
    <x v="5"/>
    <s v="USA"/>
    <x v="6"/>
  </r>
  <r>
    <n v="10204"/>
    <n v="42"/>
    <n v="100"/>
    <n v="6182.4"/>
    <x v="37"/>
    <x v="0"/>
    <x v="1"/>
    <s v="S18_1129"/>
    <x v="16"/>
    <s v="NYC"/>
    <x v="0"/>
    <s v="USA"/>
    <x v="7"/>
  </r>
  <r>
    <n v="10278"/>
    <n v="34"/>
    <n v="100"/>
    <n v="4667.8599999999997"/>
    <x v="38"/>
    <x v="1"/>
    <x v="1"/>
    <s v="S18_1129"/>
    <x v="18"/>
    <s v="Las Vegas"/>
    <x v="6"/>
    <s v="USA"/>
    <x v="1"/>
  </r>
  <r>
    <n v="10321"/>
    <n v="41"/>
    <n v="100"/>
    <n v="5803.14"/>
    <x v="11"/>
    <x v="1"/>
    <x v="1"/>
    <s v="S18_1129"/>
    <x v="17"/>
    <s v="New Bedford"/>
    <x v="3"/>
    <s v="USA"/>
    <x v="7"/>
  </r>
  <r>
    <n v="10331"/>
    <n v="46"/>
    <n v="100"/>
    <n v="6434.02"/>
    <x v="39"/>
    <x v="1"/>
    <x v="1"/>
    <s v="S18_1129"/>
    <x v="10"/>
    <s v="Philadelphia"/>
    <x v="4"/>
    <s v="USA"/>
    <x v="2"/>
  </r>
  <r>
    <n v="10102"/>
    <n v="39"/>
    <n v="100"/>
    <n v="4808.3100000000004"/>
    <x v="40"/>
    <x v="0"/>
    <x v="3"/>
    <s v="S18_1342"/>
    <x v="4"/>
    <s v="NYC"/>
    <x v="0"/>
    <s v="USA"/>
    <x v="4"/>
  </r>
  <r>
    <n v="10162"/>
    <n v="48"/>
    <n v="91.44"/>
    <n v="4389.12"/>
    <x v="41"/>
    <x v="0"/>
    <x v="3"/>
    <s v="S18_1342"/>
    <x v="2"/>
    <s v="San Francisco"/>
    <x v="1"/>
    <s v="USA"/>
    <x v="2"/>
  </r>
  <r>
    <n v="10182"/>
    <n v="25"/>
    <n v="87.33"/>
    <n v="2183.25"/>
    <x v="42"/>
    <x v="0"/>
    <x v="3"/>
    <s v="S18_1342"/>
    <x v="8"/>
    <s v="San Rafael"/>
    <x v="1"/>
    <s v="USA"/>
    <x v="5"/>
  </r>
  <r>
    <n v="10312"/>
    <n v="43"/>
    <n v="89.38"/>
    <n v="3843.34"/>
    <x v="10"/>
    <x v="1"/>
    <x v="3"/>
    <s v="S18_1342"/>
    <x v="8"/>
    <s v="San Rafael"/>
    <x v="1"/>
    <s v="USA"/>
    <x v="5"/>
  </r>
  <r>
    <n v="10322"/>
    <n v="43"/>
    <n v="86.3"/>
    <n v="3710.9"/>
    <x v="11"/>
    <x v="1"/>
    <x v="3"/>
    <s v="S18_1342"/>
    <x v="9"/>
    <s v="Nashua"/>
    <x v="5"/>
    <s v="USA"/>
    <x v="6"/>
  </r>
  <r>
    <n v="10346"/>
    <n v="42"/>
    <n v="36.11"/>
    <n v="1516.62"/>
    <x v="43"/>
    <x v="1"/>
    <x v="3"/>
    <s v="S18_1342"/>
    <x v="18"/>
    <s v="Las Vegas"/>
    <x v="6"/>
    <s v="USA"/>
    <x v="1"/>
  </r>
  <r>
    <n v="10102"/>
    <n v="41"/>
    <n v="50.14"/>
    <n v="2055.7399999999998"/>
    <x v="40"/>
    <x v="0"/>
    <x v="3"/>
    <s v="S18_1367"/>
    <x v="4"/>
    <s v="NYC"/>
    <x v="0"/>
    <s v="USA"/>
    <x v="4"/>
  </r>
  <r>
    <n v="10162"/>
    <n v="45"/>
    <n v="51.21"/>
    <n v="2304.4499999999998"/>
    <x v="41"/>
    <x v="0"/>
    <x v="3"/>
    <s v="S18_1367"/>
    <x v="2"/>
    <s v="San Francisco"/>
    <x v="1"/>
    <s v="USA"/>
    <x v="2"/>
  </r>
  <r>
    <n v="10182"/>
    <n v="32"/>
    <n v="54.45"/>
    <n v="1742.4"/>
    <x v="42"/>
    <x v="0"/>
    <x v="3"/>
    <s v="S18_1367"/>
    <x v="8"/>
    <s v="San Rafael"/>
    <x v="1"/>
    <s v="USA"/>
    <x v="5"/>
  </r>
  <r>
    <n v="10312"/>
    <n v="25"/>
    <n v="44.21"/>
    <n v="1105.25"/>
    <x v="10"/>
    <x v="1"/>
    <x v="3"/>
    <s v="S18_1367"/>
    <x v="8"/>
    <s v="San Rafael"/>
    <x v="1"/>
    <s v="USA"/>
    <x v="5"/>
  </r>
  <r>
    <n v="10322"/>
    <n v="41"/>
    <n v="57.68"/>
    <n v="2364.88"/>
    <x v="11"/>
    <x v="1"/>
    <x v="3"/>
    <s v="S18_1367"/>
    <x v="9"/>
    <s v="Nashua"/>
    <x v="5"/>
    <s v="USA"/>
    <x v="6"/>
  </r>
  <r>
    <n v="10172"/>
    <n v="42"/>
    <n v="100"/>
    <n v="4965.24"/>
    <x v="44"/>
    <x v="0"/>
    <x v="1"/>
    <s v="S18_1589"/>
    <x v="5"/>
    <s v="Bridgewater"/>
    <x v="2"/>
    <s v="USA"/>
    <x v="3"/>
  </r>
  <r>
    <n v="10192"/>
    <n v="29"/>
    <n v="100"/>
    <n v="4258.3599999999997"/>
    <x v="35"/>
    <x v="0"/>
    <x v="1"/>
    <s v="S18_1589"/>
    <x v="9"/>
    <s v="Nashua"/>
    <x v="5"/>
    <s v="USA"/>
    <x v="6"/>
  </r>
  <r>
    <n v="10204"/>
    <n v="40"/>
    <n v="100"/>
    <n v="4032"/>
    <x v="37"/>
    <x v="0"/>
    <x v="1"/>
    <s v="S18_1589"/>
    <x v="16"/>
    <s v="NYC"/>
    <x v="0"/>
    <s v="USA"/>
    <x v="7"/>
  </r>
  <r>
    <n v="10226"/>
    <n v="38"/>
    <n v="100"/>
    <n v="4161.38"/>
    <x v="45"/>
    <x v="1"/>
    <x v="1"/>
    <s v="S18_1589"/>
    <x v="13"/>
    <s v="San Diego"/>
    <x v="1"/>
    <s v="USA"/>
    <x v="1"/>
  </r>
  <r>
    <n v="10278"/>
    <n v="23"/>
    <n v="100"/>
    <n v="2604.52"/>
    <x v="38"/>
    <x v="1"/>
    <x v="1"/>
    <s v="S18_1589"/>
    <x v="18"/>
    <s v="Las Vegas"/>
    <x v="6"/>
    <s v="USA"/>
    <x v="1"/>
  </r>
  <r>
    <n v="10321"/>
    <n v="44"/>
    <n v="100"/>
    <n v="4489.76"/>
    <x v="11"/>
    <x v="1"/>
    <x v="1"/>
    <s v="S18_1589"/>
    <x v="17"/>
    <s v="New Bedford"/>
    <x v="3"/>
    <s v="USA"/>
    <x v="7"/>
  </r>
  <r>
    <n v="10331"/>
    <n v="44"/>
    <n v="100"/>
    <n v="4849.24"/>
    <x v="39"/>
    <x v="1"/>
    <x v="1"/>
    <s v="S18_1589"/>
    <x v="10"/>
    <s v="Philadelphia"/>
    <x v="4"/>
    <s v="USA"/>
    <x v="2"/>
  </r>
  <r>
    <n v="10143"/>
    <n v="32"/>
    <n v="100"/>
    <n v="5248"/>
    <x v="15"/>
    <x v="0"/>
    <x v="4"/>
    <s v="S18_1662"/>
    <x v="12"/>
    <s v="New Bedford"/>
    <x v="3"/>
    <s v="USA"/>
    <x v="0"/>
  </r>
  <r>
    <n v="10222"/>
    <n v="49"/>
    <n v="100"/>
    <n v="6954.08"/>
    <x v="16"/>
    <x v="1"/>
    <x v="4"/>
    <s v="S18_1662"/>
    <x v="13"/>
    <s v="San Diego"/>
    <x v="1"/>
    <s v="USA"/>
    <x v="1"/>
  </r>
  <r>
    <n v="10250"/>
    <n v="45"/>
    <n v="100"/>
    <n v="8160.3"/>
    <x v="46"/>
    <x v="1"/>
    <x v="4"/>
    <s v="S18_1662"/>
    <x v="19"/>
    <s v="San Jose"/>
    <x v="1"/>
    <s v="USA"/>
    <x v="3"/>
  </r>
  <r>
    <n v="10274"/>
    <n v="41"/>
    <n v="100"/>
    <n v="6724"/>
    <x v="47"/>
    <x v="1"/>
    <x v="4"/>
    <s v="S18_1662"/>
    <x v="15"/>
    <s v="Brickhaven"/>
    <x v="3"/>
    <s v="USA"/>
    <x v="6"/>
  </r>
  <r>
    <n v="10100"/>
    <n v="30"/>
    <n v="100"/>
    <n v="5151"/>
    <x v="48"/>
    <x v="0"/>
    <x v="3"/>
    <s v="S18_1749"/>
    <x v="9"/>
    <s v="Nashua"/>
    <x v="5"/>
    <s v="USA"/>
    <x v="6"/>
  </r>
  <r>
    <n v="10124"/>
    <n v="21"/>
    <n v="100"/>
    <n v="2856"/>
    <x v="49"/>
    <x v="0"/>
    <x v="3"/>
    <s v="S18_1749"/>
    <x v="18"/>
    <s v="Las Vegas"/>
    <x v="6"/>
    <s v="USA"/>
    <x v="1"/>
  </r>
  <r>
    <n v="10162"/>
    <n v="29"/>
    <n v="100"/>
    <n v="5176.5"/>
    <x v="41"/>
    <x v="0"/>
    <x v="3"/>
    <s v="S18_1749"/>
    <x v="2"/>
    <s v="San Francisco"/>
    <x v="1"/>
    <s v="USA"/>
    <x v="2"/>
  </r>
  <r>
    <n v="10182"/>
    <n v="44"/>
    <n v="100"/>
    <n v="7554.8"/>
    <x v="42"/>
    <x v="0"/>
    <x v="3"/>
    <s v="S18_1749"/>
    <x v="8"/>
    <s v="San Rafael"/>
    <x v="1"/>
    <s v="USA"/>
    <x v="5"/>
  </r>
  <r>
    <n v="10204"/>
    <n v="33"/>
    <n v="100"/>
    <n v="5890.5"/>
    <x v="37"/>
    <x v="0"/>
    <x v="3"/>
    <s v="S18_1749"/>
    <x v="16"/>
    <s v="NYC"/>
    <x v="0"/>
    <s v="USA"/>
    <x v="7"/>
  </r>
  <r>
    <n v="10312"/>
    <n v="48"/>
    <n v="100"/>
    <n v="8078.4"/>
    <x v="10"/>
    <x v="1"/>
    <x v="3"/>
    <s v="S18_1749"/>
    <x v="8"/>
    <s v="San Rafael"/>
    <x v="1"/>
    <s v="USA"/>
    <x v="5"/>
  </r>
  <r>
    <n v="10331"/>
    <n v="44"/>
    <n v="74.040000000000006"/>
    <n v="3257.76"/>
    <x v="39"/>
    <x v="1"/>
    <x v="3"/>
    <s v="S18_1749"/>
    <x v="10"/>
    <s v="Philadelphia"/>
    <x v="4"/>
    <s v="USA"/>
    <x v="2"/>
  </r>
  <r>
    <n v="10135"/>
    <n v="48"/>
    <n v="79.31"/>
    <n v="3806.88"/>
    <x v="22"/>
    <x v="0"/>
    <x v="1"/>
    <s v="S18_1889"/>
    <x v="8"/>
    <s v="San Rafael"/>
    <x v="1"/>
    <s v="USA"/>
    <x v="5"/>
  </r>
  <r>
    <n v="10147"/>
    <n v="26"/>
    <n v="82.39"/>
    <n v="2142.14"/>
    <x v="23"/>
    <x v="0"/>
    <x v="1"/>
    <s v="S18_1889"/>
    <x v="15"/>
    <s v="Brickhaven"/>
    <x v="3"/>
    <s v="USA"/>
    <x v="6"/>
  </r>
  <r>
    <n v="10192"/>
    <n v="45"/>
    <n v="90.86"/>
    <n v="4088.7"/>
    <x v="35"/>
    <x v="0"/>
    <x v="1"/>
    <s v="S18_1889"/>
    <x v="9"/>
    <s v="Nashua"/>
    <x v="5"/>
    <s v="USA"/>
    <x v="6"/>
  </r>
  <r>
    <n v="10278"/>
    <n v="29"/>
    <n v="90.86"/>
    <n v="2634.94"/>
    <x v="38"/>
    <x v="1"/>
    <x v="1"/>
    <s v="S18_1889"/>
    <x v="18"/>
    <s v="Las Vegas"/>
    <x v="6"/>
    <s v="USA"/>
    <x v="1"/>
  </r>
  <r>
    <n v="10321"/>
    <n v="37"/>
    <n v="78.540000000000006"/>
    <n v="2905.98"/>
    <x v="11"/>
    <x v="1"/>
    <x v="1"/>
    <s v="S18_1889"/>
    <x v="17"/>
    <s v="New Bedford"/>
    <x v="3"/>
    <s v="USA"/>
    <x v="7"/>
  </r>
  <r>
    <n v="10329"/>
    <n v="29"/>
    <n v="100"/>
    <n v="2954.81"/>
    <x v="8"/>
    <x v="1"/>
    <x v="1"/>
    <s v="S18_1889"/>
    <x v="0"/>
    <s v="NYC"/>
    <x v="0"/>
    <s v="USA"/>
    <x v="0"/>
  </r>
  <r>
    <n v="10109"/>
    <n v="38"/>
    <n v="100"/>
    <n v="4432.7"/>
    <x v="36"/>
    <x v="0"/>
    <x v="1"/>
    <s v="S18_1984"/>
    <x v="10"/>
    <s v="Philadelphia"/>
    <x v="4"/>
    <s v="USA"/>
    <x v="2"/>
  </r>
  <r>
    <n v="10192"/>
    <n v="47"/>
    <n v="100"/>
    <n v="7421.3"/>
    <x v="35"/>
    <x v="0"/>
    <x v="1"/>
    <s v="S18_1984"/>
    <x v="9"/>
    <s v="Nashua"/>
    <x v="5"/>
    <s v="USA"/>
    <x v="6"/>
  </r>
  <r>
    <n v="10204"/>
    <n v="38"/>
    <n v="100"/>
    <n v="6432.64"/>
    <x v="37"/>
    <x v="0"/>
    <x v="1"/>
    <s v="S18_1984"/>
    <x v="16"/>
    <s v="NYC"/>
    <x v="0"/>
    <s v="USA"/>
    <x v="7"/>
  </r>
  <r>
    <n v="10226"/>
    <n v="24"/>
    <n v="100"/>
    <n v="3892.08"/>
    <x v="45"/>
    <x v="1"/>
    <x v="1"/>
    <s v="S18_1984"/>
    <x v="13"/>
    <s v="San Diego"/>
    <x v="1"/>
    <s v="USA"/>
    <x v="1"/>
  </r>
  <r>
    <n v="10278"/>
    <n v="29"/>
    <n v="100"/>
    <n v="3754.05"/>
    <x v="38"/>
    <x v="1"/>
    <x v="1"/>
    <s v="S18_1984"/>
    <x v="18"/>
    <s v="Las Vegas"/>
    <x v="6"/>
    <s v="USA"/>
    <x v="1"/>
  </r>
  <r>
    <n v="10321"/>
    <n v="25"/>
    <n v="100"/>
    <n v="3734"/>
    <x v="11"/>
    <x v="1"/>
    <x v="1"/>
    <s v="S18_1984"/>
    <x v="17"/>
    <s v="New Bedford"/>
    <x v="3"/>
    <s v="USA"/>
    <x v="7"/>
  </r>
  <r>
    <n v="10331"/>
    <n v="30"/>
    <n v="32.47"/>
    <n v="974.1"/>
    <x v="39"/>
    <x v="1"/>
    <x v="1"/>
    <s v="S18_1984"/>
    <x v="10"/>
    <s v="Philadelphia"/>
    <x v="4"/>
    <s v="USA"/>
    <x v="2"/>
  </r>
  <r>
    <n v="10127"/>
    <n v="45"/>
    <n v="100"/>
    <n v="7146.9"/>
    <x v="24"/>
    <x v="0"/>
    <x v="1"/>
    <s v="S18_2238"/>
    <x v="16"/>
    <s v="NYC"/>
    <x v="0"/>
    <s v="USA"/>
    <x v="7"/>
  </r>
  <r>
    <n v="10195"/>
    <n v="27"/>
    <n v="100"/>
    <n v="5128.1099999999997"/>
    <x v="33"/>
    <x v="0"/>
    <x v="1"/>
    <s v="S18_2238"/>
    <x v="11"/>
    <s v="White Plains"/>
    <x v="0"/>
    <s v="USA"/>
    <x v="4"/>
  </r>
  <r>
    <n v="10271"/>
    <n v="50"/>
    <n v="100"/>
    <n v="9169"/>
    <x v="27"/>
    <x v="1"/>
    <x v="1"/>
    <s v="S18_2238"/>
    <x v="8"/>
    <s v="San Rafael"/>
    <x v="1"/>
    <s v="USA"/>
    <x v="5"/>
  </r>
  <r>
    <n v="10282"/>
    <n v="23"/>
    <n v="100"/>
    <n v="3238.63"/>
    <x v="28"/>
    <x v="1"/>
    <x v="1"/>
    <s v="S18_2238"/>
    <x v="8"/>
    <s v="San Rafael"/>
    <x v="1"/>
    <s v="USA"/>
    <x v="5"/>
  </r>
  <r>
    <n v="10292"/>
    <n v="26"/>
    <n v="100"/>
    <n v="4554.9399999999996"/>
    <x v="34"/>
    <x v="1"/>
    <x v="1"/>
    <s v="S18_2238"/>
    <x v="0"/>
    <s v="NYC"/>
    <x v="0"/>
    <s v="USA"/>
    <x v="0"/>
  </r>
  <r>
    <n v="10305"/>
    <n v="27"/>
    <n v="100"/>
    <n v="3934.44"/>
    <x v="21"/>
    <x v="1"/>
    <x v="1"/>
    <s v="S18_2238"/>
    <x v="6"/>
    <s v="Cambridge"/>
    <x v="3"/>
    <s v="USA"/>
    <x v="2"/>
  </r>
  <r>
    <n v="10324"/>
    <n v="47"/>
    <n v="100"/>
    <n v="7207.45"/>
    <x v="31"/>
    <x v="1"/>
    <x v="1"/>
    <s v="S18_2238"/>
    <x v="4"/>
    <s v="NYC"/>
    <x v="0"/>
    <s v="USA"/>
    <x v="4"/>
  </r>
  <r>
    <n v="10349"/>
    <n v="38"/>
    <n v="100"/>
    <n v="6719.54"/>
    <x v="32"/>
    <x v="1"/>
    <x v="1"/>
    <s v="S18_2238"/>
    <x v="16"/>
    <s v="NYC"/>
    <x v="0"/>
    <s v="USA"/>
    <x v="7"/>
  </r>
  <r>
    <n v="10100"/>
    <n v="50"/>
    <n v="67.8"/>
    <n v="3390"/>
    <x v="48"/>
    <x v="0"/>
    <x v="3"/>
    <s v="S18_2248"/>
    <x v="9"/>
    <s v="Nashua"/>
    <x v="5"/>
    <s v="USA"/>
    <x v="6"/>
  </r>
  <r>
    <n v="10124"/>
    <n v="42"/>
    <n v="53.88"/>
    <n v="2262.96"/>
    <x v="49"/>
    <x v="0"/>
    <x v="3"/>
    <s v="S18_2248"/>
    <x v="18"/>
    <s v="Las Vegas"/>
    <x v="6"/>
    <s v="USA"/>
    <x v="1"/>
  </r>
  <r>
    <n v="10162"/>
    <n v="27"/>
    <n v="69.62"/>
    <n v="1879.74"/>
    <x v="41"/>
    <x v="0"/>
    <x v="3"/>
    <s v="S18_2248"/>
    <x v="2"/>
    <s v="San Francisco"/>
    <x v="1"/>
    <s v="USA"/>
    <x v="2"/>
  </r>
  <r>
    <n v="10182"/>
    <n v="38"/>
    <n v="61.15"/>
    <n v="2323.6999999999998"/>
    <x v="42"/>
    <x v="0"/>
    <x v="3"/>
    <s v="S18_2248"/>
    <x v="8"/>
    <s v="San Rafael"/>
    <x v="1"/>
    <s v="USA"/>
    <x v="5"/>
  </r>
  <r>
    <n v="10204"/>
    <n v="23"/>
    <n v="71.44"/>
    <n v="1643.12"/>
    <x v="37"/>
    <x v="0"/>
    <x v="3"/>
    <s v="S18_2248"/>
    <x v="16"/>
    <s v="NYC"/>
    <x v="0"/>
    <s v="USA"/>
    <x v="7"/>
  </r>
  <r>
    <n v="10312"/>
    <n v="30"/>
    <n v="61.15"/>
    <n v="1834.5"/>
    <x v="10"/>
    <x v="1"/>
    <x v="3"/>
    <s v="S18_2248"/>
    <x v="8"/>
    <s v="San Rafael"/>
    <x v="1"/>
    <s v="USA"/>
    <x v="5"/>
  </r>
  <r>
    <n v="10127"/>
    <n v="45"/>
    <n v="100"/>
    <n v="6295.95"/>
    <x v="24"/>
    <x v="0"/>
    <x v="2"/>
    <s v="S18_2319"/>
    <x v="16"/>
    <s v="NYC"/>
    <x v="0"/>
    <s v="USA"/>
    <x v="7"/>
  </r>
  <r>
    <n v="10195"/>
    <n v="35"/>
    <n v="100"/>
    <n v="3608.15"/>
    <x v="33"/>
    <x v="0"/>
    <x v="2"/>
    <s v="S18_2319"/>
    <x v="11"/>
    <s v="White Plains"/>
    <x v="0"/>
    <s v="USA"/>
    <x v="4"/>
  </r>
  <r>
    <n v="10229"/>
    <n v="26"/>
    <n v="100"/>
    <n v="3765.32"/>
    <x v="19"/>
    <x v="1"/>
    <x v="2"/>
    <s v="S18_2319"/>
    <x v="8"/>
    <s v="San Rafael"/>
    <x v="1"/>
    <s v="USA"/>
    <x v="5"/>
  </r>
  <r>
    <n v="10271"/>
    <n v="50"/>
    <n v="100"/>
    <n v="5093.5"/>
    <x v="27"/>
    <x v="1"/>
    <x v="2"/>
    <s v="S18_2319"/>
    <x v="8"/>
    <s v="San Rafael"/>
    <x v="1"/>
    <s v="USA"/>
    <x v="5"/>
  </r>
  <r>
    <n v="10281"/>
    <n v="48"/>
    <n v="100"/>
    <n v="5773.44"/>
    <x v="20"/>
    <x v="1"/>
    <x v="2"/>
    <s v="S18_2319"/>
    <x v="7"/>
    <s v="Allentown"/>
    <x v="4"/>
    <s v="USA"/>
    <x v="4"/>
  </r>
  <r>
    <n v="10292"/>
    <n v="41"/>
    <n v="100"/>
    <n v="4528.8599999999997"/>
    <x v="34"/>
    <x v="1"/>
    <x v="2"/>
    <s v="S18_2319"/>
    <x v="0"/>
    <s v="NYC"/>
    <x v="0"/>
    <s v="USA"/>
    <x v="0"/>
  </r>
  <r>
    <n v="10305"/>
    <n v="36"/>
    <n v="100"/>
    <n v="4816.08"/>
    <x v="21"/>
    <x v="1"/>
    <x v="2"/>
    <s v="S18_2319"/>
    <x v="6"/>
    <s v="Cambridge"/>
    <x v="3"/>
    <s v="USA"/>
    <x v="2"/>
  </r>
  <r>
    <n v="10324"/>
    <n v="33"/>
    <n v="37.479999999999997"/>
    <n v="1236.8399999999999"/>
    <x v="31"/>
    <x v="1"/>
    <x v="2"/>
    <s v="S18_2319"/>
    <x v="4"/>
    <s v="NYC"/>
    <x v="0"/>
    <s v="USA"/>
    <x v="4"/>
  </r>
  <r>
    <n v="10349"/>
    <n v="38"/>
    <n v="100"/>
    <n v="5223.4799999999996"/>
    <x v="32"/>
    <x v="1"/>
    <x v="2"/>
    <s v="S18_2319"/>
    <x v="16"/>
    <s v="NYC"/>
    <x v="0"/>
    <s v="USA"/>
    <x v="7"/>
  </r>
  <r>
    <n v="10124"/>
    <n v="42"/>
    <n v="100"/>
    <n v="4431.84"/>
    <x v="49"/>
    <x v="0"/>
    <x v="3"/>
    <s v="S18_2325"/>
    <x v="18"/>
    <s v="Las Vegas"/>
    <x v="6"/>
    <s v="USA"/>
    <x v="1"/>
  </r>
  <r>
    <n v="10162"/>
    <n v="38"/>
    <n v="100"/>
    <n v="4299.7"/>
    <x v="41"/>
    <x v="0"/>
    <x v="3"/>
    <s v="S18_2325"/>
    <x v="2"/>
    <s v="San Francisco"/>
    <x v="1"/>
    <s v="USA"/>
    <x v="2"/>
  </r>
  <r>
    <n v="10182"/>
    <n v="20"/>
    <n v="100"/>
    <n v="2212"/>
    <x v="42"/>
    <x v="0"/>
    <x v="3"/>
    <s v="S18_2325"/>
    <x v="8"/>
    <s v="San Rafael"/>
    <x v="1"/>
    <s v="USA"/>
    <x v="5"/>
  </r>
  <r>
    <n v="10204"/>
    <n v="26"/>
    <n v="100"/>
    <n v="3206.32"/>
    <x v="37"/>
    <x v="0"/>
    <x v="3"/>
    <s v="S18_2325"/>
    <x v="16"/>
    <s v="NYC"/>
    <x v="0"/>
    <s v="USA"/>
    <x v="7"/>
  </r>
  <r>
    <n v="10312"/>
    <n v="31"/>
    <n v="100"/>
    <n v="4729.3599999999997"/>
    <x v="10"/>
    <x v="1"/>
    <x v="3"/>
    <s v="S18_2325"/>
    <x v="8"/>
    <s v="San Rafael"/>
    <x v="1"/>
    <s v="USA"/>
    <x v="5"/>
  </r>
  <r>
    <n v="10322"/>
    <n v="50"/>
    <n v="100"/>
    <n v="12536.5"/>
    <x v="11"/>
    <x v="1"/>
    <x v="3"/>
    <s v="S18_2325"/>
    <x v="9"/>
    <s v="Nashua"/>
    <x v="5"/>
    <s v="USA"/>
    <x v="6"/>
  </r>
  <r>
    <n v="10140"/>
    <n v="46"/>
    <n v="61.99"/>
    <n v="2851.54"/>
    <x v="9"/>
    <x v="0"/>
    <x v="2"/>
    <s v="S18_2432"/>
    <x v="3"/>
    <s v="Burlingame"/>
    <x v="1"/>
    <s v="USA"/>
    <x v="3"/>
  </r>
  <r>
    <n v="10229"/>
    <n v="28"/>
    <n v="59.55"/>
    <n v="1667.4"/>
    <x v="19"/>
    <x v="1"/>
    <x v="2"/>
    <s v="S18_2432"/>
    <x v="8"/>
    <s v="San Rafael"/>
    <x v="1"/>
    <s v="USA"/>
    <x v="5"/>
  </r>
  <r>
    <n v="10271"/>
    <n v="25"/>
    <n v="69.28"/>
    <n v="1732"/>
    <x v="27"/>
    <x v="1"/>
    <x v="2"/>
    <s v="S18_2432"/>
    <x v="8"/>
    <s v="San Rafael"/>
    <x v="1"/>
    <s v="USA"/>
    <x v="5"/>
  </r>
  <r>
    <n v="10281"/>
    <n v="29"/>
    <n v="57.73"/>
    <n v="1674.17"/>
    <x v="20"/>
    <x v="1"/>
    <x v="2"/>
    <s v="S18_2432"/>
    <x v="7"/>
    <s v="Allentown"/>
    <x v="4"/>
    <s v="USA"/>
    <x v="4"/>
  </r>
  <r>
    <n v="10305"/>
    <n v="41"/>
    <n v="53.48"/>
    <n v="2192.6799999999998"/>
    <x v="21"/>
    <x v="1"/>
    <x v="2"/>
    <s v="S18_2432"/>
    <x v="6"/>
    <s v="Cambridge"/>
    <x v="3"/>
    <s v="USA"/>
    <x v="2"/>
  </r>
  <r>
    <n v="10322"/>
    <n v="35"/>
    <n v="61.21"/>
    <n v="2142.35"/>
    <x v="11"/>
    <x v="1"/>
    <x v="2"/>
    <s v="S18_2432"/>
    <x v="9"/>
    <s v="Nashua"/>
    <x v="5"/>
    <s v="USA"/>
    <x v="6"/>
  </r>
  <r>
    <n v="10357"/>
    <n v="41"/>
    <n v="61.99"/>
    <n v="2541.59"/>
    <x v="12"/>
    <x v="1"/>
    <x v="2"/>
    <s v="S18_2432"/>
    <x v="8"/>
    <s v="San Rafael"/>
    <x v="1"/>
    <s v="USA"/>
    <x v="5"/>
  </r>
  <r>
    <n v="10145"/>
    <n v="30"/>
    <n v="85.32"/>
    <n v="2559.6"/>
    <x v="1"/>
    <x v="0"/>
    <x v="4"/>
    <s v="S18_2581"/>
    <x v="1"/>
    <s v="Pasadena"/>
    <x v="1"/>
    <s v="USA"/>
    <x v="1"/>
  </r>
  <r>
    <n v="10168"/>
    <n v="21"/>
    <n v="70.959999999999994"/>
    <n v="1490.16"/>
    <x v="3"/>
    <x v="0"/>
    <x v="4"/>
    <s v="S18_2581"/>
    <x v="3"/>
    <s v="Burlingame"/>
    <x v="1"/>
    <s v="USA"/>
    <x v="3"/>
  </r>
  <r>
    <n v="10250"/>
    <n v="27"/>
    <n v="98.84"/>
    <n v="2668.68"/>
    <x v="46"/>
    <x v="1"/>
    <x v="4"/>
    <s v="S18_2581"/>
    <x v="19"/>
    <s v="San Jose"/>
    <x v="1"/>
    <s v="USA"/>
    <x v="3"/>
  </r>
  <r>
    <n v="10263"/>
    <n v="33"/>
    <n v="86.17"/>
    <n v="2843.61"/>
    <x v="5"/>
    <x v="1"/>
    <x v="4"/>
    <s v="S18_2581"/>
    <x v="5"/>
    <s v="Bridgewater"/>
    <x v="2"/>
    <s v="USA"/>
    <x v="3"/>
  </r>
  <r>
    <n v="10308"/>
    <n v="27"/>
    <n v="82.79"/>
    <n v="2235.33"/>
    <x v="14"/>
    <x v="1"/>
    <x v="4"/>
    <s v="S18_2581"/>
    <x v="11"/>
    <s v="White Plains"/>
    <x v="0"/>
    <s v="USA"/>
    <x v="4"/>
  </r>
  <r>
    <n v="10318"/>
    <n v="31"/>
    <n v="100"/>
    <n v="3116.43"/>
    <x v="7"/>
    <x v="1"/>
    <x v="4"/>
    <s v="S18_2581"/>
    <x v="7"/>
    <s v="Allentown"/>
    <x v="4"/>
    <s v="USA"/>
    <x v="4"/>
  </r>
  <r>
    <n v="10107"/>
    <n v="29"/>
    <n v="70.87"/>
    <n v="2055.23"/>
    <x v="0"/>
    <x v="0"/>
    <x v="0"/>
    <s v="S18_2625"/>
    <x v="0"/>
    <s v="NYC"/>
    <x v="0"/>
    <s v="USA"/>
    <x v="0"/>
  </r>
  <r>
    <n v="10145"/>
    <n v="30"/>
    <n v="49.67"/>
    <n v="1490.1"/>
    <x v="1"/>
    <x v="0"/>
    <x v="0"/>
    <s v="S18_2625"/>
    <x v="1"/>
    <s v="Pasadena"/>
    <x v="1"/>
    <s v="USA"/>
    <x v="1"/>
  </r>
  <r>
    <n v="10159"/>
    <n v="42"/>
    <n v="51.48"/>
    <n v="2162.16"/>
    <x v="2"/>
    <x v="0"/>
    <x v="0"/>
    <s v="S18_2625"/>
    <x v="2"/>
    <s v="San Francisco"/>
    <x v="1"/>
    <s v="USA"/>
    <x v="2"/>
  </r>
  <r>
    <n v="10168"/>
    <n v="46"/>
    <n v="61.18"/>
    <n v="2814.28"/>
    <x v="3"/>
    <x v="0"/>
    <x v="0"/>
    <s v="S18_2625"/>
    <x v="3"/>
    <s v="Burlingame"/>
    <x v="1"/>
    <s v="USA"/>
    <x v="3"/>
  </r>
  <r>
    <n v="10236"/>
    <n v="23"/>
    <n v="55.72"/>
    <n v="1281.56"/>
    <x v="13"/>
    <x v="1"/>
    <x v="0"/>
    <s v="S18_2625"/>
    <x v="10"/>
    <s v="Philadelphia"/>
    <x v="4"/>
    <s v="USA"/>
    <x v="2"/>
  </r>
  <r>
    <n v="10263"/>
    <n v="34"/>
    <n v="58.75"/>
    <n v="1997.5"/>
    <x v="5"/>
    <x v="1"/>
    <x v="0"/>
    <s v="S18_2625"/>
    <x v="5"/>
    <s v="Bridgewater"/>
    <x v="2"/>
    <s v="USA"/>
    <x v="3"/>
  </r>
  <r>
    <n v="10285"/>
    <n v="20"/>
    <n v="49.06"/>
    <n v="981.2"/>
    <x v="6"/>
    <x v="1"/>
    <x v="0"/>
    <s v="S18_2625"/>
    <x v="6"/>
    <s v="Cambridge"/>
    <x v="3"/>
    <s v="USA"/>
    <x v="2"/>
  </r>
  <r>
    <n v="10308"/>
    <n v="34"/>
    <n v="52.09"/>
    <n v="1771.06"/>
    <x v="14"/>
    <x v="1"/>
    <x v="0"/>
    <s v="S18_2625"/>
    <x v="11"/>
    <s v="White Plains"/>
    <x v="0"/>
    <s v="USA"/>
    <x v="4"/>
  </r>
  <r>
    <n v="10318"/>
    <n v="42"/>
    <n v="52.7"/>
    <n v="2213.4"/>
    <x v="7"/>
    <x v="1"/>
    <x v="0"/>
    <s v="S18_2625"/>
    <x v="7"/>
    <s v="Allentown"/>
    <x v="4"/>
    <s v="USA"/>
    <x v="4"/>
  </r>
  <r>
    <n v="10329"/>
    <n v="38"/>
    <n v="100"/>
    <n v="5266.04"/>
    <x v="8"/>
    <x v="1"/>
    <x v="0"/>
    <s v="S18_2625"/>
    <x v="0"/>
    <s v="NYC"/>
    <x v="0"/>
    <s v="USA"/>
    <x v="0"/>
  </r>
  <r>
    <n v="10162"/>
    <n v="48"/>
    <n v="100"/>
    <n v="7209.12"/>
    <x v="41"/>
    <x v="0"/>
    <x v="3"/>
    <s v="S18_2795"/>
    <x v="2"/>
    <s v="San Francisco"/>
    <x v="1"/>
    <s v="USA"/>
    <x v="2"/>
  </r>
  <r>
    <n v="10182"/>
    <n v="21"/>
    <n v="100"/>
    <n v="3047.73"/>
    <x v="42"/>
    <x v="0"/>
    <x v="3"/>
    <s v="S18_2795"/>
    <x v="8"/>
    <s v="San Rafael"/>
    <x v="1"/>
    <s v="USA"/>
    <x v="5"/>
  </r>
  <r>
    <n v="10312"/>
    <n v="25"/>
    <n v="100"/>
    <n v="3881.25"/>
    <x v="10"/>
    <x v="1"/>
    <x v="3"/>
    <s v="S18_2795"/>
    <x v="8"/>
    <s v="San Rafael"/>
    <x v="1"/>
    <s v="USA"/>
    <x v="5"/>
  </r>
  <r>
    <n v="10322"/>
    <n v="36"/>
    <n v="100"/>
    <n v="5797.44"/>
    <x v="11"/>
    <x v="1"/>
    <x v="3"/>
    <s v="S18_2795"/>
    <x v="9"/>
    <s v="Nashua"/>
    <x v="5"/>
    <s v="USA"/>
    <x v="6"/>
  </r>
  <r>
    <n v="10109"/>
    <n v="26"/>
    <n v="100"/>
    <n v="3157.44"/>
    <x v="36"/>
    <x v="0"/>
    <x v="1"/>
    <s v="S18_2870"/>
    <x v="10"/>
    <s v="Philadelphia"/>
    <x v="4"/>
    <s v="USA"/>
    <x v="2"/>
  </r>
  <r>
    <n v="10172"/>
    <n v="39"/>
    <n v="100"/>
    <n v="6023.16"/>
    <x v="44"/>
    <x v="0"/>
    <x v="1"/>
    <s v="S18_2870"/>
    <x v="5"/>
    <s v="Bridgewater"/>
    <x v="2"/>
    <s v="USA"/>
    <x v="3"/>
  </r>
  <r>
    <n v="10192"/>
    <n v="38"/>
    <n v="100"/>
    <n v="4965.84"/>
    <x v="35"/>
    <x v="0"/>
    <x v="1"/>
    <s v="S18_2870"/>
    <x v="9"/>
    <s v="Nashua"/>
    <x v="5"/>
    <s v="USA"/>
    <x v="6"/>
  </r>
  <r>
    <n v="10204"/>
    <n v="27"/>
    <n v="100"/>
    <n v="4169.88"/>
    <x v="37"/>
    <x v="0"/>
    <x v="1"/>
    <s v="S18_2870"/>
    <x v="16"/>
    <s v="NYC"/>
    <x v="0"/>
    <s v="USA"/>
    <x v="7"/>
  </r>
  <r>
    <n v="10226"/>
    <n v="24"/>
    <n v="100"/>
    <n v="3231.36"/>
    <x v="45"/>
    <x v="1"/>
    <x v="1"/>
    <s v="S18_2870"/>
    <x v="13"/>
    <s v="San Diego"/>
    <x v="1"/>
    <s v="USA"/>
    <x v="1"/>
  </r>
  <r>
    <n v="10278"/>
    <n v="39"/>
    <n v="100"/>
    <n v="4324.32"/>
    <x v="38"/>
    <x v="1"/>
    <x v="1"/>
    <s v="S18_2870"/>
    <x v="18"/>
    <s v="Las Vegas"/>
    <x v="6"/>
    <s v="USA"/>
    <x v="1"/>
  </r>
  <r>
    <n v="10321"/>
    <n v="27"/>
    <n v="100"/>
    <n v="2851.2"/>
    <x v="11"/>
    <x v="1"/>
    <x v="1"/>
    <s v="S18_2870"/>
    <x v="17"/>
    <s v="New Bedford"/>
    <x v="3"/>
    <s v="USA"/>
    <x v="7"/>
  </r>
  <r>
    <n v="10331"/>
    <n v="26"/>
    <n v="64.900000000000006"/>
    <n v="1687.4"/>
    <x v="39"/>
    <x v="1"/>
    <x v="1"/>
    <s v="S18_2870"/>
    <x v="10"/>
    <s v="Philadelphia"/>
    <x v="4"/>
    <s v="USA"/>
    <x v="2"/>
  </r>
  <r>
    <n v="10257"/>
    <n v="50"/>
    <n v="88.14"/>
    <n v="4407"/>
    <x v="50"/>
    <x v="1"/>
    <x v="3"/>
    <s v="S18_2949"/>
    <x v="19"/>
    <s v="San Jose"/>
    <x v="1"/>
    <s v="USA"/>
    <x v="3"/>
  </r>
  <r>
    <n v="10312"/>
    <n v="37"/>
    <n v="100"/>
    <n v="3711.1"/>
    <x v="10"/>
    <x v="1"/>
    <x v="3"/>
    <s v="S18_2949"/>
    <x v="8"/>
    <s v="San Rafael"/>
    <x v="1"/>
    <s v="USA"/>
    <x v="5"/>
  </r>
  <r>
    <n v="10322"/>
    <n v="33"/>
    <n v="100"/>
    <n v="3524.73"/>
    <x v="11"/>
    <x v="1"/>
    <x v="3"/>
    <s v="S18_2949"/>
    <x v="9"/>
    <s v="Nashua"/>
    <x v="5"/>
    <s v="USA"/>
    <x v="6"/>
  </r>
  <r>
    <n v="10357"/>
    <n v="41"/>
    <n v="87.13"/>
    <n v="3572.33"/>
    <x v="12"/>
    <x v="1"/>
    <x v="3"/>
    <s v="S18_2949"/>
    <x v="8"/>
    <s v="San Rafael"/>
    <x v="1"/>
    <s v="USA"/>
    <x v="5"/>
  </r>
  <r>
    <n v="10257"/>
    <n v="49"/>
    <n v="53.72"/>
    <n v="2632.28"/>
    <x v="50"/>
    <x v="1"/>
    <x v="3"/>
    <s v="S18_2957"/>
    <x v="19"/>
    <s v="San Jose"/>
    <x v="1"/>
    <s v="USA"/>
    <x v="3"/>
  </r>
  <r>
    <n v="10312"/>
    <n v="35"/>
    <n v="53.72"/>
    <n v="1880.2"/>
    <x v="10"/>
    <x v="1"/>
    <x v="3"/>
    <s v="S18_2957"/>
    <x v="8"/>
    <s v="San Rafael"/>
    <x v="1"/>
    <s v="USA"/>
    <x v="5"/>
  </r>
  <r>
    <n v="10322"/>
    <n v="41"/>
    <n v="29.87"/>
    <n v="1224.67"/>
    <x v="11"/>
    <x v="1"/>
    <x v="3"/>
    <s v="S18_2957"/>
    <x v="9"/>
    <s v="Nashua"/>
    <x v="5"/>
    <s v="USA"/>
    <x v="6"/>
  </r>
  <r>
    <n v="10357"/>
    <n v="49"/>
    <n v="70.58"/>
    <n v="3458.42"/>
    <x v="12"/>
    <x v="1"/>
    <x v="3"/>
    <s v="S18_2957"/>
    <x v="8"/>
    <s v="San Rafael"/>
    <x v="1"/>
    <s v="USA"/>
    <x v="5"/>
  </r>
  <r>
    <n v="10257"/>
    <n v="37"/>
    <n v="84.82"/>
    <n v="3138.34"/>
    <x v="50"/>
    <x v="1"/>
    <x v="3"/>
    <s v="S18_3136"/>
    <x v="19"/>
    <s v="San Jose"/>
    <x v="1"/>
    <s v="USA"/>
    <x v="3"/>
  </r>
  <r>
    <n v="10312"/>
    <n v="38"/>
    <n v="100"/>
    <n v="4457.0200000000004"/>
    <x v="10"/>
    <x v="1"/>
    <x v="3"/>
    <s v="S18_3136"/>
    <x v="8"/>
    <s v="San Rafael"/>
    <x v="1"/>
    <s v="USA"/>
    <x v="5"/>
  </r>
  <r>
    <n v="10322"/>
    <n v="48"/>
    <n v="47.04"/>
    <n v="2257.92"/>
    <x v="11"/>
    <x v="1"/>
    <x v="3"/>
    <s v="S18_3136"/>
    <x v="9"/>
    <s v="Nashua"/>
    <x v="5"/>
    <s v="USA"/>
    <x v="6"/>
  </r>
  <r>
    <n v="10357"/>
    <n v="44"/>
    <n v="100"/>
    <n v="5160.76"/>
    <x v="12"/>
    <x v="1"/>
    <x v="3"/>
    <s v="S18_3136"/>
    <x v="8"/>
    <s v="San Rafael"/>
    <x v="1"/>
    <s v="USA"/>
    <x v="5"/>
  </r>
  <r>
    <n v="10142"/>
    <n v="47"/>
    <n v="100"/>
    <n v="6034.33"/>
    <x v="25"/>
    <x v="0"/>
    <x v="3"/>
    <s v="S18_3140"/>
    <x v="8"/>
    <s v="San Rafael"/>
    <x v="1"/>
    <s v="USA"/>
    <x v="5"/>
  </r>
  <r>
    <n v="10166"/>
    <n v="43"/>
    <n v="100"/>
    <n v="6930.74"/>
    <x v="51"/>
    <x v="0"/>
    <x v="3"/>
    <s v="S18_3140"/>
    <x v="17"/>
    <s v="New Bedford"/>
    <x v="3"/>
    <s v="USA"/>
    <x v="7"/>
  </r>
  <r>
    <n v="10185"/>
    <n v="28"/>
    <n v="100"/>
    <n v="3442.04"/>
    <x v="26"/>
    <x v="0"/>
    <x v="3"/>
    <s v="S18_3140"/>
    <x v="12"/>
    <s v="New Bedford"/>
    <x v="3"/>
    <s v="USA"/>
    <x v="0"/>
  </r>
  <r>
    <n v="10248"/>
    <n v="32"/>
    <n v="100"/>
    <n v="3802.56"/>
    <x v="17"/>
    <x v="1"/>
    <x v="3"/>
    <s v="S18_3140"/>
    <x v="0"/>
    <s v="NYC"/>
    <x v="0"/>
    <s v="USA"/>
    <x v="0"/>
  </r>
  <r>
    <n v="10282"/>
    <n v="43"/>
    <n v="100"/>
    <n v="6695.53"/>
    <x v="28"/>
    <x v="1"/>
    <x v="3"/>
    <s v="S18_3140"/>
    <x v="8"/>
    <s v="San Rafael"/>
    <x v="1"/>
    <s v="USA"/>
    <x v="5"/>
  </r>
  <r>
    <n v="10109"/>
    <n v="46"/>
    <n v="100"/>
    <n v="8257"/>
    <x v="36"/>
    <x v="0"/>
    <x v="1"/>
    <s v="S18_3232"/>
    <x v="10"/>
    <s v="Philadelphia"/>
    <x v="4"/>
    <s v="USA"/>
    <x v="2"/>
  </r>
  <r>
    <n v="10127"/>
    <n v="22"/>
    <n v="100"/>
    <n v="3837.24"/>
    <x v="24"/>
    <x v="0"/>
    <x v="1"/>
    <s v="S18_3232"/>
    <x v="16"/>
    <s v="NYC"/>
    <x v="0"/>
    <s v="USA"/>
    <x v="7"/>
  </r>
  <r>
    <n v="10192"/>
    <n v="26"/>
    <n v="100"/>
    <n v="3918.46"/>
    <x v="35"/>
    <x v="0"/>
    <x v="1"/>
    <s v="S18_3232"/>
    <x v="9"/>
    <s v="Nashua"/>
    <x v="5"/>
    <s v="USA"/>
    <x v="6"/>
  </r>
  <r>
    <n v="10195"/>
    <n v="50"/>
    <n v="100"/>
    <n v="7620.5"/>
    <x v="33"/>
    <x v="0"/>
    <x v="1"/>
    <s v="S18_3232"/>
    <x v="11"/>
    <s v="White Plains"/>
    <x v="0"/>
    <s v="USA"/>
    <x v="4"/>
  </r>
  <r>
    <n v="10229"/>
    <n v="22"/>
    <n v="100"/>
    <n v="4172.5200000000004"/>
    <x v="19"/>
    <x v="1"/>
    <x v="1"/>
    <s v="S18_3232"/>
    <x v="8"/>
    <s v="San Rafael"/>
    <x v="1"/>
    <s v="USA"/>
    <x v="5"/>
  </r>
  <r>
    <n v="10271"/>
    <n v="20"/>
    <n v="100"/>
    <n v="3928.6"/>
    <x v="27"/>
    <x v="1"/>
    <x v="1"/>
    <s v="S18_3232"/>
    <x v="8"/>
    <s v="San Rafael"/>
    <x v="1"/>
    <s v="USA"/>
    <x v="5"/>
  </r>
  <r>
    <n v="10278"/>
    <n v="42"/>
    <n v="100"/>
    <n v="6401.22"/>
    <x v="38"/>
    <x v="1"/>
    <x v="1"/>
    <s v="S18_3232"/>
    <x v="18"/>
    <s v="Las Vegas"/>
    <x v="6"/>
    <s v="USA"/>
    <x v="1"/>
  </r>
  <r>
    <n v="10281"/>
    <n v="25"/>
    <n v="100"/>
    <n v="4191.25"/>
    <x v="20"/>
    <x v="1"/>
    <x v="1"/>
    <s v="S18_3232"/>
    <x v="7"/>
    <s v="Allentown"/>
    <x v="4"/>
    <s v="USA"/>
    <x v="4"/>
  </r>
  <r>
    <n v="10292"/>
    <n v="21"/>
    <n v="100"/>
    <n v="2844.87"/>
    <x v="34"/>
    <x v="1"/>
    <x v="1"/>
    <s v="S18_3232"/>
    <x v="0"/>
    <s v="NYC"/>
    <x v="0"/>
    <s v="USA"/>
    <x v="0"/>
  </r>
  <r>
    <n v="10305"/>
    <n v="37"/>
    <n v="100"/>
    <n v="7455.87"/>
    <x v="21"/>
    <x v="1"/>
    <x v="1"/>
    <s v="S18_3232"/>
    <x v="6"/>
    <s v="Cambridge"/>
    <x v="3"/>
    <s v="USA"/>
    <x v="2"/>
  </r>
  <r>
    <n v="10321"/>
    <n v="33"/>
    <n v="100"/>
    <n v="5700.09"/>
    <x v="11"/>
    <x v="1"/>
    <x v="1"/>
    <s v="S18_3232"/>
    <x v="17"/>
    <s v="New Bedford"/>
    <x v="3"/>
    <s v="USA"/>
    <x v="7"/>
  </r>
  <r>
    <n v="10324"/>
    <n v="27"/>
    <n v="100"/>
    <n v="3155.49"/>
    <x v="31"/>
    <x v="1"/>
    <x v="1"/>
    <s v="S18_3232"/>
    <x v="4"/>
    <s v="NYC"/>
    <x v="0"/>
    <s v="USA"/>
    <x v="4"/>
  </r>
  <r>
    <n v="10331"/>
    <n v="27"/>
    <n v="100"/>
    <n v="4170.6899999999996"/>
    <x v="39"/>
    <x v="1"/>
    <x v="1"/>
    <s v="S18_3232"/>
    <x v="10"/>
    <s v="Philadelphia"/>
    <x v="4"/>
    <s v="USA"/>
    <x v="2"/>
  </r>
  <r>
    <n v="10349"/>
    <n v="48"/>
    <n v="100"/>
    <n v="7396.8"/>
    <x v="32"/>
    <x v="1"/>
    <x v="1"/>
    <s v="S18_3232"/>
    <x v="16"/>
    <s v="NYC"/>
    <x v="0"/>
    <s v="USA"/>
    <x v="7"/>
  </r>
  <r>
    <n v="10135"/>
    <n v="45"/>
    <n v="78"/>
    <n v="3510"/>
    <x v="22"/>
    <x v="0"/>
    <x v="1"/>
    <s v="S18_3278"/>
    <x v="8"/>
    <s v="San Rafael"/>
    <x v="1"/>
    <s v="USA"/>
    <x v="5"/>
  </r>
  <r>
    <n v="10147"/>
    <n v="36"/>
    <n v="86.04"/>
    <n v="3097.44"/>
    <x v="23"/>
    <x v="0"/>
    <x v="1"/>
    <s v="S18_3278"/>
    <x v="15"/>
    <s v="Brickhaven"/>
    <x v="3"/>
    <s v="USA"/>
    <x v="6"/>
  </r>
  <r>
    <n v="10159"/>
    <n v="21"/>
    <n v="81.209999999999994"/>
    <n v="1705.41"/>
    <x v="2"/>
    <x v="0"/>
    <x v="1"/>
    <s v="S18_3278"/>
    <x v="2"/>
    <s v="San Francisco"/>
    <x v="1"/>
    <s v="USA"/>
    <x v="2"/>
  </r>
  <r>
    <n v="10329"/>
    <n v="38"/>
    <n v="59.1"/>
    <n v="2245.8000000000002"/>
    <x v="8"/>
    <x v="1"/>
    <x v="1"/>
    <s v="S18_3278"/>
    <x v="0"/>
    <s v="NYC"/>
    <x v="0"/>
    <s v="USA"/>
    <x v="0"/>
  </r>
  <r>
    <n v="10182"/>
    <n v="33"/>
    <n v="86.31"/>
    <n v="2848.23"/>
    <x v="42"/>
    <x v="0"/>
    <x v="3"/>
    <s v="S18_3320"/>
    <x v="8"/>
    <s v="San Rafael"/>
    <x v="1"/>
    <s v="USA"/>
    <x v="5"/>
  </r>
  <r>
    <n v="10257"/>
    <n v="26"/>
    <n v="89.29"/>
    <n v="2321.54"/>
    <x v="50"/>
    <x v="1"/>
    <x v="3"/>
    <s v="S18_3320"/>
    <x v="19"/>
    <s v="San Jose"/>
    <x v="1"/>
    <s v="USA"/>
    <x v="3"/>
  </r>
  <r>
    <n v="10312"/>
    <n v="33"/>
    <n v="100"/>
    <n v="3535.95"/>
    <x v="10"/>
    <x v="1"/>
    <x v="3"/>
    <s v="S18_3320"/>
    <x v="8"/>
    <s v="San Rafael"/>
    <x v="1"/>
    <s v="USA"/>
    <x v="5"/>
  </r>
  <r>
    <n v="10357"/>
    <n v="25"/>
    <n v="100"/>
    <n v="2604.25"/>
    <x v="12"/>
    <x v="1"/>
    <x v="3"/>
    <s v="S18_3320"/>
    <x v="8"/>
    <s v="San Rafael"/>
    <x v="1"/>
    <s v="USA"/>
    <x v="5"/>
  </r>
  <r>
    <n v="10135"/>
    <n v="42"/>
    <n v="100"/>
    <n v="5432.7"/>
    <x v="22"/>
    <x v="0"/>
    <x v="1"/>
    <s v="S18_3482"/>
    <x v="8"/>
    <s v="San Rafael"/>
    <x v="1"/>
    <s v="USA"/>
    <x v="5"/>
  </r>
  <r>
    <n v="10147"/>
    <n v="37"/>
    <n v="100"/>
    <n v="4405.22"/>
    <x v="23"/>
    <x v="0"/>
    <x v="1"/>
    <s v="S18_3482"/>
    <x v="15"/>
    <s v="Brickhaven"/>
    <x v="3"/>
    <s v="USA"/>
    <x v="6"/>
  </r>
  <r>
    <n v="10159"/>
    <n v="25"/>
    <n v="100"/>
    <n v="3638"/>
    <x v="2"/>
    <x v="0"/>
    <x v="1"/>
    <s v="S18_3482"/>
    <x v="2"/>
    <s v="San Francisco"/>
    <x v="1"/>
    <s v="USA"/>
    <x v="2"/>
  </r>
  <r>
    <n v="10109"/>
    <n v="47"/>
    <n v="100"/>
    <n v="6241.6"/>
    <x v="36"/>
    <x v="0"/>
    <x v="1"/>
    <s v="S18_3685"/>
    <x v="10"/>
    <s v="Philadelphia"/>
    <x v="4"/>
    <s v="USA"/>
    <x v="2"/>
  </r>
  <r>
    <n v="10172"/>
    <n v="48"/>
    <n v="100"/>
    <n v="5493.12"/>
    <x v="44"/>
    <x v="0"/>
    <x v="1"/>
    <s v="S18_3685"/>
    <x v="5"/>
    <s v="Bridgewater"/>
    <x v="2"/>
    <s v="USA"/>
    <x v="3"/>
  </r>
  <r>
    <n v="10192"/>
    <n v="45"/>
    <n v="100"/>
    <n v="5340.6"/>
    <x v="35"/>
    <x v="0"/>
    <x v="1"/>
    <s v="S18_3685"/>
    <x v="9"/>
    <s v="Nashua"/>
    <x v="5"/>
    <s v="USA"/>
    <x v="6"/>
  </r>
  <r>
    <n v="10204"/>
    <n v="35"/>
    <n v="100"/>
    <n v="5735.8"/>
    <x v="37"/>
    <x v="0"/>
    <x v="1"/>
    <s v="S18_3685"/>
    <x v="16"/>
    <s v="NYC"/>
    <x v="0"/>
    <s v="USA"/>
    <x v="7"/>
  </r>
  <r>
    <n v="10226"/>
    <n v="46"/>
    <n v="100"/>
    <n v="7343.9"/>
    <x v="45"/>
    <x v="1"/>
    <x v="1"/>
    <s v="S18_3685"/>
    <x v="13"/>
    <s v="San Diego"/>
    <x v="1"/>
    <s v="USA"/>
    <x v="1"/>
  </r>
  <r>
    <n v="10278"/>
    <n v="31"/>
    <n v="100"/>
    <n v="4116.8"/>
    <x v="38"/>
    <x v="1"/>
    <x v="1"/>
    <s v="S18_3685"/>
    <x v="18"/>
    <s v="Las Vegas"/>
    <x v="6"/>
    <s v="USA"/>
    <x v="1"/>
  </r>
  <r>
    <n v="10321"/>
    <n v="28"/>
    <n v="100"/>
    <n v="4232.76"/>
    <x v="11"/>
    <x v="1"/>
    <x v="1"/>
    <s v="S18_3685"/>
    <x v="17"/>
    <s v="New Bedford"/>
    <x v="3"/>
    <s v="USA"/>
    <x v="7"/>
  </r>
  <r>
    <n v="10331"/>
    <n v="26"/>
    <n v="67.91"/>
    <n v="1765.66"/>
    <x v="39"/>
    <x v="1"/>
    <x v="1"/>
    <s v="S18_3685"/>
    <x v="10"/>
    <s v="Philadelphia"/>
    <x v="4"/>
    <s v="USA"/>
    <x v="2"/>
  </r>
  <r>
    <n v="10135"/>
    <n v="45"/>
    <n v="50.36"/>
    <n v="2266.1999999999998"/>
    <x v="22"/>
    <x v="0"/>
    <x v="0"/>
    <s v="S18_3782"/>
    <x v="8"/>
    <s v="San Rafael"/>
    <x v="1"/>
    <s v="USA"/>
    <x v="5"/>
  </r>
  <r>
    <n v="10159"/>
    <n v="21"/>
    <n v="64.66"/>
    <n v="1357.86"/>
    <x v="2"/>
    <x v="0"/>
    <x v="0"/>
    <s v="S18_3782"/>
    <x v="2"/>
    <s v="San Francisco"/>
    <x v="1"/>
    <s v="USA"/>
    <x v="2"/>
  </r>
  <r>
    <n v="10237"/>
    <n v="26"/>
    <n v="52.22"/>
    <n v="1357.72"/>
    <x v="4"/>
    <x v="1"/>
    <x v="0"/>
    <s v="S18_3782"/>
    <x v="4"/>
    <s v="NYC"/>
    <x v="0"/>
    <s v="USA"/>
    <x v="4"/>
  </r>
  <r>
    <n v="10264"/>
    <n v="48"/>
    <n v="54.71"/>
    <n v="2626.08"/>
    <x v="52"/>
    <x v="1"/>
    <x v="0"/>
    <s v="S18_3782"/>
    <x v="14"/>
    <s v="Boston"/>
    <x v="3"/>
    <s v="USA"/>
    <x v="6"/>
  </r>
  <r>
    <n v="10143"/>
    <n v="34"/>
    <n v="100"/>
    <n v="3455.76"/>
    <x v="15"/>
    <x v="0"/>
    <x v="3"/>
    <s v="S18_3856"/>
    <x v="12"/>
    <s v="New Bedford"/>
    <x v="3"/>
    <s v="USA"/>
    <x v="0"/>
  </r>
  <r>
    <n v="10222"/>
    <n v="45"/>
    <n v="85.75"/>
    <n v="3858.75"/>
    <x v="16"/>
    <x v="1"/>
    <x v="3"/>
    <s v="S18_3856"/>
    <x v="13"/>
    <s v="San Diego"/>
    <x v="1"/>
    <s v="USA"/>
    <x v="1"/>
  </r>
  <r>
    <n v="10127"/>
    <n v="25"/>
    <n v="100"/>
    <n v="3447"/>
    <x v="24"/>
    <x v="0"/>
    <x v="1"/>
    <s v="S18_4027"/>
    <x v="16"/>
    <s v="NYC"/>
    <x v="0"/>
    <s v="USA"/>
    <x v="7"/>
  </r>
  <r>
    <n v="10142"/>
    <n v="24"/>
    <n v="100"/>
    <n v="3791.52"/>
    <x v="25"/>
    <x v="0"/>
    <x v="1"/>
    <s v="S18_4027"/>
    <x v="8"/>
    <s v="San Rafael"/>
    <x v="1"/>
    <s v="USA"/>
    <x v="5"/>
  </r>
  <r>
    <n v="10185"/>
    <n v="39"/>
    <n v="100"/>
    <n v="5096.91"/>
    <x v="26"/>
    <x v="0"/>
    <x v="1"/>
    <s v="S18_4027"/>
    <x v="12"/>
    <s v="New Bedford"/>
    <x v="3"/>
    <s v="USA"/>
    <x v="0"/>
  </r>
  <r>
    <n v="10272"/>
    <n v="25"/>
    <n v="100"/>
    <n v="3734"/>
    <x v="27"/>
    <x v="1"/>
    <x v="1"/>
    <s v="S18_4027"/>
    <x v="7"/>
    <s v="Allentown"/>
    <x v="4"/>
    <s v="USA"/>
    <x v="4"/>
  </r>
  <r>
    <n v="10282"/>
    <n v="31"/>
    <n v="100"/>
    <n v="4674.8"/>
    <x v="28"/>
    <x v="1"/>
    <x v="1"/>
    <s v="S18_4027"/>
    <x v="8"/>
    <s v="San Rafael"/>
    <x v="1"/>
    <s v="USA"/>
    <x v="5"/>
  </r>
  <r>
    <n v="10292"/>
    <n v="44"/>
    <n v="100"/>
    <n v="7140.76"/>
    <x v="34"/>
    <x v="1"/>
    <x v="1"/>
    <s v="S18_4027"/>
    <x v="0"/>
    <s v="NYC"/>
    <x v="0"/>
    <s v="USA"/>
    <x v="0"/>
  </r>
  <r>
    <n v="10324"/>
    <n v="49"/>
    <n v="100"/>
    <n v="5379.71"/>
    <x v="31"/>
    <x v="1"/>
    <x v="1"/>
    <s v="S18_4027"/>
    <x v="4"/>
    <s v="NYC"/>
    <x v="0"/>
    <s v="USA"/>
    <x v="4"/>
  </r>
  <r>
    <n v="10349"/>
    <n v="34"/>
    <n v="100"/>
    <n v="4394.84"/>
    <x v="32"/>
    <x v="1"/>
    <x v="1"/>
    <s v="S18_4027"/>
    <x v="16"/>
    <s v="NYC"/>
    <x v="0"/>
    <s v="USA"/>
    <x v="7"/>
  </r>
  <r>
    <n v="10100"/>
    <n v="22"/>
    <n v="86.51"/>
    <n v="1903.22"/>
    <x v="48"/>
    <x v="0"/>
    <x v="3"/>
    <s v="S18_4409"/>
    <x v="9"/>
    <s v="Nashua"/>
    <x v="5"/>
    <s v="USA"/>
    <x v="6"/>
  </r>
  <r>
    <n v="10124"/>
    <n v="36"/>
    <n v="85.59"/>
    <n v="3081.24"/>
    <x v="49"/>
    <x v="0"/>
    <x v="3"/>
    <s v="S18_4409"/>
    <x v="18"/>
    <s v="Las Vegas"/>
    <x v="6"/>
    <s v="USA"/>
    <x v="1"/>
  </r>
  <r>
    <n v="10162"/>
    <n v="39"/>
    <n v="100"/>
    <n v="3912.09"/>
    <x v="41"/>
    <x v="0"/>
    <x v="3"/>
    <s v="S18_4409"/>
    <x v="2"/>
    <s v="San Francisco"/>
    <x v="1"/>
    <s v="USA"/>
    <x v="2"/>
  </r>
  <r>
    <n v="10182"/>
    <n v="36"/>
    <n v="100"/>
    <n v="3942.72"/>
    <x v="42"/>
    <x v="0"/>
    <x v="3"/>
    <s v="S18_4409"/>
    <x v="8"/>
    <s v="San Rafael"/>
    <x v="1"/>
    <s v="USA"/>
    <x v="5"/>
  </r>
  <r>
    <n v="10204"/>
    <n v="29"/>
    <n v="85.59"/>
    <n v="2482.11"/>
    <x v="37"/>
    <x v="0"/>
    <x v="3"/>
    <s v="S18_4409"/>
    <x v="16"/>
    <s v="NYC"/>
    <x v="0"/>
    <s v="USA"/>
    <x v="7"/>
  </r>
  <r>
    <n v="10142"/>
    <n v="24"/>
    <n v="70.22"/>
    <n v="1685.28"/>
    <x v="25"/>
    <x v="0"/>
    <x v="3"/>
    <s v="S18_4522"/>
    <x v="8"/>
    <s v="San Rafael"/>
    <x v="1"/>
    <s v="USA"/>
    <x v="5"/>
  </r>
  <r>
    <n v="10166"/>
    <n v="26"/>
    <n v="73.73"/>
    <n v="1916.98"/>
    <x v="51"/>
    <x v="0"/>
    <x v="3"/>
    <s v="S18_4522"/>
    <x v="17"/>
    <s v="New Bedford"/>
    <x v="3"/>
    <s v="USA"/>
    <x v="7"/>
  </r>
  <r>
    <n v="10185"/>
    <n v="47"/>
    <n v="77.239999999999995"/>
    <n v="3630.28"/>
    <x v="26"/>
    <x v="0"/>
    <x v="3"/>
    <s v="S18_4522"/>
    <x v="12"/>
    <s v="New Bedford"/>
    <x v="3"/>
    <s v="USA"/>
    <x v="0"/>
  </r>
  <r>
    <n v="10248"/>
    <n v="42"/>
    <n v="75.48"/>
    <n v="3170.16"/>
    <x v="17"/>
    <x v="1"/>
    <x v="3"/>
    <s v="S18_4522"/>
    <x v="0"/>
    <s v="NYC"/>
    <x v="0"/>
    <s v="USA"/>
    <x v="0"/>
  </r>
  <r>
    <n v="10140"/>
    <n v="40"/>
    <n v="100"/>
    <n v="4601.2"/>
    <x v="9"/>
    <x v="0"/>
    <x v="2"/>
    <s v="S18_4600"/>
    <x v="3"/>
    <s v="Burlingame"/>
    <x v="1"/>
    <s v="USA"/>
    <x v="3"/>
  </r>
  <r>
    <n v="10229"/>
    <n v="41"/>
    <n v="100"/>
    <n v="4716.2299999999996"/>
    <x v="19"/>
    <x v="1"/>
    <x v="2"/>
    <s v="S18_4600"/>
    <x v="8"/>
    <s v="San Rafael"/>
    <x v="1"/>
    <s v="USA"/>
    <x v="5"/>
  </r>
  <r>
    <n v="10281"/>
    <n v="25"/>
    <n v="99.29"/>
    <n v="2482.25"/>
    <x v="20"/>
    <x v="1"/>
    <x v="2"/>
    <s v="S18_4600"/>
    <x v="7"/>
    <s v="Allentown"/>
    <x v="4"/>
    <s v="USA"/>
    <x v="4"/>
  </r>
  <r>
    <n v="10305"/>
    <n v="22"/>
    <n v="99.29"/>
    <n v="2184.38"/>
    <x v="21"/>
    <x v="1"/>
    <x v="2"/>
    <s v="S18_4600"/>
    <x v="6"/>
    <s v="Cambridge"/>
    <x v="3"/>
    <s v="USA"/>
    <x v="2"/>
  </r>
  <r>
    <n v="10357"/>
    <n v="28"/>
    <n v="100"/>
    <n v="3559.64"/>
    <x v="12"/>
    <x v="1"/>
    <x v="2"/>
    <s v="S18_4600"/>
    <x v="8"/>
    <s v="San Rafael"/>
    <x v="1"/>
    <s v="USA"/>
    <x v="5"/>
  </r>
  <r>
    <n v="10113"/>
    <n v="50"/>
    <n v="49.81"/>
    <n v="2490.5"/>
    <x v="29"/>
    <x v="0"/>
    <x v="3"/>
    <s v="S18_4668"/>
    <x v="8"/>
    <s v="San Rafael"/>
    <x v="1"/>
    <s v="USA"/>
    <x v="5"/>
  </r>
  <r>
    <n v="10140"/>
    <n v="29"/>
    <n v="43.27"/>
    <n v="1254.83"/>
    <x v="9"/>
    <x v="0"/>
    <x v="3"/>
    <s v="S18_4668"/>
    <x v="3"/>
    <s v="Burlingame"/>
    <x v="1"/>
    <s v="USA"/>
    <x v="3"/>
  </r>
  <r>
    <n v="10229"/>
    <n v="39"/>
    <n v="40.25"/>
    <n v="1569.75"/>
    <x v="19"/>
    <x v="1"/>
    <x v="3"/>
    <s v="S18_4668"/>
    <x v="8"/>
    <s v="San Rafael"/>
    <x v="1"/>
    <s v="USA"/>
    <x v="5"/>
  </r>
  <r>
    <n v="10281"/>
    <n v="44"/>
    <n v="59.87"/>
    <n v="2634.28"/>
    <x v="20"/>
    <x v="1"/>
    <x v="3"/>
    <s v="S18_4668"/>
    <x v="7"/>
    <s v="Allentown"/>
    <x v="4"/>
    <s v="USA"/>
    <x v="4"/>
  </r>
  <r>
    <n v="10312"/>
    <n v="39"/>
    <n v="56.85"/>
    <n v="2217.15"/>
    <x v="10"/>
    <x v="1"/>
    <x v="3"/>
    <s v="S18_4668"/>
    <x v="8"/>
    <s v="San Rafael"/>
    <x v="1"/>
    <s v="USA"/>
    <x v="5"/>
  </r>
  <r>
    <n v="10324"/>
    <n v="38"/>
    <n v="100"/>
    <n v="6832.02"/>
    <x v="31"/>
    <x v="1"/>
    <x v="3"/>
    <s v="S18_4668"/>
    <x v="4"/>
    <s v="NYC"/>
    <x v="0"/>
    <s v="USA"/>
    <x v="4"/>
  </r>
  <r>
    <n v="10135"/>
    <n v="31"/>
    <n v="100"/>
    <n v="4705.18"/>
    <x v="22"/>
    <x v="0"/>
    <x v="1"/>
    <s v="S18_4721"/>
    <x v="8"/>
    <s v="San Rafael"/>
    <x v="1"/>
    <s v="USA"/>
    <x v="5"/>
  </r>
  <r>
    <n v="10159"/>
    <n v="32"/>
    <n v="100"/>
    <n v="4618.88"/>
    <x v="2"/>
    <x v="0"/>
    <x v="1"/>
    <s v="S18_4721"/>
    <x v="2"/>
    <s v="San Francisco"/>
    <x v="1"/>
    <s v="USA"/>
    <x v="2"/>
  </r>
  <r>
    <n v="10264"/>
    <n v="20"/>
    <n v="100"/>
    <n v="2410.6"/>
    <x v="52"/>
    <x v="1"/>
    <x v="1"/>
    <s v="S18_4721"/>
    <x v="14"/>
    <s v="Boston"/>
    <x v="3"/>
    <s v="USA"/>
    <x v="6"/>
  </r>
  <r>
    <n v="10124"/>
    <n v="23"/>
    <n v="57.73"/>
    <n v="1327.79"/>
    <x v="49"/>
    <x v="0"/>
    <x v="1"/>
    <s v="S18_4933"/>
    <x v="18"/>
    <s v="Las Vegas"/>
    <x v="6"/>
    <s v="USA"/>
    <x v="1"/>
  </r>
  <r>
    <n v="10182"/>
    <n v="44"/>
    <n v="69.84"/>
    <n v="3072.96"/>
    <x v="42"/>
    <x v="0"/>
    <x v="1"/>
    <s v="S18_4933"/>
    <x v="8"/>
    <s v="San Rafael"/>
    <x v="1"/>
    <s v="USA"/>
    <x v="5"/>
  </r>
  <r>
    <n v="10204"/>
    <n v="45"/>
    <n v="76.260000000000005"/>
    <n v="3431.7"/>
    <x v="37"/>
    <x v="0"/>
    <x v="1"/>
    <s v="S18_4933"/>
    <x v="16"/>
    <s v="NYC"/>
    <x v="0"/>
    <s v="USA"/>
    <x v="7"/>
  </r>
  <r>
    <n v="10267"/>
    <n v="36"/>
    <n v="75.55"/>
    <n v="2719.8"/>
    <x v="53"/>
    <x v="1"/>
    <x v="1"/>
    <s v="S18_4933"/>
    <x v="16"/>
    <s v="NYC"/>
    <x v="0"/>
    <s v="USA"/>
    <x v="7"/>
  </r>
  <r>
    <n v="10124"/>
    <n v="22"/>
    <n v="77.900000000000006"/>
    <n v="1713.8"/>
    <x v="49"/>
    <x v="0"/>
    <x v="1"/>
    <s v="S24_1046"/>
    <x v="18"/>
    <s v="Las Vegas"/>
    <x v="6"/>
    <s v="USA"/>
    <x v="1"/>
  </r>
  <r>
    <n v="10172"/>
    <n v="32"/>
    <n v="75.69"/>
    <n v="2422.08"/>
    <x v="44"/>
    <x v="0"/>
    <x v="1"/>
    <s v="S24_1046"/>
    <x v="5"/>
    <s v="Bridgewater"/>
    <x v="2"/>
    <s v="USA"/>
    <x v="3"/>
  </r>
  <r>
    <n v="10182"/>
    <n v="47"/>
    <n v="74.22"/>
    <n v="3488.34"/>
    <x v="42"/>
    <x v="0"/>
    <x v="1"/>
    <s v="S24_1046"/>
    <x v="8"/>
    <s v="San Rafael"/>
    <x v="1"/>
    <s v="USA"/>
    <x v="5"/>
  </r>
  <r>
    <n v="10192"/>
    <n v="37"/>
    <n v="69.819999999999993"/>
    <n v="2583.34"/>
    <x v="35"/>
    <x v="0"/>
    <x v="1"/>
    <s v="S24_1046"/>
    <x v="9"/>
    <s v="Nashua"/>
    <x v="5"/>
    <s v="USA"/>
    <x v="6"/>
  </r>
  <r>
    <n v="10204"/>
    <n v="20"/>
    <n v="62.47"/>
    <n v="1249.4000000000001"/>
    <x v="37"/>
    <x v="0"/>
    <x v="1"/>
    <s v="S24_1046"/>
    <x v="16"/>
    <s v="NYC"/>
    <x v="0"/>
    <s v="USA"/>
    <x v="7"/>
  </r>
  <r>
    <n v="10226"/>
    <n v="21"/>
    <n v="60.26"/>
    <n v="1265.46"/>
    <x v="45"/>
    <x v="1"/>
    <x v="1"/>
    <s v="S24_1046"/>
    <x v="13"/>
    <s v="San Diego"/>
    <x v="1"/>
    <s v="USA"/>
    <x v="1"/>
  </r>
  <r>
    <n v="10267"/>
    <n v="40"/>
    <n v="80.099999999999994"/>
    <n v="3204"/>
    <x v="53"/>
    <x v="1"/>
    <x v="1"/>
    <s v="S24_1046"/>
    <x v="16"/>
    <s v="NYC"/>
    <x v="0"/>
    <s v="USA"/>
    <x v="7"/>
  </r>
  <r>
    <n v="10321"/>
    <n v="30"/>
    <n v="70.55"/>
    <n v="2116.5"/>
    <x v="11"/>
    <x v="1"/>
    <x v="1"/>
    <s v="S24_1046"/>
    <x v="17"/>
    <s v="New Bedford"/>
    <x v="3"/>
    <s v="USA"/>
    <x v="7"/>
  </r>
  <r>
    <n v="10127"/>
    <n v="20"/>
    <n v="60.69"/>
    <n v="1213.8"/>
    <x v="24"/>
    <x v="0"/>
    <x v="1"/>
    <s v="S24_1444"/>
    <x v="16"/>
    <s v="NYC"/>
    <x v="0"/>
    <s v="USA"/>
    <x v="7"/>
  </r>
  <r>
    <n v="10195"/>
    <n v="44"/>
    <n v="66.47"/>
    <n v="2924.68"/>
    <x v="33"/>
    <x v="0"/>
    <x v="1"/>
    <s v="S24_1444"/>
    <x v="11"/>
    <s v="White Plains"/>
    <x v="0"/>
    <s v="USA"/>
    <x v="4"/>
  </r>
  <r>
    <n v="10271"/>
    <n v="45"/>
    <n v="64.739999999999995"/>
    <n v="2913.3"/>
    <x v="27"/>
    <x v="1"/>
    <x v="1"/>
    <s v="S24_1444"/>
    <x v="8"/>
    <s v="San Rafael"/>
    <x v="1"/>
    <s v="USA"/>
    <x v="5"/>
  </r>
  <r>
    <n v="10282"/>
    <n v="29"/>
    <n v="46.82"/>
    <n v="1357.78"/>
    <x v="28"/>
    <x v="1"/>
    <x v="1"/>
    <s v="S24_1444"/>
    <x v="8"/>
    <s v="San Rafael"/>
    <x v="1"/>
    <s v="USA"/>
    <x v="5"/>
  </r>
  <r>
    <n v="10292"/>
    <n v="40"/>
    <n v="53.75"/>
    <n v="2150"/>
    <x v="34"/>
    <x v="1"/>
    <x v="1"/>
    <s v="S24_1444"/>
    <x v="0"/>
    <s v="NYC"/>
    <x v="0"/>
    <s v="USA"/>
    <x v="0"/>
  </r>
  <r>
    <n v="10305"/>
    <n v="45"/>
    <n v="61.85"/>
    <n v="2783.25"/>
    <x v="21"/>
    <x v="1"/>
    <x v="1"/>
    <s v="S24_1444"/>
    <x v="6"/>
    <s v="Cambridge"/>
    <x v="3"/>
    <s v="USA"/>
    <x v="2"/>
  </r>
  <r>
    <n v="10324"/>
    <n v="25"/>
    <n v="69.16"/>
    <n v="1729"/>
    <x v="31"/>
    <x v="1"/>
    <x v="1"/>
    <s v="S24_1444"/>
    <x v="4"/>
    <s v="NYC"/>
    <x v="0"/>
    <s v="USA"/>
    <x v="4"/>
  </r>
  <r>
    <n v="10349"/>
    <n v="48"/>
    <n v="47.4"/>
    <n v="2275.1999999999998"/>
    <x v="32"/>
    <x v="1"/>
    <x v="1"/>
    <s v="S24_1444"/>
    <x v="16"/>
    <s v="NYC"/>
    <x v="0"/>
    <s v="USA"/>
    <x v="7"/>
  </r>
  <r>
    <n v="10107"/>
    <n v="25"/>
    <n v="100"/>
    <n v="2845.75"/>
    <x v="0"/>
    <x v="0"/>
    <x v="0"/>
    <s v="S24_1578"/>
    <x v="0"/>
    <s v="NYC"/>
    <x v="0"/>
    <s v="USA"/>
    <x v="0"/>
  </r>
  <r>
    <n v="10145"/>
    <n v="43"/>
    <n v="95.8"/>
    <n v="4119.3999999999996"/>
    <x v="1"/>
    <x v="0"/>
    <x v="0"/>
    <s v="S24_1578"/>
    <x v="1"/>
    <s v="Pasadena"/>
    <x v="1"/>
    <s v="USA"/>
    <x v="1"/>
  </r>
  <r>
    <n v="10159"/>
    <n v="44"/>
    <n v="100"/>
    <n v="5355.68"/>
    <x v="2"/>
    <x v="0"/>
    <x v="0"/>
    <s v="S24_1578"/>
    <x v="2"/>
    <s v="San Francisco"/>
    <x v="1"/>
    <s v="USA"/>
    <x v="2"/>
  </r>
  <r>
    <n v="10168"/>
    <n v="50"/>
    <n v="100"/>
    <n v="5747.5"/>
    <x v="3"/>
    <x v="0"/>
    <x v="0"/>
    <s v="S24_1578"/>
    <x v="3"/>
    <s v="Burlingame"/>
    <x v="1"/>
    <s v="USA"/>
    <x v="3"/>
  </r>
  <r>
    <n v="10237"/>
    <n v="20"/>
    <n v="100"/>
    <n v="2299"/>
    <x v="4"/>
    <x v="1"/>
    <x v="0"/>
    <s v="S24_1578"/>
    <x v="4"/>
    <s v="NYC"/>
    <x v="0"/>
    <s v="USA"/>
    <x v="4"/>
  </r>
  <r>
    <n v="10263"/>
    <n v="42"/>
    <n v="100"/>
    <n v="4307.5200000000004"/>
    <x v="5"/>
    <x v="1"/>
    <x v="0"/>
    <s v="S24_1578"/>
    <x v="5"/>
    <s v="Bridgewater"/>
    <x v="2"/>
    <s v="USA"/>
    <x v="3"/>
  </r>
  <r>
    <n v="10285"/>
    <n v="34"/>
    <n v="100"/>
    <n v="3716.88"/>
    <x v="6"/>
    <x v="1"/>
    <x v="0"/>
    <s v="S24_1578"/>
    <x v="6"/>
    <s v="Cambridge"/>
    <x v="3"/>
    <s v="USA"/>
    <x v="2"/>
  </r>
  <r>
    <n v="10318"/>
    <n v="48"/>
    <n v="100"/>
    <n v="6437.28"/>
    <x v="7"/>
    <x v="1"/>
    <x v="0"/>
    <s v="S24_1578"/>
    <x v="7"/>
    <s v="Allentown"/>
    <x v="4"/>
    <s v="USA"/>
    <x v="4"/>
  </r>
  <r>
    <n v="10329"/>
    <n v="30"/>
    <n v="87.78"/>
    <n v="2633.4"/>
    <x v="8"/>
    <x v="1"/>
    <x v="0"/>
    <s v="S24_1578"/>
    <x v="0"/>
    <s v="NYC"/>
    <x v="0"/>
    <s v="USA"/>
    <x v="0"/>
  </r>
  <r>
    <n v="10172"/>
    <n v="34"/>
    <n v="42.76"/>
    <n v="1453.84"/>
    <x v="44"/>
    <x v="0"/>
    <x v="1"/>
    <s v="S24_1628"/>
    <x v="5"/>
    <s v="Bridgewater"/>
    <x v="2"/>
    <s v="USA"/>
    <x v="3"/>
  </r>
  <r>
    <n v="10192"/>
    <n v="47"/>
    <n v="53.83"/>
    <n v="2530.0100000000002"/>
    <x v="35"/>
    <x v="0"/>
    <x v="1"/>
    <s v="S24_1628"/>
    <x v="9"/>
    <s v="Nashua"/>
    <x v="5"/>
    <s v="USA"/>
    <x v="6"/>
  </r>
  <r>
    <n v="10204"/>
    <n v="45"/>
    <n v="49.81"/>
    <n v="2241.4499999999998"/>
    <x v="37"/>
    <x v="0"/>
    <x v="1"/>
    <s v="S24_1628"/>
    <x v="16"/>
    <s v="NYC"/>
    <x v="0"/>
    <s v="USA"/>
    <x v="7"/>
  </r>
  <r>
    <n v="10226"/>
    <n v="36"/>
    <n v="43.27"/>
    <n v="1557.72"/>
    <x v="45"/>
    <x v="1"/>
    <x v="1"/>
    <s v="S24_1628"/>
    <x v="13"/>
    <s v="San Diego"/>
    <x v="1"/>
    <s v="USA"/>
    <x v="1"/>
  </r>
  <r>
    <n v="10278"/>
    <n v="35"/>
    <n v="45.28"/>
    <n v="1584.8"/>
    <x v="38"/>
    <x v="1"/>
    <x v="1"/>
    <s v="S24_1628"/>
    <x v="18"/>
    <s v="Las Vegas"/>
    <x v="6"/>
    <s v="USA"/>
    <x v="1"/>
  </r>
  <r>
    <n v="10321"/>
    <n v="48"/>
    <n v="42.26"/>
    <n v="2028.48"/>
    <x v="11"/>
    <x v="1"/>
    <x v="1"/>
    <s v="S24_1628"/>
    <x v="17"/>
    <s v="New Bedford"/>
    <x v="3"/>
    <s v="USA"/>
    <x v="7"/>
  </r>
  <r>
    <n v="10145"/>
    <n v="40"/>
    <n v="87.54"/>
    <n v="3501.6"/>
    <x v="1"/>
    <x v="0"/>
    <x v="4"/>
    <s v="S24_1785"/>
    <x v="1"/>
    <s v="Pasadena"/>
    <x v="1"/>
    <s v="USA"/>
    <x v="1"/>
  </r>
  <r>
    <n v="10168"/>
    <n v="49"/>
    <n v="100"/>
    <n v="6433.7"/>
    <x v="3"/>
    <x v="0"/>
    <x v="4"/>
    <s v="S24_1785"/>
    <x v="3"/>
    <s v="Burlingame"/>
    <x v="1"/>
    <s v="USA"/>
    <x v="3"/>
  </r>
  <r>
    <n v="10250"/>
    <n v="31"/>
    <n v="88.63"/>
    <n v="2747.53"/>
    <x v="46"/>
    <x v="1"/>
    <x v="4"/>
    <s v="S24_1785"/>
    <x v="19"/>
    <s v="San Jose"/>
    <x v="1"/>
    <s v="USA"/>
    <x v="3"/>
  </r>
  <r>
    <n v="10308"/>
    <n v="31"/>
    <n v="100"/>
    <n v="3493.7"/>
    <x v="14"/>
    <x v="1"/>
    <x v="4"/>
    <s v="S24_1785"/>
    <x v="11"/>
    <s v="White Plains"/>
    <x v="0"/>
    <s v="USA"/>
    <x v="4"/>
  </r>
  <r>
    <n v="10124"/>
    <n v="45"/>
    <n v="37.840000000000003"/>
    <n v="1702.8"/>
    <x v="49"/>
    <x v="0"/>
    <x v="3"/>
    <s v="S24_1937"/>
    <x v="18"/>
    <s v="Las Vegas"/>
    <x v="6"/>
    <s v="USA"/>
    <x v="1"/>
  </r>
  <r>
    <n v="10162"/>
    <n v="37"/>
    <n v="27.22"/>
    <n v="1007.14"/>
    <x v="41"/>
    <x v="0"/>
    <x v="3"/>
    <s v="S24_1937"/>
    <x v="2"/>
    <s v="San Francisco"/>
    <x v="1"/>
    <s v="USA"/>
    <x v="2"/>
  </r>
  <r>
    <n v="10182"/>
    <n v="39"/>
    <n v="36.840000000000003"/>
    <n v="1436.76"/>
    <x v="42"/>
    <x v="0"/>
    <x v="3"/>
    <s v="S24_1937"/>
    <x v="8"/>
    <s v="San Rafael"/>
    <x v="1"/>
    <s v="USA"/>
    <x v="5"/>
  </r>
  <r>
    <n v="10312"/>
    <n v="39"/>
    <n v="29.54"/>
    <n v="1152.06"/>
    <x v="10"/>
    <x v="1"/>
    <x v="3"/>
    <s v="S24_1937"/>
    <x v="8"/>
    <s v="San Rafael"/>
    <x v="1"/>
    <s v="USA"/>
    <x v="5"/>
  </r>
  <r>
    <n v="10322"/>
    <n v="20"/>
    <n v="100"/>
    <n v="2624"/>
    <x v="11"/>
    <x v="1"/>
    <x v="3"/>
    <s v="S24_1937"/>
    <x v="9"/>
    <s v="Nashua"/>
    <x v="5"/>
    <s v="USA"/>
    <x v="6"/>
  </r>
  <r>
    <n v="10107"/>
    <n v="38"/>
    <n v="83.03"/>
    <n v="3155.14"/>
    <x v="0"/>
    <x v="0"/>
    <x v="0"/>
    <s v="S24_2000"/>
    <x v="0"/>
    <s v="NYC"/>
    <x v="0"/>
    <s v="USA"/>
    <x v="0"/>
  </r>
  <r>
    <n v="10145"/>
    <n v="47"/>
    <n v="83.03"/>
    <n v="3902.41"/>
    <x v="1"/>
    <x v="0"/>
    <x v="0"/>
    <s v="S24_2000"/>
    <x v="1"/>
    <s v="Pasadena"/>
    <x v="1"/>
    <s v="USA"/>
    <x v="1"/>
  </r>
  <r>
    <n v="10168"/>
    <n v="29"/>
    <n v="75.41"/>
    <n v="2186.89"/>
    <x v="3"/>
    <x v="0"/>
    <x v="0"/>
    <s v="S24_2000"/>
    <x v="3"/>
    <s v="Burlingame"/>
    <x v="1"/>
    <s v="USA"/>
    <x v="3"/>
  </r>
  <r>
    <n v="10236"/>
    <n v="36"/>
    <n v="87.6"/>
    <n v="3153.6"/>
    <x v="13"/>
    <x v="1"/>
    <x v="0"/>
    <s v="S24_2000"/>
    <x v="10"/>
    <s v="Philadelphia"/>
    <x v="4"/>
    <s v="USA"/>
    <x v="2"/>
  </r>
  <r>
    <n v="10250"/>
    <n v="32"/>
    <n v="87.6"/>
    <n v="2803.2"/>
    <x v="46"/>
    <x v="1"/>
    <x v="0"/>
    <s v="S24_2000"/>
    <x v="19"/>
    <s v="San Jose"/>
    <x v="1"/>
    <s v="USA"/>
    <x v="3"/>
  </r>
  <r>
    <n v="10263"/>
    <n v="37"/>
    <n v="62.46"/>
    <n v="2311.02"/>
    <x v="5"/>
    <x v="1"/>
    <x v="0"/>
    <s v="S24_2000"/>
    <x v="5"/>
    <s v="Bridgewater"/>
    <x v="2"/>
    <s v="USA"/>
    <x v="3"/>
  </r>
  <r>
    <n v="10285"/>
    <n v="39"/>
    <n v="70.08"/>
    <n v="2733.12"/>
    <x v="6"/>
    <x v="1"/>
    <x v="0"/>
    <s v="S24_2000"/>
    <x v="6"/>
    <s v="Cambridge"/>
    <x v="3"/>
    <s v="USA"/>
    <x v="2"/>
  </r>
  <r>
    <n v="10308"/>
    <n v="47"/>
    <n v="63.22"/>
    <n v="2971.34"/>
    <x v="14"/>
    <x v="1"/>
    <x v="0"/>
    <s v="S24_2000"/>
    <x v="11"/>
    <s v="White Plains"/>
    <x v="0"/>
    <s v="USA"/>
    <x v="4"/>
  </r>
  <r>
    <n v="10318"/>
    <n v="26"/>
    <n v="86.83"/>
    <n v="2257.58"/>
    <x v="7"/>
    <x v="1"/>
    <x v="0"/>
    <s v="S24_2000"/>
    <x v="7"/>
    <s v="Allentown"/>
    <x v="4"/>
    <s v="USA"/>
    <x v="4"/>
  </r>
  <r>
    <n v="10329"/>
    <n v="37"/>
    <n v="94.43"/>
    <n v="3493.91"/>
    <x v="8"/>
    <x v="1"/>
    <x v="0"/>
    <s v="S24_2000"/>
    <x v="0"/>
    <s v="NYC"/>
    <x v="0"/>
    <s v="USA"/>
    <x v="0"/>
  </r>
  <r>
    <n v="10124"/>
    <n v="22"/>
    <n v="45.25"/>
    <n v="995.5"/>
    <x v="49"/>
    <x v="0"/>
    <x v="3"/>
    <s v="S24_2022"/>
    <x v="18"/>
    <s v="Las Vegas"/>
    <x v="6"/>
    <s v="USA"/>
    <x v="1"/>
  </r>
  <r>
    <n v="10162"/>
    <n v="43"/>
    <n v="36.29"/>
    <n v="1560.47"/>
    <x v="41"/>
    <x v="0"/>
    <x v="3"/>
    <s v="S24_2022"/>
    <x v="2"/>
    <s v="San Francisco"/>
    <x v="1"/>
    <s v="USA"/>
    <x v="2"/>
  </r>
  <r>
    <n v="10182"/>
    <n v="31"/>
    <n v="36.74"/>
    <n v="1138.94"/>
    <x v="42"/>
    <x v="0"/>
    <x v="3"/>
    <s v="S24_2022"/>
    <x v="8"/>
    <s v="San Rafael"/>
    <x v="1"/>
    <s v="USA"/>
    <x v="5"/>
  </r>
  <r>
    <n v="10312"/>
    <n v="23"/>
    <n v="37.630000000000003"/>
    <n v="865.49"/>
    <x v="10"/>
    <x v="1"/>
    <x v="3"/>
    <s v="S24_2022"/>
    <x v="8"/>
    <s v="San Rafael"/>
    <x v="1"/>
    <s v="USA"/>
    <x v="5"/>
  </r>
  <r>
    <n v="10322"/>
    <n v="30"/>
    <n v="100"/>
    <n v="3500.1"/>
    <x v="11"/>
    <x v="1"/>
    <x v="3"/>
    <s v="S24_2022"/>
    <x v="9"/>
    <s v="Nashua"/>
    <x v="5"/>
    <s v="USA"/>
    <x v="6"/>
  </r>
  <r>
    <n v="10140"/>
    <n v="47"/>
    <n v="100"/>
    <n v="5105.1400000000003"/>
    <x v="9"/>
    <x v="0"/>
    <x v="2"/>
    <s v="S24_2300"/>
    <x v="3"/>
    <s v="Burlingame"/>
    <x v="1"/>
    <s v="USA"/>
    <x v="3"/>
  </r>
  <r>
    <n v="10229"/>
    <n v="48"/>
    <n v="100"/>
    <n v="5704.32"/>
    <x v="19"/>
    <x v="1"/>
    <x v="2"/>
    <s v="S24_2300"/>
    <x v="8"/>
    <s v="San Rafael"/>
    <x v="1"/>
    <s v="USA"/>
    <x v="5"/>
  </r>
  <r>
    <n v="10271"/>
    <n v="43"/>
    <n v="100"/>
    <n v="5605.05"/>
    <x v="27"/>
    <x v="1"/>
    <x v="2"/>
    <s v="S24_2300"/>
    <x v="8"/>
    <s v="San Rafael"/>
    <x v="1"/>
    <s v="USA"/>
    <x v="5"/>
  </r>
  <r>
    <n v="10281"/>
    <n v="25"/>
    <n v="100"/>
    <n v="2779.5"/>
    <x v="20"/>
    <x v="1"/>
    <x v="2"/>
    <s v="S24_2300"/>
    <x v="7"/>
    <s v="Allentown"/>
    <x v="4"/>
    <s v="USA"/>
    <x v="4"/>
  </r>
  <r>
    <n v="10305"/>
    <n v="24"/>
    <n v="100"/>
    <n v="3189.6"/>
    <x v="21"/>
    <x v="1"/>
    <x v="2"/>
    <s v="S24_2300"/>
    <x v="6"/>
    <s v="Cambridge"/>
    <x v="3"/>
    <s v="USA"/>
    <x v="2"/>
  </r>
  <r>
    <n v="10324"/>
    <n v="31"/>
    <n v="100"/>
    <n v="3820.44"/>
    <x v="31"/>
    <x v="1"/>
    <x v="2"/>
    <s v="S24_2300"/>
    <x v="4"/>
    <s v="NYC"/>
    <x v="0"/>
    <s v="USA"/>
    <x v="4"/>
  </r>
  <r>
    <n v="10135"/>
    <n v="29"/>
    <n v="61.64"/>
    <n v="1787.56"/>
    <x v="22"/>
    <x v="0"/>
    <x v="0"/>
    <s v="S24_2360"/>
    <x v="8"/>
    <s v="San Rafael"/>
    <x v="1"/>
    <s v="USA"/>
    <x v="5"/>
  </r>
  <r>
    <n v="10145"/>
    <n v="27"/>
    <n v="60.95"/>
    <n v="1645.65"/>
    <x v="1"/>
    <x v="0"/>
    <x v="0"/>
    <s v="S24_2360"/>
    <x v="1"/>
    <s v="Pasadena"/>
    <x v="1"/>
    <s v="USA"/>
    <x v="1"/>
  </r>
  <r>
    <n v="10159"/>
    <n v="27"/>
    <n v="80.34"/>
    <n v="2169.1799999999998"/>
    <x v="2"/>
    <x v="0"/>
    <x v="0"/>
    <s v="S24_2360"/>
    <x v="2"/>
    <s v="San Francisco"/>
    <x v="1"/>
    <s v="USA"/>
    <x v="2"/>
  </r>
  <r>
    <n v="10237"/>
    <n v="26"/>
    <n v="79.650000000000006"/>
    <n v="2070.9"/>
    <x v="4"/>
    <x v="1"/>
    <x v="0"/>
    <s v="S24_2360"/>
    <x v="4"/>
    <s v="NYC"/>
    <x v="0"/>
    <s v="USA"/>
    <x v="4"/>
  </r>
  <r>
    <n v="10264"/>
    <n v="37"/>
    <n v="65.099999999999994"/>
    <n v="2408.6999999999998"/>
    <x v="52"/>
    <x v="1"/>
    <x v="0"/>
    <s v="S24_2360"/>
    <x v="14"/>
    <s v="Boston"/>
    <x v="3"/>
    <s v="USA"/>
    <x v="6"/>
  </r>
  <r>
    <n v="10285"/>
    <n v="38"/>
    <n v="59.56"/>
    <n v="2263.2800000000002"/>
    <x v="6"/>
    <x v="1"/>
    <x v="0"/>
    <s v="S24_2360"/>
    <x v="6"/>
    <s v="Cambridge"/>
    <x v="3"/>
    <s v="USA"/>
    <x v="2"/>
  </r>
  <r>
    <n v="10124"/>
    <n v="32"/>
    <n v="72.7"/>
    <n v="2326.4"/>
    <x v="49"/>
    <x v="0"/>
    <x v="1"/>
    <s v="S24_2766"/>
    <x v="18"/>
    <s v="Las Vegas"/>
    <x v="6"/>
    <s v="USA"/>
    <x v="1"/>
  </r>
  <r>
    <n v="10172"/>
    <n v="22"/>
    <n v="74.510000000000005"/>
    <n v="1639.22"/>
    <x v="44"/>
    <x v="0"/>
    <x v="1"/>
    <s v="S24_2766"/>
    <x v="5"/>
    <s v="Bridgewater"/>
    <x v="2"/>
    <s v="USA"/>
    <x v="3"/>
  </r>
  <r>
    <n v="10182"/>
    <n v="36"/>
    <n v="73.599999999999994"/>
    <n v="2649.6"/>
    <x v="42"/>
    <x v="0"/>
    <x v="1"/>
    <s v="S24_2766"/>
    <x v="8"/>
    <s v="San Rafael"/>
    <x v="1"/>
    <s v="USA"/>
    <x v="5"/>
  </r>
  <r>
    <n v="10192"/>
    <n v="46"/>
    <n v="83.6"/>
    <n v="3845.6"/>
    <x v="35"/>
    <x v="0"/>
    <x v="1"/>
    <s v="S24_2766"/>
    <x v="9"/>
    <s v="Nashua"/>
    <x v="5"/>
    <s v="USA"/>
    <x v="6"/>
  </r>
  <r>
    <n v="10204"/>
    <n v="47"/>
    <n v="96.32"/>
    <n v="4527.04"/>
    <x v="37"/>
    <x v="0"/>
    <x v="1"/>
    <s v="S24_2766"/>
    <x v="16"/>
    <s v="NYC"/>
    <x v="0"/>
    <s v="USA"/>
    <x v="7"/>
  </r>
  <r>
    <n v="10267"/>
    <n v="38"/>
    <n v="87.24"/>
    <n v="3315.12"/>
    <x v="53"/>
    <x v="1"/>
    <x v="1"/>
    <s v="S24_2766"/>
    <x v="16"/>
    <s v="NYC"/>
    <x v="0"/>
    <s v="USA"/>
    <x v="7"/>
  </r>
  <r>
    <n v="10321"/>
    <n v="30"/>
    <n v="72.7"/>
    <n v="2181"/>
    <x v="11"/>
    <x v="1"/>
    <x v="1"/>
    <s v="S24_2766"/>
    <x v="17"/>
    <s v="New Bedford"/>
    <x v="3"/>
    <s v="USA"/>
    <x v="7"/>
  </r>
  <r>
    <n v="10346"/>
    <n v="25"/>
    <n v="100"/>
    <n v="2876.75"/>
    <x v="43"/>
    <x v="1"/>
    <x v="1"/>
    <s v="S24_2766"/>
    <x v="18"/>
    <s v="Las Vegas"/>
    <x v="6"/>
    <s v="USA"/>
    <x v="1"/>
  </r>
  <r>
    <n v="10127"/>
    <n v="39"/>
    <n v="38.19"/>
    <n v="1489.41"/>
    <x v="24"/>
    <x v="0"/>
    <x v="1"/>
    <s v="S24_2840"/>
    <x v="16"/>
    <s v="NYC"/>
    <x v="0"/>
    <s v="USA"/>
    <x v="7"/>
  </r>
  <r>
    <n v="10195"/>
    <n v="32"/>
    <n v="28.29"/>
    <n v="905.28"/>
    <x v="33"/>
    <x v="0"/>
    <x v="1"/>
    <s v="S24_2840"/>
    <x v="11"/>
    <s v="White Plains"/>
    <x v="0"/>
    <s v="USA"/>
    <x v="4"/>
  </r>
  <r>
    <n v="10229"/>
    <n v="33"/>
    <n v="32.880000000000003"/>
    <n v="1085.04"/>
    <x v="19"/>
    <x v="1"/>
    <x v="1"/>
    <s v="S24_2840"/>
    <x v="8"/>
    <s v="San Rafael"/>
    <x v="1"/>
    <s v="USA"/>
    <x v="5"/>
  </r>
  <r>
    <n v="10271"/>
    <n v="38"/>
    <n v="41.72"/>
    <n v="1585.36"/>
    <x v="27"/>
    <x v="1"/>
    <x v="1"/>
    <s v="S24_2840"/>
    <x v="8"/>
    <s v="San Rafael"/>
    <x v="1"/>
    <s v="USA"/>
    <x v="5"/>
  </r>
  <r>
    <n v="10281"/>
    <n v="20"/>
    <n v="40.659999999999997"/>
    <n v="813.2"/>
    <x v="20"/>
    <x v="1"/>
    <x v="1"/>
    <s v="S24_2840"/>
    <x v="7"/>
    <s v="Allentown"/>
    <x v="4"/>
    <s v="USA"/>
    <x v="4"/>
  </r>
  <r>
    <n v="10292"/>
    <n v="39"/>
    <n v="30.06"/>
    <n v="1172.3399999999999"/>
    <x v="34"/>
    <x v="1"/>
    <x v="1"/>
    <s v="S24_2840"/>
    <x v="0"/>
    <s v="NYC"/>
    <x v="0"/>
    <s v="USA"/>
    <x v="0"/>
  </r>
  <r>
    <n v="10305"/>
    <n v="48"/>
    <n v="31.47"/>
    <n v="1510.56"/>
    <x v="21"/>
    <x v="1"/>
    <x v="1"/>
    <s v="S24_2840"/>
    <x v="6"/>
    <s v="Cambridge"/>
    <x v="3"/>
    <s v="USA"/>
    <x v="2"/>
  </r>
  <r>
    <n v="10324"/>
    <n v="30"/>
    <n v="100"/>
    <n v="3338.1"/>
    <x v="31"/>
    <x v="1"/>
    <x v="1"/>
    <s v="S24_2840"/>
    <x v="4"/>
    <s v="NYC"/>
    <x v="0"/>
    <s v="USA"/>
    <x v="4"/>
  </r>
  <r>
    <n v="10335"/>
    <n v="33"/>
    <n v="37.130000000000003"/>
    <n v="1225.29"/>
    <x v="54"/>
    <x v="1"/>
    <x v="1"/>
    <s v="S24_2840"/>
    <x v="8"/>
    <s v="San Rafael"/>
    <x v="1"/>
    <s v="USA"/>
    <x v="5"/>
  </r>
  <r>
    <n v="10349"/>
    <n v="36"/>
    <n v="37.130000000000003"/>
    <n v="1336.68"/>
    <x v="32"/>
    <x v="1"/>
    <x v="1"/>
    <s v="S24_2840"/>
    <x v="16"/>
    <s v="NYC"/>
    <x v="0"/>
    <s v="USA"/>
    <x v="7"/>
  </r>
  <r>
    <n v="10143"/>
    <n v="27"/>
    <n v="60.97"/>
    <n v="1646.19"/>
    <x v="15"/>
    <x v="0"/>
    <x v="4"/>
    <s v="S24_2841"/>
    <x v="12"/>
    <s v="New Bedford"/>
    <x v="3"/>
    <s v="USA"/>
    <x v="0"/>
  </r>
  <r>
    <n v="10222"/>
    <n v="32"/>
    <n v="81.53"/>
    <n v="2608.96"/>
    <x v="16"/>
    <x v="1"/>
    <x v="4"/>
    <s v="S24_2841"/>
    <x v="13"/>
    <s v="San Diego"/>
    <x v="1"/>
    <s v="USA"/>
    <x v="1"/>
  </r>
  <r>
    <n v="10274"/>
    <n v="40"/>
    <n v="65.08"/>
    <n v="2603.1999999999998"/>
    <x v="47"/>
    <x v="1"/>
    <x v="4"/>
    <s v="S24_2841"/>
    <x v="15"/>
    <s v="Brickhaven"/>
    <x v="3"/>
    <s v="USA"/>
    <x v="6"/>
  </r>
  <r>
    <n v="10124"/>
    <n v="25"/>
    <n v="93.95"/>
    <n v="2348.75"/>
    <x v="49"/>
    <x v="0"/>
    <x v="1"/>
    <s v="S24_2887"/>
    <x v="18"/>
    <s v="Las Vegas"/>
    <x v="6"/>
    <s v="USA"/>
    <x v="1"/>
  </r>
  <r>
    <n v="10182"/>
    <n v="20"/>
    <n v="100"/>
    <n v="2395.8000000000002"/>
    <x v="42"/>
    <x v="0"/>
    <x v="1"/>
    <s v="S24_2887"/>
    <x v="8"/>
    <s v="San Rafael"/>
    <x v="1"/>
    <s v="USA"/>
    <x v="5"/>
  </r>
  <r>
    <n v="10192"/>
    <n v="23"/>
    <n v="100"/>
    <n v="3052.33"/>
    <x v="35"/>
    <x v="0"/>
    <x v="1"/>
    <s v="S24_2887"/>
    <x v="9"/>
    <s v="Nashua"/>
    <x v="5"/>
    <s v="USA"/>
    <x v="6"/>
  </r>
  <r>
    <n v="10204"/>
    <n v="42"/>
    <n v="100"/>
    <n v="4242"/>
    <x v="37"/>
    <x v="0"/>
    <x v="1"/>
    <s v="S24_2887"/>
    <x v="16"/>
    <s v="NYC"/>
    <x v="0"/>
    <s v="USA"/>
    <x v="7"/>
  </r>
  <r>
    <n v="10267"/>
    <n v="43"/>
    <n v="100"/>
    <n v="4645.72"/>
    <x v="53"/>
    <x v="1"/>
    <x v="1"/>
    <s v="S24_2887"/>
    <x v="16"/>
    <s v="NYC"/>
    <x v="0"/>
    <s v="USA"/>
    <x v="7"/>
  </r>
  <r>
    <n v="10346"/>
    <n v="24"/>
    <n v="87.24"/>
    <n v="2093.7600000000002"/>
    <x v="43"/>
    <x v="1"/>
    <x v="1"/>
    <s v="S24_2887"/>
    <x v="18"/>
    <s v="Las Vegas"/>
    <x v="6"/>
    <s v="USA"/>
    <x v="1"/>
  </r>
  <r>
    <n v="10109"/>
    <n v="29"/>
    <n v="32.1"/>
    <n v="930.9"/>
    <x v="36"/>
    <x v="0"/>
    <x v="1"/>
    <s v="S24_2972"/>
    <x v="10"/>
    <s v="Philadelphia"/>
    <x v="4"/>
    <s v="USA"/>
    <x v="2"/>
  </r>
  <r>
    <n v="10135"/>
    <n v="20"/>
    <n v="35.869999999999997"/>
    <n v="717.4"/>
    <x v="22"/>
    <x v="0"/>
    <x v="1"/>
    <s v="S24_2972"/>
    <x v="8"/>
    <s v="San Rafael"/>
    <x v="1"/>
    <s v="USA"/>
    <x v="5"/>
  </r>
  <r>
    <n v="10147"/>
    <n v="25"/>
    <n v="42.67"/>
    <n v="1066.75"/>
    <x v="23"/>
    <x v="0"/>
    <x v="1"/>
    <s v="S24_2972"/>
    <x v="15"/>
    <s v="Brickhaven"/>
    <x v="3"/>
    <s v="USA"/>
    <x v="6"/>
  </r>
  <r>
    <n v="10192"/>
    <n v="30"/>
    <n v="30.59"/>
    <n v="917.7"/>
    <x v="35"/>
    <x v="0"/>
    <x v="1"/>
    <s v="S24_2972"/>
    <x v="9"/>
    <s v="Nashua"/>
    <x v="5"/>
    <s v="USA"/>
    <x v="6"/>
  </r>
  <r>
    <n v="10278"/>
    <n v="31"/>
    <n v="38.89"/>
    <n v="1205.5899999999999"/>
    <x v="38"/>
    <x v="1"/>
    <x v="1"/>
    <s v="S24_2972"/>
    <x v="18"/>
    <s v="Las Vegas"/>
    <x v="6"/>
    <s v="USA"/>
    <x v="1"/>
  </r>
  <r>
    <n v="10321"/>
    <n v="37"/>
    <n v="33.229999999999997"/>
    <n v="1229.51"/>
    <x v="11"/>
    <x v="1"/>
    <x v="1"/>
    <s v="S24_2972"/>
    <x v="17"/>
    <s v="New Bedford"/>
    <x v="3"/>
    <s v="USA"/>
    <x v="7"/>
  </r>
  <r>
    <n v="10331"/>
    <n v="27"/>
    <n v="42.24"/>
    <n v="1140.48"/>
    <x v="39"/>
    <x v="1"/>
    <x v="1"/>
    <s v="S24_2972"/>
    <x v="10"/>
    <s v="Philadelphia"/>
    <x v="4"/>
    <s v="USA"/>
    <x v="2"/>
  </r>
  <r>
    <n v="10142"/>
    <n v="49"/>
    <n v="98.25"/>
    <n v="4814.25"/>
    <x v="25"/>
    <x v="0"/>
    <x v="3"/>
    <s v="S24_3151"/>
    <x v="8"/>
    <s v="San Rafael"/>
    <x v="1"/>
    <s v="USA"/>
    <x v="5"/>
  </r>
  <r>
    <n v="10185"/>
    <n v="33"/>
    <n v="74.349999999999994"/>
    <n v="2453.5500000000002"/>
    <x v="26"/>
    <x v="0"/>
    <x v="3"/>
    <s v="S24_3151"/>
    <x v="12"/>
    <s v="New Bedford"/>
    <x v="3"/>
    <s v="USA"/>
    <x v="0"/>
  </r>
  <r>
    <n v="10222"/>
    <n v="47"/>
    <n v="70.81"/>
    <n v="3328.07"/>
    <x v="16"/>
    <x v="1"/>
    <x v="3"/>
    <s v="S24_3151"/>
    <x v="13"/>
    <s v="San Diego"/>
    <x v="1"/>
    <s v="USA"/>
    <x v="1"/>
  </r>
  <r>
    <n v="10248"/>
    <n v="30"/>
    <n v="100"/>
    <n v="3053.7"/>
    <x v="17"/>
    <x v="1"/>
    <x v="3"/>
    <s v="S24_3151"/>
    <x v="0"/>
    <s v="NYC"/>
    <x v="0"/>
    <s v="USA"/>
    <x v="0"/>
  </r>
  <r>
    <n v="10295"/>
    <n v="46"/>
    <n v="84.97"/>
    <n v="3908.62"/>
    <x v="18"/>
    <x v="1"/>
    <x v="3"/>
    <s v="S24_3151"/>
    <x v="14"/>
    <s v="Boston"/>
    <x v="3"/>
    <s v="USA"/>
    <x v="6"/>
  </r>
  <r>
    <n v="10124"/>
    <n v="49"/>
    <n v="83.04"/>
    <n v="4068.96"/>
    <x v="49"/>
    <x v="0"/>
    <x v="1"/>
    <s v="S24_3191"/>
    <x v="18"/>
    <s v="Las Vegas"/>
    <x v="6"/>
    <s v="USA"/>
    <x v="1"/>
  </r>
  <r>
    <n v="10172"/>
    <n v="24"/>
    <n v="81.33"/>
    <n v="1951.92"/>
    <x v="44"/>
    <x v="0"/>
    <x v="1"/>
    <s v="S24_3191"/>
    <x v="5"/>
    <s v="Bridgewater"/>
    <x v="2"/>
    <s v="USA"/>
    <x v="3"/>
  </r>
  <r>
    <n v="10182"/>
    <n v="33"/>
    <n v="94.17"/>
    <n v="3107.61"/>
    <x v="42"/>
    <x v="0"/>
    <x v="1"/>
    <s v="S24_3191"/>
    <x v="8"/>
    <s v="San Rafael"/>
    <x v="1"/>
    <s v="USA"/>
    <x v="5"/>
  </r>
  <r>
    <n v="10192"/>
    <n v="32"/>
    <n v="72.77"/>
    <n v="2328.64"/>
    <x v="35"/>
    <x v="0"/>
    <x v="1"/>
    <s v="S24_3191"/>
    <x v="9"/>
    <s v="Nashua"/>
    <x v="5"/>
    <s v="USA"/>
    <x v="6"/>
  </r>
  <r>
    <n v="10204"/>
    <n v="40"/>
    <n v="79.62"/>
    <n v="3184.8"/>
    <x v="37"/>
    <x v="0"/>
    <x v="1"/>
    <s v="S24_3191"/>
    <x v="16"/>
    <s v="NYC"/>
    <x v="0"/>
    <s v="USA"/>
    <x v="7"/>
  </r>
  <r>
    <n v="10267"/>
    <n v="44"/>
    <n v="96.74"/>
    <n v="4256.5600000000004"/>
    <x v="53"/>
    <x v="1"/>
    <x v="1"/>
    <s v="S24_3191"/>
    <x v="16"/>
    <s v="NYC"/>
    <x v="0"/>
    <s v="USA"/>
    <x v="7"/>
  </r>
  <r>
    <n v="10321"/>
    <n v="39"/>
    <n v="84.75"/>
    <n v="3305.25"/>
    <x v="11"/>
    <x v="1"/>
    <x v="1"/>
    <s v="S24_3191"/>
    <x v="17"/>
    <s v="New Bedford"/>
    <x v="3"/>
    <s v="USA"/>
    <x v="7"/>
  </r>
  <r>
    <n v="10346"/>
    <n v="24"/>
    <n v="100"/>
    <n v="3325.92"/>
    <x v="43"/>
    <x v="1"/>
    <x v="1"/>
    <s v="S24_3191"/>
    <x v="18"/>
    <s v="Las Vegas"/>
    <x v="6"/>
    <s v="USA"/>
    <x v="1"/>
  </r>
  <r>
    <n v="10135"/>
    <n v="27"/>
    <n v="66.13"/>
    <n v="1785.51"/>
    <x v="22"/>
    <x v="0"/>
    <x v="1"/>
    <s v="S24_3371"/>
    <x v="8"/>
    <s v="San Rafael"/>
    <x v="1"/>
    <s v="USA"/>
    <x v="5"/>
  </r>
  <r>
    <n v="10147"/>
    <n v="30"/>
    <n v="68.58"/>
    <n v="2057.4"/>
    <x v="23"/>
    <x v="0"/>
    <x v="1"/>
    <s v="S24_3371"/>
    <x v="15"/>
    <s v="Brickhaven"/>
    <x v="3"/>
    <s v="USA"/>
    <x v="6"/>
  </r>
  <r>
    <n v="10159"/>
    <n v="50"/>
    <n v="69.8"/>
    <n v="3490"/>
    <x v="2"/>
    <x v="0"/>
    <x v="1"/>
    <s v="S24_3371"/>
    <x v="2"/>
    <s v="San Francisco"/>
    <x v="1"/>
    <s v="USA"/>
    <x v="2"/>
  </r>
  <r>
    <n v="10331"/>
    <n v="25"/>
    <n v="100"/>
    <n v="3078.5"/>
    <x v="39"/>
    <x v="1"/>
    <x v="1"/>
    <s v="S24_3371"/>
    <x v="10"/>
    <s v="Philadelphia"/>
    <x v="4"/>
    <s v="USA"/>
    <x v="2"/>
  </r>
  <r>
    <n v="10143"/>
    <n v="33"/>
    <n v="77.59"/>
    <n v="2560.4699999999998"/>
    <x v="15"/>
    <x v="0"/>
    <x v="3"/>
    <s v="S24_3420"/>
    <x v="12"/>
    <s v="New Bedford"/>
    <x v="3"/>
    <s v="USA"/>
    <x v="0"/>
  </r>
  <r>
    <n v="10222"/>
    <n v="43"/>
    <n v="70.349999999999994"/>
    <n v="3025.05"/>
    <x v="16"/>
    <x v="1"/>
    <x v="3"/>
    <s v="S24_3420"/>
    <x v="13"/>
    <s v="San Diego"/>
    <x v="1"/>
    <s v="USA"/>
    <x v="1"/>
  </r>
  <r>
    <n v="10274"/>
    <n v="24"/>
    <n v="72.33"/>
    <n v="1735.92"/>
    <x v="47"/>
    <x v="1"/>
    <x v="3"/>
    <s v="S24_3420"/>
    <x v="15"/>
    <s v="Brickhaven"/>
    <x v="3"/>
    <s v="USA"/>
    <x v="6"/>
  </r>
  <r>
    <n v="10124"/>
    <n v="43"/>
    <n v="100"/>
    <n v="5203"/>
    <x v="49"/>
    <x v="0"/>
    <x v="1"/>
    <s v="S24_3432"/>
    <x v="18"/>
    <s v="Las Vegas"/>
    <x v="6"/>
    <s v="USA"/>
    <x v="1"/>
  </r>
  <r>
    <n v="10172"/>
    <n v="22"/>
    <n v="98.51"/>
    <n v="2167.2199999999998"/>
    <x v="44"/>
    <x v="0"/>
    <x v="1"/>
    <s v="S24_3432"/>
    <x v="5"/>
    <s v="Bridgewater"/>
    <x v="2"/>
    <s v="USA"/>
    <x v="3"/>
  </r>
  <r>
    <n v="10182"/>
    <n v="49"/>
    <n v="100"/>
    <n v="6244.07"/>
    <x v="42"/>
    <x v="0"/>
    <x v="1"/>
    <s v="S24_3432"/>
    <x v="8"/>
    <s v="San Rafael"/>
    <x v="1"/>
    <s v="USA"/>
    <x v="5"/>
  </r>
  <r>
    <n v="10192"/>
    <n v="46"/>
    <n v="100"/>
    <n v="5566"/>
    <x v="35"/>
    <x v="0"/>
    <x v="1"/>
    <s v="S24_3432"/>
    <x v="9"/>
    <s v="Nashua"/>
    <x v="5"/>
    <s v="USA"/>
    <x v="6"/>
  </r>
  <r>
    <n v="10204"/>
    <n v="48"/>
    <n v="91.02"/>
    <n v="4368.96"/>
    <x v="37"/>
    <x v="0"/>
    <x v="1"/>
    <s v="S24_3432"/>
    <x v="16"/>
    <s v="NYC"/>
    <x v="0"/>
    <s v="USA"/>
    <x v="7"/>
  </r>
  <r>
    <n v="10226"/>
    <n v="48"/>
    <n v="92.09"/>
    <n v="4420.32"/>
    <x v="45"/>
    <x v="1"/>
    <x v="1"/>
    <s v="S24_3432"/>
    <x v="13"/>
    <s v="San Diego"/>
    <x v="1"/>
    <s v="USA"/>
    <x v="1"/>
  </r>
  <r>
    <n v="10267"/>
    <n v="43"/>
    <n v="100"/>
    <n v="5110.9799999999996"/>
    <x v="53"/>
    <x v="1"/>
    <x v="1"/>
    <s v="S24_3432"/>
    <x v="16"/>
    <s v="NYC"/>
    <x v="0"/>
    <s v="USA"/>
    <x v="7"/>
  </r>
  <r>
    <n v="10321"/>
    <n v="21"/>
    <n v="89.95"/>
    <n v="1888.95"/>
    <x v="11"/>
    <x v="1"/>
    <x v="1"/>
    <s v="S24_3432"/>
    <x v="17"/>
    <s v="New Bedford"/>
    <x v="3"/>
    <s v="USA"/>
    <x v="7"/>
  </r>
  <r>
    <n v="10346"/>
    <n v="26"/>
    <n v="95.88"/>
    <n v="2492.88"/>
    <x v="43"/>
    <x v="1"/>
    <x v="1"/>
    <s v="S24_3432"/>
    <x v="18"/>
    <s v="Las Vegas"/>
    <x v="6"/>
    <s v="USA"/>
    <x v="1"/>
  </r>
  <r>
    <n v="10143"/>
    <n v="23"/>
    <n v="80.510000000000005"/>
    <n v="1851.73"/>
    <x v="15"/>
    <x v="0"/>
    <x v="3"/>
    <s v="S24_3816"/>
    <x v="12"/>
    <s v="New Bedford"/>
    <x v="3"/>
    <s v="USA"/>
    <x v="0"/>
  </r>
  <r>
    <n v="10222"/>
    <n v="46"/>
    <n v="80.510000000000005"/>
    <n v="3703.46"/>
    <x v="16"/>
    <x v="1"/>
    <x v="3"/>
    <s v="S24_3816"/>
    <x v="13"/>
    <s v="San Diego"/>
    <x v="1"/>
    <s v="USA"/>
    <x v="1"/>
  </r>
  <r>
    <n v="10248"/>
    <n v="23"/>
    <n v="76.31"/>
    <n v="1755.13"/>
    <x v="17"/>
    <x v="1"/>
    <x v="3"/>
    <s v="S24_3816"/>
    <x v="0"/>
    <s v="NYC"/>
    <x v="0"/>
    <s v="USA"/>
    <x v="0"/>
  </r>
  <r>
    <n v="10135"/>
    <n v="47"/>
    <n v="100"/>
    <n v="6336.07"/>
    <x v="22"/>
    <x v="0"/>
    <x v="1"/>
    <s v="S24_3856"/>
    <x v="8"/>
    <s v="San Rafael"/>
    <x v="1"/>
    <s v="USA"/>
    <x v="5"/>
  </r>
  <r>
    <n v="10147"/>
    <n v="23"/>
    <n v="100"/>
    <n v="2906.97"/>
    <x v="23"/>
    <x v="0"/>
    <x v="1"/>
    <s v="S24_3856"/>
    <x v="15"/>
    <s v="Brickhaven"/>
    <x v="3"/>
    <s v="USA"/>
    <x v="6"/>
  </r>
  <r>
    <n v="10192"/>
    <n v="45"/>
    <n v="100"/>
    <n v="6319.35"/>
    <x v="35"/>
    <x v="0"/>
    <x v="1"/>
    <s v="S24_3856"/>
    <x v="9"/>
    <s v="Nashua"/>
    <x v="5"/>
    <s v="USA"/>
    <x v="6"/>
  </r>
  <r>
    <n v="10278"/>
    <n v="25"/>
    <n v="100"/>
    <n v="3159.75"/>
    <x v="38"/>
    <x v="1"/>
    <x v="1"/>
    <s v="S24_3856"/>
    <x v="18"/>
    <s v="Las Vegas"/>
    <x v="6"/>
    <s v="USA"/>
    <x v="1"/>
  </r>
  <r>
    <n v="10321"/>
    <n v="26"/>
    <n v="100"/>
    <n v="4052.88"/>
    <x v="11"/>
    <x v="1"/>
    <x v="1"/>
    <s v="S24_3856"/>
    <x v="17"/>
    <s v="New Bedford"/>
    <x v="3"/>
    <s v="USA"/>
    <x v="7"/>
  </r>
  <r>
    <n v="10331"/>
    <n v="21"/>
    <n v="100"/>
    <n v="3135.93"/>
    <x v="39"/>
    <x v="1"/>
    <x v="1"/>
    <s v="S24_3856"/>
    <x v="10"/>
    <s v="Philadelphia"/>
    <x v="4"/>
    <s v="USA"/>
    <x v="2"/>
  </r>
  <r>
    <n v="10143"/>
    <n v="28"/>
    <n v="66.19"/>
    <n v="1853.32"/>
    <x v="15"/>
    <x v="0"/>
    <x v="4"/>
    <s v="S24_3949"/>
    <x v="12"/>
    <s v="New Bedford"/>
    <x v="3"/>
    <s v="USA"/>
    <x v="0"/>
  </r>
  <r>
    <n v="10168"/>
    <n v="27"/>
    <n v="73.02"/>
    <n v="1971.54"/>
    <x v="3"/>
    <x v="0"/>
    <x v="4"/>
    <s v="S24_3949"/>
    <x v="3"/>
    <s v="Burlingame"/>
    <x v="1"/>
    <s v="USA"/>
    <x v="3"/>
  </r>
  <r>
    <n v="10222"/>
    <n v="48"/>
    <n v="56.64"/>
    <n v="2718.72"/>
    <x v="16"/>
    <x v="1"/>
    <x v="4"/>
    <s v="S24_3949"/>
    <x v="13"/>
    <s v="San Diego"/>
    <x v="1"/>
    <s v="USA"/>
    <x v="1"/>
  </r>
  <r>
    <n v="10250"/>
    <n v="40"/>
    <n v="75.06"/>
    <n v="3002.4"/>
    <x v="46"/>
    <x v="1"/>
    <x v="4"/>
    <s v="S24_3949"/>
    <x v="19"/>
    <s v="San Jose"/>
    <x v="1"/>
    <s v="USA"/>
    <x v="3"/>
  </r>
  <r>
    <n v="10308"/>
    <n v="43"/>
    <n v="76.430000000000007"/>
    <n v="3286.49"/>
    <x v="14"/>
    <x v="1"/>
    <x v="4"/>
    <s v="S24_3949"/>
    <x v="11"/>
    <s v="White Plains"/>
    <x v="0"/>
    <s v="USA"/>
    <x v="4"/>
  </r>
  <r>
    <n v="10100"/>
    <n v="49"/>
    <n v="34.47"/>
    <n v="1689.03"/>
    <x v="48"/>
    <x v="0"/>
    <x v="3"/>
    <s v="S24_3969"/>
    <x v="9"/>
    <s v="Nashua"/>
    <x v="5"/>
    <s v="USA"/>
    <x v="6"/>
  </r>
  <r>
    <n v="10124"/>
    <n v="46"/>
    <n v="33.229999999999997"/>
    <n v="1528.58"/>
    <x v="49"/>
    <x v="0"/>
    <x v="3"/>
    <s v="S24_3969"/>
    <x v="18"/>
    <s v="Las Vegas"/>
    <x v="6"/>
    <s v="USA"/>
    <x v="1"/>
  </r>
  <r>
    <n v="10162"/>
    <n v="37"/>
    <n v="38.979999999999997"/>
    <n v="1442.26"/>
    <x v="41"/>
    <x v="0"/>
    <x v="3"/>
    <s v="S24_3969"/>
    <x v="2"/>
    <s v="San Francisco"/>
    <x v="1"/>
    <s v="USA"/>
    <x v="2"/>
  </r>
  <r>
    <n v="10182"/>
    <n v="23"/>
    <n v="42.26"/>
    <n v="971.98"/>
    <x v="42"/>
    <x v="0"/>
    <x v="3"/>
    <s v="S24_3969"/>
    <x v="8"/>
    <s v="San Rafael"/>
    <x v="1"/>
    <s v="USA"/>
    <x v="5"/>
  </r>
  <r>
    <n v="10204"/>
    <n v="39"/>
    <n v="33.229999999999997"/>
    <n v="1295.97"/>
    <x v="37"/>
    <x v="0"/>
    <x v="3"/>
    <s v="S24_3969"/>
    <x v="16"/>
    <s v="NYC"/>
    <x v="0"/>
    <s v="USA"/>
    <x v="7"/>
  </r>
  <r>
    <n v="10312"/>
    <n v="31"/>
    <n v="35.29"/>
    <n v="1093.99"/>
    <x v="10"/>
    <x v="1"/>
    <x v="3"/>
    <s v="S24_3969"/>
    <x v="8"/>
    <s v="San Rafael"/>
    <x v="1"/>
    <s v="USA"/>
    <x v="5"/>
  </r>
  <r>
    <n v="10346"/>
    <n v="22"/>
    <n v="97.44"/>
    <n v="2143.6799999999998"/>
    <x v="43"/>
    <x v="1"/>
    <x v="3"/>
    <s v="S24_3969"/>
    <x v="18"/>
    <s v="Las Vegas"/>
    <x v="6"/>
    <s v="USA"/>
    <x v="1"/>
  </r>
  <r>
    <n v="10127"/>
    <n v="20"/>
    <n v="96.99"/>
    <n v="1939.8"/>
    <x v="24"/>
    <x v="0"/>
    <x v="1"/>
    <s v="S24_4048"/>
    <x v="16"/>
    <s v="NYC"/>
    <x v="0"/>
    <s v="USA"/>
    <x v="7"/>
  </r>
  <r>
    <n v="10195"/>
    <n v="34"/>
    <n v="100"/>
    <n v="3699.88"/>
    <x v="33"/>
    <x v="0"/>
    <x v="1"/>
    <s v="S24_4048"/>
    <x v="11"/>
    <s v="White Plains"/>
    <x v="0"/>
    <s v="USA"/>
    <x v="4"/>
  </r>
  <r>
    <n v="10271"/>
    <n v="22"/>
    <n v="100"/>
    <n v="3070.54"/>
    <x v="27"/>
    <x v="1"/>
    <x v="1"/>
    <s v="S24_4048"/>
    <x v="8"/>
    <s v="San Rafael"/>
    <x v="1"/>
    <s v="USA"/>
    <x v="5"/>
  </r>
  <r>
    <n v="10282"/>
    <n v="39"/>
    <n v="100"/>
    <n v="4797.3900000000003"/>
    <x v="28"/>
    <x v="1"/>
    <x v="1"/>
    <s v="S24_4048"/>
    <x v="8"/>
    <s v="San Rafael"/>
    <x v="1"/>
    <s v="USA"/>
    <x v="5"/>
  </r>
  <r>
    <n v="10292"/>
    <n v="27"/>
    <n v="100"/>
    <n v="3832.38"/>
    <x v="34"/>
    <x v="1"/>
    <x v="1"/>
    <s v="S24_4048"/>
    <x v="0"/>
    <s v="NYC"/>
    <x v="0"/>
    <s v="USA"/>
    <x v="0"/>
  </r>
  <r>
    <n v="10305"/>
    <n v="36"/>
    <n v="100"/>
    <n v="4641.4799999999996"/>
    <x v="21"/>
    <x v="1"/>
    <x v="1"/>
    <s v="S24_4048"/>
    <x v="6"/>
    <s v="Cambridge"/>
    <x v="3"/>
    <s v="USA"/>
    <x v="2"/>
  </r>
  <r>
    <n v="10349"/>
    <n v="23"/>
    <n v="100"/>
    <n v="3182.97"/>
    <x v="32"/>
    <x v="1"/>
    <x v="1"/>
    <s v="S24_4048"/>
    <x v="16"/>
    <s v="NYC"/>
    <x v="0"/>
    <s v="USA"/>
    <x v="7"/>
  </r>
  <r>
    <n v="10257"/>
    <n v="46"/>
    <n v="78.89"/>
    <n v="3628.94"/>
    <x v="50"/>
    <x v="1"/>
    <x v="3"/>
    <s v="S24_4258"/>
    <x v="19"/>
    <s v="San Jose"/>
    <x v="1"/>
    <s v="USA"/>
    <x v="3"/>
  </r>
  <r>
    <n v="10312"/>
    <n v="44"/>
    <n v="100"/>
    <n v="4884.88"/>
    <x v="10"/>
    <x v="1"/>
    <x v="3"/>
    <s v="S24_4258"/>
    <x v="8"/>
    <s v="San Rafael"/>
    <x v="1"/>
    <s v="USA"/>
    <x v="5"/>
  </r>
  <r>
    <n v="10324"/>
    <n v="33"/>
    <n v="100"/>
    <n v="6267.69"/>
    <x v="31"/>
    <x v="1"/>
    <x v="3"/>
    <s v="S24_4258"/>
    <x v="4"/>
    <s v="NYC"/>
    <x v="0"/>
    <s v="USA"/>
    <x v="4"/>
  </r>
  <r>
    <n v="10145"/>
    <n v="33"/>
    <n v="84.77"/>
    <n v="2797.41"/>
    <x v="1"/>
    <x v="0"/>
    <x v="4"/>
    <s v="S24_4278"/>
    <x v="1"/>
    <s v="Pasadena"/>
    <x v="1"/>
    <s v="USA"/>
    <x v="1"/>
  </r>
  <r>
    <n v="10168"/>
    <n v="48"/>
    <n v="78.25"/>
    <n v="3756"/>
    <x v="3"/>
    <x v="0"/>
    <x v="4"/>
    <s v="S24_4278"/>
    <x v="3"/>
    <s v="Burlingame"/>
    <x v="1"/>
    <s v="USA"/>
    <x v="3"/>
  </r>
  <r>
    <n v="10250"/>
    <n v="37"/>
    <n v="74.62"/>
    <n v="2760.94"/>
    <x v="46"/>
    <x v="1"/>
    <x v="4"/>
    <s v="S24_4278"/>
    <x v="19"/>
    <s v="San Jose"/>
    <x v="1"/>
    <s v="USA"/>
    <x v="3"/>
  </r>
  <r>
    <n v="10263"/>
    <n v="24"/>
    <n v="75.349999999999994"/>
    <n v="1808.4"/>
    <x v="5"/>
    <x v="1"/>
    <x v="4"/>
    <s v="S24_4278"/>
    <x v="5"/>
    <s v="Bridgewater"/>
    <x v="2"/>
    <s v="USA"/>
    <x v="3"/>
  </r>
  <r>
    <n v="10308"/>
    <n v="44"/>
    <n v="83.32"/>
    <n v="3666.08"/>
    <x v="14"/>
    <x v="1"/>
    <x v="4"/>
    <s v="S24_4278"/>
    <x v="11"/>
    <s v="White Plains"/>
    <x v="0"/>
    <s v="USA"/>
    <x v="4"/>
  </r>
  <r>
    <n v="10317"/>
    <n v="35"/>
    <n v="83.32"/>
    <n v="2916.2"/>
    <x v="7"/>
    <x v="1"/>
    <x v="4"/>
    <s v="S24_4278"/>
    <x v="3"/>
    <s v="Burlingame"/>
    <x v="1"/>
    <s v="USA"/>
    <x v="3"/>
  </r>
  <r>
    <n v="10135"/>
    <n v="23"/>
    <n v="87.31"/>
    <n v="2008.13"/>
    <x v="22"/>
    <x v="0"/>
    <x v="1"/>
    <s v="S24_4620"/>
    <x v="8"/>
    <s v="San Rafael"/>
    <x v="1"/>
    <s v="USA"/>
    <x v="5"/>
  </r>
  <r>
    <n v="10147"/>
    <n v="31"/>
    <n v="64.67"/>
    <n v="2004.77"/>
    <x v="23"/>
    <x v="0"/>
    <x v="1"/>
    <s v="S24_4620"/>
    <x v="15"/>
    <s v="Brickhaven"/>
    <x v="3"/>
    <s v="USA"/>
    <x v="6"/>
  </r>
  <r>
    <n v="10159"/>
    <n v="23"/>
    <n v="67.099999999999994"/>
    <n v="1543.3"/>
    <x v="2"/>
    <x v="0"/>
    <x v="1"/>
    <s v="S24_4620"/>
    <x v="2"/>
    <s v="San Francisco"/>
    <x v="1"/>
    <s v="USA"/>
    <x v="2"/>
  </r>
  <r>
    <n v="10264"/>
    <n v="47"/>
    <n v="83.27"/>
    <n v="3913.69"/>
    <x v="52"/>
    <x v="1"/>
    <x v="1"/>
    <s v="S24_4620"/>
    <x v="14"/>
    <s v="Boston"/>
    <x v="3"/>
    <s v="USA"/>
    <x v="6"/>
  </r>
  <r>
    <n v="10331"/>
    <n v="41"/>
    <n v="100"/>
    <n v="5715.4"/>
    <x v="39"/>
    <x v="1"/>
    <x v="1"/>
    <s v="S24_4620"/>
    <x v="10"/>
    <s v="Philadelphia"/>
    <x v="4"/>
    <s v="USA"/>
    <x v="2"/>
  </r>
  <r>
    <n v="10140"/>
    <n v="26"/>
    <n v="100"/>
    <n v="2829.58"/>
    <x v="9"/>
    <x v="0"/>
    <x v="2"/>
    <s v="S32_1268"/>
    <x v="3"/>
    <s v="Burlingame"/>
    <x v="1"/>
    <s v="USA"/>
    <x v="3"/>
  </r>
  <r>
    <n v="10229"/>
    <n v="25"/>
    <n v="100"/>
    <n v="2793"/>
    <x v="19"/>
    <x v="1"/>
    <x v="2"/>
    <s v="S32_1268"/>
    <x v="8"/>
    <s v="San Rafael"/>
    <x v="1"/>
    <s v="USA"/>
    <x v="5"/>
  </r>
  <r>
    <n v="10281"/>
    <n v="29"/>
    <n v="82.83"/>
    <n v="2402.0700000000002"/>
    <x v="20"/>
    <x v="1"/>
    <x v="2"/>
    <s v="S32_1268"/>
    <x v="7"/>
    <s v="Allentown"/>
    <x v="4"/>
    <s v="USA"/>
    <x v="4"/>
  </r>
  <r>
    <n v="10305"/>
    <n v="28"/>
    <n v="100"/>
    <n v="3155.04"/>
    <x v="21"/>
    <x v="1"/>
    <x v="2"/>
    <s v="S32_1268"/>
    <x v="6"/>
    <s v="Cambridge"/>
    <x v="3"/>
    <s v="USA"/>
    <x v="2"/>
  </r>
  <r>
    <n v="10324"/>
    <n v="20"/>
    <n v="98.18"/>
    <n v="1963.6"/>
    <x v="31"/>
    <x v="1"/>
    <x v="2"/>
    <s v="S32_1268"/>
    <x v="4"/>
    <s v="NYC"/>
    <x v="0"/>
    <s v="USA"/>
    <x v="4"/>
  </r>
  <r>
    <n v="10335"/>
    <n v="44"/>
    <n v="100"/>
    <n v="4746.28"/>
    <x v="54"/>
    <x v="1"/>
    <x v="2"/>
    <s v="S32_1268"/>
    <x v="8"/>
    <s v="San Rafael"/>
    <x v="1"/>
    <s v="USA"/>
    <x v="5"/>
  </r>
  <r>
    <n v="10107"/>
    <n v="20"/>
    <n v="92.9"/>
    <n v="1858"/>
    <x v="0"/>
    <x v="0"/>
    <x v="0"/>
    <s v="S32_1374"/>
    <x v="0"/>
    <s v="NYC"/>
    <x v="0"/>
    <s v="USA"/>
    <x v="0"/>
  </r>
  <r>
    <n v="10145"/>
    <n v="33"/>
    <n v="93.9"/>
    <n v="3098.7"/>
    <x v="1"/>
    <x v="0"/>
    <x v="0"/>
    <s v="S32_1374"/>
    <x v="1"/>
    <s v="Pasadena"/>
    <x v="1"/>
    <s v="USA"/>
    <x v="1"/>
  </r>
  <r>
    <n v="10168"/>
    <n v="28"/>
    <n v="100"/>
    <n v="3244.36"/>
    <x v="3"/>
    <x v="0"/>
    <x v="0"/>
    <s v="S32_1374"/>
    <x v="3"/>
    <s v="Burlingame"/>
    <x v="1"/>
    <s v="USA"/>
    <x v="3"/>
  </r>
  <r>
    <n v="10250"/>
    <n v="31"/>
    <n v="100"/>
    <n v="3282.28"/>
    <x v="46"/>
    <x v="1"/>
    <x v="0"/>
    <s v="S32_1374"/>
    <x v="19"/>
    <s v="San Jose"/>
    <x v="1"/>
    <s v="USA"/>
    <x v="3"/>
  </r>
  <r>
    <n v="10263"/>
    <n v="31"/>
    <n v="79.91"/>
    <n v="2477.21"/>
    <x v="5"/>
    <x v="1"/>
    <x v="0"/>
    <s v="S32_1374"/>
    <x v="5"/>
    <s v="Bridgewater"/>
    <x v="2"/>
    <s v="USA"/>
    <x v="3"/>
  </r>
  <r>
    <n v="10285"/>
    <n v="37"/>
    <n v="98.89"/>
    <n v="3658.93"/>
    <x v="6"/>
    <x v="1"/>
    <x v="0"/>
    <s v="S32_1374"/>
    <x v="6"/>
    <s v="Cambridge"/>
    <x v="3"/>
    <s v="USA"/>
    <x v="2"/>
  </r>
  <r>
    <n v="10308"/>
    <n v="24"/>
    <n v="79.91"/>
    <n v="1917.84"/>
    <x v="14"/>
    <x v="1"/>
    <x v="0"/>
    <s v="S32_1374"/>
    <x v="11"/>
    <s v="White Plains"/>
    <x v="0"/>
    <s v="USA"/>
    <x v="4"/>
  </r>
  <r>
    <n v="10318"/>
    <n v="47"/>
    <n v="100"/>
    <n v="5305.36"/>
    <x v="7"/>
    <x v="1"/>
    <x v="0"/>
    <s v="S32_1374"/>
    <x v="7"/>
    <s v="Allentown"/>
    <x v="4"/>
    <s v="USA"/>
    <x v="4"/>
  </r>
  <r>
    <n v="10329"/>
    <n v="45"/>
    <n v="63.91"/>
    <n v="2875.95"/>
    <x v="8"/>
    <x v="1"/>
    <x v="0"/>
    <s v="S32_1374"/>
    <x v="0"/>
    <s v="NYC"/>
    <x v="0"/>
    <s v="USA"/>
    <x v="0"/>
  </r>
  <r>
    <n v="10135"/>
    <n v="33"/>
    <n v="40.229999999999997"/>
    <n v="1327.59"/>
    <x v="22"/>
    <x v="0"/>
    <x v="0"/>
    <s v="S32_2206"/>
    <x v="8"/>
    <s v="San Rafael"/>
    <x v="1"/>
    <s v="USA"/>
    <x v="5"/>
  </r>
  <r>
    <n v="10145"/>
    <n v="31"/>
    <n v="35.799999999999997"/>
    <n v="1109.8"/>
    <x v="1"/>
    <x v="0"/>
    <x v="0"/>
    <s v="S32_2206"/>
    <x v="1"/>
    <s v="Pasadena"/>
    <x v="1"/>
    <s v="USA"/>
    <x v="1"/>
  </r>
  <r>
    <n v="10159"/>
    <n v="35"/>
    <n v="35.4"/>
    <n v="1239"/>
    <x v="2"/>
    <x v="0"/>
    <x v="0"/>
    <s v="S32_2206"/>
    <x v="2"/>
    <s v="San Francisco"/>
    <x v="1"/>
    <s v="USA"/>
    <x v="2"/>
  </r>
  <r>
    <n v="10237"/>
    <n v="26"/>
    <n v="40.229999999999997"/>
    <n v="1045.98"/>
    <x v="4"/>
    <x v="1"/>
    <x v="0"/>
    <s v="S32_2206"/>
    <x v="4"/>
    <s v="NYC"/>
    <x v="0"/>
    <s v="USA"/>
    <x v="4"/>
  </r>
  <r>
    <n v="10264"/>
    <n v="20"/>
    <n v="32.590000000000003"/>
    <n v="651.79999999999995"/>
    <x v="52"/>
    <x v="1"/>
    <x v="0"/>
    <s v="S32_2206"/>
    <x v="14"/>
    <s v="Boston"/>
    <x v="3"/>
    <s v="USA"/>
    <x v="6"/>
  </r>
  <r>
    <n v="10285"/>
    <n v="37"/>
    <n v="41.03"/>
    <n v="1518.11"/>
    <x v="6"/>
    <x v="1"/>
    <x v="0"/>
    <s v="S32_2206"/>
    <x v="6"/>
    <s v="Cambridge"/>
    <x v="3"/>
    <s v="USA"/>
    <x v="2"/>
  </r>
  <r>
    <n v="10331"/>
    <n v="28"/>
    <n v="100"/>
    <n v="4102.5600000000004"/>
    <x v="39"/>
    <x v="1"/>
    <x v="0"/>
    <s v="S32_2206"/>
    <x v="10"/>
    <s v="Philadelphia"/>
    <x v="4"/>
    <s v="USA"/>
    <x v="2"/>
  </r>
  <r>
    <n v="10127"/>
    <n v="45"/>
    <n v="51.95"/>
    <n v="2337.75"/>
    <x v="24"/>
    <x v="0"/>
    <x v="2"/>
    <s v="S32_2509"/>
    <x v="16"/>
    <s v="NYC"/>
    <x v="0"/>
    <s v="USA"/>
    <x v="7"/>
  </r>
  <r>
    <n v="10195"/>
    <n v="32"/>
    <n v="43.29"/>
    <n v="1385.28"/>
    <x v="33"/>
    <x v="0"/>
    <x v="2"/>
    <s v="S32_2509"/>
    <x v="11"/>
    <s v="White Plains"/>
    <x v="0"/>
    <s v="USA"/>
    <x v="4"/>
  </r>
  <r>
    <n v="10229"/>
    <n v="23"/>
    <n v="54.11"/>
    <n v="1244.53"/>
    <x v="19"/>
    <x v="1"/>
    <x v="2"/>
    <s v="S32_2509"/>
    <x v="8"/>
    <s v="San Rafael"/>
    <x v="1"/>
    <s v="USA"/>
    <x v="5"/>
  </r>
  <r>
    <n v="10271"/>
    <n v="35"/>
    <n v="47.62"/>
    <n v="1666.7"/>
    <x v="27"/>
    <x v="1"/>
    <x v="2"/>
    <s v="S32_2509"/>
    <x v="8"/>
    <s v="San Rafael"/>
    <x v="1"/>
    <s v="USA"/>
    <x v="5"/>
  </r>
  <r>
    <n v="10281"/>
    <n v="31"/>
    <n v="55.19"/>
    <n v="1710.89"/>
    <x v="20"/>
    <x v="1"/>
    <x v="2"/>
    <s v="S32_2509"/>
    <x v="7"/>
    <s v="Allentown"/>
    <x v="4"/>
    <s v="USA"/>
    <x v="4"/>
  </r>
  <r>
    <n v="10292"/>
    <n v="50"/>
    <n v="46.53"/>
    <n v="2326.5"/>
    <x v="34"/>
    <x v="1"/>
    <x v="2"/>
    <s v="S32_2509"/>
    <x v="0"/>
    <s v="NYC"/>
    <x v="0"/>
    <s v="USA"/>
    <x v="0"/>
  </r>
  <r>
    <n v="10305"/>
    <n v="40"/>
    <n v="57.9"/>
    <n v="2316"/>
    <x v="21"/>
    <x v="1"/>
    <x v="2"/>
    <s v="S32_2509"/>
    <x v="6"/>
    <s v="Cambridge"/>
    <x v="3"/>
    <s v="USA"/>
    <x v="2"/>
  </r>
  <r>
    <n v="10335"/>
    <n v="40"/>
    <n v="60.6"/>
    <n v="2424"/>
    <x v="54"/>
    <x v="1"/>
    <x v="2"/>
    <s v="S32_2509"/>
    <x v="8"/>
    <s v="San Rafael"/>
    <x v="1"/>
    <s v="USA"/>
    <x v="5"/>
  </r>
  <r>
    <n v="10349"/>
    <n v="33"/>
    <n v="46.53"/>
    <n v="1535.49"/>
    <x v="32"/>
    <x v="1"/>
    <x v="2"/>
    <s v="S32_2509"/>
    <x v="16"/>
    <s v="NYC"/>
    <x v="0"/>
    <s v="USA"/>
    <x v="7"/>
  </r>
  <r>
    <n v="10113"/>
    <n v="23"/>
    <n v="68.52"/>
    <n v="1575.96"/>
    <x v="29"/>
    <x v="0"/>
    <x v="2"/>
    <s v="S32_3522"/>
    <x v="8"/>
    <s v="San Rafael"/>
    <x v="1"/>
    <s v="USA"/>
    <x v="5"/>
  </r>
  <r>
    <n v="10140"/>
    <n v="28"/>
    <n v="60.76"/>
    <n v="1701.28"/>
    <x v="9"/>
    <x v="0"/>
    <x v="2"/>
    <s v="S32_3522"/>
    <x v="3"/>
    <s v="Burlingame"/>
    <x v="1"/>
    <s v="USA"/>
    <x v="3"/>
  </r>
  <r>
    <n v="10229"/>
    <n v="30"/>
    <n v="73.040000000000006"/>
    <n v="2191.1999999999998"/>
    <x v="19"/>
    <x v="1"/>
    <x v="2"/>
    <s v="S32_3522"/>
    <x v="8"/>
    <s v="San Rafael"/>
    <x v="1"/>
    <s v="USA"/>
    <x v="5"/>
  </r>
  <r>
    <n v="10281"/>
    <n v="36"/>
    <n v="77.569999999999993"/>
    <n v="2792.52"/>
    <x v="20"/>
    <x v="1"/>
    <x v="2"/>
    <s v="S32_3522"/>
    <x v="7"/>
    <s v="Allentown"/>
    <x v="4"/>
    <s v="USA"/>
    <x v="4"/>
  </r>
  <r>
    <n v="10324"/>
    <n v="48"/>
    <n v="100"/>
    <n v="8209.44"/>
    <x v="31"/>
    <x v="1"/>
    <x v="2"/>
    <s v="S32_3522"/>
    <x v="4"/>
    <s v="NYC"/>
    <x v="0"/>
    <s v="USA"/>
    <x v="4"/>
  </r>
  <r>
    <n v="10168"/>
    <n v="31"/>
    <n v="73.61"/>
    <n v="2281.91"/>
    <x v="3"/>
    <x v="0"/>
    <x v="3"/>
    <s v="S32_4289"/>
    <x v="3"/>
    <s v="Burlingame"/>
    <x v="1"/>
    <s v="USA"/>
    <x v="3"/>
  </r>
  <r>
    <n v="10250"/>
    <n v="50"/>
    <n v="61.22"/>
    <n v="3061"/>
    <x v="46"/>
    <x v="1"/>
    <x v="3"/>
    <s v="S32_4289"/>
    <x v="19"/>
    <s v="San Jose"/>
    <x v="1"/>
    <s v="USA"/>
    <x v="3"/>
  </r>
  <r>
    <n v="10308"/>
    <n v="46"/>
    <n v="66.040000000000006"/>
    <n v="3037.84"/>
    <x v="14"/>
    <x v="1"/>
    <x v="3"/>
    <s v="S32_4289"/>
    <x v="11"/>
    <s v="White Plains"/>
    <x v="0"/>
    <s v="USA"/>
    <x v="4"/>
  </r>
  <r>
    <n v="10135"/>
    <n v="30"/>
    <n v="89.8"/>
    <n v="2694"/>
    <x v="22"/>
    <x v="0"/>
    <x v="0"/>
    <s v="S32_4485"/>
    <x v="8"/>
    <s v="San Rafael"/>
    <x v="1"/>
    <s v="USA"/>
    <x v="5"/>
  </r>
  <r>
    <n v="10145"/>
    <n v="27"/>
    <n v="100"/>
    <n v="3251.34"/>
    <x v="1"/>
    <x v="0"/>
    <x v="0"/>
    <s v="S32_4485"/>
    <x v="1"/>
    <s v="Pasadena"/>
    <x v="1"/>
    <s v="USA"/>
    <x v="1"/>
  </r>
  <r>
    <n v="10159"/>
    <n v="23"/>
    <n v="100"/>
    <n v="2347.15"/>
    <x v="2"/>
    <x v="0"/>
    <x v="0"/>
    <s v="S32_4485"/>
    <x v="2"/>
    <s v="San Francisco"/>
    <x v="1"/>
    <s v="USA"/>
    <x v="2"/>
  </r>
  <r>
    <n v="10237"/>
    <n v="27"/>
    <n v="100"/>
    <n v="3113.64"/>
    <x v="4"/>
    <x v="1"/>
    <x v="0"/>
    <s v="S32_4485"/>
    <x v="4"/>
    <s v="NYC"/>
    <x v="0"/>
    <s v="USA"/>
    <x v="4"/>
  </r>
  <r>
    <n v="10264"/>
    <n v="34"/>
    <n v="97.97"/>
    <n v="3330.98"/>
    <x v="52"/>
    <x v="1"/>
    <x v="0"/>
    <s v="S32_4485"/>
    <x v="14"/>
    <s v="Boston"/>
    <x v="3"/>
    <s v="USA"/>
    <x v="6"/>
  </r>
  <r>
    <n v="10285"/>
    <n v="26"/>
    <n v="100"/>
    <n v="2600.2600000000002"/>
    <x v="6"/>
    <x v="1"/>
    <x v="0"/>
    <s v="S32_4485"/>
    <x v="6"/>
    <s v="Cambridge"/>
    <x v="3"/>
    <s v="USA"/>
    <x v="2"/>
  </r>
  <r>
    <n v="10331"/>
    <n v="32"/>
    <n v="100"/>
    <n v="5026.5600000000004"/>
    <x v="39"/>
    <x v="1"/>
    <x v="0"/>
    <s v="S32_4485"/>
    <x v="10"/>
    <s v="Philadelphia"/>
    <x v="4"/>
    <s v="USA"/>
    <x v="2"/>
  </r>
  <r>
    <n v="10143"/>
    <n v="34"/>
    <n v="36.659999999999997"/>
    <n v="1246.44"/>
    <x v="15"/>
    <x v="0"/>
    <x v="3"/>
    <s v="S50_1341"/>
    <x v="12"/>
    <s v="New Bedford"/>
    <x v="3"/>
    <s v="USA"/>
    <x v="0"/>
  </r>
  <r>
    <n v="10168"/>
    <n v="48"/>
    <n v="51.93"/>
    <n v="2492.64"/>
    <x v="3"/>
    <x v="0"/>
    <x v="3"/>
    <s v="S50_1341"/>
    <x v="3"/>
    <s v="Burlingame"/>
    <x v="1"/>
    <s v="USA"/>
    <x v="3"/>
  </r>
  <r>
    <n v="10250"/>
    <n v="36"/>
    <n v="51.93"/>
    <n v="1869.48"/>
    <x v="46"/>
    <x v="1"/>
    <x v="3"/>
    <s v="S50_1341"/>
    <x v="19"/>
    <s v="San Jose"/>
    <x v="1"/>
    <s v="USA"/>
    <x v="3"/>
  </r>
  <r>
    <n v="10308"/>
    <n v="47"/>
    <n v="43.64"/>
    <n v="2051.08"/>
    <x v="14"/>
    <x v="1"/>
    <x v="3"/>
    <s v="S50_1341"/>
    <x v="11"/>
    <s v="White Plains"/>
    <x v="0"/>
    <s v="USA"/>
    <x v="4"/>
  </r>
  <r>
    <n v="10127"/>
    <n v="46"/>
    <n v="100"/>
    <n v="6176.42"/>
    <x v="24"/>
    <x v="0"/>
    <x v="2"/>
    <s v="S50_1392"/>
    <x v="16"/>
    <s v="NYC"/>
    <x v="0"/>
    <s v="USA"/>
    <x v="7"/>
  </r>
  <r>
    <n v="10195"/>
    <n v="49"/>
    <n v="100"/>
    <n v="5161.17"/>
    <x v="33"/>
    <x v="0"/>
    <x v="2"/>
    <s v="S50_1392"/>
    <x v="11"/>
    <s v="White Plains"/>
    <x v="0"/>
    <s v="USA"/>
    <x v="4"/>
  </r>
  <r>
    <n v="10271"/>
    <n v="34"/>
    <n v="98.39"/>
    <n v="3345.26"/>
    <x v="27"/>
    <x v="1"/>
    <x v="2"/>
    <s v="S50_1392"/>
    <x v="8"/>
    <s v="San Rafael"/>
    <x v="1"/>
    <s v="USA"/>
    <x v="5"/>
  </r>
  <r>
    <n v="10282"/>
    <n v="38"/>
    <n v="100"/>
    <n v="4310.72"/>
    <x v="28"/>
    <x v="1"/>
    <x v="2"/>
    <s v="S50_1392"/>
    <x v="8"/>
    <s v="San Rafael"/>
    <x v="1"/>
    <s v="USA"/>
    <x v="5"/>
  </r>
  <r>
    <n v="10292"/>
    <n v="41"/>
    <n v="100"/>
    <n v="4983.1400000000003"/>
    <x v="34"/>
    <x v="1"/>
    <x v="2"/>
    <s v="S50_1392"/>
    <x v="0"/>
    <s v="NYC"/>
    <x v="0"/>
    <s v="USA"/>
    <x v="0"/>
  </r>
  <r>
    <n v="10305"/>
    <n v="42"/>
    <n v="100"/>
    <n v="4618.32"/>
    <x v="21"/>
    <x v="1"/>
    <x v="2"/>
    <s v="S50_1392"/>
    <x v="6"/>
    <s v="Cambridge"/>
    <x v="3"/>
    <s v="USA"/>
    <x v="2"/>
  </r>
  <r>
    <n v="10135"/>
    <n v="44"/>
    <n v="96"/>
    <n v="4224"/>
    <x v="22"/>
    <x v="0"/>
    <x v="0"/>
    <s v="S50_4713"/>
    <x v="8"/>
    <s v="San Rafael"/>
    <x v="1"/>
    <s v="USA"/>
    <x v="5"/>
  </r>
  <r>
    <n v="10145"/>
    <n v="38"/>
    <n v="81.36"/>
    <n v="3091.68"/>
    <x v="1"/>
    <x v="0"/>
    <x v="0"/>
    <s v="S50_4713"/>
    <x v="1"/>
    <s v="Pasadena"/>
    <x v="1"/>
    <s v="USA"/>
    <x v="1"/>
  </r>
  <r>
    <n v="10159"/>
    <n v="31"/>
    <n v="71.599999999999994"/>
    <n v="2219.6"/>
    <x v="2"/>
    <x v="0"/>
    <x v="0"/>
    <s v="S50_4713"/>
    <x v="2"/>
    <s v="San Francisco"/>
    <x v="1"/>
    <s v="USA"/>
    <x v="2"/>
  </r>
  <r>
    <n v="10237"/>
    <n v="20"/>
    <n v="68.34"/>
    <n v="1366.8"/>
    <x v="4"/>
    <x v="1"/>
    <x v="0"/>
    <s v="S50_4713"/>
    <x v="4"/>
    <s v="NYC"/>
    <x v="0"/>
    <s v="USA"/>
    <x v="4"/>
  </r>
  <r>
    <n v="10264"/>
    <n v="47"/>
    <n v="89.5"/>
    <n v="4206.5"/>
    <x v="52"/>
    <x v="1"/>
    <x v="0"/>
    <s v="S50_4713"/>
    <x v="14"/>
    <s v="Boston"/>
    <x v="3"/>
    <s v="USA"/>
    <x v="6"/>
  </r>
  <r>
    <n v="10285"/>
    <n v="39"/>
    <n v="78.92"/>
    <n v="3077.88"/>
    <x v="6"/>
    <x v="1"/>
    <x v="0"/>
    <s v="S50_4713"/>
    <x v="6"/>
    <s v="Cambridge"/>
    <x v="3"/>
    <s v="USA"/>
    <x v="2"/>
  </r>
  <r>
    <n v="10331"/>
    <n v="20"/>
    <n v="100"/>
    <n v="3657.8"/>
    <x v="39"/>
    <x v="1"/>
    <x v="0"/>
    <s v="S50_4713"/>
    <x v="10"/>
    <s v="Philadelphia"/>
    <x v="4"/>
    <s v="USA"/>
    <x v="2"/>
  </r>
  <r>
    <n v="10143"/>
    <n v="36"/>
    <n v="100"/>
    <n v="3945.96"/>
    <x v="15"/>
    <x v="0"/>
    <x v="4"/>
    <s v="S700_1691"/>
    <x v="12"/>
    <s v="New Bedford"/>
    <x v="3"/>
    <s v="USA"/>
    <x v="0"/>
  </r>
  <r>
    <n v="10168"/>
    <n v="28"/>
    <n v="98.65"/>
    <n v="2762.2"/>
    <x v="3"/>
    <x v="0"/>
    <x v="4"/>
    <s v="S700_1691"/>
    <x v="3"/>
    <s v="Burlingame"/>
    <x v="1"/>
    <s v="USA"/>
    <x v="3"/>
  </r>
  <r>
    <n v="10250"/>
    <n v="31"/>
    <n v="91.34"/>
    <n v="2831.54"/>
    <x v="46"/>
    <x v="1"/>
    <x v="4"/>
    <s v="S700_1691"/>
    <x v="19"/>
    <s v="San Jose"/>
    <x v="1"/>
    <s v="USA"/>
    <x v="3"/>
  </r>
  <r>
    <n v="10308"/>
    <n v="21"/>
    <n v="100"/>
    <n v="2224.9499999999998"/>
    <x v="14"/>
    <x v="1"/>
    <x v="4"/>
    <s v="S700_1691"/>
    <x v="11"/>
    <s v="White Plains"/>
    <x v="0"/>
    <s v="USA"/>
    <x v="4"/>
  </r>
  <r>
    <n v="10143"/>
    <n v="26"/>
    <n v="82.77"/>
    <n v="2152.02"/>
    <x v="15"/>
    <x v="0"/>
    <x v="4"/>
    <s v="S700_2466"/>
    <x v="12"/>
    <s v="New Bedford"/>
    <x v="3"/>
    <s v="USA"/>
    <x v="0"/>
  </r>
  <r>
    <n v="10168"/>
    <n v="31"/>
    <n v="100"/>
    <n v="3431.39"/>
    <x v="3"/>
    <x v="0"/>
    <x v="4"/>
    <s v="S700_2466"/>
    <x v="3"/>
    <s v="Burlingame"/>
    <x v="1"/>
    <s v="USA"/>
    <x v="3"/>
  </r>
  <r>
    <n v="10222"/>
    <n v="37"/>
    <n v="87.75"/>
    <n v="3246.75"/>
    <x v="16"/>
    <x v="1"/>
    <x v="4"/>
    <s v="S700_2466"/>
    <x v="13"/>
    <s v="San Diego"/>
    <x v="1"/>
    <s v="USA"/>
    <x v="1"/>
  </r>
  <r>
    <n v="10250"/>
    <n v="35"/>
    <n v="100"/>
    <n v="3909.15"/>
    <x v="46"/>
    <x v="1"/>
    <x v="4"/>
    <s v="S700_2466"/>
    <x v="19"/>
    <s v="San Jose"/>
    <x v="1"/>
    <s v="USA"/>
    <x v="3"/>
  </r>
  <r>
    <n v="10308"/>
    <n v="35"/>
    <n v="88.75"/>
    <n v="3106.25"/>
    <x v="14"/>
    <x v="1"/>
    <x v="4"/>
    <s v="S700_2466"/>
    <x v="11"/>
    <s v="White Plains"/>
    <x v="0"/>
    <s v="USA"/>
    <x v="4"/>
  </r>
  <r>
    <n v="10140"/>
    <n v="36"/>
    <n v="100"/>
    <n v="4114.8"/>
    <x v="9"/>
    <x v="0"/>
    <x v="1"/>
    <s v="S700_2824"/>
    <x v="3"/>
    <s v="Burlingame"/>
    <x v="1"/>
    <s v="USA"/>
    <x v="3"/>
  </r>
  <r>
    <n v="10229"/>
    <n v="50"/>
    <n v="100"/>
    <n v="5614"/>
    <x v="19"/>
    <x v="1"/>
    <x v="1"/>
    <s v="S700_2824"/>
    <x v="8"/>
    <s v="San Rafael"/>
    <x v="1"/>
    <s v="USA"/>
    <x v="5"/>
  </r>
  <r>
    <n v="10281"/>
    <n v="27"/>
    <n v="85.98"/>
    <n v="2321.46"/>
    <x v="20"/>
    <x v="1"/>
    <x v="1"/>
    <s v="S700_2824"/>
    <x v="7"/>
    <s v="Allentown"/>
    <x v="4"/>
    <s v="USA"/>
    <x v="4"/>
  </r>
  <r>
    <n v="10324"/>
    <n v="34"/>
    <n v="100"/>
    <n v="4248.3"/>
    <x v="31"/>
    <x v="1"/>
    <x v="1"/>
    <s v="S700_2824"/>
    <x v="4"/>
    <s v="NYC"/>
    <x v="0"/>
    <s v="USA"/>
    <x v="4"/>
  </r>
  <r>
    <n v="10145"/>
    <n v="20"/>
    <n v="100"/>
    <n v="2752.6"/>
    <x v="1"/>
    <x v="0"/>
    <x v="4"/>
    <s v="S700_2834"/>
    <x v="1"/>
    <s v="Pasadena"/>
    <x v="1"/>
    <s v="USA"/>
    <x v="1"/>
  </r>
  <r>
    <n v="10168"/>
    <n v="36"/>
    <n v="100"/>
    <n v="4527.72"/>
    <x v="3"/>
    <x v="0"/>
    <x v="4"/>
    <s v="S700_2834"/>
    <x v="3"/>
    <s v="Burlingame"/>
    <x v="1"/>
    <s v="USA"/>
    <x v="3"/>
  </r>
  <r>
    <n v="10250"/>
    <n v="44"/>
    <n v="100"/>
    <n v="6055.72"/>
    <x v="46"/>
    <x v="1"/>
    <x v="4"/>
    <s v="S700_2834"/>
    <x v="19"/>
    <s v="San Jose"/>
    <x v="1"/>
    <s v="USA"/>
    <x v="3"/>
  </r>
  <r>
    <n v="10263"/>
    <n v="47"/>
    <n v="100"/>
    <n v="5465.16"/>
    <x v="5"/>
    <x v="1"/>
    <x v="4"/>
    <s v="S700_2834"/>
    <x v="5"/>
    <s v="Bridgewater"/>
    <x v="2"/>
    <s v="USA"/>
    <x v="3"/>
  </r>
  <r>
    <n v="10285"/>
    <n v="45"/>
    <n v="100"/>
    <n v="5392.8"/>
    <x v="6"/>
    <x v="1"/>
    <x v="4"/>
    <s v="S700_2834"/>
    <x v="6"/>
    <s v="Cambridge"/>
    <x v="3"/>
    <s v="USA"/>
    <x v="2"/>
  </r>
  <r>
    <n v="10308"/>
    <n v="31"/>
    <n v="100"/>
    <n v="4009.23"/>
    <x v="14"/>
    <x v="1"/>
    <x v="4"/>
    <s v="S700_2834"/>
    <x v="11"/>
    <s v="White Plains"/>
    <x v="0"/>
    <s v="USA"/>
    <x v="4"/>
  </r>
  <r>
    <n v="10318"/>
    <n v="50"/>
    <n v="100"/>
    <n v="7119"/>
    <x v="7"/>
    <x v="1"/>
    <x v="4"/>
    <s v="S700_2834"/>
    <x v="7"/>
    <s v="Allentown"/>
    <x v="4"/>
    <s v="USA"/>
    <x v="4"/>
  </r>
  <r>
    <n v="10143"/>
    <n v="28"/>
    <n v="96"/>
    <n v="2688"/>
    <x v="15"/>
    <x v="0"/>
    <x v="4"/>
    <s v="S700_3167"/>
    <x v="12"/>
    <s v="New Bedford"/>
    <x v="3"/>
    <s v="USA"/>
    <x v="0"/>
  </r>
  <r>
    <n v="10168"/>
    <n v="48"/>
    <n v="96"/>
    <n v="4608"/>
    <x v="3"/>
    <x v="0"/>
    <x v="4"/>
    <s v="S700_3167"/>
    <x v="3"/>
    <s v="Burlingame"/>
    <x v="1"/>
    <s v="USA"/>
    <x v="3"/>
  </r>
  <r>
    <n v="10250"/>
    <n v="44"/>
    <n v="67.2"/>
    <n v="2956.8"/>
    <x v="46"/>
    <x v="1"/>
    <x v="4"/>
    <s v="S700_3167"/>
    <x v="19"/>
    <s v="San Jose"/>
    <x v="1"/>
    <s v="USA"/>
    <x v="3"/>
  </r>
  <r>
    <n v="10308"/>
    <n v="21"/>
    <n v="87.2"/>
    <n v="1831.2"/>
    <x v="14"/>
    <x v="1"/>
    <x v="4"/>
    <s v="S700_3167"/>
    <x v="11"/>
    <s v="White Plains"/>
    <x v="0"/>
    <s v="USA"/>
    <x v="4"/>
  </r>
  <r>
    <n v="10143"/>
    <n v="34"/>
    <n v="85.87"/>
    <n v="2919.58"/>
    <x v="15"/>
    <x v="0"/>
    <x v="4"/>
    <s v="S700_4002"/>
    <x v="12"/>
    <s v="New Bedford"/>
    <x v="3"/>
    <s v="USA"/>
    <x v="0"/>
  </r>
  <r>
    <n v="10168"/>
    <n v="39"/>
    <n v="82.91"/>
    <n v="3233.49"/>
    <x v="3"/>
    <x v="0"/>
    <x v="4"/>
    <s v="S700_4002"/>
    <x v="3"/>
    <s v="Burlingame"/>
    <x v="1"/>
    <s v="USA"/>
    <x v="3"/>
  </r>
  <r>
    <n v="10222"/>
    <n v="43"/>
    <n v="74.03"/>
    <n v="3183.29"/>
    <x v="16"/>
    <x v="1"/>
    <x v="4"/>
    <s v="S700_4002"/>
    <x v="13"/>
    <s v="San Diego"/>
    <x v="1"/>
    <s v="USA"/>
    <x v="1"/>
  </r>
  <r>
    <n v="10250"/>
    <n v="38"/>
    <n v="62.19"/>
    <n v="2363.2199999999998"/>
    <x v="46"/>
    <x v="1"/>
    <x v="4"/>
    <s v="S700_4002"/>
    <x v="19"/>
    <s v="San Jose"/>
    <x v="1"/>
    <s v="USA"/>
    <x v="3"/>
  </r>
  <r>
    <n v="10308"/>
    <n v="39"/>
    <n v="68.11"/>
    <n v="2656.29"/>
    <x v="14"/>
    <x v="1"/>
    <x v="4"/>
    <s v="S700_4002"/>
    <x v="11"/>
    <s v="White Plains"/>
    <x v="0"/>
    <s v="USA"/>
    <x v="4"/>
  </r>
  <r>
    <n v="10143"/>
    <n v="37"/>
    <n v="50.65"/>
    <n v="1874.05"/>
    <x v="15"/>
    <x v="0"/>
    <x v="4"/>
    <s v="S72_1253"/>
    <x v="12"/>
    <s v="New Bedford"/>
    <x v="3"/>
    <s v="USA"/>
    <x v="0"/>
  </r>
  <r>
    <n v="10222"/>
    <n v="31"/>
    <n v="45.69"/>
    <n v="1416.39"/>
    <x v="16"/>
    <x v="1"/>
    <x v="4"/>
    <s v="S72_1253"/>
    <x v="13"/>
    <s v="San Diego"/>
    <x v="1"/>
    <s v="USA"/>
    <x v="1"/>
  </r>
  <r>
    <n v="10274"/>
    <n v="32"/>
    <n v="58.6"/>
    <n v="1875.2"/>
    <x v="47"/>
    <x v="1"/>
    <x v="4"/>
    <s v="S72_1253"/>
    <x v="15"/>
    <s v="Brickhaven"/>
    <x v="3"/>
    <s v="USA"/>
    <x v="6"/>
  </r>
  <r>
    <n v="10329"/>
    <n v="44"/>
    <n v="86.13"/>
    <n v="3789.72"/>
    <x v="8"/>
    <x v="1"/>
    <x v="4"/>
    <s v="S72_1253"/>
    <x v="0"/>
    <s v="NYC"/>
    <x v="0"/>
    <s v="US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B26" firstHeaderRow="1" firstDataRow="1" firstDataCol="1"/>
  <pivotFields count="15">
    <pivotField showAll="0"/>
    <pivotField showAll="0"/>
    <pivotField showAll="0"/>
    <pivotField dataField="1" showAll="0"/>
    <pivotField axis="axisRow" numFmtId="14" showAll="0">
      <items count="15">
        <item x="0"/>
        <item x="1"/>
        <item x="2"/>
        <item x="3"/>
        <item x="4"/>
        <item x="5"/>
        <item x="6"/>
        <item x="7"/>
        <item x="8"/>
        <item x="9"/>
        <item x="10"/>
        <item x="11"/>
        <item x="12"/>
        <item x="13"/>
        <item t="default"/>
      </items>
    </pivotField>
    <pivotField showAll="0">
      <items count="3">
        <item x="0"/>
        <item x="1"/>
        <item t="default"/>
      </items>
    </pivotField>
    <pivotField showAll="0">
      <items count="6">
        <item x="1"/>
        <item x="0"/>
        <item x="4"/>
        <item x="2"/>
        <item x="3"/>
        <item t="default"/>
      </items>
    </pivotField>
    <pivotField showAll="0"/>
    <pivotField showAll="0"/>
    <pivotField showAll="0"/>
    <pivotField showAll="0">
      <items count="8">
        <item x="1"/>
        <item x="2"/>
        <item x="3"/>
        <item x="6"/>
        <item x="5"/>
        <item x="0"/>
        <item x="4"/>
        <item t="default"/>
      </items>
    </pivotField>
    <pivotField showAll="0"/>
    <pivotField showAll="0">
      <items count="9">
        <item x="6"/>
        <item x="7"/>
        <item x="2"/>
        <item x="3"/>
        <item x="0"/>
        <item x="4"/>
        <item x="1"/>
        <item x="5"/>
        <item t="default"/>
      </items>
    </pivotField>
    <pivotField showAll="0">
      <items count="7">
        <item sd="0" x="0"/>
        <item sd="0" x="1"/>
        <item sd="0" x="2"/>
        <item sd="0" x="3"/>
        <item sd="0" x="4"/>
        <item sd="0" x="5"/>
        <item t="default"/>
      </items>
    </pivotField>
    <pivotField axis="axisRow" showAll="0">
      <items count="5">
        <item sd="0" x="0"/>
        <item x="1"/>
        <item x="2"/>
        <item sd="0" x="3"/>
        <item t="default"/>
      </items>
    </pivotField>
  </pivotFields>
  <rowFields count="2">
    <field x="14"/>
    <field x="4"/>
  </rowFields>
  <rowItems count="25">
    <i>
      <x v="1"/>
    </i>
    <i r="1">
      <x v="1"/>
    </i>
    <i r="1">
      <x v="2"/>
    </i>
    <i r="1">
      <x v="3"/>
    </i>
    <i r="1">
      <x v="5"/>
    </i>
    <i r="1">
      <x v="6"/>
    </i>
    <i r="1">
      <x v="7"/>
    </i>
    <i r="1">
      <x v="8"/>
    </i>
    <i r="1">
      <x v="9"/>
    </i>
    <i r="1">
      <x v="10"/>
    </i>
    <i r="1">
      <x v="11"/>
    </i>
    <i r="1">
      <x v="12"/>
    </i>
    <i>
      <x v="2"/>
    </i>
    <i r="1">
      <x v="2"/>
    </i>
    <i r="1">
      <x v="3"/>
    </i>
    <i r="1">
      <x v="4"/>
    </i>
    <i r="1">
      <x v="5"/>
    </i>
    <i r="1">
      <x v="6"/>
    </i>
    <i r="1">
      <x v="7"/>
    </i>
    <i r="1">
      <x v="8"/>
    </i>
    <i r="1">
      <x v="9"/>
    </i>
    <i r="1">
      <x v="10"/>
    </i>
    <i r="1">
      <x v="11"/>
    </i>
    <i r="1">
      <x v="12"/>
    </i>
    <i t="grand">
      <x/>
    </i>
  </rowItems>
  <colItems count="1">
    <i/>
  </colItems>
  <dataFields count="1">
    <dataField name="Sum of Revenue" fld="3"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4" count="1" selected="0">
            <x v="9"/>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I3" firstHeaderRow="1" firstDataRow="2" firstDataCol="1"/>
  <pivotFields count="15">
    <pivotField showAll="0"/>
    <pivotField showAll="0"/>
    <pivotField showAll="0"/>
    <pivotField dataField="1" showAll="0"/>
    <pivotField numFmtId="14" showAll="0"/>
    <pivotField showAll="0">
      <items count="3">
        <item x="0"/>
        <item x="1"/>
        <item t="default"/>
      </items>
    </pivotField>
    <pivotField showAll="0">
      <items count="6">
        <item x="1"/>
        <item x="0"/>
        <item x="4"/>
        <item x="2"/>
        <item x="3"/>
        <item t="default"/>
      </items>
    </pivotField>
    <pivotField showAll="0"/>
    <pivotField showAll="0"/>
    <pivotField showAll="0"/>
    <pivotField axis="axisCol" showAll="0">
      <items count="8">
        <item x="1"/>
        <item x="2"/>
        <item x="3"/>
        <item x="6"/>
        <item x="5"/>
        <item x="0"/>
        <item x="4"/>
        <item t="default"/>
      </items>
    </pivotField>
    <pivotField showAll="0"/>
    <pivotField showAll="0">
      <items count="9">
        <item x="6"/>
        <item x="7"/>
        <item x="2"/>
        <item x="3"/>
        <item x="0"/>
        <item x="4"/>
        <item x="1"/>
        <item x="5"/>
        <item t="default"/>
      </items>
    </pivotField>
    <pivotField showAll="0" defaultSubtotal="0"/>
    <pivotField showAll="0" defaultSubtotal="0"/>
  </pivotFields>
  <rowItems count="1">
    <i/>
  </rowItems>
  <colFields count="1">
    <field x="10"/>
  </colFields>
  <colItems count="8">
    <i>
      <x/>
    </i>
    <i>
      <x v="1"/>
    </i>
    <i>
      <x v="2"/>
    </i>
    <i>
      <x v="3"/>
    </i>
    <i>
      <x v="4"/>
    </i>
    <i>
      <x v="5"/>
    </i>
    <i>
      <x v="6"/>
    </i>
    <i t="grand">
      <x/>
    </i>
  </colItems>
  <dataFields count="1">
    <dataField name="Sum of Revenu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3ACF35E-280D-4CFD-9947-1E9C40C1592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J6" firstHeaderRow="1" firstDataRow="2" firstDataCol="1"/>
  <pivotFields count="15">
    <pivotField showAll="0"/>
    <pivotField showAll="0"/>
    <pivotField showAll="0"/>
    <pivotField dataField="1" showAll="0"/>
    <pivotField numFmtId="14" showAll="0"/>
    <pivotField axis="axisRow" showAll="0">
      <items count="3">
        <item x="0"/>
        <item x="1"/>
        <item t="default"/>
      </items>
    </pivotField>
    <pivotField showAll="0">
      <items count="6">
        <item x="1"/>
        <item x="0"/>
        <item x="4"/>
        <item x="2"/>
        <item x="3"/>
        <item t="default"/>
      </items>
    </pivotField>
    <pivotField showAll="0"/>
    <pivotField showAll="0"/>
    <pivotField showAll="0"/>
    <pivotField showAll="0">
      <items count="8">
        <item x="1"/>
        <item x="2"/>
        <item x="3"/>
        <item x="6"/>
        <item x="5"/>
        <item x="0"/>
        <item x="4"/>
        <item t="default"/>
      </items>
    </pivotField>
    <pivotField showAll="0"/>
    <pivotField axis="axisCol" showAll="0">
      <items count="9">
        <item x="6"/>
        <item x="7"/>
        <item x="2"/>
        <item x="3"/>
        <item x="0"/>
        <item x="4"/>
        <item x="1"/>
        <item x="5"/>
        <item t="default"/>
      </items>
    </pivotField>
    <pivotField showAll="0" defaultSubtotal="0"/>
    <pivotField showAll="0" defaultSubtotal="0"/>
  </pivotFields>
  <rowFields count="1">
    <field x="5"/>
  </rowFields>
  <rowItems count="3">
    <i>
      <x/>
    </i>
    <i>
      <x v="1"/>
    </i>
    <i t="grand">
      <x/>
    </i>
  </rowItems>
  <colFields count="1">
    <field x="12"/>
  </colFields>
  <colItems count="9">
    <i>
      <x/>
    </i>
    <i>
      <x v="1"/>
    </i>
    <i>
      <x v="2"/>
    </i>
    <i>
      <x v="3"/>
    </i>
    <i>
      <x v="4"/>
    </i>
    <i>
      <x v="5"/>
    </i>
    <i>
      <x v="6"/>
    </i>
    <i>
      <x v="7"/>
    </i>
    <i t="grand">
      <x/>
    </i>
  </colItems>
  <dataFields count="1">
    <dataField name="Sum of Revenue" fld="3" baseField="0" baseItem="0"/>
  </dataFields>
  <chartFormats count="1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series="1">
      <pivotArea type="data" outline="0" fieldPosition="0">
        <references count="2">
          <reference field="4294967294" count="1" selected="0">
            <x v="0"/>
          </reference>
          <reference field="12" count="1" selected="0">
            <x v="2"/>
          </reference>
        </references>
      </pivotArea>
    </chartFormat>
    <chartFormat chart="0" format="3" series="1">
      <pivotArea type="data" outline="0" fieldPosition="0">
        <references count="2">
          <reference field="4294967294" count="1" selected="0">
            <x v="0"/>
          </reference>
          <reference field="12" count="1" selected="0">
            <x v="3"/>
          </reference>
        </references>
      </pivotArea>
    </chartFormat>
    <chartFormat chart="0" format="4" series="1">
      <pivotArea type="data" outline="0" fieldPosition="0">
        <references count="2">
          <reference field="4294967294" count="1" selected="0">
            <x v="0"/>
          </reference>
          <reference field="12" count="1" selected="0">
            <x v="4"/>
          </reference>
        </references>
      </pivotArea>
    </chartFormat>
    <chartFormat chart="0" format="5" series="1">
      <pivotArea type="data" outline="0" fieldPosition="0">
        <references count="2">
          <reference field="4294967294" count="1" selected="0">
            <x v="0"/>
          </reference>
          <reference field="12" count="1" selected="0">
            <x v="5"/>
          </reference>
        </references>
      </pivotArea>
    </chartFormat>
    <chartFormat chart="0" format="6" series="1">
      <pivotArea type="data" outline="0" fieldPosition="0">
        <references count="2">
          <reference field="4294967294" count="1" selected="0">
            <x v="0"/>
          </reference>
          <reference field="12" count="1" selected="0">
            <x v="6"/>
          </reference>
        </references>
      </pivotArea>
    </chartFormat>
    <chartFormat chart="0" format="7" series="1">
      <pivotArea type="data" outline="0" fieldPosition="0">
        <references count="2">
          <reference field="4294967294" count="1" selected="0">
            <x v="0"/>
          </reference>
          <reference field="12" count="1" selected="0">
            <x v="7"/>
          </reference>
        </references>
      </pivotArea>
    </chartFormat>
    <chartFormat chart="2" format="16" series="1">
      <pivotArea type="data" outline="0" fieldPosition="0">
        <references count="2">
          <reference field="4294967294" count="1" selected="0">
            <x v="0"/>
          </reference>
          <reference field="12" count="1" selected="0">
            <x v="0"/>
          </reference>
        </references>
      </pivotArea>
    </chartFormat>
    <chartFormat chart="2" format="17" series="1">
      <pivotArea type="data" outline="0" fieldPosition="0">
        <references count="2">
          <reference field="4294967294" count="1" selected="0">
            <x v="0"/>
          </reference>
          <reference field="12" count="1" selected="0">
            <x v="1"/>
          </reference>
        </references>
      </pivotArea>
    </chartFormat>
    <chartFormat chart="2" format="18" series="1">
      <pivotArea type="data" outline="0" fieldPosition="0">
        <references count="2">
          <reference field="4294967294" count="1" selected="0">
            <x v="0"/>
          </reference>
          <reference field="12" count="1" selected="0">
            <x v="2"/>
          </reference>
        </references>
      </pivotArea>
    </chartFormat>
    <chartFormat chart="2" format="19" series="1">
      <pivotArea type="data" outline="0" fieldPosition="0">
        <references count="2">
          <reference field="4294967294" count="1" selected="0">
            <x v="0"/>
          </reference>
          <reference field="12" count="1" selected="0">
            <x v="3"/>
          </reference>
        </references>
      </pivotArea>
    </chartFormat>
    <chartFormat chart="2" format="20" series="1">
      <pivotArea type="data" outline="0" fieldPosition="0">
        <references count="2">
          <reference field="4294967294" count="1" selected="0">
            <x v="0"/>
          </reference>
          <reference field="12" count="1" selected="0">
            <x v="4"/>
          </reference>
        </references>
      </pivotArea>
    </chartFormat>
    <chartFormat chart="2" format="21" series="1">
      <pivotArea type="data" outline="0" fieldPosition="0">
        <references count="2">
          <reference field="4294967294" count="1" selected="0">
            <x v="0"/>
          </reference>
          <reference field="12" count="1" selected="0">
            <x v="5"/>
          </reference>
        </references>
      </pivotArea>
    </chartFormat>
    <chartFormat chart="2" format="22" series="1">
      <pivotArea type="data" outline="0" fieldPosition="0">
        <references count="2">
          <reference field="4294967294" count="1" selected="0">
            <x v="0"/>
          </reference>
          <reference field="12" count="1" selected="0">
            <x v="6"/>
          </reference>
        </references>
      </pivotArea>
    </chartFormat>
    <chartFormat chart="2" format="23" series="1">
      <pivotArea type="data" outline="0" fieldPosition="0">
        <references count="2">
          <reference field="4294967294" count="1" selected="0">
            <x v="0"/>
          </reference>
          <reference field="12"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C3F88E-D97B-4DF4-8B3A-B067E2C4C761}"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B8" firstHeaderRow="1" firstDataRow="1" firstDataCol="1"/>
  <pivotFields count="15">
    <pivotField showAll="0"/>
    <pivotField showAll="0"/>
    <pivotField showAll="0"/>
    <pivotField dataField="1" showAll="0"/>
    <pivotField numFmtId="14" showAll="0"/>
    <pivotField showAll="0">
      <items count="3">
        <item x="0"/>
        <item x="1"/>
        <item t="default"/>
      </items>
    </pivotField>
    <pivotField axis="axisRow" showAll="0">
      <items count="6">
        <item x="1"/>
        <item x="0"/>
        <item x="4"/>
        <item x="2"/>
        <item x="3"/>
        <item t="default"/>
      </items>
    </pivotField>
    <pivotField showAll="0"/>
    <pivotField showAll="0"/>
    <pivotField showAll="0"/>
    <pivotField showAll="0">
      <items count="8">
        <item x="1"/>
        <item x="2"/>
        <item x="3"/>
        <item x="6"/>
        <item x="5"/>
        <item x="0"/>
        <item x="4"/>
        <item t="default"/>
      </items>
    </pivotField>
    <pivotField showAll="0"/>
    <pivotField showAll="0">
      <items count="9">
        <item x="6"/>
        <item x="7"/>
        <item x="2"/>
        <item x="3"/>
        <item x="0"/>
        <item x="4"/>
        <item x="1"/>
        <item x="5"/>
        <item t="default"/>
      </items>
    </pivotField>
    <pivotField showAll="0" defaultSubtotal="0"/>
    <pivotField showAll="0" defaultSubtotal="0"/>
  </pivotFields>
  <rowFields count="1">
    <field x="6"/>
  </rowFields>
  <rowItems count="6">
    <i>
      <x/>
    </i>
    <i>
      <x v="1"/>
    </i>
    <i>
      <x v="2"/>
    </i>
    <i>
      <x v="3"/>
    </i>
    <i>
      <x v="4"/>
    </i>
    <i t="grand">
      <x/>
    </i>
  </rowItems>
  <colItems count="1">
    <i/>
  </colItems>
  <dataFields count="1">
    <dataField name="Sum of Revenue" fld="3" baseField="0" baseItem="0"/>
  </dataFields>
  <chartFormats count="12">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6" count="1" selected="0">
            <x v="0"/>
          </reference>
        </references>
      </pivotArea>
    </chartFormat>
    <chartFormat chart="2" format="9">
      <pivotArea type="data" outline="0" fieldPosition="0">
        <references count="2">
          <reference field="4294967294" count="1" selected="0">
            <x v="0"/>
          </reference>
          <reference field="6" count="1" selected="0">
            <x v="1"/>
          </reference>
        </references>
      </pivotArea>
    </chartFormat>
    <chartFormat chart="2" format="10">
      <pivotArea type="data" outline="0" fieldPosition="0">
        <references count="2">
          <reference field="4294967294" count="1" selected="0">
            <x v="0"/>
          </reference>
          <reference field="6" count="1" selected="0">
            <x v="2"/>
          </reference>
        </references>
      </pivotArea>
    </chartFormat>
    <chartFormat chart="2" format="11">
      <pivotArea type="data" outline="0" fieldPosition="0">
        <references count="2">
          <reference field="4294967294" count="1" selected="0">
            <x v="0"/>
          </reference>
          <reference field="6" count="1" selected="0">
            <x v="3"/>
          </reference>
        </references>
      </pivotArea>
    </chartFormat>
    <chartFormat chart="2" format="12">
      <pivotArea type="data" outline="0" fieldPosition="0">
        <references count="2">
          <reference field="4294967294" count="1" selected="0">
            <x v="0"/>
          </reference>
          <reference field="6" count="1" selected="0">
            <x v="4"/>
          </reference>
        </references>
      </pivotArea>
    </chartFormat>
    <chartFormat chart="0" format="1">
      <pivotArea type="data" outline="0" fieldPosition="0">
        <references count="2">
          <reference field="4294967294" count="1" selected="0">
            <x v="0"/>
          </reference>
          <reference field="6" count="1" selected="0">
            <x v="0"/>
          </reference>
        </references>
      </pivotArea>
    </chartFormat>
    <chartFormat chart="0" format="2">
      <pivotArea type="data" outline="0" fieldPosition="0">
        <references count="2">
          <reference field="4294967294" count="1" selected="0">
            <x v="0"/>
          </reference>
          <reference field="6" count="1" selected="0">
            <x v="1"/>
          </reference>
        </references>
      </pivotArea>
    </chartFormat>
    <chartFormat chart="0" format="3">
      <pivotArea type="data" outline="0" fieldPosition="0">
        <references count="2">
          <reference field="4294967294" count="1" selected="0">
            <x v="0"/>
          </reference>
          <reference field="6" count="1" selected="0">
            <x v="2"/>
          </reference>
        </references>
      </pivotArea>
    </chartFormat>
    <chartFormat chart="0" format="4">
      <pivotArea type="data" outline="0" fieldPosition="0">
        <references count="2">
          <reference field="4294967294" count="1" selected="0">
            <x v="0"/>
          </reference>
          <reference field="6" count="1" selected="0">
            <x v="3"/>
          </reference>
        </references>
      </pivotArea>
    </chartFormat>
    <chartFormat chart="0" format="5">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2F5E355-1B2C-4366-937E-72070681841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B23" firstHeaderRow="1" firstDataRow="1" firstDataCol="1"/>
  <pivotFields count="15">
    <pivotField showAll="0"/>
    <pivotField showAll="0"/>
    <pivotField showAll="0"/>
    <pivotField dataField="1" showAll="0"/>
    <pivotField numFmtId="14" showAll="0"/>
    <pivotField showAll="0">
      <items count="3">
        <item x="0"/>
        <item x="1"/>
        <item t="default"/>
      </items>
    </pivotField>
    <pivotField showAll="0">
      <items count="6">
        <item x="1"/>
        <item x="0"/>
        <item x="4"/>
        <item x="2"/>
        <item x="3"/>
        <item t="default"/>
      </items>
    </pivotField>
    <pivotField showAll="0"/>
    <pivotField axis="axisRow" showAll="0" sortType="ascending">
      <items count="21">
        <item x="13"/>
        <item x="15"/>
        <item x="2"/>
        <item x="7"/>
        <item x="17"/>
        <item x="5"/>
        <item x="14"/>
        <item x="0"/>
        <item x="6"/>
        <item x="11"/>
        <item x="12"/>
        <item x="8"/>
        <item x="10"/>
        <item x="16"/>
        <item x="9"/>
        <item x="18"/>
        <item x="3"/>
        <item x="19"/>
        <item x="1"/>
        <item x="4"/>
        <item t="default"/>
      </items>
      <autoSortScope>
        <pivotArea dataOnly="0" outline="0" fieldPosition="0">
          <references count="1">
            <reference field="4294967294" count="1" selected="0">
              <x v="0"/>
            </reference>
          </references>
        </pivotArea>
      </autoSortScope>
    </pivotField>
    <pivotField showAll="0"/>
    <pivotField showAll="0">
      <items count="8">
        <item x="1"/>
        <item x="2"/>
        <item x="3"/>
        <item x="6"/>
        <item x="5"/>
        <item x="0"/>
        <item x="4"/>
        <item t="default"/>
      </items>
    </pivotField>
    <pivotField showAll="0"/>
    <pivotField showAll="0">
      <items count="9">
        <item x="6"/>
        <item x="7"/>
        <item x="2"/>
        <item x="3"/>
        <item x="0"/>
        <item x="4"/>
        <item x="1"/>
        <item x="5"/>
        <item t="default"/>
      </items>
    </pivotField>
    <pivotField showAll="0" defaultSubtotal="0"/>
    <pivotField showAll="0" defaultSubtotal="0"/>
  </pivotFields>
  <rowFields count="1">
    <field x="8"/>
  </rowFields>
  <rowItems count="21">
    <i>
      <x v="6"/>
    </i>
    <i>
      <x v="1"/>
    </i>
    <i>
      <x v="4"/>
    </i>
    <i>
      <x v="18"/>
    </i>
    <i>
      <x v="17"/>
    </i>
    <i>
      <x/>
    </i>
    <i>
      <x v="10"/>
    </i>
    <i>
      <x v="5"/>
    </i>
    <i>
      <x v="15"/>
    </i>
    <i>
      <x v="12"/>
    </i>
    <i>
      <x v="9"/>
    </i>
    <i>
      <x v="19"/>
    </i>
    <i>
      <x v="2"/>
    </i>
    <i>
      <x v="8"/>
    </i>
    <i>
      <x v="16"/>
    </i>
    <i>
      <x v="3"/>
    </i>
    <i>
      <x v="7"/>
    </i>
    <i>
      <x v="14"/>
    </i>
    <i>
      <x v="13"/>
    </i>
    <i>
      <x v="11"/>
    </i>
    <i t="grand">
      <x/>
    </i>
  </rowItems>
  <colItems count="1">
    <i/>
  </colItems>
  <dataFields count="1">
    <dataField name="Sum of Revenue"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7CF6009-DF3E-4EE3-95D8-381BCEF596EE}" sourceName="YEAR">
  <pivotTables>
    <pivotTable tabId="5" name="PivotTable3"/>
    <pivotTable tabId="9" name="PivotTable4"/>
    <pivotTable tabId="8" name="PivotTable3"/>
    <pivotTable tabId="7" name="PivotTable2"/>
    <pivotTable tabId="6" name="PivotTable4"/>
  </pivotTables>
  <data>
    <tabular pivotCacheId="116755641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A241BE0-663C-45D8-B42E-B0FDB61EA7BA}" sourceName="PRODUCT">
  <pivotTables>
    <pivotTable tabId="5" name="PivotTable3"/>
    <pivotTable tabId="9" name="PivotTable4"/>
    <pivotTable tabId="8" name="PivotTable3"/>
    <pivotTable tabId="7" name="PivotTable2"/>
    <pivotTable tabId="6" name="PivotTable4"/>
  </pivotTables>
  <data>
    <tabular pivotCacheId="1167556417">
      <items count="5">
        <i x="1" s="1"/>
        <i x="0" s="1"/>
        <i x="4"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595A73A1-61C4-4B02-9775-964A70EB94F5}" sourceName="STATE">
  <pivotTables>
    <pivotTable tabId="5" name="PivotTable3"/>
    <pivotTable tabId="9" name="PivotTable4"/>
    <pivotTable tabId="8" name="PivotTable3"/>
    <pivotTable tabId="7" name="PivotTable2"/>
    <pivotTable tabId="6" name="PivotTable4"/>
  </pivotTables>
  <data>
    <tabular pivotCacheId="1167556417">
      <items count="7">
        <i x="1" s="1"/>
        <i x="2" s="1"/>
        <i x="3" s="1"/>
        <i x="6" s="1"/>
        <i x="5" s="1"/>
        <i x="0"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AA2A2765-F4A2-46B5-A3CB-67596A47C17F}" sourceName="SALESPERSON">
  <pivotTables>
    <pivotTable tabId="5" name="PivotTable3"/>
    <pivotTable tabId="9" name="PivotTable4"/>
    <pivotTable tabId="8" name="PivotTable3"/>
    <pivotTable tabId="7" name="PivotTable2"/>
    <pivotTable tabId="6" name="PivotTable4"/>
  </pivotTables>
  <data>
    <tabular pivotCacheId="1167556417">
      <items count="8">
        <i x="6" s="1"/>
        <i x="7" s="1"/>
        <i x="2" s="1"/>
        <i x="3" s="1"/>
        <i x="0" s="1"/>
        <i x="4"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548758A-D35E-4F1B-870F-9F23C5A7D826}" cache="Slicer_YEAR" caption="YEAR" columnCount="4" style="Slicer Style 2" rowHeight="241300"/>
  <slicer name="PRODUCT" xr10:uid="{42786F51-59CD-42AE-B15D-A3564750C78A}" cache="Slicer_PRODUCT" caption="PRODUCT" columnCount="2" style="Slicer Style 2" rowHeight="241300"/>
  <slicer name="STATE" xr10:uid="{FF3055D7-9978-4073-9931-26F10568459D}" cache="Slicer_STATE" caption="STATE" columnCount="2" style="Slicer Style 2" rowHeight="241300"/>
  <slicer name="SALESPERSON" xr10:uid="{C75BDEE7-92D9-4AD7-8F36-59DA49A635E6}" cache="Slicer_SALESPERSON" caption="SALESPERSON" columnCount="2" style="Slicer Style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76"/>
  <sheetViews>
    <sheetView workbookViewId="0">
      <selection activeCell="A3" sqref="A3"/>
    </sheetView>
  </sheetViews>
  <sheetFormatPr defaultRowHeight="15" x14ac:dyDescent="0.25"/>
  <cols>
    <col min="1" max="1" width="17.140625" bestFit="1" customWidth="1"/>
    <col min="2" max="2" width="20.85546875" bestFit="1" customWidth="1"/>
    <col min="3" max="3" width="13" bestFit="1" customWidth="1"/>
    <col min="4" max="4" width="8.42578125" bestFit="1" customWidth="1"/>
    <col min="5" max="5" width="14.85546875" style="5" bestFit="1" customWidth="1"/>
    <col min="6" max="6" width="10.5703125" bestFit="1" customWidth="1"/>
    <col min="7" max="7" width="16" bestFit="1" customWidth="1"/>
    <col min="8" max="8" width="16.7109375" bestFit="1" customWidth="1"/>
    <col min="9" max="9" width="31.7109375" bestFit="1" customWidth="1"/>
    <col min="10" max="10" width="14.42578125" bestFit="1" customWidth="1"/>
    <col min="11" max="11" width="12.140625" bestFit="1" customWidth="1"/>
    <col min="12" max="12" width="11.7109375" bestFit="1" customWidth="1"/>
    <col min="13" max="13" width="17.28515625" bestFit="1" customWidth="1"/>
  </cols>
  <sheetData>
    <row r="1" spans="1:13" x14ac:dyDescent="0.25">
      <c r="A1" t="s">
        <v>165</v>
      </c>
      <c r="B1" t="s">
        <v>166</v>
      </c>
      <c r="C1" t="s">
        <v>167</v>
      </c>
      <c r="D1" t="s">
        <v>168</v>
      </c>
      <c r="E1" s="5" t="s">
        <v>169</v>
      </c>
      <c r="F1" t="s">
        <v>170</v>
      </c>
      <c r="G1" t="s">
        <v>171</v>
      </c>
      <c r="H1" t="s">
        <v>0</v>
      </c>
      <c r="I1" t="s">
        <v>1</v>
      </c>
      <c r="J1" t="s">
        <v>2</v>
      </c>
      <c r="K1" t="s">
        <v>3</v>
      </c>
      <c r="L1" t="s">
        <v>4</v>
      </c>
      <c r="M1" t="s">
        <v>149</v>
      </c>
    </row>
    <row r="2" spans="1:13" x14ac:dyDescent="0.25">
      <c r="A2">
        <v>10107</v>
      </c>
      <c r="B2">
        <v>30</v>
      </c>
      <c r="C2">
        <v>95.7</v>
      </c>
      <c r="D2">
        <v>2871</v>
      </c>
      <c r="E2" s="5">
        <v>37676</v>
      </c>
      <c r="F2">
        <v>2003</v>
      </c>
      <c r="G2" t="s">
        <v>5</v>
      </c>
      <c r="H2" t="s">
        <v>6</v>
      </c>
      <c r="I2" t="s">
        <v>7</v>
      </c>
      <c r="J2" t="s">
        <v>8</v>
      </c>
      <c r="K2" t="s">
        <v>158</v>
      </c>
      <c r="L2" t="s">
        <v>9</v>
      </c>
      <c r="M2" t="s">
        <v>150</v>
      </c>
    </row>
    <row r="3" spans="1:13" x14ac:dyDescent="0.25">
      <c r="A3">
        <v>10145</v>
      </c>
      <c r="B3">
        <v>45</v>
      </c>
      <c r="C3">
        <v>83.26</v>
      </c>
      <c r="D3">
        <v>3746.7</v>
      </c>
      <c r="E3" s="5">
        <v>37858</v>
      </c>
      <c r="F3">
        <v>2003</v>
      </c>
      <c r="G3" t="s">
        <v>5</v>
      </c>
      <c r="H3" t="s">
        <v>6</v>
      </c>
      <c r="I3" t="s">
        <v>10</v>
      </c>
      <c r="J3" t="s">
        <v>11</v>
      </c>
      <c r="K3" t="s">
        <v>159</v>
      </c>
      <c r="L3" t="s">
        <v>9</v>
      </c>
      <c r="M3" t="s">
        <v>157</v>
      </c>
    </row>
    <row r="4" spans="1:13" x14ac:dyDescent="0.25">
      <c r="A4">
        <v>10159</v>
      </c>
      <c r="B4">
        <v>49</v>
      </c>
      <c r="C4">
        <v>100</v>
      </c>
      <c r="D4">
        <v>5205.2700000000004</v>
      </c>
      <c r="E4" s="5">
        <v>37904</v>
      </c>
      <c r="F4">
        <v>2003</v>
      </c>
      <c r="G4" t="s">
        <v>5</v>
      </c>
      <c r="H4" t="s">
        <v>6</v>
      </c>
      <c r="I4" t="s">
        <v>12</v>
      </c>
      <c r="J4" t="s">
        <v>13</v>
      </c>
      <c r="K4" t="s">
        <v>159</v>
      </c>
      <c r="L4" t="s">
        <v>9</v>
      </c>
      <c r="M4" t="s">
        <v>151</v>
      </c>
    </row>
    <row r="5" spans="1:13" x14ac:dyDescent="0.25">
      <c r="A5">
        <v>10168</v>
      </c>
      <c r="B5">
        <v>36</v>
      </c>
      <c r="C5">
        <v>96.66</v>
      </c>
      <c r="D5">
        <v>3479.76</v>
      </c>
      <c r="E5" s="5">
        <v>37922</v>
      </c>
      <c r="F5">
        <v>2003</v>
      </c>
      <c r="G5" t="s">
        <v>5</v>
      </c>
      <c r="H5" t="s">
        <v>6</v>
      </c>
      <c r="I5" t="s">
        <v>14</v>
      </c>
      <c r="J5" t="s">
        <v>15</v>
      </c>
      <c r="K5" t="s">
        <v>159</v>
      </c>
      <c r="L5" t="s">
        <v>9</v>
      </c>
      <c r="M5" t="s">
        <v>152</v>
      </c>
    </row>
    <row r="6" spans="1:13" x14ac:dyDescent="0.25">
      <c r="A6">
        <v>10237</v>
      </c>
      <c r="B6">
        <v>23</v>
      </c>
      <c r="C6">
        <v>100</v>
      </c>
      <c r="D6">
        <v>2333.12</v>
      </c>
      <c r="E6" s="5">
        <v>38082</v>
      </c>
      <c r="F6">
        <v>2004</v>
      </c>
      <c r="G6" t="s">
        <v>5</v>
      </c>
      <c r="H6" t="s">
        <v>6</v>
      </c>
      <c r="I6" t="s">
        <v>16</v>
      </c>
      <c r="J6" t="s">
        <v>8</v>
      </c>
      <c r="K6" t="s">
        <v>158</v>
      </c>
      <c r="L6" t="s">
        <v>9</v>
      </c>
      <c r="M6" t="s">
        <v>153</v>
      </c>
    </row>
    <row r="7" spans="1:13" x14ac:dyDescent="0.25">
      <c r="A7">
        <v>10263</v>
      </c>
      <c r="B7">
        <v>34</v>
      </c>
      <c r="C7">
        <v>100</v>
      </c>
      <c r="D7">
        <v>3676.76</v>
      </c>
      <c r="E7" s="5">
        <v>38166</v>
      </c>
      <c r="F7">
        <v>2004</v>
      </c>
      <c r="G7" t="s">
        <v>5</v>
      </c>
      <c r="H7" t="s">
        <v>6</v>
      </c>
      <c r="I7" t="s">
        <v>17</v>
      </c>
      <c r="J7" t="s">
        <v>18</v>
      </c>
      <c r="K7" t="s">
        <v>160</v>
      </c>
      <c r="L7" t="s">
        <v>9</v>
      </c>
      <c r="M7" t="s">
        <v>152</v>
      </c>
    </row>
    <row r="8" spans="1:13" x14ac:dyDescent="0.25">
      <c r="A8">
        <v>10285</v>
      </c>
      <c r="B8">
        <v>36</v>
      </c>
      <c r="C8">
        <v>100</v>
      </c>
      <c r="D8">
        <v>4099.68</v>
      </c>
      <c r="E8" s="5">
        <v>38226</v>
      </c>
      <c r="F8">
        <v>2004</v>
      </c>
      <c r="G8" t="s">
        <v>5</v>
      </c>
      <c r="H8" t="s">
        <v>6</v>
      </c>
      <c r="I8" t="s">
        <v>19</v>
      </c>
      <c r="J8" t="s">
        <v>20</v>
      </c>
      <c r="K8" t="s">
        <v>161</v>
      </c>
      <c r="L8" t="s">
        <v>9</v>
      </c>
      <c r="M8" t="s">
        <v>151</v>
      </c>
    </row>
    <row r="9" spans="1:13" x14ac:dyDescent="0.25">
      <c r="A9">
        <v>10318</v>
      </c>
      <c r="B9">
        <v>46</v>
      </c>
      <c r="C9">
        <v>94.74</v>
      </c>
      <c r="D9">
        <v>4358.04</v>
      </c>
      <c r="E9" s="5">
        <v>38293</v>
      </c>
      <c r="F9">
        <v>2004</v>
      </c>
      <c r="G9" t="s">
        <v>5</v>
      </c>
      <c r="H9" t="s">
        <v>6</v>
      </c>
      <c r="I9" t="s">
        <v>21</v>
      </c>
      <c r="J9" t="s">
        <v>22</v>
      </c>
      <c r="K9" t="s">
        <v>162</v>
      </c>
      <c r="L9" t="s">
        <v>9</v>
      </c>
      <c r="M9" t="s">
        <v>153</v>
      </c>
    </row>
    <row r="10" spans="1:13" x14ac:dyDescent="0.25">
      <c r="A10">
        <v>10329</v>
      </c>
      <c r="B10">
        <v>42</v>
      </c>
      <c r="C10">
        <v>100</v>
      </c>
      <c r="D10">
        <v>4396.1400000000003</v>
      </c>
      <c r="E10" s="5">
        <v>38306</v>
      </c>
      <c r="F10">
        <v>2004</v>
      </c>
      <c r="G10" t="s">
        <v>5</v>
      </c>
      <c r="H10" t="s">
        <v>6</v>
      </c>
      <c r="I10" t="s">
        <v>7</v>
      </c>
      <c r="J10" t="s">
        <v>8</v>
      </c>
      <c r="K10" t="s">
        <v>158</v>
      </c>
      <c r="L10" t="s">
        <v>9</v>
      </c>
      <c r="M10" t="s">
        <v>150</v>
      </c>
    </row>
    <row r="11" spans="1:13" x14ac:dyDescent="0.25">
      <c r="A11">
        <v>10140</v>
      </c>
      <c r="B11">
        <v>37</v>
      </c>
      <c r="C11">
        <v>100</v>
      </c>
      <c r="D11">
        <v>7374.1</v>
      </c>
      <c r="E11" s="5">
        <v>37826</v>
      </c>
      <c r="F11">
        <v>2003</v>
      </c>
      <c r="G11" t="s">
        <v>25</v>
      </c>
      <c r="H11" t="s">
        <v>26</v>
      </c>
      <c r="I11" t="s">
        <v>14</v>
      </c>
      <c r="J11" t="s">
        <v>15</v>
      </c>
      <c r="K11" t="s">
        <v>159</v>
      </c>
      <c r="L11" t="s">
        <v>9</v>
      </c>
      <c r="M11" t="s">
        <v>152</v>
      </c>
    </row>
    <row r="12" spans="1:13" x14ac:dyDescent="0.25">
      <c r="A12">
        <v>10312</v>
      </c>
      <c r="B12">
        <v>48</v>
      </c>
      <c r="C12">
        <v>100</v>
      </c>
      <c r="D12">
        <v>11623.7</v>
      </c>
      <c r="E12" s="5">
        <v>38281</v>
      </c>
      <c r="F12">
        <v>2004</v>
      </c>
      <c r="G12" t="s">
        <v>25</v>
      </c>
      <c r="H12" t="s">
        <v>26</v>
      </c>
      <c r="I12" t="s">
        <v>28</v>
      </c>
      <c r="J12" t="s">
        <v>29</v>
      </c>
      <c r="K12" t="s">
        <v>159</v>
      </c>
      <c r="L12" t="s">
        <v>9</v>
      </c>
      <c r="M12" t="s">
        <v>154</v>
      </c>
    </row>
    <row r="13" spans="1:13" x14ac:dyDescent="0.25">
      <c r="A13">
        <v>10322</v>
      </c>
      <c r="B13">
        <v>40</v>
      </c>
      <c r="C13">
        <v>100</v>
      </c>
      <c r="D13">
        <v>6000.4</v>
      </c>
      <c r="E13" s="5">
        <v>38295</v>
      </c>
      <c r="F13">
        <v>2004</v>
      </c>
      <c r="G13" t="s">
        <v>25</v>
      </c>
      <c r="H13" t="s">
        <v>26</v>
      </c>
      <c r="I13" t="s">
        <v>30</v>
      </c>
      <c r="J13" t="s">
        <v>31</v>
      </c>
      <c r="K13" t="s">
        <v>163</v>
      </c>
      <c r="L13" t="s">
        <v>9</v>
      </c>
      <c r="M13" t="s">
        <v>155</v>
      </c>
    </row>
    <row r="14" spans="1:13" x14ac:dyDescent="0.25">
      <c r="A14">
        <v>10357</v>
      </c>
      <c r="B14">
        <v>32</v>
      </c>
      <c r="C14">
        <v>100</v>
      </c>
      <c r="D14">
        <v>5691.84</v>
      </c>
      <c r="E14" s="5">
        <v>38331</v>
      </c>
      <c r="F14">
        <v>2004</v>
      </c>
      <c r="G14" t="s">
        <v>25</v>
      </c>
      <c r="H14" t="s">
        <v>26</v>
      </c>
      <c r="I14" t="s">
        <v>28</v>
      </c>
      <c r="J14" t="s">
        <v>29</v>
      </c>
      <c r="K14" t="s">
        <v>159</v>
      </c>
      <c r="L14" t="s">
        <v>9</v>
      </c>
      <c r="M14" t="s">
        <v>154</v>
      </c>
    </row>
    <row r="15" spans="1:13" x14ac:dyDescent="0.25">
      <c r="A15">
        <v>10107</v>
      </c>
      <c r="B15">
        <v>39</v>
      </c>
      <c r="C15">
        <v>99.91</v>
      </c>
      <c r="D15">
        <v>3896.49</v>
      </c>
      <c r="E15" s="5">
        <v>37676</v>
      </c>
      <c r="F15">
        <v>2003</v>
      </c>
      <c r="G15" t="s">
        <v>5</v>
      </c>
      <c r="H15" t="s">
        <v>34</v>
      </c>
      <c r="I15" t="s">
        <v>7</v>
      </c>
      <c r="J15" t="s">
        <v>8</v>
      </c>
      <c r="K15" t="s">
        <v>158</v>
      </c>
      <c r="L15" t="s">
        <v>9</v>
      </c>
      <c r="M15" t="s">
        <v>150</v>
      </c>
    </row>
    <row r="16" spans="1:13" x14ac:dyDescent="0.25">
      <c r="A16">
        <v>10145</v>
      </c>
      <c r="B16">
        <v>37</v>
      </c>
      <c r="C16">
        <v>100</v>
      </c>
      <c r="D16">
        <v>5192.95</v>
      </c>
      <c r="E16" s="5">
        <v>37858</v>
      </c>
      <c r="F16">
        <v>2003</v>
      </c>
      <c r="G16" t="s">
        <v>5</v>
      </c>
      <c r="H16" t="s">
        <v>34</v>
      </c>
      <c r="I16" t="s">
        <v>10</v>
      </c>
      <c r="J16" t="s">
        <v>11</v>
      </c>
      <c r="K16" t="s">
        <v>159</v>
      </c>
      <c r="L16" t="s">
        <v>9</v>
      </c>
      <c r="M16" t="s">
        <v>157</v>
      </c>
    </row>
    <row r="17" spans="1:13" x14ac:dyDescent="0.25">
      <c r="A17">
        <v>10159</v>
      </c>
      <c r="B17">
        <v>37</v>
      </c>
      <c r="C17">
        <v>100</v>
      </c>
      <c r="D17">
        <v>5016.83</v>
      </c>
      <c r="E17" s="5">
        <v>37904</v>
      </c>
      <c r="F17">
        <v>2003</v>
      </c>
      <c r="G17" t="s">
        <v>5</v>
      </c>
      <c r="H17" t="s">
        <v>34</v>
      </c>
      <c r="I17" t="s">
        <v>12</v>
      </c>
      <c r="J17" t="s">
        <v>13</v>
      </c>
      <c r="K17" t="s">
        <v>159</v>
      </c>
      <c r="L17" t="s">
        <v>9</v>
      </c>
      <c r="M17" t="s">
        <v>151</v>
      </c>
    </row>
    <row r="18" spans="1:13" x14ac:dyDescent="0.25">
      <c r="A18">
        <v>10168</v>
      </c>
      <c r="B18">
        <v>27</v>
      </c>
      <c r="C18">
        <v>100</v>
      </c>
      <c r="D18">
        <v>3660.93</v>
      </c>
      <c r="E18" s="5">
        <v>37922</v>
      </c>
      <c r="F18">
        <v>2003</v>
      </c>
      <c r="G18" t="s">
        <v>5</v>
      </c>
      <c r="H18" t="s">
        <v>34</v>
      </c>
      <c r="I18" t="s">
        <v>14</v>
      </c>
      <c r="J18" t="s">
        <v>15</v>
      </c>
      <c r="K18" t="s">
        <v>159</v>
      </c>
      <c r="L18" t="s">
        <v>9</v>
      </c>
      <c r="M18" t="s">
        <v>152</v>
      </c>
    </row>
    <row r="19" spans="1:13" x14ac:dyDescent="0.25">
      <c r="A19">
        <v>10236</v>
      </c>
      <c r="B19">
        <v>22</v>
      </c>
      <c r="C19">
        <v>100</v>
      </c>
      <c r="D19">
        <v>2852.08</v>
      </c>
      <c r="E19" s="5">
        <v>38080</v>
      </c>
      <c r="F19">
        <v>2004</v>
      </c>
      <c r="G19" t="s">
        <v>5</v>
      </c>
      <c r="H19" t="s">
        <v>34</v>
      </c>
      <c r="I19" t="s">
        <v>35</v>
      </c>
      <c r="J19" t="s">
        <v>27</v>
      </c>
      <c r="K19" t="s">
        <v>162</v>
      </c>
      <c r="L19" t="s">
        <v>9</v>
      </c>
      <c r="M19" t="s">
        <v>151</v>
      </c>
    </row>
    <row r="20" spans="1:13" x14ac:dyDescent="0.25">
      <c r="A20">
        <v>10263</v>
      </c>
      <c r="B20">
        <v>40</v>
      </c>
      <c r="C20">
        <v>100</v>
      </c>
      <c r="D20">
        <v>4472</v>
      </c>
      <c r="E20" s="5">
        <v>38166</v>
      </c>
      <c r="F20">
        <v>2004</v>
      </c>
      <c r="G20" t="s">
        <v>5</v>
      </c>
      <c r="H20" t="s">
        <v>34</v>
      </c>
      <c r="I20" t="s">
        <v>17</v>
      </c>
      <c r="J20" t="s">
        <v>18</v>
      </c>
      <c r="K20" t="s">
        <v>160</v>
      </c>
      <c r="L20" t="s">
        <v>9</v>
      </c>
      <c r="M20" t="s">
        <v>152</v>
      </c>
    </row>
    <row r="21" spans="1:13" x14ac:dyDescent="0.25">
      <c r="A21">
        <v>10285</v>
      </c>
      <c r="B21">
        <v>47</v>
      </c>
      <c r="C21">
        <v>100</v>
      </c>
      <c r="D21">
        <v>6484.59</v>
      </c>
      <c r="E21" s="5">
        <v>38226</v>
      </c>
      <c r="F21">
        <v>2004</v>
      </c>
      <c r="G21" t="s">
        <v>5</v>
      </c>
      <c r="H21" t="s">
        <v>34</v>
      </c>
      <c r="I21" t="s">
        <v>19</v>
      </c>
      <c r="J21" t="s">
        <v>20</v>
      </c>
      <c r="K21" t="s">
        <v>161</v>
      </c>
      <c r="L21" t="s">
        <v>9</v>
      </c>
      <c r="M21" t="s">
        <v>151</v>
      </c>
    </row>
    <row r="22" spans="1:13" x14ac:dyDescent="0.25">
      <c r="A22">
        <v>10308</v>
      </c>
      <c r="B22">
        <v>34</v>
      </c>
      <c r="C22">
        <v>100</v>
      </c>
      <c r="D22">
        <v>4043.96</v>
      </c>
      <c r="E22" s="5">
        <v>38275</v>
      </c>
      <c r="F22">
        <v>2004</v>
      </c>
      <c r="G22" t="s">
        <v>5</v>
      </c>
      <c r="H22" t="s">
        <v>34</v>
      </c>
      <c r="I22" t="s">
        <v>36</v>
      </c>
      <c r="J22" t="s">
        <v>37</v>
      </c>
      <c r="K22" t="s">
        <v>158</v>
      </c>
      <c r="L22" t="s">
        <v>9</v>
      </c>
      <c r="M22" t="s">
        <v>153</v>
      </c>
    </row>
    <row r="23" spans="1:13" x14ac:dyDescent="0.25">
      <c r="A23">
        <v>10318</v>
      </c>
      <c r="B23">
        <v>45</v>
      </c>
      <c r="C23">
        <v>100</v>
      </c>
      <c r="D23">
        <v>5566.5</v>
      </c>
      <c r="E23" s="5">
        <v>38293</v>
      </c>
      <c r="F23">
        <v>2004</v>
      </c>
      <c r="G23" t="s">
        <v>5</v>
      </c>
      <c r="H23" t="s">
        <v>34</v>
      </c>
      <c r="I23" t="s">
        <v>21</v>
      </c>
      <c r="J23" t="s">
        <v>22</v>
      </c>
      <c r="K23" t="s">
        <v>162</v>
      </c>
      <c r="L23" t="s">
        <v>9</v>
      </c>
      <c r="M23" t="s">
        <v>153</v>
      </c>
    </row>
    <row r="24" spans="1:13" x14ac:dyDescent="0.25">
      <c r="A24">
        <v>10329</v>
      </c>
      <c r="B24">
        <v>20</v>
      </c>
      <c r="C24">
        <v>100</v>
      </c>
      <c r="D24">
        <v>3176</v>
      </c>
      <c r="E24" s="5">
        <v>38306</v>
      </c>
      <c r="F24">
        <v>2004</v>
      </c>
      <c r="G24" t="s">
        <v>5</v>
      </c>
      <c r="H24" t="s">
        <v>34</v>
      </c>
      <c r="I24" t="s">
        <v>7</v>
      </c>
      <c r="J24" t="s">
        <v>8</v>
      </c>
      <c r="K24" t="s">
        <v>158</v>
      </c>
      <c r="L24" t="s">
        <v>9</v>
      </c>
      <c r="M24" t="s">
        <v>150</v>
      </c>
    </row>
    <row r="25" spans="1:13" x14ac:dyDescent="0.25">
      <c r="A25">
        <v>10107</v>
      </c>
      <c r="B25">
        <v>27</v>
      </c>
      <c r="C25">
        <v>100</v>
      </c>
      <c r="D25">
        <v>6065.55</v>
      </c>
      <c r="E25" s="5">
        <v>37676</v>
      </c>
      <c r="F25">
        <v>2003</v>
      </c>
      <c r="G25" t="s">
        <v>5</v>
      </c>
      <c r="H25" t="s">
        <v>38</v>
      </c>
      <c r="I25" t="s">
        <v>7</v>
      </c>
      <c r="J25" t="s">
        <v>8</v>
      </c>
      <c r="K25" t="s">
        <v>158</v>
      </c>
      <c r="L25" t="s">
        <v>9</v>
      </c>
      <c r="M25" t="s">
        <v>150</v>
      </c>
    </row>
    <row r="26" spans="1:13" x14ac:dyDescent="0.25">
      <c r="A26">
        <v>10145</v>
      </c>
      <c r="B26">
        <v>33</v>
      </c>
      <c r="C26">
        <v>100</v>
      </c>
      <c r="D26">
        <v>5176.38</v>
      </c>
      <c r="E26" s="5">
        <v>37858</v>
      </c>
      <c r="F26">
        <v>2003</v>
      </c>
      <c r="G26" t="s">
        <v>5</v>
      </c>
      <c r="H26" t="s">
        <v>38</v>
      </c>
      <c r="I26" t="s">
        <v>10</v>
      </c>
      <c r="J26" t="s">
        <v>11</v>
      </c>
      <c r="K26" t="s">
        <v>159</v>
      </c>
      <c r="L26" t="s">
        <v>9</v>
      </c>
      <c r="M26" t="s">
        <v>157</v>
      </c>
    </row>
    <row r="27" spans="1:13" x14ac:dyDescent="0.25">
      <c r="A27">
        <v>10159</v>
      </c>
      <c r="B27">
        <v>22</v>
      </c>
      <c r="C27">
        <v>100</v>
      </c>
      <c r="D27">
        <v>4132.7</v>
      </c>
      <c r="E27" s="5">
        <v>37904</v>
      </c>
      <c r="F27">
        <v>2003</v>
      </c>
      <c r="G27" t="s">
        <v>5</v>
      </c>
      <c r="H27" t="s">
        <v>38</v>
      </c>
      <c r="I27" t="s">
        <v>12</v>
      </c>
      <c r="J27" t="s">
        <v>13</v>
      </c>
      <c r="K27" t="s">
        <v>159</v>
      </c>
      <c r="L27" t="s">
        <v>9</v>
      </c>
      <c r="M27" t="s">
        <v>151</v>
      </c>
    </row>
    <row r="28" spans="1:13" x14ac:dyDescent="0.25">
      <c r="A28">
        <v>10168</v>
      </c>
      <c r="B28">
        <v>20</v>
      </c>
      <c r="C28">
        <v>100</v>
      </c>
      <c r="D28">
        <v>4183</v>
      </c>
      <c r="E28" s="5">
        <v>37922</v>
      </c>
      <c r="F28">
        <v>2003</v>
      </c>
      <c r="G28" t="s">
        <v>5</v>
      </c>
      <c r="H28" t="s">
        <v>38</v>
      </c>
      <c r="I28" t="s">
        <v>14</v>
      </c>
      <c r="J28" t="s">
        <v>15</v>
      </c>
      <c r="K28" t="s">
        <v>159</v>
      </c>
      <c r="L28" t="s">
        <v>9</v>
      </c>
      <c r="M28" t="s">
        <v>152</v>
      </c>
    </row>
    <row r="29" spans="1:13" x14ac:dyDescent="0.25">
      <c r="A29">
        <v>10237</v>
      </c>
      <c r="B29">
        <v>39</v>
      </c>
      <c r="C29">
        <v>100</v>
      </c>
      <c r="D29">
        <v>7023.9</v>
      </c>
      <c r="E29" s="5">
        <v>38082</v>
      </c>
      <c r="F29">
        <v>2004</v>
      </c>
      <c r="G29" t="s">
        <v>5</v>
      </c>
      <c r="H29" t="s">
        <v>38</v>
      </c>
      <c r="I29" t="s">
        <v>16</v>
      </c>
      <c r="J29" t="s">
        <v>8</v>
      </c>
      <c r="K29" t="s">
        <v>158</v>
      </c>
      <c r="L29" t="s">
        <v>9</v>
      </c>
      <c r="M29" t="s">
        <v>153</v>
      </c>
    </row>
    <row r="30" spans="1:13" x14ac:dyDescent="0.25">
      <c r="A30">
        <v>10263</v>
      </c>
      <c r="B30">
        <v>41</v>
      </c>
      <c r="C30">
        <v>100</v>
      </c>
      <c r="D30">
        <v>8336.94</v>
      </c>
      <c r="E30" s="5">
        <v>38166</v>
      </c>
      <c r="F30">
        <v>2004</v>
      </c>
      <c r="G30" t="s">
        <v>5</v>
      </c>
      <c r="H30" t="s">
        <v>38</v>
      </c>
      <c r="I30" t="s">
        <v>17</v>
      </c>
      <c r="J30" t="s">
        <v>18</v>
      </c>
      <c r="K30" t="s">
        <v>160</v>
      </c>
      <c r="L30" t="s">
        <v>9</v>
      </c>
      <c r="M30" t="s">
        <v>152</v>
      </c>
    </row>
    <row r="31" spans="1:13" x14ac:dyDescent="0.25">
      <c r="A31">
        <v>10285</v>
      </c>
      <c r="B31">
        <v>27</v>
      </c>
      <c r="C31">
        <v>100</v>
      </c>
      <c r="D31">
        <v>5438.07</v>
      </c>
      <c r="E31" s="5">
        <v>38226</v>
      </c>
      <c r="F31">
        <v>2004</v>
      </c>
      <c r="G31" t="s">
        <v>5</v>
      </c>
      <c r="H31" t="s">
        <v>38</v>
      </c>
      <c r="I31" t="s">
        <v>19</v>
      </c>
      <c r="J31" t="s">
        <v>20</v>
      </c>
      <c r="K31" t="s">
        <v>161</v>
      </c>
      <c r="L31" t="s">
        <v>9</v>
      </c>
      <c r="M31" t="s">
        <v>151</v>
      </c>
    </row>
    <row r="32" spans="1:13" x14ac:dyDescent="0.25">
      <c r="A32">
        <v>10308</v>
      </c>
      <c r="B32">
        <v>20</v>
      </c>
      <c r="C32">
        <v>100</v>
      </c>
      <c r="D32">
        <v>4570.3999999999996</v>
      </c>
      <c r="E32" s="5">
        <v>38275</v>
      </c>
      <c r="F32">
        <v>2004</v>
      </c>
      <c r="G32" t="s">
        <v>5</v>
      </c>
      <c r="H32" t="s">
        <v>38</v>
      </c>
      <c r="I32" t="s">
        <v>36</v>
      </c>
      <c r="J32" t="s">
        <v>37</v>
      </c>
      <c r="K32" t="s">
        <v>158</v>
      </c>
      <c r="L32" t="s">
        <v>9</v>
      </c>
      <c r="M32" t="s">
        <v>153</v>
      </c>
    </row>
    <row r="33" spans="1:13" x14ac:dyDescent="0.25">
      <c r="A33">
        <v>10318</v>
      </c>
      <c r="B33">
        <v>37</v>
      </c>
      <c r="C33">
        <v>100</v>
      </c>
      <c r="D33">
        <v>7667.14</v>
      </c>
      <c r="E33" s="5">
        <v>38293</v>
      </c>
      <c r="F33">
        <v>2004</v>
      </c>
      <c r="G33" t="s">
        <v>5</v>
      </c>
      <c r="H33" t="s">
        <v>38</v>
      </c>
      <c r="I33" t="s">
        <v>21</v>
      </c>
      <c r="J33" t="s">
        <v>22</v>
      </c>
      <c r="K33" t="s">
        <v>162</v>
      </c>
      <c r="L33" t="s">
        <v>9</v>
      </c>
      <c r="M33" t="s">
        <v>153</v>
      </c>
    </row>
    <row r="34" spans="1:13" x14ac:dyDescent="0.25">
      <c r="A34">
        <v>10329</v>
      </c>
      <c r="B34">
        <v>26</v>
      </c>
      <c r="C34">
        <v>100</v>
      </c>
      <c r="D34">
        <v>5868.2</v>
      </c>
      <c r="E34" s="5">
        <v>38306</v>
      </c>
      <c r="F34">
        <v>2004</v>
      </c>
      <c r="G34" t="s">
        <v>5</v>
      </c>
      <c r="H34" t="s">
        <v>38</v>
      </c>
      <c r="I34" t="s">
        <v>7</v>
      </c>
      <c r="J34" t="s">
        <v>8</v>
      </c>
      <c r="K34" t="s">
        <v>158</v>
      </c>
      <c r="L34" t="s">
        <v>9</v>
      </c>
      <c r="M34" t="s">
        <v>150</v>
      </c>
    </row>
    <row r="35" spans="1:13" x14ac:dyDescent="0.25">
      <c r="A35">
        <v>10143</v>
      </c>
      <c r="B35">
        <v>49</v>
      </c>
      <c r="C35">
        <v>100</v>
      </c>
      <c r="D35">
        <v>5597.76</v>
      </c>
      <c r="E35" s="5">
        <v>37843</v>
      </c>
      <c r="F35">
        <v>2003</v>
      </c>
      <c r="G35" t="s">
        <v>25</v>
      </c>
      <c r="H35" t="s">
        <v>39</v>
      </c>
      <c r="I35" t="s">
        <v>40</v>
      </c>
      <c r="J35" t="s">
        <v>24</v>
      </c>
      <c r="K35" t="s">
        <v>161</v>
      </c>
      <c r="L35" t="s">
        <v>9</v>
      </c>
      <c r="M35" t="s">
        <v>150</v>
      </c>
    </row>
    <row r="36" spans="1:13" x14ac:dyDescent="0.25">
      <c r="A36">
        <v>10222</v>
      </c>
      <c r="B36">
        <v>49</v>
      </c>
      <c r="C36">
        <v>100</v>
      </c>
      <c r="D36">
        <v>5997.6</v>
      </c>
      <c r="E36" s="5">
        <v>38036</v>
      </c>
      <c r="F36">
        <v>2004</v>
      </c>
      <c r="G36" t="s">
        <v>25</v>
      </c>
      <c r="H36" t="s">
        <v>39</v>
      </c>
      <c r="I36" t="s">
        <v>41</v>
      </c>
      <c r="J36" t="s">
        <v>42</v>
      </c>
      <c r="K36" t="s">
        <v>159</v>
      </c>
      <c r="L36" t="s">
        <v>9</v>
      </c>
      <c r="M36" t="s">
        <v>157</v>
      </c>
    </row>
    <row r="37" spans="1:13" x14ac:dyDescent="0.25">
      <c r="A37">
        <v>10248</v>
      </c>
      <c r="B37">
        <v>20</v>
      </c>
      <c r="C37">
        <v>100</v>
      </c>
      <c r="D37">
        <v>2910.4</v>
      </c>
      <c r="E37" s="5">
        <v>38114</v>
      </c>
      <c r="F37">
        <v>2004</v>
      </c>
      <c r="G37" t="s">
        <v>25</v>
      </c>
      <c r="H37" t="s">
        <v>39</v>
      </c>
      <c r="I37" t="s">
        <v>7</v>
      </c>
      <c r="J37" t="s">
        <v>8</v>
      </c>
      <c r="K37" t="s">
        <v>158</v>
      </c>
      <c r="L37" t="s">
        <v>9</v>
      </c>
      <c r="M37" t="s">
        <v>150</v>
      </c>
    </row>
    <row r="38" spans="1:13" x14ac:dyDescent="0.25">
      <c r="A38">
        <v>10295</v>
      </c>
      <c r="B38">
        <v>24</v>
      </c>
      <c r="C38">
        <v>100</v>
      </c>
      <c r="D38">
        <v>3427.2</v>
      </c>
      <c r="E38" s="5">
        <v>38240</v>
      </c>
      <c r="F38">
        <v>2004</v>
      </c>
      <c r="G38" t="s">
        <v>25</v>
      </c>
      <c r="H38" t="s">
        <v>39</v>
      </c>
      <c r="I38" t="s">
        <v>43</v>
      </c>
      <c r="J38" t="s">
        <v>44</v>
      </c>
      <c r="K38" t="s">
        <v>161</v>
      </c>
      <c r="L38" t="s">
        <v>9</v>
      </c>
      <c r="M38" t="s">
        <v>155</v>
      </c>
    </row>
    <row r="39" spans="1:13" x14ac:dyDescent="0.25">
      <c r="A39">
        <v>10140</v>
      </c>
      <c r="B39">
        <v>26</v>
      </c>
      <c r="C39">
        <v>100</v>
      </c>
      <c r="D39">
        <v>3188.12</v>
      </c>
      <c r="E39" s="5">
        <v>37826</v>
      </c>
      <c r="F39">
        <v>2003</v>
      </c>
      <c r="G39" t="s">
        <v>25</v>
      </c>
      <c r="H39" t="s">
        <v>47</v>
      </c>
      <c r="I39" t="s">
        <v>14</v>
      </c>
      <c r="J39" t="s">
        <v>15</v>
      </c>
      <c r="K39" t="s">
        <v>159</v>
      </c>
      <c r="L39" t="s">
        <v>9</v>
      </c>
      <c r="M39" t="s">
        <v>152</v>
      </c>
    </row>
    <row r="40" spans="1:13" x14ac:dyDescent="0.25">
      <c r="A40">
        <v>10229</v>
      </c>
      <c r="B40">
        <v>50</v>
      </c>
      <c r="C40">
        <v>100</v>
      </c>
      <c r="D40">
        <v>6426.5</v>
      </c>
      <c r="E40" s="5">
        <v>38057</v>
      </c>
      <c r="F40">
        <v>2004</v>
      </c>
      <c r="G40" t="s">
        <v>25</v>
      </c>
      <c r="H40" t="s">
        <v>47</v>
      </c>
      <c r="I40" t="s">
        <v>28</v>
      </c>
      <c r="J40" t="s">
        <v>29</v>
      </c>
      <c r="K40" t="s">
        <v>159</v>
      </c>
      <c r="L40" t="s">
        <v>9</v>
      </c>
      <c r="M40" t="s">
        <v>154</v>
      </c>
    </row>
    <row r="41" spans="1:13" x14ac:dyDescent="0.25">
      <c r="A41">
        <v>10281</v>
      </c>
      <c r="B41">
        <v>44</v>
      </c>
      <c r="C41">
        <v>100</v>
      </c>
      <c r="D41">
        <v>7020.64</v>
      </c>
      <c r="E41" s="5">
        <v>38218</v>
      </c>
      <c r="F41">
        <v>2004</v>
      </c>
      <c r="G41" t="s">
        <v>25</v>
      </c>
      <c r="H41" t="s">
        <v>47</v>
      </c>
      <c r="I41" t="s">
        <v>21</v>
      </c>
      <c r="J41" t="s">
        <v>22</v>
      </c>
      <c r="K41" t="s">
        <v>162</v>
      </c>
      <c r="L41" t="s">
        <v>9</v>
      </c>
      <c r="M41" t="s">
        <v>153</v>
      </c>
    </row>
    <row r="42" spans="1:13" x14ac:dyDescent="0.25">
      <c r="A42">
        <v>10305</v>
      </c>
      <c r="B42">
        <v>38</v>
      </c>
      <c r="C42">
        <v>100</v>
      </c>
      <c r="D42">
        <v>6680.78</v>
      </c>
      <c r="E42" s="5">
        <v>38273</v>
      </c>
      <c r="F42">
        <v>2004</v>
      </c>
      <c r="G42" t="s">
        <v>25</v>
      </c>
      <c r="H42" t="s">
        <v>47</v>
      </c>
      <c r="I42" t="s">
        <v>19</v>
      </c>
      <c r="J42" t="s">
        <v>20</v>
      </c>
      <c r="K42" t="s">
        <v>161</v>
      </c>
      <c r="L42" t="s">
        <v>9</v>
      </c>
      <c r="M42" t="s">
        <v>151</v>
      </c>
    </row>
    <row r="43" spans="1:13" x14ac:dyDescent="0.25">
      <c r="A43">
        <v>10322</v>
      </c>
      <c r="B43">
        <v>46</v>
      </c>
      <c r="C43">
        <v>61.99</v>
      </c>
      <c r="D43">
        <v>2851.54</v>
      </c>
      <c r="E43" s="5">
        <v>38295</v>
      </c>
      <c r="F43">
        <v>2004</v>
      </c>
      <c r="G43" t="s">
        <v>25</v>
      </c>
      <c r="H43" t="s">
        <v>47</v>
      </c>
      <c r="I43" t="s">
        <v>30</v>
      </c>
      <c r="J43" t="s">
        <v>31</v>
      </c>
      <c r="K43" t="s">
        <v>163</v>
      </c>
      <c r="L43" t="s">
        <v>9</v>
      </c>
      <c r="M43" t="s">
        <v>155</v>
      </c>
    </row>
    <row r="44" spans="1:13" x14ac:dyDescent="0.25">
      <c r="A44">
        <v>10357</v>
      </c>
      <c r="B44">
        <v>43</v>
      </c>
      <c r="C44">
        <v>100</v>
      </c>
      <c r="D44">
        <v>5780.92</v>
      </c>
      <c r="E44" s="5">
        <v>38331</v>
      </c>
      <c r="F44">
        <v>2004</v>
      </c>
      <c r="G44" t="s">
        <v>25</v>
      </c>
      <c r="H44" t="s">
        <v>47</v>
      </c>
      <c r="I44" t="s">
        <v>28</v>
      </c>
      <c r="J44" t="s">
        <v>29</v>
      </c>
      <c r="K44" t="s">
        <v>159</v>
      </c>
      <c r="L44" t="s">
        <v>9</v>
      </c>
      <c r="M44" t="s">
        <v>154</v>
      </c>
    </row>
    <row r="45" spans="1:13" x14ac:dyDescent="0.25">
      <c r="A45">
        <v>10135</v>
      </c>
      <c r="B45">
        <v>42</v>
      </c>
      <c r="C45">
        <v>100</v>
      </c>
      <c r="D45">
        <v>8008.56</v>
      </c>
      <c r="E45" s="5">
        <v>37804</v>
      </c>
      <c r="F45">
        <v>2003</v>
      </c>
      <c r="G45" t="s">
        <v>25</v>
      </c>
      <c r="H45" t="s">
        <v>48</v>
      </c>
      <c r="I45" t="s">
        <v>28</v>
      </c>
      <c r="J45" t="s">
        <v>29</v>
      </c>
      <c r="K45" t="s">
        <v>159</v>
      </c>
      <c r="L45" t="s">
        <v>9</v>
      </c>
      <c r="M45" t="s">
        <v>154</v>
      </c>
    </row>
    <row r="46" spans="1:13" x14ac:dyDescent="0.25">
      <c r="A46">
        <v>10147</v>
      </c>
      <c r="B46">
        <v>48</v>
      </c>
      <c r="C46">
        <v>100</v>
      </c>
      <c r="D46">
        <v>9245.76</v>
      </c>
      <c r="E46" s="5">
        <v>37869</v>
      </c>
      <c r="F46">
        <v>2003</v>
      </c>
      <c r="G46" t="s">
        <v>25</v>
      </c>
      <c r="H46" t="s">
        <v>48</v>
      </c>
      <c r="I46" t="s">
        <v>32</v>
      </c>
      <c r="J46" t="s">
        <v>33</v>
      </c>
      <c r="K46" t="s">
        <v>161</v>
      </c>
      <c r="L46" t="s">
        <v>9</v>
      </c>
      <c r="M46" t="s">
        <v>155</v>
      </c>
    </row>
    <row r="47" spans="1:13" x14ac:dyDescent="0.25">
      <c r="A47">
        <v>10159</v>
      </c>
      <c r="B47">
        <v>41</v>
      </c>
      <c r="C47">
        <v>100</v>
      </c>
      <c r="D47">
        <v>8296.35</v>
      </c>
      <c r="E47" s="5">
        <v>37904</v>
      </c>
      <c r="F47">
        <v>2003</v>
      </c>
      <c r="G47" t="s">
        <v>25</v>
      </c>
      <c r="H47" t="s">
        <v>48</v>
      </c>
      <c r="I47" t="s">
        <v>12</v>
      </c>
      <c r="J47" t="s">
        <v>13</v>
      </c>
      <c r="K47" t="s">
        <v>159</v>
      </c>
      <c r="L47" t="s">
        <v>9</v>
      </c>
      <c r="M47" t="s">
        <v>151</v>
      </c>
    </row>
    <row r="48" spans="1:13" x14ac:dyDescent="0.25">
      <c r="A48">
        <v>10329</v>
      </c>
      <c r="B48">
        <v>41</v>
      </c>
      <c r="C48">
        <v>71.47</v>
      </c>
      <c r="D48">
        <v>2930.27</v>
      </c>
      <c r="E48" s="5">
        <v>38306</v>
      </c>
      <c r="F48">
        <v>2004</v>
      </c>
      <c r="G48" t="s">
        <v>25</v>
      </c>
      <c r="H48" t="s">
        <v>48</v>
      </c>
      <c r="I48" t="s">
        <v>7</v>
      </c>
      <c r="J48" t="s">
        <v>8</v>
      </c>
      <c r="K48" t="s">
        <v>158</v>
      </c>
      <c r="L48" t="s">
        <v>9</v>
      </c>
      <c r="M48" t="s">
        <v>150</v>
      </c>
    </row>
    <row r="49" spans="1:13" x14ac:dyDescent="0.25">
      <c r="A49">
        <v>10127</v>
      </c>
      <c r="B49">
        <v>46</v>
      </c>
      <c r="C49">
        <v>100</v>
      </c>
      <c r="D49">
        <v>11279.2</v>
      </c>
      <c r="E49" s="5">
        <v>37775</v>
      </c>
      <c r="F49">
        <v>2003</v>
      </c>
      <c r="G49" t="s">
        <v>25</v>
      </c>
      <c r="H49" t="s">
        <v>49</v>
      </c>
      <c r="I49" t="s">
        <v>50</v>
      </c>
      <c r="J49" t="s">
        <v>8</v>
      </c>
      <c r="K49" t="s">
        <v>158</v>
      </c>
      <c r="L49" t="s">
        <v>9</v>
      </c>
      <c r="M49" t="s">
        <v>156</v>
      </c>
    </row>
    <row r="50" spans="1:13" x14ac:dyDescent="0.25">
      <c r="A50">
        <v>10142</v>
      </c>
      <c r="B50">
        <v>33</v>
      </c>
      <c r="C50">
        <v>100</v>
      </c>
      <c r="D50">
        <v>8023.29</v>
      </c>
      <c r="E50" s="5">
        <v>37841</v>
      </c>
      <c r="F50">
        <v>2003</v>
      </c>
      <c r="G50" t="s">
        <v>25</v>
      </c>
      <c r="H50" t="s">
        <v>49</v>
      </c>
      <c r="I50" t="s">
        <v>28</v>
      </c>
      <c r="J50" t="s">
        <v>29</v>
      </c>
      <c r="K50" t="s">
        <v>159</v>
      </c>
      <c r="L50" t="s">
        <v>9</v>
      </c>
      <c r="M50" t="s">
        <v>154</v>
      </c>
    </row>
    <row r="51" spans="1:13" x14ac:dyDescent="0.25">
      <c r="A51">
        <v>10185</v>
      </c>
      <c r="B51">
        <v>21</v>
      </c>
      <c r="C51">
        <v>100</v>
      </c>
      <c r="D51">
        <v>3883.74</v>
      </c>
      <c r="E51" s="5">
        <v>37939</v>
      </c>
      <c r="F51">
        <v>2003</v>
      </c>
      <c r="G51" t="s">
        <v>25</v>
      </c>
      <c r="H51" t="s">
        <v>49</v>
      </c>
      <c r="I51" t="s">
        <v>40</v>
      </c>
      <c r="J51" t="s">
        <v>24</v>
      </c>
      <c r="K51" t="s">
        <v>161</v>
      </c>
      <c r="L51" t="s">
        <v>9</v>
      </c>
      <c r="M51" t="s">
        <v>150</v>
      </c>
    </row>
    <row r="52" spans="1:13" x14ac:dyDescent="0.25">
      <c r="A52">
        <v>10272</v>
      </c>
      <c r="B52">
        <v>35</v>
      </c>
      <c r="C52">
        <v>100</v>
      </c>
      <c r="D52">
        <v>5818.4</v>
      </c>
      <c r="E52" s="5">
        <v>38188</v>
      </c>
      <c r="F52">
        <v>2004</v>
      </c>
      <c r="G52" t="s">
        <v>25</v>
      </c>
      <c r="H52" t="s">
        <v>49</v>
      </c>
      <c r="I52" t="s">
        <v>21</v>
      </c>
      <c r="J52" t="s">
        <v>22</v>
      </c>
      <c r="K52" t="s">
        <v>162</v>
      </c>
      <c r="L52" t="s">
        <v>9</v>
      </c>
      <c r="M52" t="s">
        <v>153</v>
      </c>
    </row>
    <row r="53" spans="1:13" x14ac:dyDescent="0.25">
      <c r="A53">
        <v>10282</v>
      </c>
      <c r="B53">
        <v>41</v>
      </c>
      <c r="C53">
        <v>100</v>
      </c>
      <c r="D53">
        <v>7071.27</v>
      </c>
      <c r="E53" s="5">
        <v>38219</v>
      </c>
      <c r="F53">
        <v>2004</v>
      </c>
      <c r="G53" t="s">
        <v>25</v>
      </c>
      <c r="H53" t="s">
        <v>49</v>
      </c>
      <c r="I53" t="s">
        <v>28</v>
      </c>
      <c r="J53" t="s">
        <v>29</v>
      </c>
      <c r="K53" t="s">
        <v>159</v>
      </c>
      <c r="L53" t="s">
        <v>9</v>
      </c>
      <c r="M53" t="s">
        <v>154</v>
      </c>
    </row>
    <row r="54" spans="1:13" x14ac:dyDescent="0.25">
      <c r="A54">
        <v>10113</v>
      </c>
      <c r="B54">
        <v>21</v>
      </c>
      <c r="C54">
        <v>100</v>
      </c>
      <c r="D54">
        <v>3415.44</v>
      </c>
      <c r="E54" s="5">
        <v>37706</v>
      </c>
      <c r="F54">
        <v>2003</v>
      </c>
      <c r="G54" t="s">
        <v>51</v>
      </c>
      <c r="H54" t="s">
        <v>52</v>
      </c>
      <c r="I54" t="s">
        <v>28</v>
      </c>
      <c r="J54" t="s">
        <v>29</v>
      </c>
      <c r="K54" t="s">
        <v>159</v>
      </c>
      <c r="L54" t="s">
        <v>9</v>
      </c>
      <c r="M54" t="s">
        <v>154</v>
      </c>
    </row>
    <row r="55" spans="1:13" x14ac:dyDescent="0.25">
      <c r="A55">
        <v>10140</v>
      </c>
      <c r="B55">
        <v>38</v>
      </c>
      <c r="C55">
        <v>100</v>
      </c>
      <c r="D55">
        <v>4829.8</v>
      </c>
      <c r="E55" s="5">
        <v>37826</v>
      </c>
      <c r="F55">
        <v>2003</v>
      </c>
      <c r="G55" t="s">
        <v>51</v>
      </c>
      <c r="H55" t="s">
        <v>52</v>
      </c>
      <c r="I55" t="s">
        <v>14</v>
      </c>
      <c r="J55" t="s">
        <v>15</v>
      </c>
      <c r="K55" t="s">
        <v>159</v>
      </c>
      <c r="L55" t="s">
        <v>9</v>
      </c>
      <c r="M55" t="s">
        <v>152</v>
      </c>
    </row>
    <row r="56" spans="1:13" x14ac:dyDescent="0.25">
      <c r="A56">
        <v>10229</v>
      </c>
      <c r="B56">
        <v>25</v>
      </c>
      <c r="C56">
        <v>100</v>
      </c>
      <c r="D56">
        <v>3451</v>
      </c>
      <c r="E56" s="5">
        <v>38057</v>
      </c>
      <c r="F56">
        <v>2004</v>
      </c>
      <c r="G56" t="s">
        <v>51</v>
      </c>
      <c r="H56" t="s">
        <v>52</v>
      </c>
      <c r="I56" t="s">
        <v>28</v>
      </c>
      <c r="J56" t="s">
        <v>29</v>
      </c>
      <c r="K56" t="s">
        <v>159</v>
      </c>
      <c r="L56" t="s">
        <v>9</v>
      </c>
      <c r="M56" t="s">
        <v>154</v>
      </c>
    </row>
    <row r="57" spans="1:13" x14ac:dyDescent="0.25">
      <c r="A57">
        <v>10281</v>
      </c>
      <c r="B57">
        <v>25</v>
      </c>
      <c r="C57">
        <v>100</v>
      </c>
      <c r="D57">
        <v>2938.5</v>
      </c>
      <c r="E57" s="5">
        <v>38218</v>
      </c>
      <c r="F57">
        <v>2004</v>
      </c>
      <c r="G57" t="s">
        <v>51</v>
      </c>
      <c r="H57" t="s">
        <v>52</v>
      </c>
      <c r="I57" t="s">
        <v>21</v>
      </c>
      <c r="J57" t="s">
        <v>22</v>
      </c>
      <c r="K57" t="s">
        <v>162</v>
      </c>
      <c r="L57" t="s">
        <v>9</v>
      </c>
      <c r="M57" t="s">
        <v>153</v>
      </c>
    </row>
    <row r="58" spans="1:13" x14ac:dyDescent="0.25">
      <c r="A58">
        <v>10322</v>
      </c>
      <c r="B58">
        <v>27</v>
      </c>
      <c r="C58">
        <v>100</v>
      </c>
      <c r="D58">
        <v>4784.13</v>
      </c>
      <c r="E58" s="5">
        <v>38295</v>
      </c>
      <c r="F58">
        <v>2004</v>
      </c>
      <c r="G58" t="s">
        <v>51</v>
      </c>
      <c r="H58" t="s">
        <v>52</v>
      </c>
      <c r="I58" t="s">
        <v>30</v>
      </c>
      <c r="J58" t="s">
        <v>31</v>
      </c>
      <c r="K58" t="s">
        <v>163</v>
      </c>
      <c r="L58" t="s">
        <v>9</v>
      </c>
      <c r="M58" t="s">
        <v>155</v>
      </c>
    </row>
    <row r="59" spans="1:13" x14ac:dyDescent="0.25">
      <c r="A59">
        <v>10357</v>
      </c>
      <c r="B59">
        <v>49</v>
      </c>
      <c r="C59">
        <v>100</v>
      </c>
      <c r="D59">
        <v>5960.36</v>
      </c>
      <c r="E59" s="5">
        <v>38331</v>
      </c>
      <c r="F59">
        <v>2004</v>
      </c>
      <c r="G59" t="s">
        <v>51</v>
      </c>
      <c r="H59" t="s">
        <v>52</v>
      </c>
      <c r="I59" t="s">
        <v>28</v>
      </c>
      <c r="J59" t="s">
        <v>29</v>
      </c>
      <c r="K59" t="s">
        <v>159</v>
      </c>
      <c r="L59" t="s">
        <v>9</v>
      </c>
      <c r="M59" t="s">
        <v>154</v>
      </c>
    </row>
    <row r="60" spans="1:13" x14ac:dyDescent="0.25">
      <c r="A60">
        <v>10107</v>
      </c>
      <c r="B60">
        <v>21</v>
      </c>
      <c r="C60">
        <v>100</v>
      </c>
      <c r="D60">
        <v>3036.6</v>
      </c>
      <c r="E60" s="5">
        <v>37676</v>
      </c>
      <c r="F60">
        <v>2003</v>
      </c>
      <c r="G60" t="s">
        <v>5</v>
      </c>
      <c r="H60" t="s">
        <v>53</v>
      </c>
      <c r="I60" t="s">
        <v>7</v>
      </c>
      <c r="J60" t="s">
        <v>8</v>
      </c>
      <c r="K60" t="s">
        <v>158</v>
      </c>
      <c r="L60" t="s">
        <v>9</v>
      </c>
      <c r="M60" t="s">
        <v>150</v>
      </c>
    </row>
    <row r="61" spans="1:13" x14ac:dyDescent="0.25">
      <c r="A61">
        <v>10145</v>
      </c>
      <c r="B61">
        <v>49</v>
      </c>
      <c r="C61">
        <v>100</v>
      </c>
      <c r="D61">
        <v>8339.7999999999993</v>
      </c>
      <c r="E61" s="5">
        <v>37858</v>
      </c>
      <c r="F61">
        <v>2003</v>
      </c>
      <c r="G61" t="s">
        <v>5</v>
      </c>
      <c r="H61" t="s">
        <v>53</v>
      </c>
      <c r="I61" t="s">
        <v>10</v>
      </c>
      <c r="J61" t="s">
        <v>11</v>
      </c>
      <c r="K61" t="s">
        <v>159</v>
      </c>
      <c r="L61" t="s">
        <v>9</v>
      </c>
      <c r="M61" t="s">
        <v>157</v>
      </c>
    </row>
    <row r="62" spans="1:13" x14ac:dyDescent="0.25">
      <c r="A62">
        <v>10159</v>
      </c>
      <c r="B62">
        <v>38</v>
      </c>
      <c r="C62">
        <v>100</v>
      </c>
      <c r="D62">
        <v>6238.84</v>
      </c>
      <c r="E62" s="5">
        <v>37904</v>
      </c>
      <c r="F62">
        <v>2003</v>
      </c>
      <c r="G62" t="s">
        <v>5</v>
      </c>
      <c r="H62" t="s">
        <v>53</v>
      </c>
      <c r="I62" t="s">
        <v>12</v>
      </c>
      <c r="J62" t="s">
        <v>13</v>
      </c>
      <c r="K62" t="s">
        <v>159</v>
      </c>
      <c r="L62" t="s">
        <v>9</v>
      </c>
      <c r="M62" t="s">
        <v>151</v>
      </c>
    </row>
    <row r="63" spans="1:13" x14ac:dyDescent="0.25">
      <c r="A63">
        <v>10189</v>
      </c>
      <c r="B63">
        <v>28</v>
      </c>
      <c r="C63">
        <v>100</v>
      </c>
      <c r="D63">
        <v>4512.4799999999996</v>
      </c>
      <c r="E63" s="5">
        <v>37943</v>
      </c>
      <c r="F63">
        <v>2003</v>
      </c>
      <c r="G63" t="s">
        <v>5</v>
      </c>
      <c r="H63" t="s">
        <v>53</v>
      </c>
      <c r="I63" t="s">
        <v>10</v>
      </c>
      <c r="J63" t="s">
        <v>11</v>
      </c>
      <c r="K63" t="s">
        <v>159</v>
      </c>
      <c r="L63" t="s">
        <v>9</v>
      </c>
      <c r="M63" t="s">
        <v>157</v>
      </c>
    </row>
    <row r="64" spans="1:13" x14ac:dyDescent="0.25">
      <c r="A64">
        <v>10237</v>
      </c>
      <c r="B64">
        <v>32</v>
      </c>
      <c r="C64">
        <v>100</v>
      </c>
      <c r="D64">
        <v>4193.28</v>
      </c>
      <c r="E64" s="5">
        <v>38082</v>
      </c>
      <c r="F64">
        <v>2004</v>
      </c>
      <c r="G64" t="s">
        <v>5</v>
      </c>
      <c r="H64" t="s">
        <v>53</v>
      </c>
      <c r="I64" t="s">
        <v>16</v>
      </c>
      <c r="J64" t="s">
        <v>8</v>
      </c>
      <c r="K64" t="s">
        <v>158</v>
      </c>
      <c r="L64" t="s">
        <v>9</v>
      </c>
      <c r="M64" t="s">
        <v>153</v>
      </c>
    </row>
    <row r="65" spans="1:13" x14ac:dyDescent="0.25">
      <c r="A65">
        <v>10263</v>
      </c>
      <c r="B65">
        <v>48</v>
      </c>
      <c r="C65">
        <v>100</v>
      </c>
      <c r="D65">
        <v>6434.4</v>
      </c>
      <c r="E65" s="5">
        <v>38166</v>
      </c>
      <c r="F65">
        <v>2004</v>
      </c>
      <c r="G65" t="s">
        <v>5</v>
      </c>
      <c r="H65" t="s">
        <v>53</v>
      </c>
      <c r="I65" t="s">
        <v>17</v>
      </c>
      <c r="J65" t="s">
        <v>18</v>
      </c>
      <c r="K65" t="s">
        <v>160</v>
      </c>
      <c r="L65" t="s">
        <v>9</v>
      </c>
      <c r="M65" t="s">
        <v>152</v>
      </c>
    </row>
    <row r="66" spans="1:13" x14ac:dyDescent="0.25">
      <c r="A66">
        <v>10285</v>
      </c>
      <c r="B66">
        <v>49</v>
      </c>
      <c r="C66">
        <v>100</v>
      </c>
      <c r="D66">
        <v>6863.92</v>
      </c>
      <c r="E66" s="5">
        <v>38226</v>
      </c>
      <c r="F66">
        <v>2004</v>
      </c>
      <c r="G66" t="s">
        <v>5</v>
      </c>
      <c r="H66" t="s">
        <v>53</v>
      </c>
      <c r="I66" t="s">
        <v>19</v>
      </c>
      <c r="J66" t="s">
        <v>20</v>
      </c>
      <c r="K66" t="s">
        <v>161</v>
      </c>
      <c r="L66" t="s">
        <v>9</v>
      </c>
      <c r="M66" t="s">
        <v>151</v>
      </c>
    </row>
    <row r="67" spans="1:13" x14ac:dyDescent="0.25">
      <c r="A67">
        <v>10329</v>
      </c>
      <c r="B67">
        <v>24</v>
      </c>
      <c r="C67">
        <v>100</v>
      </c>
      <c r="D67">
        <v>3542.64</v>
      </c>
      <c r="E67" s="5">
        <v>38306</v>
      </c>
      <c r="F67">
        <v>2004</v>
      </c>
      <c r="G67" t="s">
        <v>5</v>
      </c>
      <c r="H67" t="s">
        <v>53</v>
      </c>
      <c r="I67" t="s">
        <v>7</v>
      </c>
      <c r="J67" t="s">
        <v>8</v>
      </c>
      <c r="K67" t="s">
        <v>158</v>
      </c>
      <c r="L67" t="s">
        <v>9</v>
      </c>
      <c r="M67" t="s">
        <v>150</v>
      </c>
    </row>
    <row r="68" spans="1:13" x14ac:dyDescent="0.25">
      <c r="A68">
        <v>10127</v>
      </c>
      <c r="B68">
        <v>46</v>
      </c>
      <c r="C68">
        <v>100</v>
      </c>
      <c r="D68">
        <v>7366.44</v>
      </c>
      <c r="E68" s="5">
        <v>37775</v>
      </c>
      <c r="F68">
        <v>2003</v>
      </c>
      <c r="G68" t="s">
        <v>25</v>
      </c>
      <c r="H68" t="s">
        <v>54</v>
      </c>
      <c r="I68" t="s">
        <v>50</v>
      </c>
      <c r="J68" t="s">
        <v>8</v>
      </c>
      <c r="K68" t="s">
        <v>158</v>
      </c>
      <c r="L68" t="s">
        <v>9</v>
      </c>
      <c r="M68" t="s">
        <v>156</v>
      </c>
    </row>
    <row r="69" spans="1:13" x14ac:dyDescent="0.25">
      <c r="A69">
        <v>10142</v>
      </c>
      <c r="B69">
        <v>33</v>
      </c>
      <c r="C69">
        <v>100</v>
      </c>
      <c r="D69">
        <v>4985.6400000000003</v>
      </c>
      <c r="E69" s="5">
        <v>37841</v>
      </c>
      <c r="F69">
        <v>2003</v>
      </c>
      <c r="G69" t="s">
        <v>25</v>
      </c>
      <c r="H69" t="s">
        <v>54</v>
      </c>
      <c r="I69" t="s">
        <v>28</v>
      </c>
      <c r="J69" t="s">
        <v>29</v>
      </c>
      <c r="K69" t="s">
        <v>159</v>
      </c>
      <c r="L69" t="s">
        <v>9</v>
      </c>
      <c r="M69" t="s">
        <v>154</v>
      </c>
    </row>
    <row r="70" spans="1:13" x14ac:dyDescent="0.25">
      <c r="A70">
        <v>10185</v>
      </c>
      <c r="B70">
        <v>33</v>
      </c>
      <c r="C70">
        <v>100</v>
      </c>
      <c r="D70">
        <v>4038.21</v>
      </c>
      <c r="E70" s="5">
        <v>37939</v>
      </c>
      <c r="F70">
        <v>2003</v>
      </c>
      <c r="G70" t="s">
        <v>25</v>
      </c>
      <c r="H70" t="s">
        <v>54</v>
      </c>
      <c r="I70" t="s">
        <v>40</v>
      </c>
      <c r="J70" t="s">
        <v>24</v>
      </c>
      <c r="K70" t="s">
        <v>161</v>
      </c>
      <c r="L70" t="s">
        <v>9</v>
      </c>
      <c r="M70" t="s">
        <v>150</v>
      </c>
    </row>
    <row r="71" spans="1:13" x14ac:dyDescent="0.25">
      <c r="A71">
        <v>10272</v>
      </c>
      <c r="B71">
        <v>27</v>
      </c>
      <c r="C71">
        <v>100</v>
      </c>
      <c r="D71">
        <v>4283.01</v>
      </c>
      <c r="E71" s="5">
        <v>38188</v>
      </c>
      <c r="F71">
        <v>2004</v>
      </c>
      <c r="G71" t="s">
        <v>25</v>
      </c>
      <c r="H71" t="s">
        <v>54</v>
      </c>
      <c r="I71" t="s">
        <v>21</v>
      </c>
      <c r="J71" t="s">
        <v>22</v>
      </c>
      <c r="K71" t="s">
        <v>162</v>
      </c>
      <c r="L71" t="s">
        <v>9</v>
      </c>
      <c r="M71" t="s">
        <v>153</v>
      </c>
    </row>
    <row r="72" spans="1:13" x14ac:dyDescent="0.25">
      <c r="A72">
        <v>10282</v>
      </c>
      <c r="B72">
        <v>27</v>
      </c>
      <c r="C72">
        <v>100</v>
      </c>
      <c r="D72">
        <v>4364.82</v>
      </c>
      <c r="E72" s="5">
        <v>38219</v>
      </c>
      <c r="F72">
        <v>2004</v>
      </c>
      <c r="G72" t="s">
        <v>25</v>
      </c>
      <c r="H72" t="s">
        <v>54</v>
      </c>
      <c r="I72" t="s">
        <v>28</v>
      </c>
      <c r="J72" t="s">
        <v>29</v>
      </c>
      <c r="K72" t="s">
        <v>159</v>
      </c>
      <c r="L72" t="s">
        <v>9</v>
      </c>
      <c r="M72" t="s">
        <v>154</v>
      </c>
    </row>
    <row r="73" spans="1:13" x14ac:dyDescent="0.25">
      <c r="A73">
        <v>10324</v>
      </c>
      <c r="B73">
        <v>27</v>
      </c>
      <c r="C73">
        <v>54.33</v>
      </c>
      <c r="D73">
        <v>1466.91</v>
      </c>
      <c r="E73" s="5">
        <v>38296</v>
      </c>
      <c r="F73">
        <v>2004</v>
      </c>
      <c r="G73" t="s">
        <v>25</v>
      </c>
      <c r="H73" t="s">
        <v>54</v>
      </c>
      <c r="I73" t="s">
        <v>16</v>
      </c>
      <c r="J73" t="s">
        <v>8</v>
      </c>
      <c r="K73" t="s">
        <v>158</v>
      </c>
      <c r="L73" t="s">
        <v>9</v>
      </c>
      <c r="M73" t="s">
        <v>153</v>
      </c>
    </row>
    <row r="74" spans="1:13" x14ac:dyDescent="0.25">
      <c r="A74">
        <v>10135</v>
      </c>
      <c r="B74">
        <v>48</v>
      </c>
      <c r="C74">
        <v>100</v>
      </c>
      <c r="D74">
        <v>6031.68</v>
      </c>
      <c r="E74" s="5">
        <v>37804</v>
      </c>
      <c r="F74">
        <v>2003</v>
      </c>
      <c r="G74" t="s">
        <v>25</v>
      </c>
      <c r="H74" t="s">
        <v>55</v>
      </c>
      <c r="I74" t="s">
        <v>28</v>
      </c>
      <c r="J74" t="s">
        <v>29</v>
      </c>
      <c r="K74" t="s">
        <v>159</v>
      </c>
      <c r="L74" t="s">
        <v>9</v>
      </c>
      <c r="M74" t="s">
        <v>154</v>
      </c>
    </row>
    <row r="75" spans="1:13" x14ac:dyDescent="0.25">
      <c r="A75">
        <v>10147</v>
      </c>
      <c r="B75">
        <v>31</v>
      </c>
      <c r="C75">
        <v>100</v>
      </c>
      <c r="D75">
        <v>3494.94</v>
      </c>
      <c r="E75" s="5">
        <v>37869</v>
      </c>
      <c r="F75">
        <v>2003</v>
      </c>
      <c r="G75" t="s">
        <v>25</v>
      </c>
      <c r="H75" t="s">
        <v>55</v>
      </c>
      <c r="I75" t="s">
        <v>32</v>
      </c>
      <c r="J75" t="s">
        <v>33</v>
      </c>
      <c r="K75" t="s">
        <v>161</v>
      </c>
      <c r="L75" t="s">
        <v>9</v>
      </c>
      <c r="M75" t="s">
        <v>155</v>
      </c>
    </row>
    <row r="76" spans="1:13" x14ac:dyDescent="0.25">
      <c r="A76">
        <v>10329</v>
      </c>
      <c r="B76">
        <v>46</v>
      </c>
      <c r="C76">
        <v>83.63</v>
      </c>
      <c r="D76">
        <v>3846.98</v>
      </c>
      <c r="E76" s="5">
        <v>38306</v>
      </c>
      <c r="F76">
        <v>2004</v>
      </c>
      <c r="G76" t="s">
        <v>25</v>
      </c>
      <c r="H76" t="s">
        <v>55</v>
      </c>
      <c r="I76" t="s">
        <v>7</v>
      </c>
      <c r="J76" t="s">
        <v>8</v>
      </c>
      <c r="K76" t="s">
        <v>158</v>
      </c>
      <c r="L76" t="s">
        <v>9</v>
      </c>
      <c r="M76" t="s">
        <v>150</v>
      </c>
    </row>
    <row r="77" spans="1:13" x14ac:dyDescent="0.25">
      <c r="A77">
        <v>10127</v>
      </c>
      <c r="B77">
        <v>42</v>
      </c>
      <c r="C77">
        <v>100</v>
      </c>
      <c r="D77">
        <v>8138.76</v>
      </c>
      <c r="E77" s="5">
        <v>37775</v>
      </c>
      <c r="F77">
        <v>2003</v>
      </c>
      <c r="G77" t="s">
        <v>25</v>
      </c>
      <c r="H77" t="s">
        <v>56</v>
      </c>
      <c r="I77" t="s">
        <v>50</v>
      </c>
      <c r="J77" t="s">
        <v>8</v>
      </c>
      <c r="K77" t="s">
        <v>158</v>
      </c>
      <c r="L77" t="s">
        <v>9</v>
      </c>
      <c r="M77" t="s">
        <v>156</v>
      </c>
    </row>
    <row r="78" spans="1:13" x14ac:dyDescent="0.25">
      <c r="A78">
        <v>10142</v>
      </c>
      <c r="B78">
        <v>46</v>
      </c>
      <c r="C78">
        <v>100</v>
      </c>
      <c r="D78">
        <v>9470.94</v>
      </c>
      <c r="E78" s="5">
        <v>37841</v>
      </c>
      <c r="F78">
        <v>2003</v>
      </c>
      <c r="G78" t="s">
        <v>25</v>
      </c>
      <c r="H78" t="s">
        <v>56</v>
      </c>
      <c r="I78" t="s">
        <v>28</v>
      </c>
      <c r="J78" t="s">
        <v>29</v>
      </c>
      <c r="K78" t="s">
        <v>159</v>
      </c>
      <c r="L78" t="s">
        <v>9</v>
      </c>
      <c r="M78" t="s">
        <v>154</v>
      </c>
    </row>
    <row r="79" spans="1:13" x14ac:dyDescent="0.25">
      <c r="A79">
        <v>10185</v>
      </c>
      <c r="B79">
        <v>43</v>
      </c>
      <c r="C79">
        <v>100</v>
      </c>
      <c r="D79">
        <v>7886.2</v>
      </c>
      <c r="E79" s="5">
        <v>37939</v>
      </c>
      <c r="F79">
        <v>2003</v>
      </c>
      <c r="G79" t="s">
        <v>25</v>
      </c>
      <c r="H79" t="s">
        <v>56</v>
      </c>
      <c r="I79" t="s">
        <v>40</v>
      </c>
      <c r="J79" t="s">
        <v>24</v>
      </c>
      <c r="K79" t="s">
        <v>161</v>
      </c>
      <c r="L79" t="s">
        <v>9</v>
      </c>
      <c r="M79" t="s">
        <v>150</v>
      </c>
    </row>
    <row r="80" spans="1:13" x14ac:dyDescent="0.25">
      <c r="A80">
        <v>10272</v>
      </c>
      <c r="B80">
        <v>39</v>
      </c>
      <c r="C80">
        <v>100</v>
      </c>
      <c r="D80">
        <v>7962.24</v>
      </c>
      <c r="E80" s="5">
        <v>38188</v>
      </c>
      <c r="F80">
        <v>2004</v>
      </c>
      <c r="G80" t="s">
        <v>25</v>
      </c>
      <c r="H80" t="s">
        <v>56</v>
      </c>
      <c r="I80" t="s">
        <v>21</v>
      </c>
      <c r="J80" t="s">
        <v>22</v>
      </c>
      <c r="K80" t="s">
        <v>162</v>
      </c>
      <c r="L80" t="s">
        <v>9</v>
      </c>
      <c r="M80" t="s">
        <v>153</v>
      </c>
    </row>
    <row r="81" spans="1:13" x14ac:dyDescent="0.25">
      <c r="A81">
        <v>10282</v>
      </c>
      <c r="B81">
        <v>24</v>
      </c>
      <c r="C81">
        <v>100</v>
      </c>
      <c r="D81">
        <v>3778.8</v>
      </c>
      <c r="E81" s="5">
        <v>38219</v>
      </c>
      <c r="F81">
        <v>2004</v>
      </c>
      <c r="G81" t="s">
        <v>25</v>
      </c>
      <c r="H81" t="s">
        <v>56</v>
      </c>
      <c r="I81" t="s">
        <v>28</v>
      </c>
      <c r="J81" t="s">
        <v>29</v>
      </c>
      <c r="K81" t="s">
        <v>159</v>
      </c>
      <c r="L81" t="s">
        <v>9</v>
      </c>
      <c r="M81" t="s">
        <v>154</v>
      </c>
    </row>
    <row r="82" spans="1:13" x14ac:dyDescent="0.25">
      <c r="A82">
        <v>10349</v>
      </c>
      <c r="B82">
        <v>26</v>
      </c>
      <c r="C82">
        <v>100</v>
      </c>
      <c r="D82">
        <v>4408.5600000000004</v>
      </c>
      <c r="E82" s="5">
        <v>38322</v>
      </c>
      <c r="F82">
        <v>2004</v>
      </c>
      <c r="G82" t="s">
        <v>25</v>
      </c>
      <c r="H82" t="s">
        <v>56</v>
      </c>
      <c r="I82" t="s">
        <v>50</v>
      </c>
      <c r="J82" t="s">
        <v>8</v>
      </c>
      <c r="K82" t="s">
        <v>158</v>
      </c>
      <c r="L82" t="s">
        <v>9</v>
      </c>
      <c r="M82" t="s">
        <v>156</v>
      </c>
    </row>
    <row r="83" spans="1:13" x14ac:dyDescent="0.25">
      <c r="A83">
        <v>10135</v>
      </c>
      <c r="B83">
        <v>24</v>
      </c>
      <c r="C83">
        <v>75.010000000000005</v>
      </c>
      <c r="D83">
        <v>1800.24</v>
      </c>
      <c r="E83" s="5">
        <v>37804</v>
      </c>
      <c r="F83">
        <v>2003</v>
      </c>
      <c r="G83" t="s">
        <v>25</v>
      </c>
      <c r="H83" t="s">
        <v>57</v>
      </c>
      <c r="I83" t="s">
        <v>28</v>
      </c>
      <c r="J83" t="s">
        <v>29</v>
      </c>
      <c r="K83" t="s">
        <v>159</v>
      </c>
      <c r="L83" t="s">
        <v>9</v>
      </c>
      <c r="M83" t="s">
        <v>154</v>
      </c>
    </row>
    <row r="84" spans="1:13" x14ac:dyDescent="0.25">
      <c r="A84">
        <v>10147</v>
      </c>
      <c r="B84">
        <v>21</v>
      </c>
      <c r="C84">
        <v>63.84</v>
      </c>
      <c r="D84">
        <v>1340.64</v>
      </c>
      <c r="E84" s="5">
        <v>37869</v>
      </c>
      <c r="F84">
        <v>2003</v>
      </c>
      <c r="G84" t="s">
        <v>25</v>
      </c>
      <c r="H84" t="s">
        <v>57</v>
      </c>
      <c r="I84" t="s">
        <v>32</v>
      </c>
      <c r="J84" t="s">
        <v>33</v>
      </c>
      <c r="K84" t="s">
        <v>161</v>
      </c>
      <c r="L84" t="s">
        <v>9</v>
      </c>
      <c r="M84" t="s">
        <v>155</v>
      </c>
    </row>
    <row r="85" spans="1:13" x14ac:dyDescent="0.25">
      <c r="A85">
        <v>10159</v>
      </c>
      <c r="B85">
        <v>24</v>
      </c>
      <c r="C85">
        <v>73.42</v>
      </c>
      <c r="D85">
        <v>1762.08</v>
      </c>
      <c r="E85" s="5">
        <v>37904</v>
      </c>
      <c r="F85">
        <v>2003</v>
      </c>
      <c r="G85" t="s">
        <v>25</v>
      </c>
      <c r="H85" t="s">
        <v>57</v>
      </c>
      <c r="I85" t="s">
        <v>12</v>
      </c>
      <c r="J85" t="s">
        <v>13</v>
      </c>
      <c r="K85" t="s">
        <v>159</v>
      </c>
      <c r="L85" t="s">
        <v>9</v>
      </c>
      <c r="M85" t="s">
        <v>151</v>
      </c>
    </row>
    <row r="86" spans="1:13" x14ac:dyDescent="0.25">
      <c r="A86">
        <v>10329</v>
      </c>
      <c r="B86">
        <v>33</v>
      </c>
      <c r="C86">
        <v>100</v>
      </c>
      <c r="D86">
        <v>3607.56</v>
      </c>
      <c r="E86" s="5">
        <v>38306</v>
      </c>
      <c r="F86">
        <v>2004</v>
      </c>
      <c r="G86" t="s">
        <v>25</v>
      </c>
      <c r="H86" t="s">
        <v>57</v>
      </c>
      <c r="I86" t="s">
        <v>7</v>
      </c>
      <c r="J86" t="s">
        <v>8</v>
      </c>
      <c r="K86" t="s">
        <v>158</v>
      </c>
      <c r="L86" t="s">
        <v>9</v>
      </c>
      <c r="M86" t="s">
        <v>150</v>
      </c>
    </row>
    <row r="87" spans="1:13" x14ac:dyDescent="0.25">
      <c r="A87">
        <v>10127</v>
      </c>
      <c r="B87">
        <v>24</v>
      </c>
      <c r="C87">
        <v>100</v>
      </c>
      <c r="D87">
        <v>2559.6</v>
      </c>
      <c r="E87" s="5">
        <v>37775</v>
      </c>
      <c r="F87">
        <v>2003</v>
      </c>
      <c r="G87" t="s">
        <v>51</v>
      </c>
      <c r="H87" t="s">
        <v>58</v>
      </c>
      <c r="I87" t="s">
        <v>50</v>
      </c>
      <c r="J87" t="s">
        <v>8</v>
      </c>
      <c r="K87" t="s">
        <v>158</v>
      </c>
      <c r="L87" t="s">
        <v>9</v>
      </c>
      <c r="M87" t="s">
        <v>156</v>
      </c>
    </row>
    <row r="88" spans="1:13" x14ac:dyDescent="0.25">
      <c r="A88">
        <v>10195</v>
      </c>
      <c r="B88">
        <v>49</v>
      </c>
      <c r="C88">
        <v>100</v>
      </c>
      <c r="D88">
        <v>6445.46</v>
      </c>
      <c r="E88" s="5">
        <v>37950</v>
      </c>
      <c r="F88">
        <v>2003</v>
      </c>
      <c r="G88" t="s">
        <v>51</v>
      </c>
      <c r="H88" t="s">
        <v>58</v>
      </c>
      <c r="I88" t="s">
        <v>36</v>
      </c>
      <c r="J88" t="s">
        <v>37</v>
      </c>
      <c r="K88" t="s">
        <v>158</v>
      </c>
      <c r="L88" t="s">
        <v>9</v>
      </c>
      <c r="M88" t="s">
        <v>153</v>
      </c>
    </row>
    <row r="89" spans="1:13" x14ac:dyDescent="0.25">
      <c r="A89">
        <v>10229</v>
      </c>
      <c r="B89">
        <v>36</v>
      </c>
      <c r="C89">
        <v>100</v>
      </c>
      <c r="D89">
        <v>4521.96</v>
      </c>
      <c r="E89" s="5">
        <v>38057</v>
      </c>
      <c r="F89">
        <v>2004</v>
      </c>
      <c r="G89" t="s">
        <v>51</v>
      </c>
      <c r="H89" t="s">
        <v>58</v>
      </c>
      <c r="I89" t="s">
        <v>28</v>
      </c>
      <c r="J89" t="s">
        <v>29</v>
      </c>
      <c r="K89" t="s">
        <v>159</v>
      </c>
      <c r="L89" t="s">
        <v>9</v>
      </c>
      <c r="M89" t="s">
        <v>154</v>
      </c>
    </row>
    <row r="90" spans="1:13" x14ac:dyDescent="0.25">
      <c r="A90">
        <v>10271</v>
      </c>
      <c r="B90">
        <v>31</v>
      </c>
      <c r="C90">
        <v>97.17</v>
      </c>
      <c r="D90">
        <v>3012.27</v>
      </c>
      <c r="E90" s="5">
        <v>38188</v>
      </c>
      <c r="F90">
        <v>2004</v>
      </c>
      <c r="G90" t="s">
        <v>51</v>
      </c>
      <c r="H90" t="s">
        <v>58</v>
      </c>
      <c r="I90" t="s">
        <v>28</v>
      </c>
      <c r="J90" t="s">
        <v>29</v>
      </c>
      <c r="K90" t="s">
        <v>159</v>
      </c>
      <c r="L90" t="s">
        <v>9</v>
      </c>
      <c r="M90" t="s">
        <v>154</v>
      </c>
    </row>
    <row r="91" spans="1:13" x14ac:dyDescent="0.25">
      <c r="A91">
        <v>10281</v>
      </c>
      <c r="B91">
        <v>41</v>
      </c>
      <c r="C91">
        <v>100</v>
      </c>
      <c r="D91">
        <v>5247.18</v>
      </c>
      <c r="E91" s="5">
        <v>38218</v>
      </c>
      <c r="F91">
        <v>2004</v>
      </c>
      <c r="G91" t="s">
        <v>51</v>
      </c>
      <c r="H91" t="s">
        <v>58</v>
      </c>
      <c r="I91" t="s">
        <v>21</v>
      </c>
      <c r="J91" t="s">
        <v>22</v>
      </c>
      <c r="K91" t="s">
        <v>162</v>
      </c>
      <c r="L91" t="s">
        <v>9</v>
      </c>
      <c r="M91" t="s">
        <v>153</v>
      </c>
    </row>
    <row r="92" spans="1:13" x14ac:dyDescent="0.25">
      <c r="A92">
        <v>10292</v>
      </c>
      <c r="B92">
        <v>21</v>
      </c>
      <c r="C92">
        <v>100</v>
      </c>
      <c r="D92">
        <v>2214.87</v>
      </c>
      <c r="E92" s="5">
        <v>38238</v>
      </c>
      <c r="F92">
        <v>2004</v>
      </c>
      <c r="G92" t="s">
        <v>51</v>
      </c>
      <c r="H92" t="s">
        <v>58</v>
      </c>
      <c r="I92" t="s">
        <v>7</v>
      </c>
      <c r="J92" t="s">
        <v>8</v>
      </c>
      <c r="K92" t="s">
        <v>158</v>
      </c>
      <c r="L92" t="s">
        <v>9</v>
      </c>
      <c r="M92" t="s">
        <v>150</v>
      </c>
    </row>
    <row r="93" spans="1:13" x14ac:dyDescent="0.25">
      <c r="A93">
        <v>10305</v>
      </c>
      <c r="B93">
        <v>38</v>
      </c>
      <c r="C93">
        <v>100</v>
      </c>
      <c r="D93">
        <v>4773.18</v>
      </c>
      <c r="E93" s="5">
        <v>38273</v>
      </c>
      <c r="F93">
        <v>2004</v>
      </c>
      <c r="G93" t="s">
        <v>51</v>
      </c>
      <c r="H93" t="s">
        <v>58</v>
      </c>
      <c r="I93" t="s">
        <v>19</v>
      </c>
      <c r="J93" t="s">
        <v>20</v>
      </c>
      <c r="K93" t="s">
        <v>161</v>
      </c>
      <c r="L93" t="s">
        <v>9</v>
      </c>
      <c r="M93" t="s">
        <v>151</v>
      </c>
    </row>
    <row r="94" spans="1:13" x14ac:dyDescent="0.25">
      <c r="A94">
        <v>10324</v>
      </c>
      <c r="B94">
        <v>26</v>
      </c>
      <c r="C94">
        <v>58.38</v>
      </c>
      <c r="D94">
        <v>1517.88</v>
      </c>
      <c r="E94" s="5">
        <v>38296</v>
      </c>
      <c r="F94">
        <v>2004</v>
      </c>
      <c r="G94" t="s">
        <v>51</v>
      </c>
      <c r="H94" t="s">
        <v>58</v>
      </c>
      <c r="I94" t="s">
        <v>16</v>
      </c>
      <c r="J94" t="s">
        <v>8</v>
      </c>
      <c r="K94" t="s">
        <v>158</v>
      </c>
      <c r="L94" t="s">
        <v>9</v>
      </c>
      <c r="M94" t="s">
        <v>153</v>
      </c>
    </row>
    <row r="95" spans="1:13" x14ac:dyDescent="0.25">
      <c r="A95">
        <v>10349</v>
      </c>
      <c r="B95">
        <v>48</v>
      </c>
      <c r="C95">
        <v>100</v>
      </c>
      <c r="D95">
        <v>5232.96</v>
      </c>
      <c r="E95" s="5">
        <v>38322</v>
      </c>
      <c r="F95">
        <v>2004</v>
      </c>
      <c r="G95" t="s">
        <v>51</v>
      </c>
      <c r="H95" t="s">
        <v>58</v>
      </c>
      <c r="I95" t="s">
        <v>50</v>
      </c>
      <c r="J95" t="s">
        <v>8</v>
      </c>
      <c r="K95" t="s">
        <v>158</v>
      </c>
      <c r="L95" t="s">
        <v>9</v>
      </c>
      <c r="M95" t="s">
        <v>156</v>
      </c>
    </row>
    <row r="96" spans="1:13" x14ac:dyDescent="0.25">
      <c r="A96">
        <v>10135</v>
      </c>
      <c r="B96">
        <v>29</v>
      </c>
      <c r="C96">
        <v>97.89</v>
      </c>
      <c r="D96">
        <v>2838.81</v>
      </c>
      <c r="E96" s="5">
        <v>37804</v>
      </c>
      <c r="F96">
        <v>2003</v>
      </c>
      <c r="G96" t="s">
        <v>25</v>
      </c>
      <c r="H96" t="s">
        <v>59</v>
      </c>
      <c r="I96" t="s">
        <v>28</v>
      </c>
      <c r="J96" t="s">
        <v>29</v>
      </c>
      <c r="K96" t="s">
        <v>159</v>
      </c>
      <c r="L96" t="s">
        <v>9</v>
      </c>
      <c r="M96" t="s">
        <v>154</v>
      </c>
    </row>
    <row r="97" spans="1:13" x14ac:dyDescent="0.25">
      <c r="A97">
        <v>10147</v>
      </c>
      <c r="B97">
        <v>33</v>
      </c>
      <c r="C97">
        <v>97.89</v>
      </c>
      <c r="D97">
        <v>3230.37</v>
      </c>
      <c r="E97" s="5">
        <v>37869</v>
      </c>
      <c r="F97">
        <v>2003</v>
      </c>
      <c r="G97" t="s">
        <v>25</v>
      </c>
      <c r="H97" t="s">
        <v>59</v>
      </c>
      <c r="I97" t="s">
        <v>32</v>
      </c>
      <c r="J97" t="s">
        <v>33</v>
      </c>
      <c r="K97" t="s">
        <v>161</v>
      </c>
      <c r="L97" t="s">
        <v>9</v>
      </c>
      <c r="M97" t="s">
        <v>155</v>
      </c>
    </row>
    <row r="98" spans="1:13" x14ac:dyDescent="0.25">
      <c r="A98">
        <v>10192</v>
      </c>
      <c r="B98">
        <v>27</v>
      </c>
      <c r="C98">
        <v>100</v>
      </c>
      <c r="D98">
        <v>3544.56</v>
      </c>
      <c r="E98" s="5">
        <v>37945</v>
      </c>
      <c r="F98">
        <v>2003</v>
      </c>
      <c r="G98" t="s">
        <v>25</v>
      </c>
      <c r="H98" t="s">
        <v>59</v>
      </c>
      <c r="I98" t="s">
        <v>30</v>
      </c>
      <c r="J98" t="s">
        <v>31</v>
      </c>
      <c r="K98" t="s">
        <v>163</v>
      </c>
      <c r="L98" t="s">
        <v>9</v>
      </c>
      <c r="M98" t="s">
        <v>155</v>
      </c>
    </row>
    <row r="99" spans="1:13" x14ac:dyDescent="0.25">
      <c r="A99">
        <v>10321</v>
      </c>
      <c r="B99">
        <v>24</v>
      </c>
      <c r="C99">
        <v>100</v>
      </c>
      <c r="D99">
        <v>2984.88</v>
      </c>
      <c r="E99" s="5">
        <v>38295</v>
      </c>
      <c r="F99">
        <v>2004</v>
      </c>
      <c r="G99" t="s">
        <v>25</v>
      </c>
      <c r="H99" t="s">
        <v>59</v>
      </c>
      <c r="I99" t="s">
        <v>23</v>
      </c>
      <c r="J99" t="s">
        <v>24</v>
      </c>
      <c r="K99" t="s">
        <v>161</v>
      </c>
      <c r="L99" t="s">
        <v>9</v>
      </c>
      <c r="M99" t="s">
        <v>156</v>
      </c>
    </row>
    <row r="100" spans="1:13" x14ac:dyDescent="0.25">
      <c r="A100">
        <v>10329</v>
      </c>
      <c r="B100">
        <v>39</v>
      </c>
      <c r="C100">
        <v>64.739999999999995</v>
      </c>
      <c r="D100">
        <v>2524.86</v>
      </c>
      <c r="E100" s="5">
        <v>38306</v>
      </c>
      <c r="F100">
        <v>2004</v>
      </c>
      <c r="G100" t="s">
        <v>25</v>
      </c>
      <c r="H100" t="s">
        <v>59</v>
      </c>
      <c r="I100" t="s">
        <v>7</v>
      </c>
      <c r="J100" t="s">
        <v>8</v>
      </c>
      <c r="K100" t="s">
        <v>158</v>
      </c>
      <c r="L100" t="s">
        <v>9</v>
      </c>
      <c r="M100" t="s">
        <v>150</v>
      </c>
    </row>
    <row r="101" spans="1:13" x14ac:dyDescent="0.25">
      <c r="A101">
        <v>10113</v>
      </c>
      <c r="B101">
        <v>49</v>
      </c>
      <c r="C101">
        <v>100</v>
      </c>
      <c r="D101">
        <v>4916.66</v>
      </c>
      <c r="E101" s="5">
        <v>37706</v>
      </c>
      <c r="F101">
        <v>2003</v>
      </c>
      <c r="G101" t="s">
        <v>51</v>
      </c>
      <c r="H101" t="s">
        <v>60</v>
      </c>
      <c r="I101" t="s">
        <v>28</v>
      </c>
      <c r="J101" t="s">
        <v>29</v>
      </c>
      <c r="K101" t="s">
        <v>159</v>
      </c>
      <c r="L101" t="s">
        <v>9</v>
      </c>
      <c r="M101" t="s">
        <v>154</v>
      </c>
    </row>
    <row r="102" spans="1:13" x14ac:dyDescent="0.25">
      <c r="A102">
        <v>10140</v>
      </c>
      <c r="B102">
        <v>32</v>
      </c>
      <c r="C102">
        <v>100</v>
      </c>
      <c r="D102">
        <v>4181.4399999999996</v>
      </c>
      <c r="E102" s="5">
        <v>37826</v>
      </c>
      <c r="F102">
        <v>2003</v>
      </c>
      <c r="G102" t="s">
        <v>51</v>
      </c>
      <c r="H102" t="s">
        <v>60</v>
      </c>
      <c r="I102" t="s">
        <v>14</v>
      </c>
      <c r="J102" t="s">
        <v>15</v>
      </c>
      <c r="K102" t="s">
        <v>159</v>
      </c>
      <c r="L102" t="s">
        <v>9</v>
      </c>
      <c r="M102" t="s">
        <v>152</v>
      </c>
    </row>
    <row r="103" spans="1:13" x14ac:dyDescent="0.25">
      <c r="A103">
        <v>10312</v>
      </c>
      <c r="B103">
        <v>32</v>
      </c>
      <c r="C103">
        <v>100</v>
      </c>
      <c r="D103">
        <v>4181.4399999999996</v>
      </c>
      <c r="E103" s="5">
        <v>38281</v>
      </c>
      <c r="F103">
        <v>2004</v>
      </c>
      <c r="G103" t="s">
        <v>51</v>
      </c>
      <c r="H103" t="s">
        <v>60</v>
      </c>
      <c r="I103" t="s">
        <v>28</v>
      </c>
      <c r="J103" t="s">
        <v>29</v>
      </c>
      <c r="K103" t="s">
        <v>159</v>
      </c>
      <c r="L103" t="s">
        <v>9</v>
      </c>
      <c r="M103" t="s">
        <v>154</v>
      </c>
    </row>
    <row r="104" spans="1:13" x14ac:dyDescent="0.25">
      <c r="A104">
        <v>10322</v>
      </c>
      <c r="B104">
        <v>22</v>
      </c>
      <c r="C104">
        <v>100</v>
      </c>
      <c r="D104">
        <v>2251.04</v>
      </c>
      <c r="E104" s="5">
        <v>38295</v>
      </c>
      <c r="F104">
        <v>2004</v>
      </c>
      <c r="G104" t="s">
        <v>51</v>
      </c>
      <c r="H104" t="s">
        <v>60</v>
      </c>
      <c r="I104" t="s">
        <v>30</v>
      </c>
      <c r="J104" t="s">
        <v>31</v>
      </c>
      <c r="K104" t="s">
        <v>163</v>
      </c>
      <c r="L104" t="s">
        <v>9</v>
      </c>
      <c r="M104" t="s">
        <v>155</v>
      </c>
    </row>
    <row r="105" spans="1:13" x14ac:dyDescent="0.25">
      <c r="A105">
        <v>10357</v>
      </c>
      <c r="B105">
        <v>39</v>
      </c>
      <c r="C105">
        <v>98</v>
      </c>
      <c r="D105">
        <v>3822</v>
      </c>
      <c r="E105" s="5">
        <v>38331</v>
      </c>
      <c r="F105">
        <v>2004</v>
      </c>
      <c r="G105" t="s">
        <v>51</v>
      </c>
      <c r="H105" t="s">
        <v>60</v>
      </c>
      <c r="I105" t="s">
        <v>28</v>
      </c>
      <c r="J105" t="s">
        <v>29</v>
      </c>
      <c r="K105" t="s">
        <v>159</v>
      </c>
      <c r="L105" t="s">
        <v>9</v>
      </c>
      <c r="M105" t="s">
        <v>154</v>
      </c>
    </row>
    <row r="106" spans="1:13" x14ac:dyDescent="0.25">
      <c r="A106">
        <v>10109</v>
      </c>
      <c r="B106">
        <v>26</v>
      </c>
      <c r="C106">
        <v>100</v>
      </c>
      <c r="D106">
        <v>4379.18</v>
      </c>
      <c r="E106" s="5">
        <v>37690</v>
      </c>
      <c r="F106">
        <v>2003</v>
      </c>
      <c r="G106" t="s">
        <v>25</v>
      </c>
      <c r="H106" t="s">
        <v>61</v>
      </c>
      <c r="I106" t="s">
        <v>35</v>
      </c>
      <c r="J106" t="s">
        <v>27</v>
      </c>
      <c r="K106" t="s">
        <v>162</v>
      </c>
      <c r="L106" t="s">
        <v>9</v>
      </c>
      <c r="M106" t="s">
        <v>151</v>
      </c>
    </row>
    <row r="107" spans="1:13" x14ac:dyDescent="0.25">
      <c r="A107">
        <v>10192</v>
      </c>
      <c r="B107">
        <v>22</v>
      </c>
      <c r="C107">
        <v>100</v>
      </c>
      <c r="D107">
        <v>3300.66</v>
      </c>
      <c r="E107" s="5">
        <v>37945</v>
      </c>
      <c r="F107">
        <v>2003</v>
      </c>
      <c r="G107" t="s">
        <v>25</v>
      </c>
      <c r="H107" t="s">
        <v>61</v>
      </c>
      <c r="I107" t="s">
        <v>30</v>
      </c>
      <c r="J107" t="s">
        <v>31</v>
      </c>
      <c r="K107" t="s">
        <v>163</v>
      </c>
      <c r="L107" t="s">
        <v>9</v>
      </c>
      <c r="M107" t="s">
        <v>155</v>
      </c>
    </row>
    <row r="108" spans="1:13" x14ac:dyDescent="0.25">
      <c r="A108">
        <v>10204</v>
      </c>
      <c r="B108">
        <v>42</v>
      </c>
      <c r="C108">
        <v>100</v>
      </c>
      <c r="D108">
        <v>6182.4</v>
      </c>
      <c r="E108" s="5">
        <v>37957</v>
      </c>
      <c r="F108">
        <v>2003</v>
      </c>
      <c r="G108" t="s">
        <v>25</v>
      </c>
      <c r="H108" t="s">
        <v>61</v>
      </c>
      <c r="I108" t="s">
        <v>50</v>
      </c>
      <c r="J108" t="s">
        <v>8</v>
      </c>
      <c r="K108" t="s">
        <v>158</v>
      </c>
      <c r="L108" t="s">
        <v>9</v>
      </c>
      <c r="M108" t="s">
        <v>156</v>
      </c>
    </row>
    <row r="109" spans="1:13" x14ac:dyDescent="0.25">
      <c r="A109">
        <v>10278</v>
      </c>
      <c r="B109">
        <v>34</v>
      </c>
      <c r="C109">
        <v>100</v>
      </c>
      <c r="D109">
        <v>4667.8599999999997</v>
      </c>
      <c r="E109" s="5">
        <v>38205</v>
      </c>
      <c r="F109">
        <v>2004</v>
      </c>
      <c r="G109" t="s">
        <v>25</v>
      </c>
      <c r="H109" t="s">
        <v>61</v>
      </c>
      <c r="I109" t="s">
        <v>62</v>
      </c>
      <c r="J109" t="s">
        <v>63</v>
      </c>
      <c r="K109" t="s">
        <v>164</v>
      </c>
      <c r="L109" t="s">
        <v>9</v>
      </c>
      <c r="M109" t="s">
        <v>157</v>
      </c>
    </row>
    <row r="110" spans="1:13" x14ac:dyDescent="0.25">
      <c r="A110">
        <v>10321</v>
      </c>
      <c r="B110">
        <v>41</v>
      </c>
      <c r="C110">
        <v>100</v>
      </c>
      <c r="D110">
        <v>5803.14</v>
      </c>
      <c r="E110" s="5">
        <v>38295</v>
      </c>
      <c r="F110">
        <v>2004</v>
      </c>
      <c r="G110" t="s">
        <v>25</v>
      </c>
      <c r="H110" t="s">
        <v>61</v>
      </c>
      <c r="I110" t="s">
        <v>23</v>
      </c>
      <c r="J110" t="s">
        <v>24</v>
      </c>
      <c r="K110" t="s">
        <v>161</v>
      </c>
      <c r="L110" t="s">
        <v>9</v>
      </c>
      <c r="M110" t="s">
        <v>156</v>
      </c>
    </row>
    <row r="111" spans="1:13" x14ac:dyDescent="0.25">
      <c r="A111">
        <v>10331</v>
      </c>
      <c r="B111">
        <v>46</v>
      </c>
      <c r="C111">
        <v>100</v>
      </c>
      <c r="D111">
        <v>6434.02</v>
      </c>
      <c r="E111" s="5">
        <v>38308</v>
      </c>
      <c r="F111">
        <v>2004</v>
      </c>
      <c r="G111" t="s">
        <v>25</v>
      </c>
      <c r="H111" t="s">
        <v>61</v>
      </c>
      <c r="I111" t="s">
        <v>35</v>
      </c>
      <c r="J111" t="s">
        <v>27</v>
      </c>
      <c r="K111" t="s">
        <v>162</v>
      </c>
      <c r="L111" t="s">
        <v>9</v>
      </c>
      <c r="M111" t="s">
        <v>151</v>
      </c>
    </row>
    <row r="112" spans="1:13" x14ac:dyDescent="0.25">
      <c r="A112">
        <v>10102</v>
      </c>
      <c r="B112">
        <v>39</v>
      </c>
      <c r="C112">
        <v>100</v>
      </c>
      <c r="D112">
        <v>4808.3100000000004</v>
      </c>
      <c r="E112" s="5">
        <v>37631</v>
      </c>
      <c r="F112">
        <v>2003</v>
      </c>
      <c r="G112" t="s">
        <v>65</v>
      </c>
      <c r="H112" t="s">
        <v>66</v>
      </c>
      <c r="I112" t="s">
        <v>16</v>
      </c>
      <c r="J112" t="s">
        <v>8</v>
      </c>
      <c r="K112" t="s">
        <v>158</v>
      </c>
      <c r="L112" t="s">
        <v>9</v>
      </c>
      <c r="M112" t="s">
        <v>153</v>
      </c>
    </row>
    <row r="113" spans="1:13" x14ac:dyDescent="0.25">
      <c r="A113">
        <v>10162</v>
      </c>
      <c r="B113">
        <v>48</v>
      </c>
      <c r="C113">
        <v>91.44</v>
      </c>
      <c r="D113">
        <v>4389.12</v>
      </c>
      <c r="E113" s="5">
        <v>37912</v>
      </c>
      <c r="F113">
        <v>2003</v>
      </c>
      <c r="G113" t="s">
        <v>65</v>
      </c>
      <c r="H113" t="s">
        <v>66</v>
      </c>
      <c r="I113" t="s">
        <v>12</v>
      </c>
      <c r="J113" t="s">
        <v>13</v>
      </c>
      <c r="K113" t="s">
        <v>159</v>
      </c>
      <c r="L113" t="s">
        <v>9</v>
      </c>
      <c r="M113" t="s">
        <v>151</v>
      </c>
    </row>
    <row r="114" spans="1:13" x14ac:dyDescent="0.25">
      <c r="A114">
        <v>10182</v>
      </c>
      <c r="B114">
        <v>25</v>
      </c>
      <c r="C114">
        <v>87.33</v>
      </c>
      <c r="D114">
        <v>2183.25</v>
      </c>
      <c r="E114" s="5">
        <v>37937</v>
      </c>
      <c r="F114">
        <v>2003</v>
      </c>
      <c r="G114" t="s">
        <v>65</v>
      </c>
      <c r="H114" t="s">
        <v>66</v>
      </c>
      <c r="I114" t="s">
        <v>28</v>
      </c>
      <c r="J114" t="s">
        <v>29</v>
      </c>
      <c r="K114" t="s">
        <v>159</v>
      </c>
      <c r="L114" t="s">
        <v>9</v>
      </c>
      <c r="M114" t="s">
        <v>154</v>
      </c>
    </row>
    <row r="115" spans="1:13" x14ac:dyDescent="0.25">
      <c r="A115">
        <v>10312</v>
      </c>
      <c r="B115">
        <v>43</v>
      </c>
      <c r="C115">
        <v>89.38</v>
      </c>
      <c r="D115">
        <v>3843.34</v>
      </c>
      <c r="E115" s="5">
        <v>38281</v>
      </c>
      <c r="F115">
        <v>2004</v>
      </c>
      <c r="G115" t="s">
        <v>65</v>
      </c>
      <c r="H115" t="s">
        <v>66</v>
      </c>
      <c r="I115" t="s">
        <v>28</v>
      </c>
      <c r="J115" t="s">
        <v>29</v>
      </c>
      <c r="K115" t="s">
        <v>159</v>
      </c>
      <c r="L115" t="s">
        <v>9</v>
      </c>
      <c r="M115" t="s">
        <v>154</v>
      </c>
    </row>
    <row r="116" spans="1:13" x14ac:dyDescent="0.25">
      <c r="A116">
        <v>10322</v>
      </c>
      <c r="B116">
        <v>43</v>
      </c>
      <c r="C116">
        <v>86.3</v>
      </c>
      <c r="D116">
        <v>3710.9</v>
      </c>
      <c r="E116" s="5">
        <v>38295</v>
      </c>
      <c r="F116">
        <v>2004</v>
      </c>
      <c r="G116" t="s">
        <v>65</v>
      </c>
      <c r="H116" t="s">
        <v>66</v>
      </c>
      <c r="I116" t="s">
        <v>30</v>
      </c>
      <c r="J116" t="s">
        <v>31</v>
      </c>
      <c r="K116" t="s">
        <v>163</v>
      </c>
      <c r="L116" t="s">
        <v>9</v>
      </c>
      <c r="M116" t="s">
        <v>155</v>
      </c>
    </row>
    <row r="117" spans="1:13" x14ac:dyDescent="0.25">
      <c r="A117">
        <v>10346</v>
      </c>
      <c r="B117">
        <v>42</v>
      </c>
      <c r="C117">
        <v>36.11</v>
      </c>
      <c r="D117">
        <v>1516.62</v>
      </c>
      <c r="E117" s="5">
        <v>38320</v>
      </c>
      <c r="F117">
        <v>2004</v>
      </c>
      <c r="G117" t="s">
        <v>65</v>
      </c>
      <c r="H117" t="s">
        <v>66</v>
      </c>
      <c r="I117" t="s">
        <v>62</v>
      </c>
      <c r="J117" t="s">
        <v>63</v>
      </c>
      <c r="K117" t="s">
        <v>164</v>
      </c>
      <c r="L117" t="s">
        <v>9</v>
      </c>
      <c r="M117" t="s">
        <v>157</v>
      </c>
    </row>
    <row r="118" spans="1:13" x14ac:dyDescent="0.25">
      <c r="A118">
        <v>10102</v>
      </c>
      <c r="B118">
        <v>41</v>
      </c>
      <c r="C118">
        <v>50.14</v>
      </c>
      <c r="D118">
        <v>2055.7399999999998</v>
      </c>
      <c r="E118" s="5">
        <v>37631</v>
      </c>
      <c r="F118">
        <v>2003</v>
      </c>
      <c r="G118" t="s">
        <v>65</v>
      </c>
      <c r="H118" t="s">
        <v>67</v>
      </c>
      <c r="I118" t="s">
        <v>16</v>
      </c>
      <c r="J118" t="s">
        <v>8</v>
      </c>
      <c r="K118" t="s">
        <v>158</v>
      </c>
      <c r="L118" t="s">
        <v>9</v>
      </c>
      <c r="M118" t="s">
        <v>153</v>
      </c>
    </row>
    <row r="119" spans="1:13" x14ac:dyDescent="0.25">
      <c r="A119">
        <v>10162</v>
      </c>
      <c r="B119">
        <v>45</v>
      </c>
      <c r="C119">
        <v>51.21</v>
      </c>
      <c r="D119">
        <v>2304.4499999999998</v>
      </c>
      <c r="E119" s="5">
        <v>37912</v>
      </c>
      <c r="F119">
        <v>2003</v>
      </c>
      <c r="G119" t="s">
        <v>65</v>
      </c>
      <c r="H119" t="s">
        <v>67</v>
      </c>
      <c r="I119" t="s">
        <v>12</v>
      </c>
      <c r="J119" t="s">
        <v>13</v>
      </c>
      <c r="K119" t="s">
        <v>159</v>
      </c>
      <c r="L119" t="s">
        <v>9</v>
      </c>
      <c r="M119" t="s">
        <v>151</v>
      </c>
    </row>
    <row r="120" spans="1:13" x14ac:dyDescent="0.25">
      <c r="A120">
        <v>10182</v>
      </c>
      <c r="B120">
        <v>32</v>
      </c>
      <c r="C120">
        <v>54.45</v>
      </c>
      <c r="D120">
        <v>1742.4</v>
      </c>
      <c r="E120" s="5">
        <v>37937</v>
      </c>
      <c r="F120">
        <v>2003</v>
      </c>
      <c r="G120" t="s">
        <v>65</v>
      </c>
      <c r="H120" t="s">
        <v>67</v>
      </c>
      <c r="I120" t="s">
        <v>28</v>
      </c>
      <c r="J120" t="s">
        <v>29</v>
      </c>
      <c r="K120" t="s">
        <v>159</v>
      </c>
      <c r="L120" t="s">
        <v>9</v>
      </c>
      <c r="M120" t="s">
        <v>154</v>
      </c>
    </row>
    <row r="121" spans="1:13" x14ac:dyDescent="0.25">
      <c r="A121">
        <v>10312</v>
      </c>
      <c r="B121">
        <v>25</v>
      </c>
      <c r="C121">
        <v>44.21</v>
      </c>
      <c r="D121">
        <v>1105.25</v>
      </c>
      <c r="E121" s="5">
        <v>38281</v>
      </c>
      <c r="F121">
        <v>2004</v>
      </c>
      <c r="G121" t="s">
        <v>65</v>
      </c>
      <c r="H121" t="s">
        <v>67</v>
      </c>
      <c r="I121" t="s">
        <v>28</v>
      </c>
      <c r="J121" t="s">
        <v>29</v>
      </c>
      <c r="K121" t="s">
        <v>159</v>
      </c>
      <c r="L121" t="s">
        <v>9</v>
      </c>
      <c r="M121" t="s">
        <v>154</v>
      </c>
    </row>
    <row r="122" spans="1:13" x14ac:dyDescent="0.25">
      <c r="A122">
        <v>10322</v>
      </c>
      <c r="B122">
        <v>41</v>
      </c>
      <c r="C122">
        <v>57.68</v>
      </c>
      <c r="D122">
        <v>2364.88</v>
      </c>
      <c r="E122" s="5">
        <v>38295</v>
      </c>
      <c r="F122">
        <v>2004</v>
      </c>
      <c r="G122" t="s">
        <v>65</v>
      </c>
      <c r="H122" t="s">
        <v>67</v>
      </c>
      <c r="I122" t="s">
        <v>30</v>
      </c>
      <c r="J122" t="s">
        <v>31</v>
      </c>
      <c r="K122" t="s">
        <v>163</v>
      </c>
      <c r="L122" t="s">
        <v>9</v>
      </c>
      <c r="M122" t="s">
        <v>155</v>
      </c>
    </row>
    <row r="123" spans="1:13" x14ac:dyDescent="0.25">
      <c r="A123">
        <v>10172</v>
      </c>
      <c r="B123">
        <v>42</v>
      </c>
      <c r="C123">
        <v>100</v>
      </c>
      <c r="D123">
        <v>4965.24</v>
      </c>
      <c r="E123" s="5">
        <v>37930</v>
      </c>
      <c r="F123">
        <v>2003</v>
      </c>
      <c r="G123" t="s">
        <v>25</v>
      </c>
      <c r="H123" t="s">
        <v>68</v>
      </c>
      <c r="I123" t="s">
        <v>17</v>
      </c>
      <c r="J123" t="s">
        <v>18</v>
      </c>
      <c r="K123" t="s">
        <v>160</v>
      </c>
      <c r="L123" t="s">
        <v>9</v>
      </c>
      <c r="M123" t="s">
        <v>152</v>
      </c>
    </row>
    <row r="124" spans="1:13" x14ac:dyDescent="0.25">
      <c r="A124">
        <v>10192</v>
      </c>
      <c r="B124">
        <v>29</v>
      </c>
      <c r="C124">
        <v>100</v>
      </c>
      <c r="D124">
        <v>4258.3599999999997</v>
      </c>
      <c r="E124" s="5">
        <v>37945</v>
      </c>
      <c r="F124">
        <v>2003</v>
      </c>
      <c r="G124" t="s">
        <v>25</v>
      </c>
      <c r="H124" t="s">
        <v>68</v>
      </c>
      <c r="I124" t="s">
        <v>30</v>
      </c>
      <c r="J124" t="s">
        <v>31</v>
      </c>
      <c r="K124" t="s">
        <v>163</v>
      </c>
      <c r="L124" t="s">
        <v>9</v>
      </c>
      <c r="M124" t="s">
        <v>155</v>
      </c>
    </row>
    <row r="125" spans="1:13" x14ac:dyDescent="0.25">
      <c r="A125">
        <v>10204</v>
      </c>
      <c r="B125">
        <v>40</v>
      </c>
      <c r="C125">
        <v>100</v>
      </c>
      <c r="D125">
        <v>4032</v>
      </c>
      <c r="E125" s="5">
        <v>37957</v>
      </c>
      <c r="F125">
        <v>2003</v>
      </c>
      <c r="G125" t="s">
        <v>25</v>
      </c>
      <c r="H125" t="s">
        <v>68</v>
      </c>
      <c r="I125" t="s">
        <v>50</v>
      </c>
      <c r="J125" t="s">
        <v>8</v>
      </c>
      <c r="K125" t="s">
        <v>158</v>
      </c>
      <c r="L125" t="s">
        <v>9</v>
      </c>
      <c r="M125" t="s">
        <v>156</v>
      </c>
    </row>
    <row r="126" spans="1:13" x14ac:dyDescent="0.25">
      <c r="A126">
        <v>10226</v>
      </c>
      <c r="B126">
        <v>38</v>
      </c>
      <c r="C126">
        <v>100</v>
      </c>
      <c r="D126">
        <v>4161.38</v>
      </c>
      <c r="E126" s="5">
        <v>38043</v>
      </c>
      <c r="F126">
        <v>2004</v>
      </c>
      <c r="G126" t="s">
        <v>25</v>
      </c>
      <c r="H126" t="s">
        <v>68</v>
      </c>
      <c r="I126" t="s">
        <v>41</v>
      </c>
      <c r="J126" t="s">
        <v>42</v>
      </c>
      <c r="K126" t="s">
        <v>159</v>
      </c>
      <c r="L126" t="s">
        <v>9</v>
      </c>
      <c r="M126" t="s">
        <v>157</v>
      </c>
    </row>
    <row r="127" spans="1:13" x14ac:dyDescent="0.25">
      <c r="A127">
        <v>10278</v>
      </c>
      <c r="B127">
        <v>23</v>
      </c>
      <c r="C127">
        <v>100</v>
      </c>
      <c r="D127">
        <v>2604.52</v>
      </c>
      <c r="E127" s="5">
        <v>38205</v>
      </c>
      <c r="F127">
        <v>2004</v>
      </c>
      <c r="G127" t="s">
        <v>25</v>
      </c>
      <c r="H127" t="s">
        <v>68</v>
      </c>
      <c r="I127" t="s">
        <v>62</v>
      </c>
      <c r="J127" t="s">
        <v>63</v>
      </c>
      <c r="K127" t="s">
        <v>164</v>
      </c>
      <c r="L127" t="s">
        <v>9</v>
      </c>
      <c r="M127" t="s">
        <v>157</v>
      </c>
    </row>
    <row r="128" spans="1:13" x14ac:dyDescent="0.25">
      <c r="A128">
        <v>10321</v>
      </c>
      <c r="B128">
        <v>44</v>
      </c>
      <c r="C128">
        <v>100</v>
      </c>
      <c r="D128">
        <v>4489.76</v>
      </c>
      <c r="E128" s="5">
        <v>38295</v>
      </c>
      <c r="F128">
        <v>2004</v>
      </c>
      <c r="G128" t="s">
        <v>25</v>
      </c>
      <c r="H128" t="s">
        <v>68</v>
      </c>
      <c r="I128" t="s">
        <v>23</v>
      </c>
      <c r="J128" t="s">
        <v>24</v>
      </c>
      <c r="K128" t="s">
        <v>161</v>
      </c>
      <c r="L128" t="s">
        <v>9</v>
      </c>
      <c r="M128" t="s">
        <v>156</v>
      </c>
    </row>
    <row r="129" spans="1:13" x14ac:dyDescent="0.25">
      <c r="A129">
        <v>10331</v>
      </c>
      <c r="B129">
        <v>44</v>
      </c>
      <c r="C129">
        <v>100</v>
      </c>
      <c r="D129">
        <v>4849.24</v>
      </c>
      <c r="E129" s="5">
        <v>38308</v>
      </c>
      <c r="F129">
        <v>2004</v>
      </c>
      <c r="G129" t="s">
        <v>25</v>
      </c>
      <c r="H129" t="s">
        <v>68</v>
      </c>
      <c r="I129" t="s">
        <v>35</v>
      </c>
      <c r="J129" t="s">
        <v>27</v>
      </c>
      <c r="K129" t="s">
        <v>162</v>
      </c>
      <c r="L129" t="s">
        <v>9</v>
      </c>
      <c r="M129" t="s">
        <v>151</v>
      </c>
    </row>
    <row r="130" spans="1:13" x14ac:dyDescent="0.25">
      <c r="A130">
        <v>10143</v>
      </c>
      <c r="B130">
        <v>32</v>
      </c>
      <c r="C130">
        <v>100</v>
      </c>
      <c r="D130">
        <v>5248</v>
      </c>
      <c r="E130" s="5">
        <v>37843</v>
      </c>
      <c r="F130">
        <v>2003</v>
      </c>
      <c r="G130" t="s">
        <v>69</v>
      </c>
      <c r="H130" t="s">
        <v>70</v>
      </c>
      <c r="I130" t="s">
        <v>40</v>
      </c>
      <c r="J130" t="s">
        <v>24</v>
      </c>
      <c r="K130" t="s">
        <v>161</v>
      </c>
      <c r="L130" t="s">
        <v>9</v>
      </c>
      <c r="M130" t="s">
        <v>150</v>
      </c>
    </row>
    <row r="131" spans="1:13" x14ac:dyDescent="0.25">
      <c r="A131">
        <v>10222</v>
      </c>
      <c r="B131">
        <v>49</v>
      </c>
      <c r="C131">
        <v>100</v>
      </c>
      <c r="D131">
        <v>6954.08</v>
      </c>
      <c r="E131" s="5">
        <v>38036</v>
      </c>
      <c r="F131">
        <v>2004</v>
      </c>
      <c r="G131" t="s">
        <v>69</v>
      </c>
      <c r="H131" t="s">
        <v>70</v>
      </c>
      <c r="I131" t="s">
        <v>41</v>
      </c>
      <c r="J131" t="s">
        <v>42</v>
      </c>
      <c r="K131" t="s">
        <v>159</v>
      </c>
      <c r="L131" t="s">
        <v>9</v>
      </c>
      <c r="M131" t="s">
        <v>157</v>
      </c>
    </row>
    <row r="132" spans="1:13" x14ac:dyDescent="0.25">
      <c r="A132">
        <v>10250</v>
      </c>
      <c r="B132">
        <v>45</v>
      </c>
      <c r="C132">
        <v>100</v>
      </c>
      <c r="D132">
        <v>8160.3</v>
      </c>
      <c r="E132" s="5">
        <v>38118</v>
      </c>
      <c r="F132">
        <v>2004</v>
      </c>
      <c r="G132" t="s">
        <v>69</v>
      </c>
      <c r="H132" t="s">
        <v>70</v>
      </c>
      <c r="I132" t="s">
        <v>45</v>
      </c>
      <c r="J132" t="s">
        <v>46</v>
      </c>
      <c r="K132" t="s">
        <v>159</v>
      </c>
      <c r="L132" t="s">
        <v>9</v>
      </c>
      <c r="M132" t="s">
        <v>152</v>
      </c>
    </row>
    <row r="133" spans="1:13" x14ac:dyDescent="0.25">
      <c r="A133">
        <v>10274</v>
      </c>
      <c r="B133">
        <v>41</v>
      </c>
      <c r="C133">
        <v>100</v>
      </c>
      <c r="D133">
        <v>6724</v>
      </c>
      <c r="E133" s="5">
        <v>38189</v>
      </c>
      <c r="F133">
        <v>2004</v>
      </c>
      <c r="G133" t="s">
        <v>69</v>
      </c>
      <c r="H133" t="s">
        <v>70</v>
      </c>
      <c r="I133" t="s">
        <v>32</v>
      </c>
      <c r="J133" t="s">
        <v>33</v>
      </c>
      <c r="K133" t="s">
        <v>161</v>
      </c>
      <c r="L133" t="s">
        <v>9</v>
      </c>
      <c r="M133" t="s">
        <v>155</v>
      </c>
    </row>
    <row r="134" spans="1:13" x14ac:dyDescent="0.25">
      <c r="A134">
        <v>10100</v>
      </c>
      <c r="B134">
        <v>30</v>
      </c>
      <c r="C134">
        <v>100</v>
      </c>
      <c r="D134">
        <v>5151</v>
      </c>
      <c r="E134" s="5">
        <v>37627</v>
      </c>
      <c r="F134">
        <v>2003</v>
      </c>
      <c r="G134" t="s">
        <v>65</v>
      </c>
      <c r="H134" t="s">
        <v>71</v>
      </c>
      <c r="I134" t="s">
        <v>30</v>
      </c>
      <c r="J134" t="s">
        <v>31</v>
      </c>
      <c r="K134" t="s">
        <v>163</v>
      </c>
      <c r="L134" t="s">
        <v>9</v>
      </c>
      <c r="M134" t="s">
        <v>155</v>
      </c>
    </row>
    <row r="135" spans="1:13" x14ac:dyDescent="0.25">
      <c r="A135">
        <v>10124</v>
      </c>
      <c r="B135">
        <v>21</v>
      </c>
      <c r="C135">
        <v>100</v>
      </c>
      <c r="D135">
        <v>2856</v>
      </c>
      <c r="E135" s="5">
        <v>37762</v>
      </c>
      <c r="F135">
        <v>2003</v>
      </c>
      <c r="G135" t="s">
        <v>65</v>
      </c>
      <c r="H135" t="s">
        <v>71</v>
      </c>
      <c r="I135" t="s">
        <v>62</v>
      </c>
      <c r="J135" t="s">
        <v>63</v>
      </c>
      <c r="K135" t="s">
        <v>164</v>
      </c>
      <c r="L135" t="s">
        <v>9</v>
      </c>
      <c r="M135" t="s">
        <v>157</v>
      </c>
    </row>
    <row r="136" spans="1:13" x14ac:dyDescent="0.25">
      <c r="A136">
        <v>10162</v>
      </c>
      <c r="B136">
        <v>29</v>
      </c>
      <c r="C136">
        <v>100</v>
      </c>
      <c r="D136">
        <v>5176.5</v>
      </c>
      <c r="E136" s="5">
        <v>37912</v>
      </c>
      <c r="F136">
        <v>2003</v>
      </c>
      <c r="G136" t="s">
        <v>65</v>
      </c>
      <c r="H136" t="s">
        <v>71</v>
      </c>
      <c r="I136" t="s">
        <v>12</v>
      </c>
      <c r="J136" t="s">
        <v>13</v>
      </c>
      <c r="K136" t="s">
        <v>159</v>
      </c>
      <c r="L136" t="s">
        <v>9</v>
      </c>
      <c r="M136" t="s">
        <v>151</v>
      </c>
    </row>
    <row r="137" spans="1:13" x14ac:dyDescent="0.25">
      <c r="A137">
        <v>10182</v>
      </c>
      <c r="B137">
        <v>44</v>
      </c>
      <c r="C137">
        <v>100</v>
      </c>
      <c r="D137">
        <v>7554.8</v>
      </c>
      <c r="E137" s="5">
        <v>37937</v>
      </c>
      <c r="F137">
        <v>2003</v>
      </c>
      <c r="G137" t="s">
        <v>65</v>
      </c>
      <c r="H137" t="s">
        <v>71</v>
      </c>
      <c r="I137" t="s">
        <v>28</v>
      </c>
      <c r="J137" t="s">
        <v>29</v>
      </c>
      <c r="K137" t="s">
        <v>159</v>
      </c>
      <c r="L137" t="s">
        <v>9</v>
      </c>
      <c r="M137" t="s">
        <v>154</v>
      </c>
    </row>
    <row r="138" spans="1:13" x14ac:dyDescent="0.25">
      <c r="A138">
        <v>10204</v>
      </c>
      <c r="B138">
        <v>33</v>
      </c>
      <c r="C138">
        <v>100</v>
      </c>
      <c r="D138">
        <v>5890.5</v>
      </c>
      <c r="E138" s="5">
        <v>37957</v>
      </c>
      <c r="F138">
        <v>2003</v>
      </c>
      <c r="G138" t="s">
        <v>65</v>
      </c>
      <c r="H138" t="s">
        <v>71</v>
      </c>
      <c r="I138" t="s">
        <v>50</v>
      </c>
      <c r="J138" t="s">
        <v>8</v>
      </c>
      <c r="K138" t="s">
        <v>158</v>
      </c>
      <c r="L138" t="s">
        <v>9</v>
      </c>
      <c r="M138" t="s">
        <v>156</v>
      </c>
    </row>
    <row r="139" spans="1:13" x14ac:dyDescent="0.25">
      <c r="A139">
        <v>10312</v>
      </c>
      <c r="B139">
        <v>48</v>
      </c>
      <c r="C139">
        <v>100</v>
      </c>
      <c r="D139">
        <v>8078.4</v>
      </c>
      <c r="E139" s="5">
        <v>38281</v>
      </c>
      <c r="F139">
        <v>2004</v>
      </c>
      <c r="G139" t="s">
        <v>65</v>
      </c>
      <c r="H139" t="s">
        <v>71</v>
      </c>
      <c r="I139" t="s">
        <v>28</v>
      </c>
      <c r="J139" t="s">
        <v>29</v>
      </c>
      <c r="K139" t="s">
        <v>159</v>
      </c>
      <c r="L139" t="s">
        <v>9</v>
      </c>
      <c r="M139" t="s">
        <v>154</v>
      </c>
    </row>
    <row r="140" spans="1:13" x14ac:dyDescent="0.25">
      <c r="A140">
        <v>10331</v>
      </c>
      <c r="B140">
        <v>44</v>
      </c>
      <c r="C140">
        <v>74.040000000000006</v>
      </c>
      <c r="D140">
        <v>3257.76</v>
      </c>
      <c r="E140" s="5">
        <v>38308</v>
      </c>
      <c r="F140">
        <v>2004</v>
      </c>
      <c r="G140" t="s">
        <v>65</v>
      </c>
      <c r="H140" t="s">
        <v>71</v>
      </c>
      <c r="I140" t="s">
        <v>35</v>
      </c>
      <c r="J140" t="s">
        <v>27</v>
      </c>
      <c r="K140" t="s">
        <v>162</v>
      </c>
      <c r="L140" t="s">
        <v>9</v>
      </c>
      <c r="M140" t="s">
        <v>151</v>
      </c>
    </row>
    <row r="141" spans="1:13" x14ac:dyDescent="0.25">
      <c r="A141">
        <v>10135</v>
      </c>
      <c r="B141">
        <v>48</v>
      </c>
      <c r="C141">
        <v>79.31</v>
      </c>
      <c r="D141">
        <v>3806.88</v>
      </c>
      <c r="E141" s="5">
        <v>37804</v>
      </c>
      <c r="F141">
        <v>2003</v>
      </c>
      <c r="G141" t="s">
        <v>25</v>
      </c>
      <c r="H141" t="s">
        <v>72</v>
      </c>
      <c r="I141" t="s">
        <v>28</v>
      </c>
      <c r="J141" t="s">
        <v>29</v>
      </c>
      <c r="K141" t="s">
        <v>159</v>
      </c>
      <c r="L141" t="s">
        <v>9</v>
      </c>
      <c r="M141" t="s">
        <v>154</v>
      </c>
    </row>
    <row r="142" spans="1:13" x14ac:dyDescent="0.25">
      <c r="A142">
        <v>10147</v>
      </c>
      <c r="B142">
        <v>26</v>
      </c>
      <c r="C142">
        <v>82.39</v>
      </c>
      <c r="D142">
        <v>2142.14</v>
      </c>
      <c r="E142" s="5">
        <v>37869</v>
      </c>
      <c r="F142">
        <v>2003</v>
      </c>
      <c r="G142" t="s">
        <v>25</v>
      </c>
      <c r="H142" t="s">
        <v>72</v>
      </c>
      <c r="I142" t="s">
        <v>32</v>
      </c>
      <c r="J142" t="s">
        <v>33</v>
      </c>
      <c r="K142" t="s">
        <v>161</v>
      </c>
      <c r="L142" t="s">
        <v>9</v>
      </c>
      <c r="M142" t="s">
        <v>155</v>
      </c>
    </row>
    <row r="143" spans="1:13" x14ac:dyDescent="0.25">
      <c r="A143">
        <v>10192</v>
      </c>
      <c r="B143">
        <v>45</v>
      </c>
      <c r="C143">
        <v>90.86</v>
      </c>
      <c r="D143">
        <v>4088.7</v>
      </c>
      <c r="E143" s="5">
        <v>37945</v>
      </c>
      <c r="F143">
        <v>2003</v>
      </c>
      <c r="G143" t="s">
        <v>25</v>
      </c>
      <c r="H143" t="s">
        <v>72</v>
      </c>
      <c r="I143" t="s">
        <v>30</v>
      </c>
      <c r="J143" t="s">
        <v>31</v>
      </c>
      <c r="K143" t="s">
        <v>163</v>
      </c>
      <c r="L143" t="s">
        <v>9</v>
      </c>
      <c r="M143" t="s">
        <v>155</v>
      </c>
    </row>
    <row r="144" spans="1:13" x14ac:dyDescent="0.25">
      <c r="A144">
        <v>10278</v>
      </c>
      <c r="B144">
        <v>29</v>
      </c>
      <c r="C144">
        <v>90.86</v>
      </c>
      <c r="D144">
        <v>2634.94</v>
      </c>
      <c r="E144" s="5">
        <v>38205</v>
      </c>
      <c r="F144">
        <v>2004</v>
      </c>
      <c r="G144" t="s">
        <v>25</v>
      </c>
      <c r="H144" t="s">
        <v>72</v>
      </c>
      <c r="I144" t="s">
        <v>62</v>
      </c>
      <c r="J144" t="s">
        <v>63</v>
      </c>
      <c r="K144" t="s">
        <v>164</v>
      </c>
      <c r="L144" t="s">
        <v>9</v>
      </c>
      <c r="M144" t="s">
        <v>157</v>
      </c>
    </row>
    <row r="145" spans="1:13" x14ac:dyDescent="0.25">
      <c r="A145">
        <v>10321</v>
      </c>
      <c r="B145">
        <v>37</v>
      </c>
      <c r="C145">
        <v>78.540000000000006</v>
      </c>
      <c r="D145">
        <v>2905.98</v>
      </c>
      <c r="E145" s="5">
        <v>38295</v>
      </c>
      <c r="F145">
        <v>2004</v>
      </c>
      <c r="G145" t="s">
        <v>25</v>
      </c>
      <c r="H145" t="s">
        <v>72</v>
      </c>
      <c r="I145" t="s">
        <v>23</v>
      </c>
      <c r="J145" t="s">
        <v>24</v>
      </c>
      <c r="K145" t="s">
        <v>161</v>
      </c>
      <c r="L145" t="s">
        <v>9</v>
      </c>
      <c r="M145" t="s">
        <v>156</v>
      </c>
    </row>
    <row r="146" spans="1:13" x14ac:dyDescent="0.25">
      <c r="A146">
        <v>10329</v>
      </c>
      <c r="B146">
        <v>29</v>
      </c>
      <c r="C146">
        <v>100</v>
      </c>
      <c r="D146">
        <v>2954.81</v>
      </c>
      <c r="E146" s="5">
        <v>38306</v>
      </c>
      <c r="F146">
        <v>2004</v>
      </c>
      <c r="G146" t="s">
        <v>25</v>
      </c>
      <c r="H146" t="s">
        <v>72</v>
      </c>
      <c r="I146" t="s">
        <v>7</v>
      </c>
      <c r="J146" t="s">
        <v>8</v>
      </c>
      <c r="K146" t="s">
        <v>158</v>
      </c>
      <c r="L146" t="s">
        <v>9</v>
      </c>
      <c r="M146" t="s">
        <v>150</v>
      </c>
    </row>
    <row r="147" spans="1:13" x14ac:dyDescent="0.25">
      <c r="A147">
        <v>10109</v>
      </c>
      <c r="B147">
        <v>38</v>
      </c>
      <c r="C147">
        <v>100</v>
      </c>
      <c r="D147">
        <v>4432.7</v>
      </c>
      <c r="E147" s="5">
        <v>37690</v>
      </c>
      <c r="F147">
        <v>2003</v>
      </c>
      <c r="G147" t="s">
        <v>25</v>
      </c>
      <c r="H147" t="s">
        <v>73</v>
      </c>
      <c r="I147" t="s">
        <v>35</v>
      </c>
      <c r="J147" t="s">
        <v>27</v>
      </c>
      <c r="K147" t="s">
        <v>162</v>
      </c>
      <c r="L147" t="s">
        <v>9</v>
      </c>
      <c r="M147" t="s">
        <v>151</v>
      </c>
    </row>
    <row r="148" spans="1:13" x14ac:dyDescent="0.25">
      <c r="A148">
        <v>10192</v>
      </c>
      <c r="B148">
        <v>47</v>
      </c>
      <c r="C148">
        <v>100</v>
      </c>
      <c r="D148">
        <v>7421.3</v>
      </c>
      <c r="E148" s="5">
        <v>37945</v>
      </c>
      <c r="F148">
        <v>2003</v>
      </c>
      <c r="G148" t="s">
        <v>25</v>
      </c>
      <c r="H148" t="s">
        <v>73</v>
      </c>
      <c r="I148" t="s">
        <v>30</v>
      </c>
      <c r="J148" t="s">
        <v>31</v>
      </c>
      <c r="K148" t="s">
        <v>163</v>
      </c>
      <c r="L148" t="s">
        <v>9</v>
      </c>
      <c r="M148" t="s">
        <v>155</v>
      </c>
    </row>
    <row r="149" spans="1:13" x14ac:dyDescent="0.25">
      <c r="A149">
        <v>10204</v>
      </c>
      <c r="B149">
        <v>38</v>
      </c>
      <c r="C149">
        <v>100</v>
      </c>
      <c r="D149">
        <v>6432.64</v>
      </c>
      <c r="E149" s="5">
        <v>37957</v>
      </c>
      <c r="F149">
        <v>2003</v>
      </c>
      <c r="G149" t="s">
        <v>25</v>
      </c>
      <c r="H149" t="s">
        <v>73</v>
      </c>
      <c r="I149" t="s">
        <v>50</v>
      </c>
      <c r="J149" t="s">
        <v>8</v>
      </c>
      <c r="K149" t="s">
        <v>158</v>
      </c>
      <c r="L149" t="s">
        <v>9</v>
      </c>
      <c r="M149" t="s">
        <v>156</v>
      </c>
    </row>
    <row r="150" spans="1:13" x14ac:dyDescent="0.25">
      <c r="A150">
        <v>10226</v>
      </c>
      <c r="B150">
        <v>24</v>
      </c>
      <c r="C150">
        <v>100</v>
      </c>
      <c r="D150">
        <v>3892.08</v>
      </c>
      <c r="E150" s="5">
        <v>38043</v>
      </c>
      <c r="F150">
        <v>2004</v>
      </c>
      <c r="G150" t="s">
        <v>25</v>
      </c>
      <c r="H150" t="s">
        <v>73</v>
      </c>
      <c r="I150" t="s">
        <v>41</v>
      </c>
      <c r="J150" t="s">
        <v>42</v>
      </c>
      <c r="K150" t="s">
        <v>159</v>
      </c>
      <c r="L150" t="s">
        <v>9</v>
      </c>
      <c r="M150" t="s">
        <v>157</v>
      </c>
    </row>
    <row r="151" spans="1:13" x14ac:dyDescent="0.25">
      <c r="A151">
        <v>10278</v>
      </c>
      <c r="B151">
        <v>29</v>
      </c>
      <c r="C151">
        <v>100</v>
      </c>
      <c r="D151">
        <v>3754.05</v>
      </c>
      <c r="E151" s="5">
        <v>38205</v>
      </c>
      <c r="F151">
        <v>2004</v>
      </c>
      <c r="G151" t="s">
        <v>25</v>
      </c>
      <c r="H151" t="s">
        <v>73</v>
      </c>
      <c r="I151" t="s">
        <v>62</v>
      </c>
      <c r="J151" t="s">
        <v>63</v>
      </c>
      <c r="K151" t="s">
        <v>164</v>
      </c>
      <c r="L151" t="s">
        <v>9</v>
      </c>
      <c r="M151" t="s">
        <v>157</v>
      </c>
    </row>
    <row r="152" spans="1:13" x14ac:dyDescent="0.25">
      <c r="A152">
        <v>10321</v>
      </c>
      <c r="B152">
        <v>25</v>
      </c>
      <c r="C152">
        <v>100</v>
      </c>
      <c r="D152">
        <v>3734</v>
      </c>
      <c r="E152" s="5">
        <v>38295</v>
      </c>
      <c r="F152">
        <v>2004</v>
      </c>
      <c r="G152" t="s">
        <v>25</v>
      </c>
      <c r="H152" t="s">
        <v>73</v>
      </c>
      <c r="I152" t="s">
        <v>23</v>
      </c>
      <c r="J152" t="s">
        <v>24</v>
      </c>
      <c r="K152" t="s">
        <v>161</v>
      </c>
      <c r="L152" t="s">
        <v>9</v>
      </c>
      <c r="M152" t="s">
        <v>156</v>
      </c>
    </row>
    <row r="153" spans="1:13" x14ac:dyDescent="0.25">
      <c r="A153">
        <v>10331</v>
      </c>
      <c r="B153">
        <v>30</v>
      </c>
      <c r="C153">
        <v>32.47</v>
      </c>
      <c r="D153">
        <v>974.1</v>
      </c>
      <c r="E153" s="5">
        <v>38308</v>
      </c>
      <c r="F153">
        <v>2004</v>
      </c>
      <c r="G153" t="s">
        <v>25</v>
      </c>
      <c r="H153" t="s">
        <v>73</v>
      </c>
      <c r="I153" t="s">
        <v>35</v>
      </c>
      <c r="J153" t="s">
        <v>27</v>
      </c>
      <c r="K153" t="s">
        <v>162</v>
      </c>
      <c r="L153" t="s">
        <v>9</v>
      </c>
      <c r="M153" t="s">
        <v>151</v>
      </c>
    </row>
    <row r="154" spans="1:13" x14ac:dyDescent="0.25">
      <c r="A154">
        <v>10127</v>
      </c>
      <c r="B154">
        <v>45</v>
      </c>
      <c r="C154">
        <v>100</v>
      </c>
      <c r="D154">
        <v>7146.9</v>
      </c>
      <c r="E154" s="5">
        <v>37775</v>
      </c>
      <c r="F154">
        <v>2003</v>
      </c>
      <c r="G154" t="s">
        <v>25</v>
      </c>
      <c r="H154" t="s">
        <v>74</v>
      </c>
      <c r="I154" t="s">
        <v>50</v>
      </c>
      <c r="J154" t="s">
        <v>8</v>
      </c>
      <c r="K154" t="s">
        <v>158</v>
      </c>
      <c r="L154" t="s">
        <v>9</v>
      </c>
      <c r="M154" t="s">
        <v>156</v>
      </c>
    </row>
    <row r="155" spans="1:13" x14ac:dyDescent="0.25">
      <c r="A155">
        <v>10195</v>
      </c>
      <c r="B155">
        <v>27</v>
      </c>
      <c r="C155">
        <v>100</v>
      </c>
      <c r="D155">
        <v>5128.1099999999997</v>
      </c>
      <c r="E155" s="5">
        <v>37950</v>
      </c>
      <c r="F155">
        <v>2003</v>
      </c>
      <c r="G155" t="s">
        <v>25</v>
      </c>
      <c r="H155" t="s">
        <v>74</v>
      </c>
      <c r="I155" t="s">
        <v>36</v>
      </c>
      <c r="J155" t="s">
        <v>37</v>
      </c>
      <c r="K155" t="s">
        <v>158</v>
      </c>
      <c r="L155" t="s">
        <v>9</v>
      </c>
      <c r="M155" t="s">
        <v>153</v>
      </c>
    </row>
    <row r="156" spans="1:13" x14ac:dyDescent="0.25">
      <c r="A156">
        <v>10271</v>
      </c>
      <c r="B156">
        <v>50</v>
      </c>
      <c r="C156">
        <v>100</v>
      </c>
      <c r="D156">
        <v>9169</v>
      </c>
      <c r="E156" s="5">
        <v>38188</v>
      </c>
      <c r="F156">
        <v>2004</v>
      </c>
      <c r="G156" t="s">
        <v>25</v>
      </c>
      <c r="H156" t="s">
        <v>74</v>
      </c>
      <c r="I156" t="s">
        <v>28</v>
      </c>
      <c r="J156" t="s">
        <v>29</v>
      </c>
      <c r="K156" t="s">
        <v>159</v>
      </c>
      <c r="L156" t="s">
        <v>9</v>
      </c>
      <c r="M156" t="s">
        <v>154</v>
      </c>
    </row>
    <row r="157" spans="1:13" x14ac:dyDescent="0.25">
      <c r="A157">
        <v>10282</v>
      </c>
      <c r="B157">
        <v>23</v>
      </c>
      <c r="C157">
        <v>100</v>
      </c>
      <c r="D157">
        <v>3238.63</v>
      </c>
      <c r="E157" s="5">
        <v>38219</v>
      </c>
      <c r="F157">
        <v>2004</v>
      </c>
      <c r="G157" t="s">
        <v>25</v>
      </c>
      <c r="H157" t="s">
        <v>74</v>
      </c>
      <c r="I157" t="s">
        <v>28</v>
      </c>
      <c r="J157" t="s">
        <v>29</v>
      </c>
      <c r="K157" t="s">
        <v>159</v>
      </c>
      <c r="L157" t="s">
        <v>9</v>
      </c>
      <c r="M157" t="s">
        <v>154</v>
      </c>
    </row>
    <row r="158" spans="1:13" x14ac:dyDescent="0.25">
      <c r="A158">
        <v>10292</v>
      </c>
      <c r="B158">
        <v>26</v>
      </c>
      <c r="C158">
        <v>100</v>
      </c>
      <c r="D158">
        <v>4554.9399999999996</v>
      </c>
      <c r="E158" s="5">
        <v>38238</v>
      </c>
      <c r="F158">
        <v>2004</v>
      </c>
      <c r="G158" t="s">
        <v>25</v>
      </c>
      <c r="H158" t="s">
        <v>74</v>
      </c>
      <c r="I158" t="s">
        <v>7</v>
      </c>
      <c r="J158" t="s">
        <v>8</v>
      </c>
      <c r="K158" t="s">
        <v>158</v>
      </c>
      <c r="L158" t="s">
        <v>9</v>
      </c>
      <c r="M158" t="s">
        <v>150</v>
      </c>
    </row>
    <row r="159" spans="1:13" x14ac:dyDescent="0.25">
      <c r="A159">
        <v>10305</v>
      </c>
      <c r="B159">
        <v>27</v>
      </c>
      <c r="C159">
        <v>100</v>
      </c>
      <c r="D159">
        <v>3934.44</v>
      </c>
      <c r="E159" s="5">
        <v>38273</v>
      </c>
      <c r="F159">
        <v>2004</v>
      </c>
      <c r="G159" t="s">
        <v>25</v>
      </c>
      <c r="H159" t="s">
        <v>74</v>
      </c>
      <c r="I159" t="s">
        <v>19</v>
      </c>
      <c r="J159" t="s">
        <v>20</v>
      </c>
      <c r="K159" t="s">
        <v>161</v>
      </c>
      <c r="L159" t="s">
        <v>9</v>
      </c>
      <c r="M159" t="s">
        <v>151</v>
      </c>
    </row>
    <row r="160" spans="1:13" x14ac:dyDescent="0.25">
      <c r="A160">
        <v>10324</v>
      </c>
      <c r="B160">
        <v>47</v>
      </c>
      <c r="C160">
        <v>100</v>
      </c>
      <c r="D160">
        <v>7207.45</v>
      </c>
      <c r="E160" s="5">
        <v>38296</v>
      </c>
      <c r="F160">
        <v>2004</v>
      </c>
      <c r="G160" t="s">
        <v>25</v>
      </c>
      <c r="H160" t="s">
        <v>74</v>
      </c>
      <c r="I160" t="s">
        <v>16</v>
      </c>
      <c r="J160" t="s">
        <v>8</v>
      </c>
      <c r="K160" t="s">
        <v>158</v>
      </c>
      <c r="L160" t="s">
        <v>9</v>
      </c>
      <c r="M160" t="s">
        <v>153</v>
      </c>
    </row>
    <row r="161" spans="1:13" x14ac:dyDescent="0.25">
      <c r="A161">
        <v>10349</v>
      </c>
      <c r="B161">
        <v>38</v>
      </c>
      <c r="C161">
        <v>100</v>
      </c>
      <c r="D161">
        <v>6719.54</v>
      </c>
      <c r="E161" s="5">
        <v>38322</v>
      </c>
      <c r="F161">
        <v>2004</v>
      </c>
      <c r="G161" t="s">
        <v>25</v>
      </c>
      <c r="H161" t="s">
        <v>74</v>
      </c>
      <c r="I161" t="s">
        <v>50</v>
      </c>
      <c r="J161" t="s">
        <v>8</v>
      </c>
      <c r="K161" t="s">
        <v>158</v>
      </c>
      <c r="L161" t="s">
        <v>9</v>
      </c>
      <c r="M161" t="s">
        <v>156</v>
      </c>
    </row>
    <row r="162" spans="1:13" x14ac:dyDescent="0.25">
      <c r="A162">
        <v>10100</v>
      </c>
      <c r="B162">
        <v>50</v>
      </c>
      <c r="C162">
        <v>67.8</v>
      </c>
      <c r="D162">
        <v>3390</v>
      </c>
      <c r="E162" s="5">
        <v>37627</v>
      </c>
      <c r="F162">
        <v>2003</v>
      </c>
      <c r="G162" t="s">
        <v>65</v>
      </c>
      <c r="H162" t="s">
        <v>75</v>
      </c>
      <c r="I162" t="s">
        <v>30</v>
      </c>
      <c r="J162" t="s">
        <v>31</v>
      </c>
      <c r="K162" t="s">
        <v>163</v>
      </c>
      <c r="L162" t="s">
        <v>9</v>
      </c>
      <c r="M162" t="s">
        <v>155</v>
      </c>
    </row>
    <row r="163" spans="1:13" x14ac:dyDescent="0.25">
      <c r="A163">
        <v>10124</v>
      </c>
      <c r="B163">
        <v>42</v>
      </c>
      <c r="C163">
        <v>53.88</v>
      </c>
      <c r="D163">
        <v>2262.96</v>
      </c>
      <c r="E163" s="5">
        <v>37762</v>
      </c>
      <c r="F163">
        <v>2003</v>
      </c>
      <c r="G163" t="s">
        <v>65</v>
      </c>
      <c r="H163" t="s">
        <v>75</v>
      </c>
      <c r="I163" t="s">
        <v>62</v>
      </c>
      <c r="J163" t="s">
        <v>63</v>
      </c>
      <c r="K163" t="s">
        <v>164</v>
      </c>
      <c r="L163" t="s">
        <v>9</v>
      </c>
      <c r="M163" t="s">
        <v>157</v>
      </c>
    </row>
    <row r="164" spans="1:13" x14ac:dyDescent="0.25">
      <c r="A164">
        <v>10162</v>
      </c>
      <c r="B164">
        <v>27</v>
      </c>
      <c r="C164">
        <v>69.62</v>
      </c>
      <c r="D164">
        <v>1879.74</v>
      </c>
      <c r="E164" s="5">
        <v>37912</v>
      </c>
      <c r="F164">
        <v>2003</v>
      </c>
      <c r="G164" t="s">
        <v>65</v>
      </c>
      <c r="H164" t="s">
        <v>75</v>
      </c>
      <c r="I164" t="s">
        <v>12</v>
      </c>
      <c r="J164" t="s">
        <v>13</v>
      </c>
      <c r="K164" t="s">
        <v>159</v>
      </c>
      <c r="L164" t="s">
        <v>9</v>
      </c>
      <c r="M164" t="s">
        <v>151</v>
      </c>
    </row>
    <row r="165" spans="1:13" x14ac:dyDescent="0.25">
      <c r="A165">
        <v>10182</v>
      </c>
      <c r="B165">
        <v>38</v>
      </c>
      <c r="C165">
        <v>61.15</v>
      </c>
      <c r="D165">
        <v>2323.6999999999998</v>
      </c>
      <c r="E165" s="5">
        <v>37937</v>
      </c>
      <c r="F165">
        <v>2003</v>
      </c>
      <c r="G165" t="s">
        <v>65</v>
      </c>
      <c r="H165" t="s">
        <v>75</v>
      </c>
      <c r="I165" t="s">
        <v>28</v>
      </c>
      <c r="J165" t="s">
        <v>29</v>
      </c>
      <c r="K165" t="s">
        <v>159</v>
      </c>
      <c r="L165" t="s">
        <v>9</v>
      </c>
      <c r="M165" t="s">
        <v>154</v>
      </c>
    </row>
    <row r="166" spans="1:13" x14ac:dyDescent="0.25">
      <c r="A166">
        <v>10204</v>
      </c>
      <c r="B166">
        <v>23</v>
      </c>
      <c r="C166">
        <v>71.44</v>
      </c>
      <c r="D166">
        <v>1643.12</v>
      </c>
      <c r="E166" s="5">
        <v>37957</v>
      </c>
      <c r="F166">
        <v>2003</v>
      </c>
      <c r="G166" t="s">
        <v>65</v>
      </c>
      <c r="H166" t="s">
        <v>75</v>
      </c>
      <c r="I166" t="s">
        <v>50</v>
      </c>
      <c r="J166" t="s">
        <v>8</v>
      </c>
      <c r="K166" t="s">
        <v>158</v>
      </c>
      <c r="L166" t="s">
        <v>9</v>
      </c>
      <c r="M166" t="s">
        <v>156</v>
      </c>
    </row>
    <row r="167" spans="1:13" x14ac:dyDescent="0.25">
      <c r="A167">
        <v>10312</v>
      </c>
      <c r="B167">
        <v>30</v>
      </c>
      <c r="C167">
        <v>61.15</v>
      </c>
      <c r="D167">
        <v>1834.5</v>
      </c>
      <c r="E167" s="5">
        <v>38281</v>
      </c>
      <c r="F167">
        <v>2004</v>
      </c>
      <c r="G167" t="s">
        <v>65</v>
      </c>
      <c r="H167" t="s">
        <v>75</v>
      </c>
      <c r="I167" t="s">
        <v>28</v>
      </c>
      <c r="J167" t="s">
        <v>29</v>
      </c>
      <c r="K167" t="s">
        <v>159</v>
      </c>
      <c r="L167" t="s">
        <v>9</v>
      </c>
      <c r="M167" t="s">
        <v>154</v>
      </c>
    </row>
    <row r="168" spans="1:13" x14ac:dyDescent="0.25">
      <c r="A168">
        <v>10127</v>
      </c>
      <c r="B168">
        <v>45</v>
      </c>
      <c r="C168">
        <v>100</v>
      </c>
      <c r="D168">
        <v>6295.95</v>
      </c>
      <c r="E168" s="5">
        <v>37775</v>
      </c>
      <c r="F168">
        <v>2003</v>
      </c>
      <c r="G168" t="s">
        <v>51</v>
      </c>
      <c r="H168" t="s">
        <v>76</v>
      </c>
      <c r="I168" t="s">
        <v>50</v>
      </c>
      <c r="J168" t="s">
        <v>8</v>
      </c>
      <c r="K168" t="s">
        <v>158</v>
      </c>
      <c r="L168" t="s">
        <v>9</v>
      </c>
      <c r="M168" t="s">
        <v>156</v>
      </c>
    </row>
    <row r="169" spans="1:13" x14ac:dyDescent="0.25">
      <c r="A169">
        <v>10195</v>
      </c>
      <c r="B169">
        <v>35</v>
      </c>
      <c r="C169">
        <v>100</v>
      </c>
      <c r="D169">
        <v>3608.15</v>
      </c>
      <c r="E169" s="5">
        <v>37950</v>
      </c>
      <c r="F169">
        <v>2003</v>
      </c>
      <c r="G169" t="s">
        <v>51</v>
      </c>
      <c r="H169" t="s">
        <v>76</v>
      </c>
      <c r="I169" t="s">
        <v>36</v>
      </c>
      <c r="J169" t="s">
        <v>37</v>
      </c>
      <c r="K169" t="s">
        <v>158</v>
      </c>
      <c r="L169" t="s">
        <v>9</v>
      </c>
      <c r="M169" t="s">
        <v>153</v>
      </c>
    </row>
    <row r="170" spans="1:13" x14ac:dyDescent="0.25">
      <c r="A170">
        <v>10229</v>
      </c>
      <c r="B170">
        <v>26</v>
      </c>
      <c r="C170">
        <v>100</v>
      </c>
      <c r="D170">
        <v>3765.32</v>
      </c>
      <c r="E170" s="5">
        <v>38057</v>
      </c>
      <c r="F170">
        <v>2004</v>
      </c>
      <c r="G170" t="s">
        <v>51</v>
      </c>
      <c r="H170" t="s">
        <v>76</v>
      </c>
      <c r="I170" t="s">
        <v>28</v>
      </c>
      <c r="J170" t="s">
        <v>29</v>
      </c>
      <c r="K170" t="s">
        <v>159</v>
      </c>
      <c r="L170" t="s">
        <v>9</v>
      </c>
      <c r="M170" t="s">
        <v>154</v>
      </c>
    </row>
    <row r="171" spans="1:13" x14ac:dyDescent="0.25">
      <c r="A171">
        <v>10271</v>
      </c>
      <c r="B171">
        <v>50</v>
      </c>
      <c r="C171">
        <v>100</v>
      </c>
      <c r="D171">
        <v>5093.5</v>
      </c>
      <c r="E171" s="5">
        <v>38188</v>
      </c>
      <c r="F171">
        <v>2004</v>
      </c>
      <c r="G171" t="s">
        <v>51</v>
      </c>
      <c r="H171" t="s">
        <v>76</v>
      </c>
      <c r="I171" t="s">
        <v>28</v>
      </c>
      <c r="J171" t="s">
        <v>29</v>
      </c>
      <c r="K171" t="s">
        <v>159</v>
      </c>
      <c r="L171" t="s">
        <v>9</v>
      </c>
      <c r="M171" t="s">
        <v>154</v>
      </c>
    </row>
    <row r="172" spans="1:13" x14ac:dyDescent="0.25">
      <c r="A172">
        <v>10281</v>
      </c>
      <c r="B172">
        <v>48</v>
      </c>
      <c r="C172">
        <v>100</v>
      </c>
      <c r="D172">
        <v>5773.44</v>
      </c>
      <c r="E172" s="5">
        <v>38218</v>
      </c>
      <c r="F172">
        <v>2004</v>
      </c>
      <c r="G172" t="s">
        <v>51</v>
      </c>
      <c r="H172" t="s">
        <v>76</v>
      </c>
      <c r="I172" t="s">
        <v>21</v>
      </c>
      <c r="J172" t="s">
        <v>22</v>
      </c>
      <c r="K172" t="s">
        <v>162</v>
      </c>
      <c r="L172" t="s">
        <v>9</v>
      </c>
      <c r="M172" t="s">
        <v>153</v>
      </c>
    </row>
    <row r="173" spans="1:13" x14ac:dyDescent="0.25">
      <c r="A173">
        <v>10292</v>
      </c>
      <c r="B173">
        <v>41</v>
      </c>
      <c r="C173">
        <v>100</v>
      </c>
      <c r="D173">
        <v>4528.8599999999997</v>
      </c>
      <c r="E173" s="5">
        <v>38238</v>
      </c>
      <c r="F173">
        <v>2004</v>
      </c>
      <c r="G173" t="s">
        <v>51</v>
      </c>
      <c r="H173" t="s">
        <v>76</v>
      </c>
      <c r="I173" t="s">
        <v>7</v>
      </c>
      <c r="J173" t="s">
        <v>8</v>
      </c>
      <c r="K173" t="s">
        <v>158</v>
      </c>
      <c r="L173" t="s">
        <v>9</v>
      </c>
      <c r="M173" t="s">
        <v>150</v>
      </c>
    </row>
    <row r="174" spans="1:13" x14ac:dyDescent="0.25">
      <c r="A174">
        <v>10305</v>
      </c>
      <c r="B174">
        <v>36</v>
      </c>
      <c r="C174">
        <v>100</v>
      </c>
      <c r="D174">
        <v>4816.08</v>
      </c>
      <c r="E174" s="5">
        <v>38273</v>
      </c>
      <c r="F174">
        <v>2004</v>
      </c>
      <c r="G174" t="s">
        <v>51</v>
      </c>
      <c r="H174" t="s">
        <v>76</v>
      </c>
      <c r="I174" t="s">
        <v>19</v>
      </c>
      <c r="J174" t="s">
        <v>20</v>
      </c>
      <c r="K174" t="s">
        <v>161</v>
      </c>
      <c r="L174" t="s">
        <v>9</v>
      </c>
      <c r="M174" t="s">
        <v>151</v>
      </c>
    </row>
    <row r="175" spans="1:13" x14ac:dyDescent="0.25">
      <c r="A175">
        <v>10324</v>
      </c>
      <c r="B175">
        <v>33</v>
      </c>
      <c r="C175">
        <v>37.479999999999997</v>
      </c>
      <c r="D175">
        <v>1236.8399999999999</v>
      </c>
      <c r="E175" s="5">
        <v>38296</v>
      </c>
      <c r="F175">
        <v>2004</v>
      </c>
      <c r="G175" t="s">
        <v>51</v>
      </c>
      <c r="H175" t="s">
        <v>76</v>
      </c>
      <c r="I175" t="s">
        <v>16</v>
      </c>
      <c r="J175" t="s">
        <v>8</v>
      </c>
      <c r="K175" t="s">
        <v>158</v>
      </c>
      <c r="L175" t="s">
        <v>9</v>
      </c>
      <c r="M175" t="s">
        <v>153</v>
      </c>
    </row>
    <row r="176" spans="1:13" x14ac:dyDescent="0.25">
      <c r="A176">
        <v>10349</v>
      </c>
      <c r="B176">
        <v>38</v>
      </c>
      <c r="C176">
        <v>100</v>
      </c>
      <c r="D176">
        <v>5223.4799999999996</v>
      </c>
      <c r="E176" s="5">
        <v>38322</v>
      </c>
      <c r="F176">
        <v>2004</v>
      </c>
      <c r="G176" t="s">
        <v>51</v>
      </c>
      <c r="H176" t="s">
        <v>76</v>
      </c>
      <c r="I176" t="s">
        <v>50</v>
      </c>
      <c r="J176" t="s">
        <v>8</v>
      </c>
      <c r="K176" t="s">
        <v>158</v>
      </c>
      <c r="L176" t="s">
        <v>9</v>
      </c>
      <c r="M176" t="s">
        <v>156</v>
      </c>
    </row>
    <row r="177" spans="1:13" x14ac:dyDescent="0.25">
      <c r="A177">
        <v>10124</v>
      </c>
      <c r="B177">
        <v>42</v>
      </c>
      <c r="C177">
        <v>100</v>
      </c>
      <c r="D177">
        <v>4431.84</v>
      </c>
      <c r="E177" s="5">
        <v>37762</v>
      </c>
      <c r="F177">
        <v>2003</v>
      </c>
      <c r="G177" t="s">
        <v>65</v>
      </c>
      <c r="H177" t="s">
        <v>77</v>
      </c>
      <c r="I177" t="s">
        <v>62</v>
      </c>
      <c r="J177" t="s">
        <v>63</v>
      </c>
      <c r="K177" t="s">
        <v>164</v>
      </c>
      <c r="L177" t="s">
        <v>9</v>
      </c>
      <c r="M177" t="s">
        <v>157</v>
      </c>
    </row>
    <row r="178" spans="1:13" x14ac:dyDescent="0.25">
      <c r="A178">
        <v>10162</v>
      </c>
      <c r="B178">
        <v>38</v>
      </c>
      <c r="C178">
        <v>100</v>
      </c>
      <c r="D178">
        <v>4299.7</v>
      </c>
      <c r="E178" s="5">
        <v>37912</v>
      </c>
      <c r="F178">
        <v>2003</v>
      </c>
      <c r="G178" t="s">
        <v>65</v>
      </c>
      <c r="H178" t="s">
        <v>77</v>
      </c>
      <c r="I178" t="s">
        <v>12</v>
      </c>
      <c r="J178" t="s">
        <v>13</v>
      </c>
      <c r="K178" t="s">
        <v>159</v>
      </c>
      <c r="L178" t="s">
        <v>9</v>
      </c>
      <c r="M178" t="s">
        <v>151</v>
      </c>
    </row>
    <row r="179" spans="1:13" x14ac:dyDescent="0.25">
      <c r="A179">
        <v>10182</v>
      </c>
      <c r="B179">
        <v>20</v>
      </c>
      <c r="C179">
        <v>100</v>
      </c>
      <c r="D179">
        <v>2212</v>
      </c>
      <c r="E179" s="5">
        <v>37937</v>
      </c>
      <c r="F179">
        <v>2003</v>
      </c>
      <c r="G179" t="s">
        <v>65</v>
      </c>
      <c r="H179" t="s">
        <v>77</v>
      </c>
      <c r="I179" t="s">
        <v>28</v>
      </c>
      <c r="J179" t="s">
        <v>29</v>
      </c>
      <c r="K179" t="s">
        <v>159</v>
      </c>
      <c r="L179" t="s">
        <v>9</v>
      </c>
      <c r="M179" t="s">
        <v>154</v>
      </c>
    </row>
    <row r="180" spans="1:13" x14ac:dyDescent="0.25">
      <c r="A180">
        <v>10204</v>
      </c>
      <c r="B180">
        <v>26</v>
      </c>
      <c r="C180">
        <v>100</v>
      </c>
      <c r="D180">
        <v>3206.32</v>
      </c>
      <c r="E180" s="5">
        <v>37957</v>
      </c>
      <c r="F180">
        <v>2003</v>
      </c>
      <c r="G180" t="s">
        <v>65</v>
      </c>
      <c r="H180" t="s">
        <v>77</v>
      </c>
      <c r="I180" t="s">
        <v>50</v>
      </c>
      <c r="J180" t="s">
        <v>8</v>
      </c>
      <c r="K180" t="s">
        <v>158</v>
      </c>
      <c r="L180" t="s">
        <v>9</v>
      </c>
      <c r="M180" t="s">
        <v>156</v>
      </c>
    </row>
    <row r="181" spans="1:13" x14ac:dyDescent="0.25">
      <c r="A181">
        <v>10312</v>
      </c>
      <c r="B181">
        <v>31</v>
      </c>
      <c r="C181">
        <v>100</v>
      </c>
      <c r="D181">
        <v>4729.3599999999997</v>
      </c>
      <c r="E181" s="5">
        <v>38281</v>
      </c>
      <c r="F181">
        <v>2004</v>
      </c>
      <c r="G181" t="s">
        <v>65</v>
      </c>
      <c r="H181" t="s">
        <v>77</v>
      </c>
      <c r="I181" t="s">
        <v>28</v>
      </c>
      <c r="J181" t="s">
        <v>29</v>
      </c>
      <c r="K181" t="s">
        <v>159</v>
      </c>
      <c r="L181" t="s">
        <v>9</v>
      </c>
      <c r="M181" t="s">
        <v>154</v>
      </c>
    </row>
    <row r="182" spans="1:13" x14ac:dyDescent="0.25">
      <c r="A182">
        <v>10322</v>
      </c>
      <c r="B182">
        <v>50</v>
      </c>
      <c r="C182">
        <v>100</v>
      </c>
      <c r="D182">
        <v>12536.5</v>
      </c>
      <c r="E182" s="5">
        <v>38295</v>
      </c>
      <c r="F182">
        <v>2004</v>
      </c>
      <c r="G182" t="s">
        <v>65</v>
      </c>
      <c r="H182" t="s">
        <v>77</v>
      </c>
      <c r="I182" t="s">
        <v>30</v>
      </c>
      <c r="J182" t="s">
        <v>31</v>
      </c>
      <c r="K182" t="s">
        <v>163</v>
      </c>
      <c r="L182" t="s">
        <v>9</v>
      </c>
      <c r="M182" t="s">
        <v>155</v>
      </c>
    </row>
    <row r="183" spans="1:13" x14ac:dyDescent="0.25">
      <c r="A183">
        <v>10140</v>
      </c>
      <c r="B183">
        <v>46</v>
      </c>
      <c r="C183">
        <v>61.99</v>
      </c>
      <c r="D183">
        <v>2851.54</v>
      </c>
      <c r="E183" s="5">
        <v>37826</v>
      </c>
      <c r="F183">
        <v>2003</v>
      </c>
      <c r="G183" t="s">
        <v>51</v>
      </c>
      <c r="H183" t="s">
        <v>78</v>
      </c>
      <c r="I183" t="s">
        <v>14</v>
      </c>
      <c r="J183" t="s">
        <v>15</v>
      </c>
      <c r="K183" t="s">
        <v>159</v>
      </c>
      <c r="L183" t="s">
        <v>9</v>
      </c>
      <c r="M183" t="s">
        <v>152</v>
      </c>
    </row>
    <row r="184" spans="1:13" x14ac:dyDescent="0.25">
      <c r="A184">
        <v>10229</v>
      </c>
      <c r="B184">
        <v>28</v>
      </c>
      <c r="C184">
        <v>59.55</v>
      </c>
      <c r="D184">
        <v>1667.4</v>
      </c>
      <c r="E184" s="5">
        <v>38057</v>
      </c>
      <c r="F184">
        <v>2004</v>
      </c>
      <c r="G184" t="s">
        <v>51</v>
      </c>
      <c r="H184" t="s">
        <v>78</v>
      </c>
      <c r="I184" t="s">
        <v>28</v>
      </c>
      <c r="J184" t="s">
        <v>29</v>
      </c>
      <c r="K184" t="s">
        <v>159</v>
      </c>
      <c r="L184" t="s">
        <v>9</v>
      </c>
      <c r="M184" t="s">
        <v>154</v>
      </c>
    </row>
    <row r="185" spans="1:13" x14ac:dyDescent="0.25">
      <c r="A185">
        <v>10271</v>
      </c>
      <c r="B185">
        <v>25</v>
      </c>
      <c r="C185">
        <v>69.28</v>
      </c>
      <c r="D185">
        <v>1732</v>
      </c>
      <c r="E185" s="5">
        <v>38188</v>
      </c>
      <c r="F185">
        <v>2004</v>
      </c>
      <c r="G185" t="s">
        <v>51</v>
      </c>
      <c r="H185" t="s">
        <v>78</v>
      </c>
      <c r="I185" t="s">
        <v>28</v>
      </c>
      <c r="J185" t="s">
        <v>29</v>
      </c>
      <c r="K185" t="s">
        <v>159</v>
      </c>
      <c r="L185" t="s">
        <v>9</v>
      </c>
      <c r="M185" t="s">
        <v>154</v>
      </c>
    </row>
    <row r="186" spans="1:13" x14ac:dyDescent="0.25">
      <c r="A186">
        <v>10281</v>
      </c>
      <c r="B186">
        <v>29</v>
      </c>
      <c r="C186">
        <v>57.73</v>
      </c>
      <c r="D186">
        <v>1674.17</v>
      </c>
      <c r="E186" s="5">
        <v>38218</v>
      </c>
      <c r="F186">
        <v>2004</v>
      </c>
      <c r="G186" t="s">
        <v>51</v>
      </c>
      <c r="H186" t="s">
        <v>78</v>
      </c>
      <c r="I186" t="s">
        <v>21</v>
      </c>
      <c r="J186" t="s">
        <v>22</v>
      </c>
      <c r="K186" t="s">
        <v>162</v>
      </c>
      <c r="L186" t="s">
        <v>9</v>
      </c>
      <c r="M186" t="s">
        <v>153</v>
      </c>
    </row>
    <row r="187" spans="1:13" x14ac:dyDescent="0.25">
      <c r="A187">
        <v>10305</v>
      </c>
      <c r="B187">
        <v>41</v>
      </c>
      <c r="C187">
        <v>53.48</v>
      </c>
      <c r="D187">
        <v>2192.6799999999998</v>
      </c>
      <c r="E187" s="5">
        <v>38273</v>
      </c>
      <c r="F187">
        <v>2004</v>
      </c>
      <c r="G187" t="s">
        <v>51</v>
      </c>
      <c r="H187" t="s">
        <v>78</v>
      </c>
      <c r="I187" t="s">
        <v>19</v>
      </c>
      <c r="J187" t="s">
        <v>20</v>
      </c>
      <c r="K187" t="s">
        <v>161</v>
      </c>
      <c r="L187" t="s">
        <v>9</v>
      </c>
      <c r="M187" t="s">
        <v>151</v>
      </c>
    </row>
    <row r="188" spans="1:13" x14ac:dyDescent="0.25">
      <c r="A188">
        <v>10322</v>
      </c>
      <c r="B188">
        <v>35</v>
      </c>
      <c r="C188">
        <v>61.21</v>
      </c>
      <c r="D188">
        <v>2142.35</v>
      </c>
      <c r="E188" s="5">
        <v>38295</v>
      </c>
      <c r="F188">
        <v>2004</v>
      </c>
      <c r="G188" t="s">
        <v>51</v>
      </c>
      <c r="H188" t="s">
        <v>78</v>
      </c>
      <c r="I188" t="s">
        <v>30</v>
      </c>
      <c r="J188" t="s">
        <v>31</v>
      </c>
      <c r="K188" t="s">
        <v>163</v>
      </c>
      <c r="L188" t="s">
        <v>9</v>
      </c>
      <c r="M188" t="s">
        <v>155</v>
      </c>
    </row>
    <row r="189" spans="1:13" x14ac:dyDescent="0.25">
      <c r="A189">
        <v>10357</v>
      </c>
      <c r="B189">
        <v>41</v>
      </c>
      <c r="C189">
        <v>61.99</v>
      </c>
      <c r="D189">
        <v>2541.59</v>
      </c>
      <c r="E189" s="5">
        <v>38331</v>
      </c>
      <c r="F189">
        <v>2004</v>
      </c>
      <c r="G189" t="s">
        <v>51</v>
      </c>
      <c r="H189" t="s">
        <v>78</v>
      </c>
      <c r="I189" t="s">
        <v>28</v>
      </c>
      <c r="J189" t="s">
        <v>29</v>
      </c>
      <c r="K189" t="s">
        <v>159</v>
      </c>
      <c r="L189" t="s">
        <v>9</v>
      </c>
      <c r="M189" t="s">
        <v>154</v>
      </c>
    </row>
    <row r="190" spans="1:13" x14ac:dyDescent="0.25">
      <c r="A190">
        <v>10145</v>
      </c>
      <c r="B190">
        <v>30</v>
      </c>
      <c r="C190">
        <v>85.32</v>
      </c>
      <c r="D190">
        <v>2559.6</v>
      </c>
      <c r="E190" s="5">
        <v>37858</v>
      </c>
      <c r="F190">
        <v>2003</v>
      </c>
      <c r="G190" t="s">
        <v>69</v>
      </c>
      <c r="H190" t="s">
        <v>79</v>
      </c>
      <c r="I190" t="s">
        <v>10</v>
      </c>
      <c r="J190" t="s">
        <v>11</v>
      </c>
      <c r="K190" t="s">
        <v>159</v>
      </c>
      <c r="L190" t="s">
        <v>9</v>
      </c>
      <c r="M190" t="s">
        <v>157</v>
      </c>
    </row>
    <row r="191" spans="1:13" x14ac:dyDescent="0.25">
      <c r="A191">
        <v>10168</v>
      </c>
      <c r="B191">
        <v>21</v>
      </c>
      <c r="C191">
        <v>70.959999999999994</v>
      </c>
      <c r="D191">
        <v>1490.16</v>
      </c>
      <c r="E191" s="5">
        <v>37922</v>
      </c>
      <c r="F191">
        <v>2003</v>
      </c>
      <c r="G191" t="s">
        <v>69</v>
      </c>
      <c r="H191" t="s">
        <v>79</v>
      </c>
      <c r="I191" t="s">
        <v>14</v>
      </c>
      <c r="J191" t="s">
        <v>15</v>
      </c>
      <c r="K191" t="s">
        <v>159</v>
      </c>
      <c r="L191" t="s">
        <v>9</v>
      </c>
      <c r="M191" t="s">
        <v>152</v>
      </c>
    </row>
    <row r="192" spans="1:13" x14ac:dyDescent="0.25">
      <c r="A192">
        <v>10250</v>
      </c>
      <c r="B192">
        <v>27</v>
      </c>
      <c r="C192">
        <v>98.84</v>
      </c>
      <c r="D192">
        <v>2668.68</v>
      </c>
      <c r="E192" s="5">
        <v>38118</v>
      </c>
      <c r="F192">
        <v>2004</v>
      </c>
      <c r="G192" t="s">
        <v>69</v>
      </c>
      <c r="H192" t="s">
        <v>79</v>
      </c>
      <c r="I192" t="s">
        <v>45</v>
      </c>
      <c r="J192" t="s">
        <v>46</v>
      </c>
      <c r="K192" t="s">
        <v>159</v>
      </c>
      <c r="L192" t="s">
        <v>9</v>
      </c>
      <c r="M192" t="s">
        <v>152</v>
      </c>
    </row>
    <row r="193" spans="1:13" x14ac:dyDescent="0.25">
      <c r="A193">
        <v>10263</v>
      </c>
      <c r="B193">
        <v>33</v>
      </c>
      <c r="C193">
        <v>86.17</v>
      </c>
      <c r="D193">
        <v>2843.61</v>
      </c>
      <c r="E193" s="5">
        <v>38166</v>
      </c>
      <c r="F193">
        <v>2004</v>
      </c>
      <c r="G193" t="s">
        <v>69</v>
      </c>
      <c r="H193" t="s">
        <v>79</v>
      </c>
      <c r="I193" t="s">
        <v>17</v>
      </c>
      <c r="J193" t="s">
        <v>18</v>
      </c>
      <c r="K193" t="s">
        <v>160</v>
      </c>
      <c r="L193" t="s">
        <v>9</v>
      </c>
      <c r="M193" t="s">
        <v>152</v>
      </c>
    </row>
    <row r="194" spans="1:13" x14ac:dyDescent="0.25">
      <c r="A194">
        <v>10308</v>
      </c>
      <c r="B194">
        <v>27</v>
      </c>
      <c r="C194">
        <v>82.79</v>
      </c>
      <c r="D194">
        <v>2235.33</v>
      </c>
      <c r="E194" s="5">
        <v>38275</v>
      </c>
      <c r="F194">
        <v>2004</v>
      </c>
      <c r="G194" t="s">
        <v>69</v>
      </c>
      <c r="H194" t="s">
        <v>79</v>
      </c>
      <c r="I194" t="s">
        <v>36</v>
      </c>
      <c r="J194" t="s">
        <v>37</v>
      </c>
      <c r="K194" t="s">
        <v>158</v>
      </c>
      <c r="L194" t="s">
        <v>9</v>
      </c>
      <c r="M194" t="s">
        <v>153</v>
      </c>
    </row>
    <row r="195" spans="1:13" x14ac:dyDescent="0.25">
      <c r="A195">
        <v>10318</v>
      </c>
      <c r="B195">
        <v>31</v>
      </c>
      <c r="C195">
        <v>100</v>
      </c>
      <c r="D195">
        <v>3116.43</v>
      </c>
      <c r="E195" s="5">
        <v>38293</v>
      </c>
      <c r="F195">
        <v>2004</v>
      </c>
      <c r="G195" t="s">
        <v>69</v>
      </c>
      <c r="H195" t="s">
        <v>79</v>
      </c>
      <c r="I195" t="s">
        <v>21</v>
      </c>
      <c r="J195" t="s">
        <v>22</v>
      </c>
      <c r="K195" t="s">
        <v>162</v>
      </c>
      <c r="L195" t="s">
        <v>9</v>
      </c>
      <c r="M195" t="s">
        <v>153</v>
      </c>
    </row>
    <row r="196" spans="1:13" x14ac:dyDescent="0.25">
      <c r="A196">
        <v>10107</v>
      </c>
      <c r="B196">
        <v>29</v>
      </c>
      <c r="C196">
        <v>70.87</v>
      </c>
      <c r="D196">
        <v>2055.23</v>
      </c>
      <c r="E196" s="5">
        <v>37676</v>
      </c>
      <c r="F196">
        <v>2003</v>
      </c>
      <c r="G196" t="s">
        <v>5</v>
      </c>
      <c r="H196" t="s">
        <v>80</v>
      </c>
      <c r="I196" t="s">
        <v>7</v>
      </c>
      <c r="J196" t="s">
        <v>8</v>
      </c>
      <c r="K196" t="s">
        <v>158</v>
      </c>
      <c r="L196" t="s">
        <v>9</v>
      </c>
      <c r="M196" t="s">
        <v>150</v>
      </c>
    </row>
    <row r="197" spans="1:13" x14ac:dyDescent="0.25">
      <c r="A197">
        <v>10145</v>
      </c>
      <c r="B197">
        <v>30</v>
      </c>
      <c r="C197">
        <v>49.67</v>
      </c>
      <c r="D197">
        <v>1490.1</v>
      </c>
      <c r="E197" s="5">
        <v>37858</v>
      </c>
      <c r="F197">
        <v>2003</v>
      </c>
      <c r="G197" t="s">
        <v>5</v>
      </c>
      <c r="H197" t="s">
        <v>80</v>
      </c>
      <c r="I197" t="s">
        <v>10</v>
      </c>
      <c r="J197" t="s">
        <v>11</v>
      </c>
      <c r="K197" t="s">
        <v>159</v>
      </c>
      <c r="L197" t="s">
        <v>9</v>
      </c>
      <c r="M197" t="s">
        <v>157</v>
      </c>
    </row>
    <row r="198" spans="1:13" x14ac:dyDescent="0.25">
      <c r="A198">
        <v>10159</v>
      </c>
      <c r="B198">
        <v>42</v>
      </c>
      <c r="C198">
        <v>51.48</v>
      </c>
      <c r="D198">
        <v>2162.16</v>
      </c>
      <c r="E198" s="5">
        <v>37904</v>
      </c>
      <c r="F198">
        <v>2003</v>
      </c>
      <c r="G198" t="s">
        <v>5</v>
      </c>
      <c r="H198" t="s">
        <v>80</v>
      </c>
      <c r="I198" t="s">
        <v>12</v>
      </c>
      <c r="J198" t="s">
        <v>13</v>
      </c>
      <c r="K198" t="s">
        <v>159</v>
      </c>
      <c r="L198" t="s">
        <v>9</v>
      </c>
      <c r="M198" t="s">
        <v>151</v>
      </c>
    </row>
    <row r="199" spans="1:13" x14ac:dyDescent="0.25">
      <c r="A199">
        <v>10168</v>
      </c>
      <c r="B199">
        <v>46</v>
      </c>
      <c r="C199">
        <v>61.18</v>
      </c>
      <c r="D199">
        <v>2814.28</v>
      </c>
      <c r="E199" s="5">
        <v>37922</v>
      </c>
      <c r="F199">
        <v>2003</v>
      </c>
      <c r="G199" t="s">
        <v>5</v>
      </c>
      <c r="H199" t="s">
        <v>80</v>
      </c>
      <c r="I199" t="s">
        <v>14</v>
      </c>
      <c r="J199" t="s">
        <v>15</v>
      </c>
      <c r="K199" t="s">
        <v>159</v>
      </c>
      <c r="L199" t="s">
        <v>9</v>
      </c>
      <c r="M199" t="s">
        <v>152</v>
      </c>
    </row>
    <row r="200" spans="1:13" x14ac:dyDescent="0.25">
      <c r="A200">
        <v>10236</v>
      </c>
      <c r="B200">
        <v>23</v>
      </c>
      <c r="C200">
        <v>55.72</v>
      </c>
      <c r="D200">
        <v>1281.56</v>
      </c>
      <c r="E200" s="5">
        <v>38080</v>
      </c>
      <c r="F200">
        <v>2004</v>
      </c>
      <c r="G200" t="s">
        <v>5</v>
      </c>
      <c r="H200" t="s">
        <v>80</v>
      </c>
      <c r="I200" t="s">
        <v>35</v>
      </c>
      <c r="J200" t="s">
        <v>27</v>
      </c>
      <c r="K200" t="s">
        <v>162</v>
      </c>
      <c r="L200" t="s">
        <v>9</v>
      </c>
      <c r="M200" t="s">
        <v>151</v>
      </c>
    </row>
    <row r="201" spans="1:13" x14ac:dyDescent="0.25">
      <c r="A201">
        <v>10263</v>
      </c>
      <c r="B201">
        <v>34</v>
      </c>
      <c r="C201">
        <v>58.75</v>
      </c>
      <c r="D201">
        <v>1997.5</v>
      </c>
      <c r="E201" s="5">
        <v>38166</v>
      </c>
      <c r="F201">
        <v>2004</v>
      </c>
      <c r="G201" t="s">
        <v>5</v>
      </c>
      <c r="H201" t="s">
        <v>80</v>
      </c>
      <c r="I201" t="s">
        <v>17</v>
      </c>
      <c r="J201" t="s">
        <v>18</v>
      </c>
      <c r="K201" t="s">
        <v>160</v>
      </c>
      <c r="L201" t="s">
        <v>9</v>
      </c>
      <c r="M201" t="s">
        <v>152</v>
      </c>
    </row>
    <row r="202" spans="1:13" x14ac:dyDescent="0.25">
      <c r="A202">
        <v>10285</v>
      </c>
      <c r="B202">
        <v>20</v>
      </c>
      <c r="C202">
        <v>49.06</v>
      </c>
      <c r="D202">
        <v>981.2</v>
      </c>
      <c r="E202" s="5">
        <v>38226</v>
      </c>
      <c r="F202">
        <v>2004</v>
      </c>
      <c r="G202" t="s">
        <v>5</v>
      </c>
      <c r="H202" t="s">
        <v>80</v>
      </c>
      <c r="I202" t="s">
        <v>19</v>
      </c>
      <c r="J202" t="s">
        <v>20</v>
      </c>
      <c r="K202" t="s">
        <v>161</v>
      </c>
      <c r="L202" t="s">
        <v>9</v>
      </c>
      <c r="M202" t="s">
        <v>151</v>
      </c>
    </row>
    <row r="203" spans="1:13" x14ac:dyDescent="0.25">
      <c r="A203">
        <v>10308</v>
      </c>
      <c r="B203">
        <v>34</v>
      </c>
      <c r="C203">
        <v>52.09</v>
      </c>
      <c r="D203">
        <v>1771.06</v>
      </c>
      <c r="E203" s="5">
        <v>38275</v>
      </c>
      <c r="F203">
        <v>2004</v>
      </c>
      <c r="G203" t="s">
        <v>5</v>
      </c>
      <c r="H203" t="s">
        <v>80</v>
      </c>
      <c r="I203" t="s">
        <v>36</v>
      </c>
      <c r="J203" t="s">
        <v>37</v>
      </c>
      <c r="K203" t="s">
        <v>158</v>
      </c>
      <c r="L203" t="s">
        <v>9</v>
      </c>
      <c r="M203" t="s">
        <v>153</v>
      </c>
    </row>
    <row r="204" spans="1:13" x14ac:dyDescent="0.25">
      <c r="A204">
        <v>10318</v>
      </c>
      <c r="B204">
        <v>42</v>
      </c>
      <c r="C204">
        <v>52.7</v>
      </c>
      <c r="D204">
        <v>2213.4</v>
      </c>
      <c r="E204" s="5">
        <v>38293</v>
      </c>
      <c r="F204">
        <v>2004</v>
      </c>
      <c r="G204" t="s">
        <v>5</v>
      </c>
      <c r="H204" t="s">
        <v>80</v>
      </c>
      <c r="I204" t="s">
        <v>21</v>
      </c>
      <c r="J204" t="s">
        <v>22</v>
      </c>
      <c r="K204" t="s">
        <v>162</v>
      </c>
      <c r="L204" t="s">
        <v>9</v>
      </c>
      <c r="M204" t="s">
        <v>153</v>
      </c>
    </row>
    <row r="205" spans="1:13" x14ac:dyDescent="0.25">
      <c r="A205">
        <v>10329</v>
      </c>
      <c r="B205">
        <v>38</v>
      </c>
      <c r="C205">
        <v>100</v>
      </c>
      <c r="D205">
        <v>5266.04</v>
      </c>
      <c r="E205" s="5">
        <v>38306</v>
      </c>
      <c r="F205">
        <v>2004</v>
      </c>
      <c r="G205" t="s">
        <v>5</v>
      </c>
      <c r="H205" t="s">
        <v>80</v>
      </c>
      <c r="I205" t="s">
        <v>7</v>
      </c>
      <c r="J205" t="s">
        <v>8</v>
      </c>
      <c r="K205" t="s">
        <v>158</v>
      </c>
      <c r="L205" t="s">
        <v>9</v>
      </c>
      <c r="M205" t="s">
        <v>150</v>
      </c>
    </row>
    <row r="206" spans="1:13" x14ac:dyDescent="0.25">
      <c r="A206">
        <v>10162</v>
      </c>
      <c r="B206">
        <v>48</v>
      </c>
      <c r="C206">
        <v>100</v>
      </c>
      <c r="D206">
        <v>7209.12</v>
      </c>
      <c r="E206" s="5">
        <v>37912</v>
      </c>
      <c r="F206">
        <v>2003</v>
      </c>
      <c r="G206" t="s">
        <v>65</v>
      </c>
      <c r="H206" t="s">
        <v>81</v>
      </c>
      <c r="I206" t="s">
        <v>12</v>
      </c>
      <c r="J206" t="s">
        <v>13</v>
      </c>
      <c r="K206" t="s">
        <v>159</v>
      </c>
      <c r="L206" t="s">
        <v>9</v>
      </c>
      <c r="M206" t="s">
        <v>151</v>
      </c>
    </row>
    <row r="207" spans="1:13" x14ac:dyDescent="0.25">
      <c r="A207">
        <v>10182</v>
      </c>
      <c r="B207">
        <v>21</v>
      </c>
      <c r="C207">
        <v>100</v>
      </c>
      <c r="D207">
        <v>3047.73</v>
      </c>
      <c r="E207" s="5">
        <v>37937</v>
      </c>
      <c r="F207">
        <v>2003</v>
      </c>
      <c r="G207" t="s">
        <v>65</v>
      </c>
      <c r="H207" t="s">
        <v>81</v>
      </c>
      <c r="I207" t="s">
        <v>28</v>
      </c>
      <c r="J207" t="s">
        <v>29</v>
      </c>
      <c r="K207" t="s">
        <v>159</v>
      </c>
      <c r="L207" t="s">
        <v>9</v>
      </c>
      <c r="M207" t="s">
        <v>154</v>
      </c>
    </row>
    <row r="208" spans="1:13" x14ac:dyDescent="0.25">
      <c r="A208">
        <v>10312</v>
      </c>
      <c r="B208">
        <v>25</v>
      </c>
      <c r="C208">
        <v>100</v>
      </c>
      <c r="D208">
        <v>3881.25</v>
      </c>
      <c r="E208" s="5">
        <v>38281</v>
      </c>
      <c r="F208">
        <v>2004</v>
      </c>
      <c r="G208" t="s">
        <v>65</v>
      </c>
      <c r="H208" t="s">
        <v>81</v>
      </c>
      <c r="I208" t="s">
        <v>28</v>
      </c>
      <c r="J208" t="s">
        <v>29</v>
      </c>
      <c r="K208" t="s">
        <v>159</v>
      </c>
      <c r="L208" t="s">
        <v>9</v>
      </c>
      <c r="M208" t="s">
        <v>154</v>
      </c>
    </row>
    <row r="209" spans="1:13" x14ac:dyDescent="0.25">
      <c r="A209">
        <v>10322</v>
      </c>
      <c r="B209">
        <v>36</v>
      </c>
      <c r="C209">
        <v>100</v>
      </c>
      <c r="D209">
        <v>5797.44</v>
      </c>
      <c r="E209" s="5">
        <v>38295</v>
      </c>
      <c r="F209">
        <v>2004</v>
      </c>
      <c r="G209" t="s">
        <v>65</v>
      </c>
      <c r="H209" t="s">
        <v>81</v>
      </c>
      <c r="I209" t="s">
        <v>30</v>
      </c>
      <c r="J209" t="s">
        <v>31</v>
      </c>
      <c r="K209" t="s">
        <v>163</v>
      </c>
      <c r="L209" t="s">
        <v>9</v>
      </c>
      <c r="M209" t="s">
        <v>155</v>
      </c>
    </row>
    <row r="210" spans="1:13" x14ac:dyDescent="0.25">
      <c r="A210">
        <v>10109</v>
      </c>
      <c r="B210">
        <v>26</v>
      </c>
      <c r="C210">
        <v>100</v>
      </c>
      <c r="D210">
        <v>3157.44</v>
      </c>
      <c r="E210" s="5">
        <v>37690</v>
      </c>
      <c r="F210">
        <v>2003</v>
      </c>
      <c r="G210" t="s">
        <v>25</v>
      </c>
      <c r="H210" t="s">
        <v>82</v>
      </c>
      <c r="I210" t="s">
        <v>35</v>
      </c>
      <c r="J210" t="s">
        <v>27</v>
      </c>
      <c r="K210" t="s">
        <v>162</v>
      </c>
      <c r="L210" t="s">
        <v>9</v>
      </c>
      <c r="M210" t="s">
        <v>151</v>
      </c>
    </row>
    <row r="211" spans="1:13" x14ac:dyDescent="0.25">
      <c r="A211">
        <v>10172</v>
      </c>
      <c r="B211">
        <v>39</v>
      </c>
      <c r="C211">
        <v>100</v>
      </c>
      <c r="D211">
        <v>6023.16</v>
      </c>
      <c r="E211" s="5">
        <v>37930</v>
      </c>
      <c r="F211">
        <v>2003</v>
      </c>
      <c r="G211" t="s">
        <v>25</v>
      </c>
      <c r="H211" t="s">
        <v>82</v>
      </c>
      <c r="I211" t="s">
        <v>17</v>
      </c>
      <c r="J211" t="s">
        <v>18</v>
      </c>
      <c r="K211" t="s">
        <v>160</v>
      </c>
      <c r="L211" t="s">
        <v>9</v>
      </c>
      <c r="M211" t="s">
        <v>152</v>
      </c>
    </row>
    <row r="212" spans="1:13" x14ac:dyDescent="0.25">
      <c r="A212">
        <v>10192</v>
      </c>
      <c r="B212">
        <v>38</v>
      </c>
      <c r="C212">
        <v>100</v>
      </c>
      <c r="D212">
        <v>4965.84</v>
      </c>
      <c r="E212" s="5">
        <v>37945</v>
      </c>
      <c r="F212">
        <v>2003</v>
      </c>
      <c r="G212" t="s">
        <v>25</v>
      </c>
      <c r="H212" t="s">
        <v>82</v>
      </c>
      <c r="I212" t="s">
        <v>30</v>
      </c>
      <c r="J212" t="s">
        <v>31</v>
      </c>
      <c r="K212" t="s">
        <v>163</v>
      </c>
      <c r="L212" t="s">
        <v>9</v>
      </c>
      <c r="M212" t="s">
        <v>155</v>
      </c>
    </row>
    <row r="213" spans="1:13" x14ac:dyDescent="0.25">
      <c r="A213">
        <v>10204</v>
      </c>
      <c r="B213">
        <v>27</v>
      </c>
      <c r="C213">
        <v>100</v>
      </c>
      <c r="D213">
        <v>4169.88</v>
      </c>
      <c r="E213" s="5">
        <v>37957</v>
      </c>
      <c r="F213">
        <v>2003</v>
      </c>
      <c r="G213" t="s">
        <v>25</v>
      </c>
      <c r="H213" t="s">
        <v>82</v>
      </c>
      <c r="I213" t="s">
        <v>50</v>
      </c>
      <c r="J213" t="s">
        <v>8</v>
      </c>
      <c r="K213" t="s">
        <v>158</v>
      </c>
      <c r="L213" t="s">
        <v>9</v>
      </c>
      <c r="M213" t="s">
        <v>156</v>
      </c>
    </row>
    <row r="214" spans="1:13" x14ac:dyDescent="0.25">
      <c r="A214">
        <v>10226</v>
      </c>
      <c r="B214">
        <v>24</v>
      </c>
      <c r="C214">
        <v>100</v>
      </c>
      <c r="D214">
        <v>3231.36</v>
      </c>
      <c r="E214" s="5">
        <v>38043</v>
      </c>
      <c r="F214">
        <v>2004</v>
      </c>
      <c r="G214" t="s">
        <v>25</v>
      </c>
      <c r="H214" t="s">
        <v>82</v>
      </c>
      <c r="I214" t="s">
        <v>41</v>
      </c>
      <c r="J214" t="s">
        <v>42</v>
      </c>
      <c r="K214" t="s">
        <v>159</v>
      </c>
      <c r="L214" t="s">
        <v>9</v>
      </c>
      <c r="M214" t="s">
        <v>157</v>
      </c>
    </row>
    <row r="215" spans="1:13" x14ac:dyDescent="0.25">
      <c r="A215">
        <v>10278</v>
      </c>
      <c r="B215">
        <v>39</v>
      </c>
      <c r="C215">
        <v>100</v>
      </c>
      <c r="D215">
        <v>4324.32</v>
      </c>
      <c r="E215" s="5">
        <v>38205</v>
      </c>
      <c r="F215">
        <v>2004</v>
      </c>
      <c r="G215" t="s">
        <v>25</v>
      </c>
      <c r="H215" t="s">
        <v>82</v>
      </c>
      <c r="I215" t="s">
        <v>62</v>
      </c>
      <c r="J215" t="s">
        <v>63</v>
      </c>
      <c r="K215" t="s">
        <v>164</v>
      </c>
      <c r="L215" t="s">
        <v>9</v>
      </c>
      <c r="M215" t="s">
        <v>157</v>
      </c>
    </row>
    <row r="216" spans="1:13" x14ac:dyDescent="0.25">
      <c r="A216">
        <v>10321</v>
      </c>
      <c r="B216">
        <v>27</v>
      </c>
      <c r="C216">
        <v>100</v>
      </c>
      <c r="D216">
        <v>2851.2</v>
      </c>
      <c r="E216" s="5">
        <v>38295</v>
      </c>
      <c r="F216">
        <v>2004</v>
      </c>
      <c r="G216" t="s">
        <v>25</v>
      </c>
      <c r="H216" t="s">
        <v>82</v>
      </c>
      <c r="I216" t="s">
        <v>23</v>
      </c>
      <c r="J216" t="s">
        <v>24</v>
      </c>
      <c r="K216" t="s">
        <v>161</v>
      </c>
      <c r="L216" t="s">
        <v>9</v>
      </c>
      <c r="M216" t="s">
        <v>156</v>
      </c>
    </row>
    <row r="217" spans="1:13" x14ac:dyDescent="0.25">
      <c r="A217">
        <v>10331</v>
      </c>
      <c r="B217">
        <v>26</v>
      </c>
      <c r="C217">
        <v>64.900000000000006</v>
      </c>
      <c r="D217">
        <v>1687.4</v>
      </c>
      <c r="E217" s="5">
        <v>38308</v>
      </c>
      <c r="F217">
        <v>2004</v>
      </c>
      <c r="G217" t="s">
        <v>25</v>
      </c>
      <c r="H217" t="s">
        <v>82</v>
      </c>
      <c r="I217" t="s">
        <v>35</v>
      </c>
      <c r="J217" t="s">
        <v>27</v>
      </c>
      <c r="K217" t="s">
        <v>162</v>
      </c>
      <c r="L217" t="s">
        <v>9</v>
      </c>
      <c r="M217" t="s">
        <v>151</v>
      </c>
    </row>
    <row r="218" spans="1:13" x14ac:dyDescent="0.25">
      <c r="A218">
        <v>10257</v>
      </c>
      <c r="B218">
        <v>50</v>
      </c>
      <c r="C218">
        <v>88.14</v>
      </c>
      <c r="D218">
        <v>4407</v>
      </c>
      <c r="E218" s="5">
        <v>38152</v>
      </c>
      <c r="F218">
        <v>2004</v>
      </c>
      <c r="G218" t="s">
        <v>65</v>
      </c>
      <c r="H218" t="s">
        <v>83</v>
      </c>
      <c r="I218" t="s">
        <v>45</v>
      </c>
      <c r="J218" t="s">
        <v>46</v>
      </c>
      <c r="K218" t="s">
        <v>159</v>
      </c>
      <c r="L218" t="s">
        <v>9</v>
      </c>
      <c r="M218" t="s">
        <v>152</v>
      </c>
    </row>
    <row r="219" spans="1:13" x14ac:dyDescent="0.25">
      <c r="A219">
        <v>10312</v>
      </c>
      <c r="B219">
        <v>37</v>
      </c>
      <c r="C219">
        <v>100</v>
      </c>
      <c r="D219">
        <v>3711.1</v>
      </c>
      <c r="E219" s="5">
        <v>38281</v>
      </c>
      <c r="F219">
        <v>2004</v>
      </c>
      <c r="G219" t="s">
        <v>65</v>
      </c>
      <c r="H219" t="s">
        <v>83</v>
      </c>
      <c r="I219" t="s">
        <v>28</v>
      </c>
      <c r="J219" t="s">
        <v>29</v>
      </c>
      <c r="K219" t="s">
        <v>159</v>
      </c>
      <c r="L219" t="s">
        <v>9</v>
      </c>
      <c r="M219" t="s">
        <v>154</v>
      </c>
    </row>
    <row r="220" spans="1:13" x14ac:dyDescent="0.25">
      <c r="A220">
        <v>10322</v>
      </c>
      <c r="B220">
        <v>33</v>
      </c>
      <c r="C220">
        <v>100</v>
      </c>
      <c r="D220">
        <v>3524.73</v>
      </c>
      <c r="E220" s="5">
        <v>38295</v>
      </c>
      <c r="F220">
        <v>2004</v>
      </c>
      <c r="G220" t="s">
        <v>65</v>
      </c>
      <c r="H220" t="s">
        <v>83</v>
      </c>
      <c r="I220" t="s">
        <v>30</v>
      </c>
      <c r="J220" t="s">
        <v>31</v>
      </c>
      <c r="K220" t="s">
        <v>163</v>
      </c>
      <c r="L220" t="s">
        <v>9</v>
      </c>
      <c r="M220" t="s">
        <v>155</v>
      </c>
    </row>
    <row r="221" spans="1:13" x14ac:dyDescent="0.25">
      <c r="A221">
        <v>10357</v>
      </c>
      <c r="B221">
        <v>41</v>
      </c>
      <c r="C221">
        <v>87.13</v>
      </c>
      <c r="D221">
        <v>3572.33</v>
      </c>
      <c r="E221" s="5">
        <v>38331</v>
      </c>
      <c r="F221">
        <v>2004</v>
      </c>
      <c r="G221" t="s">
        <v>65</v>
      </c>
      <c r="H221" t="s">
        <v>83</v>
      </c>
      <c r="I221" t="s">
        <v>28</v>
      </c>
      <c r="J221" t="s">
        <v>29</v>
      </c>
      <c r="K221" t="s">
        <v>159</v>
      </c>
      <c r="L221" t="s">
        <v>9</v>
      </c>
      <c r="M221" t="s">
        <v>154</v>
      </c>
    </row>
    <row r="222" spans="1:13" x14ac:dyDescent="0.25">
      <c r="A222">
        <v>10257</v>
      </c>
      <c r="B222">
        <v>49</v>
      </c>
      <c r="C222">
        <v>53.72</v>
      </c>
      <c r="D222">
        <v>2632.28</v>
      </c>
      <c r="E222" s="5">
        <v>38152</v>
      </c>
      <c r="F222">
        <v>2004</v>
      </c>
      <c r="G222" t="s">
        <v>65</v>
      </c>
      <c r="H222" t="s">
        <v>84</v>
      </c>
      <c r="I222" t="s">
        <v>45</v>
      </c>
      <c r="J222" t="s">
        <v>46</v>
      </c>
      <c r="K222" t="s">
        <v>159</v>
      </c>
      <c r="L222" t="s">
        <v>9</v>
      </c>
      <c r="M222" t="s">
        <v>152</v>
      </c>
    </row>
    <row r="223" spans="1:13" x14ac:dyDescent="0.25">
      <c r="A223">
        <v>10312</v>
      </c>
      <c r="B223">
        <v>35</v>
      </c>
      <c r="C223">
        <v>53.72</v>
      </c>
      <c r="D223">
        <v>1880.2</v>
      </c>
      <c r="E223" s="5">
        <v>38281</v>
      </c>
      <c r="F223">
        <v>2004</v>
      </c>
      <c r="G223" t="s">
        <v>65</v>
      </c>
      <c r="H223" t="s">
        <v>84</v>
      </c>
      <c r="I223" t="s">
        <v>28</v>
      </c>
      <c r="J223" t="s">
        <v>29</v>
      </c>
      <c r="K223" t="s">
        <v>159</v>
      </c>
      <c r="L223" t="s">
        <v>9</v>
      </c>
      <c r="M223" t="s">
        <v>154</v>
      </c>
    </row>
    <row r="224" spans="1:13" x14ac:dyDescent="0.25">
      <c r="A224">
        <v>10322</v>
      </c>
      <c r="B224">
        <v>41</v>
      </c>
      <c r="C224">
        <v>29.87</v>
      </c>
      <c r="D224">
        <v>1224.67</v>
      </c>
      <c r="E224" s="5">
        <v>38295</v>
      </c>
      <c r="F224">
        <v>2004</v>
      </c>
      <c r="G224" t="s">
        <v>65</v>
      </c>
      <c r="H224" t="s">
        <v>84</v>
      </c>
      <c r="I224" t="s">
        <v>30</v>
      </c>
      <c r="J224" t="s">
        <v>31</v>
      </c>
      <c r="K224" t="s">
        <v>163</v>
      </c>
      <c r="L224" t="s">
        <v>9</v>
      </c>
      <c r="M224" t="s">
        <v>155</v>
      </c>
    </row>
    <row r="225" spans="1:13" x14ac:dyDescent="0.25">
      <c r="A225">
        <v>10357</v>
      </c>
      <c r="B225">
        <v>49</v>
      </c>
      <c r="C225">
        <v>70.58</v>
      </c>
      <c r="D225">
        <v>3458.42</v>
      </c>
      <c r="E225" s="5">
        <v>38331</v>
      </c>
      <c r="F225">
        <v>2004</v>
      </c>
      <c r="G225" t="s">
        <v>65</v>
      </c>
      <c r="H225" t="s">
        <v>84</v>
      </c>
      <c r="I225" t="s">
        <v>28</v>
      </c>
      <c r="J225" t="s">
        <v>29</v>
      </c>
      <c r="K225" t="s">
        <v>159</v>
      </c>
      <c r="L225" t="s">
        <v>9</v>
      </c>
      <c r="M225" t="s">
        <v>154</v>
      </c>
    </row>
    <row r="226" spans="1:13" x14ac:dyDescent="0.25">
      <c r="A226">
        <v>10257</v>
      </c>
      <c r="B226">
        <v>37</v>
      </c>
      <c r="C226">
        <v>84.82</v>
      </c>
      <c r="D226">
        <v>3138.34</v>
      </c>
      <c r="E226" s="5">
        <v>38152</v>
      </c>
      <c r="F226">
        <v>2004</v>
      </c>
      <c r="G226" t="s">
        <v>65</v>
      </c>
      <c r="H226" t="s">
        <v>85</v>
      </c>
      <c r="I226" t="s">
        <v>45</v>
      </c>
      <c r="J226" t="s">
        <v>46</v>
      </c>
      <c r="K226" t="s">
        <v>159</v>
      </c>
      <c r="L226" t="s">
        <v>9</v>
      </c>
      <c r="M226" t="s">
        <v>152</v>
      </c>
    </row>
    <row r="227" spans="1:13" x14ac:dyDescent="0.25">
      <c r="A227">
        <v>10312</v>
      </c>
      <c r="B227">
        <v>38</v>
      </c>
      <c r="C227">
        <v>100</v>
      </c>
      <c r="D227">
        <v>4457.0200000000004</v>
      </c>
      <c r="E227" s="5">
        <v>38281</v>
      </c>
      <c r="F227">
        <v>2004</v>
      </c>
      <c r="G227" t="s">
        <v>65</v>
      </c>
      <c r="H227" t="s">
        <v>85</v>
      </c>
      <c r="I227" t="s">
        <v>28</v>
      </c>
      <c r="J227" t="s">
        <v>29</v>
      </c>
      <c r="K227" t="s">
        <v>159</v>
      </c>
      <c r="L227" t="s">
        <v>9</v>
      </c>
      <c r="M227" t="s">
        <v>154</v>
      </c>
    </row>
    <row r="228" spans="1:13" x14ac:dyDescent="0.25">
      <c r="A228">
        <v>10322</v>
      </c>
      <c r="B228">
        <v>48</v>
      </c>
      <c r="C228">
        <v>47.04</v>
      </c>
      <c r="D228">
        <v>2257.92</v>
      </c>
      <c r="E228" s="5">
        <v>38295</v>
      </c>
      <c r="F228">
        <v>2004</v>
      </c>
      <c r="G228" t="s">
        <v>65</v>
      </c>
      <c r="H228" t="s">
        <v>85</v>
      </c>
      <c r="I228" t="s">
        <v>30</v>
      </c>
      <c r="J228" t="s">
        <v>31</v>
      </c>
      <c r="K228" t="s">
        <v>163</v>
      </c>
      <c r="L228" t="s">
        <v>9</v>
      </c>
      <c r="M228" t="s">
        <v>155</v>
      </c>
    </row>
    <row r="229" spans="1:13" x14ac:dyDescent="0.25">
      <c r="A229">
        <v>10357</v>
      </c>
      <c r="B229">
        <v>44</v>
      </c>
      <c r="C229">
        <v>100</v>
      </c>
      <c r="D229">
        <v>5160.76</v>
      </c>
      <c r="E229" s="5">
        <v>38331</v>
      </c>
      <c r="F229">
        <v>2004</v>
      </c>
      <c r="G229" t="s">
        <v>65</v>
      </c>
      <c r="H229" t="s">
        <v>85</v>
      </c>
      <c r="I229" t="s">
        <v>28</v>
      </c>
      <c r="J229" t="s">
        <v>29</v>
      </c>
      <c r="K229" t="s">
        <v>159</v>
      </c>
      <c r="L229" t="s">
        <v>9</v>
      </c>
      <c r="M229" t="s">
        <v>154</v>
      </c>
    </row>
    <row r="230" spans="1:13" x14ac:dyDescent="0.25">
      <c r="A230">
        <v>10142</v>
      </c>
      <c r="B230">
        <v>47</v>
      </c>
      <c r="C230">
        <v>100</v>
      </c>
      <c r="D230">
        <v>6034.33</v>
      </c>
      <c r="E230" s="5">
        <v>37841</v>
      </c>
      <c r="F230">
        <v>2003</v>
      </c>
      <c r="G230" t="s">
        <v>65</v>
      </c>
      <c r="H230" t="s">
        <v>86</v>
      </c>
      <c r="I230" t="s">
        <v>28</v>
      </c>
      <c r="J230" t="s">
        <v>29</v>
      </c>
      <c r="K230" t="s">
        <v>159</v>
      </c>
      <c r="L230" t="s">
        <v>9</v>
      </c>
      <c r="M230" t="s">
        <v>154</v>
      </c>
    </row>
    <row r="231" spans="1:13" x14ac:dyDescent="0.25">
      <c r="A231">
        <v>10166</v>
      </c>
      <c r="B231">
        <v>43</v>
      </c>
      <c r="C231">
        <v>100</v>
      </c>
      <c r="D231">
        <v>6930.74</v>
      </c>
      <c r="E231" s="5">
        <v>37915</v>
      </c>
      <c r="F231">
        <v>2003</v>
      </c>
      <c r="G231" t="s">
        <v>65</v>
      </c>
      <c r="H231" t="s">
        <v>86</v>
      </c>
      <c r="I231" t="s">
        <v>23</v>
      </c>
      <c r="J231" t="s">
        <v>24</v>
      </c>
      <c r="K231" t="s">
        <v>161</v>
      </c>
      <c r="L231" t="s">
        <v>9</v>
      </c>
      <c r="M231" t="s">
        <v>156</v>
      </c>
    </row>
    <row r="232" spans="1:13" x14ac:dyDescent="0.25">
      <c r="A232">
        <v>10185</v>
      </c>
      <c r="B232">
        <v>28</v>
      </c>
      <c r="C232">
        <v>100</v>
      </c>
      <c r="D232">
        <v>3442.04</v>
      </c>
      <c r="E232" s="5">
        <v>37939</v>
      </c>
      <c r="F232">
        <v>2003</v>
      </c>
      <c r="G232" t="s">
        <v>65</v>
      </c>
      <c r="H232" t="s">
        <v>86</v>
      </c>
      <c r="I232" t="s">
        <v>40</v>
      </c>
      <c r="J232" t="s">
        <v>24</v>
      </c>
      <c r="K232" t="s">
        <v>161</v>
      </c>
      <c r="L232" t="s">
        <v>9</v>
      </c>
      <c r="M232" t="s">
        <v>150</v>
      </c>
    </row>
    <row r="233" spans="1:13" x14ac:dyDescent="0.25">
      <c r="A233">
        <v>10248</v>
      </c>
      <c r="B233">
        <v>32</v>
      </c>
      <c r="C233">
        <v>100</v>
      </c>
      <c r="D233">
        <v>3802.56</v>
      </c>
      <c r="E233" s="5">
        <v>38114</v>
      </c>
      <c r="F233">
        <v>2004</v>
      </c>
      <c r="G233" t="s">
        <v>65</v>
      </c>
      <c r="H233" t="s">
        <v>86</v>
      </c>
      <c r="I233" t="s">
        <v>7</v>
      </c>
      <c r="J233" t="s">
        <v>8</v>
      </c>
      <c r="K233" t="s">
        <v>158</v>
      </c>
      <c r="L233" t="s">
        <v>9</v>
      </c>
      <c r="M233" t="s">
        <v>150</v>
      </c>
    </row>
    <row r="234" spans="1:13" x14ac:dyDescent="0.25">
      <c r="A234">
        <v>10282</v>
      </c>
      <c r="B234">
        <v>43</v>
      </c>
      <c r="C234">
        <v>100</v>
      </c>
      <c r="D234">
        <v>6695.53</v>
      </c>
      <c r="E234" s="5">
        <v>38219</v>
      </c>
      <c r="F234">
        <v>2004</v>
      </c>
      <c r="G234" t="s">
        <v>65</v>
      </c>
      <c r="H234" t="s">
        <v>86</v>
      </c>
      <c r="I234" t="s">
        <v>28</v>
      </c>
      <c r="J234" t="s">
        <v>29</v>
      </c>
      <c r="K234" t="s">
        <v>159</v>
      </c>
      <c r="L234" t="s">
        <v>9</v>
      </c>
      <c r="M234" t="s">
        <v>154</v>
      </c>
    </row>
    <row r="235" spans="1:13" x14ac:dyDescent="0.25">
      <c r="A235">
        <v>10109</v>
      </c>
      <c r="B235">
        <v>46</v>
      </c>
      <c r="C235">
        <v>100</v>
      </c>
      <c r="D235">
        <v>8257</v>
      </c>
      <c r="E235" s="5">
        <v>37690</v>
      </c>
      <c r="F235">
        <v>2003</v>
      </c>
      <c r="G235" t="s">
        <v>25</v>
      </c>
      <c r="H235" t="s">
        <v>87</v>
      </c>
      <c r="I235" t="s">
        <v>35</v>
      </c>
      <c r="J235" t="s">
        <v>27</v>
      </c>
      <c r="K235" t="s">
        <v>162</v>
      </c>
      <c r="L235" t="s">
        <v>9</v>
      </c>
      <c r="M235" t="s">
        <v>151</v>
      </c>
    </row>
    <row r="236" spans="1:13" x14ac:dyDescent="0.25">
      <c r="A236">
        <v>10127</v>
      </c>
      <c r="B236">
        <v>22</v>
      </c>
      <c r="C236">
        <v>100</v>
      </c>
      <c r="D236">
        <v>3837.24</v>
      </c>
      <c r="E236" s="5">
        <v>37775</v>
      </c>
      <c r="F236">
        <v>2003</v>
      </c>
      <c r="G236" t="s">
        <v>25</v>
      </c>
      <c r="H236" t="s">
        <v>87</v>
      </c>
      <c r="I236" t="s">
        <v>50</v>
      </c>
      <c r="J236" t="s">
        <v>8</v>
      </c>
      <c r="K236" t="s">
        <v>158</v>
      </c>
      <c r="L236" t="s">
        <v>9</v>
      </c>
      <c r="M236" t="s">
        <v>156</v>
      </c>
    </row>
    <row r="237" spans="1:13" x14ac:dyDescent="0.25">
      <c r="A237">
        <v>10192</v>
      </c>
      <c r="B237">
        <v>26</v>
      </c>
      <c r="C237">
        <v>100</v>
      </c>
      <c r="D237">
        <v>3918.46</v>
      </c>
      <c r="E237" s="5">
        <v>37945</v>
      </c>
      <c r="F237">
        <v>2003</v>
      </c>
      <c r="G237" t="s">
        <v>25</v>
      </c>
      <c r="H237" t="s">
        <v>87</v>
      </c>
      <c r="I237" t="s">
        <v>30</v>
      </c>
      <c r="J237" t="s">
        <v>31</v>
      </c>
      <c r="K237" t="s">
        <v>163</v>
      </c>
      <c r="L237" t="s">
        <v>9</v>
      </c>
      <c r="M237" t="s">
        <v>155</v>
      </c>
    </row>
    <row r="238" spans="1:13" x14ac:dyDescent="0.25">
      <c r="A238">
        <v>10195</v>
      </c>
      <c r="B238">
        <v>50</v>
      </c>
      <c r="C238">
        <v>100</v>
      </c>
      <c r="D238">
        <v>7620.5</v>
      </c>
      <c r="E238" s="5">
        <v>37950</v>
      </c>
      <c r="F238">
        <v>2003</v>
      </c>
      <c r="G238" t="s">
        <v>25</v>
      </c>
      <c r="H238" t="s">
        <v>87</v>
      </c>
      <c r="I238" t="s">
        <v>36</v>
      </c>
      <c r="J238" t="s">
        <v>37</v>
      </c>
      <c r="K238" t="s">
        <v>158</v>
      </c>
      <c r="L238" t="s">
        <v>9</v>
      </c>
      <c r="M238" t="s">
        <v>153</v>
      </c>
    </row>
    <row r="239" spans="1:13" x14ac:dyDescent="0.25">
      <c r="A239">
        <v>10229</v>
      </c>
      <c r="B239">
        <v>22</v>
      </c>
      <c r="C239">
        <v>100</v>
      </c>
      <c r="D239">
        <v>4172.5200000000004</v>
      </c>
      <c r="E239" s="5">
        <v>38057</v>
      </c>
      <c r="F239">
        <v>2004</v>
      </c>
      <c r="G239" t="s">
        <v>25</v>
      </c>
      <c r="H239" t="s">
        <v>87</v>
      </c>
      <c r="I239" t="s">
        <v>28</v>
      </c>
      <c r="J239" t="s">
        <v>29</v>
      </c>
      <c r="K239" t="s">
        <v>159</v>
      </c>
      <c r="L239" t="s">
        <v>9</v>
      </c>
      <c r="M239" t="s">
        <v>154</v>
      </c>
    </row>
    <row r="240" spans="1:13" x14ac:dyDescent="0.25">
      <c r="A240">
        <v>10271</v>
      </c>
      <c r="B240">
        <v>20</v>
      </c>
      <c r="C240">
        <v>100</v>
      </c>
      <c r="D240">
        <v>3928.6</v>
      </c>
      <c r="E240" s="5">
        <v>38188</v>
      </c>
      <c r="F240">
        <v>2004</v>
      </c>
      <c r="G240" t="s">
        <v>25</v>
      </c>
      <c r="H240" t="s">
        <v>87</v>
      </c>
      <c r="I240" t="s">
        <v>28</v>
      </c>
      <c r="J240" t="s">
        <v>29</v>
      </c>
      <c r="K240" t="s">
        <v>159</v>
      </c>
      <c r="L240" t="s">
        <v>9</v>
      </c>
      <c r="M240" t="s">
        <v>154</v>
      </c>
    </row>
    <row r="241" spans="1:13" x14ac:dyDescent="0.25">
      <c r="A241">
        <v>10278</v>
      </c>
      <c r="B241">
        <v>42</v>
      </c>
      <c r="C241">
        <v>100</v>
      </c>
      <c r="D241">
        <v>6401.22</v>
      </c>
      <c r="E241" s="5">
        <v>38205</v>
      </c>
      <c r="F241">
        <v>2004</v>
      </c>
      <c r="G241" t="s">
        <v>25</v>
      </c>
      <c r="H241" t="s">
        <v>87</v>
      </c>
      <c r="I241" t="s">
        <v>62</v>
      </c>
      <c r="J241" t="s">
        <v>63</v>
      </c>
      <c r="K241" t="s">
        <v>164</v>
      </c>
      <c r="L241" t="s">
        <v>9</v>
      </c>
      <c r="M241" t="s">
        <v>157</v>
      </c>
    </row>
    <row r="242" spans="1:13" x14ac:dyDescent="0.25">
      <c r="A242">
        <v>10281</v>
      </c>
      <c r="B242">
        <v>25</v>
      </c>
      <c r="C242">
        <v>100</v>
      </c>
      <c r="D242">
        <v>4191.25</v>
      </c>
      <c r="E242" s="5">
        <v>38218</v>
      </c>
      <c r="F242">
        <v>2004</v>
      </c>
      <c r="G242" t="s">
        <v>25</v>
      </c>
      <c r="H242" t="s">
        <v>87</v>
      </c>
      <c r="I242" t="s">
        <v>21</v>
      </c>
      <c r="J242" t="s">
        <v>22</v>
      </c>
      <c r="K242" t="s">
        <v>162</v>
      </c>
      <c r="L242" t="s">
        <v>9</v>
      </c>
      <c r="M242" t="s">
        <v>153</v>
      </c>
    </row>
    <row r="243" spans="1:13" x14ac:dyDescent="0.25">
      <c r="A243">
        <v>10292</v>
      </c>
      <c r="B243">
        <v>21</v>
      </c>
      <c r="C243">
        <v>100</v>
      </c>
      <c r="D243">
        <v>2844.87</v>
      </c>
      <c r="E243" s="5">
        <v>38238</v>
      </c>
      <c r="F243">
        <v>2004</v>
      </c>
      <c r="G243" t="s">
        <v>25</v>
      </c>
      <c r="H243" t="s">
        <v>87</v>
      </c>
      <c r="I243" t="s">
        <v>7</v>
      </c>
      <c r="J243" t="s">
        <v>8</v>
      </c>
      <c r="K243" t="s">
        <v>158</v>
      </c>
      <c r="L243" t="s">
        <v>9</v>
      </c>
      <c r="M243" t="s">
        <v>150</v>
      </c>
    </row>
    <row r="244" spans="1:13" x14ac:dyDescent="0.25">
      <c r="A244">
        <v>10305</v>
      </c>
      <c r="B244">
        <v>37</v>
      </c>
      <c r="C244">
        <v>100</v>
      </c>
      <c r="D244">
        <v>7455.87</v>
      </c>
      <c r="E244" s="5">
        <v>38273</v>
      </c>
      <c r="F244">
        <v>2004</v>
      </c>
      <c r="G244" t="s">
        <v>25</v>
      </c>
      <c r="H244" t="s">
        <v>87</v>
      </c>
      <c r="I244" t="s">
        <v>19</v>
      </c>
      <c r="J244" t="s">
        <v>20</v>
      </c>
      <c r="K244" t="s">
        <v>161</v>
      </c>
      <c r="L244" t="s">
        <v>9</v>
      </c>
      <c r="M244" t="s">
        <v>151</v>
      </c>
    </row>
    <row r="245" spans="1:13" x14ac:dyDescent="0.25">
      <c r="A245">
        <v>10321</v>
      </c>
      <c r="B245">
        <v>33</v>
      </c>
      <c r="C245">
        <v>100</v>
      </c>
      <c r="D245">
        <v>5700.09</v>
      </c>
      <c r="E245" s="5">
        <v>38295</v>
      </c>
      <c r="F245">
        <v>2004</v>
      </c>
      <c r="G245" t="s">
        <v>25</v>
      </c>
      <c r="H245" t="s">
        <v>87</v>
      </c>
      <c r="I245" t="s">
        <v>23</v>
      </c>
      <c r="J245" t="s">
        <v>24</v>
      </c>
      <c r="K245" t="s">
        <v>161</v>
      </c>
      <c r="L245" t="s">
        <v>9</v>
      </c>
      <c r="M245" t="s">
        <v>156</v>
      </c>
    </row>
    <row r="246" spans="1:13" x14ac:dyDescent="0.25">
      <c r="A246">
        <v>10324</v>
      </c>
      <c r="B246">
        <v>27</v>
      </c>
      <c r="C246">
        <v>100</v>
      </c>
      <c r="D246">
        <v>3155.49</v>
      </c>
      <c r="E246" s="5">
        <v>38296</v>
      </c>
      <c r="F246">
        <v>2004</v>
      </c>
      <c r="G246" t="s">
        <v>25</v>
      </c>
      <c r="H246" t="s">
        <v>87</v>
      </c>
      <c r="I246" t="s">
        <v>16</v>
      </c>
      <c r="J246" t="s">
        <v>8</v>
      </c>
      <c r="K246" t="s">
        <v>158</v>
      </c>
      <c r="L246" t="s">
        <v>9</v>
      </c>
      <c r="M246" t="s">
        <v>153</v>
      </c>
    </row>
    <row r="247" spans="1:13" x14ac:dyDescent="0.25">
      <c r="A247">
        <v>10331</v>
      </c>
      <c r="B247">
        <v>27</v>
      </c>
      <c r="C247">
        <v>100</v>
      </c>
      <c r="D247">
        <v>4170.6899999999996</v>
      </c>
      <c r="E247" s="5">
        <v>38308</v>
      </c>
      <c r="F247">
        <v>2004</v>
      </c>
      <c r="G247" t="s">
        <v>25</v>
      </c>
      <c r="H247" t="s">
        <v>87</v>
      </c>
      <c r="I247" t="s">
        <v>35</v>
      </c>
      <c r="J247" t="s">
        <v>27</v>
      </c>
      <c r="K247" t="s">
        <v>162</v>
      </c>
      <c r="L247" t="s">
        <v>9</v>
      </c>
      <c r="M247" t="s">
        <v>151</v>
      </c>
    </row>
    <row r="248" spans="1:13" x14ac:dyDescent="0.25">
      <c r="A248">
        <v>10349</v>
      </c>
      <c r="B248">
        <v>48</v>
      </c>
      <c r="C248">
        <v>100</v>
      </c>
      <c r="D248">
        <v>7396.8</v>
      </c>
      <c r="E248" s="5">
        <v>38322</v>
      </c>
      <c r="F248">
        <v>2004</v>
      </c>
      <c r="G248" t="s">
        <v>25</v>
      </c>
      <c r="H248" t="s">
        <v>87</v>
      </c>
      <c r="I248" t="s">
        <v>50</v>
      </c>
      <c r="J248" t="s">
        <v>8</v>
      </c>
      <c r="K248" t="s">
        <v>158</v>
      </c>
      <c r="L248" t="s">
        <v>9</v>
      </c>
      <c r="M248" t="s">
        <v>156</v>
      </c>
    </row>
    <row r="249" spans="1:13" x14ac:dyDescent="0.25">
      <c r="A249">
        <v>10135</v>
      </c>
      <c r="B249">
        <v>45</v>
      </c>
      <c r="C249">
        <v>78</v>
      </c>
      <c r="D249">
        <v>3510</v>
      </c>
      <c r="E249" s="5">
        <v>37804</v>
      </c>
      <c r="F249">
        <v>2003</v>
      </c>
      <c r="G249" t="s">
        <v>25</v>
      </c>
      <c r="H249" t="s">
        <v>88</v>
      </c>
      <c r="I249" t="s">
        <v>28</v>
      </c>
      <c r="J249" t="s">
        <v>29</v>
      </c>
      <c r="K249" t="s">
        <v>159</v>
      </c>
      <c r="L249" t="s">
        <v>9</v>
      </c>
      <c r="M249" t="s">
        <v>154</v>
      </c>
    </row>
    <row r="250" spans="1:13" x14ac:dyDescent="0.25">
      <c r="A250">
        <v>10147</v>
      </c>
      <c r="B250">
        <v>36</v>
      </c>
      <c r="C250">
        <v>86.04</v>
      </c>
      <c r="D250">
        <v>3097.44</v>
      </c>
      <c r="E250" s="5">
        <v>37869</v>
      </c>
      <c r="F250">
        <v>2003</v>
      </c>
      <c r="G250" t="s">
        <v>25</v>
      </c>
      <c r="H250" t="s">
        <v>88</v>
      </c>
      <c r="I250" t="s">
        <v>32</v>
      </c>
      <c r="J250" t="s">
        <v>33</v>
      </c>
      <c r="K250" t="s">
        <v>161</v>
      </c>
      <c r="L250" t="s">
        <v>9</v>
      </c>
      <c r="M250" t="s">
        <v>155</v>
      </c>
    </row>
    <row r="251" spans="1:13" x14ac:dyDescent="0.25">
      <c r="A251">
        <v>10159</v>
      </c>
      <c r="B251">
        <v>21</v>
      </c>
      <c r="C251">
        <v>81.209999999999994</v>
      </c>
      <c r="D251">
        <v>1705.41</v>
      </c>
      <c r="E251" s="5">
        <v>37904</v>
      </c>
      <c r="F251">
        <v>2003</v>
      </c>
      <c r="G251" t="s">
        <v>25</v>
      </c>
      <c r="H251" t="s">
        <v>88</v>
      </c>
      <c r="I251" t="s">
        <v>12</v>
      </c>
      <c r="J251" t="s">
        <v>13</v>
      </c>
      <c r="K251" t="s">
        <v>159</v>
      </c>
      <c r="L251" t="s">
        <v>9</v>
      </c>
      <c r="M251" t="s">
        <v>151</v>
      </c>
    </row>
    <row r="252" spans="1:13" x14ac:dyDescent="0.25">
      <c r="A252">
        <v>10329</v>
      </c>
      <c r="B252">
        <v>38</v>
      </c>
      <c r="C252">
        <v>59.1</v>
      </c>
      <c r="D252">
        <v>2245.8000000000002</v>
      </c>
      <c r="E252" s="5">
        <v>38306</v>
      </c>
      <c r="F252">
        <v>2004</v>
      </c>
      <c r="G252" t="s">
        <v>25</v>
      </c>
      <c r="H252" t="s">
        <v>88</v>
      </c>
      <c r="I252" t="s">
        <v>7</v>
      </c>
      <c r="J252" t="s">
        <v>8</v>
      </c>
      <c r="K252" t="s">
        <v>158</v>
      </c>
      <c r="L252" t="s">
        <v>9</v>
      </c>
      <c r="M252" t="s">
        <v>150</v>
      </c>
    </row>
    <row r="253" spans="1:13" x14ac:dyDescent="0.25">
      <c r="A253">
        <v>10182</v>
      </c>
      <c r="B253">
        <v>33</v>
      </c>
      <c r="C253">
        <v>86.31</v>
      </c>
      <c r="D253">
        <v>2848.23</v>
      </c>
      <c r="E253" s="5">
        <v>37937</v>
      </c>
      <c r="F253">
        <v>2003</v>
      </c>
      <c r="G253" t="s">
        <v>65</v>
      </c>
      <c r="H253" t="s">
        <v>89</v>
      </c>
      <c r="I253" t="s">
        <v>28</v>
      </c>
      <c r="J253" t="s">
        <v>29</v>
      </c>
      <c r="K253" t="s">
        <v>159</v>
      </c>
      <c r="L253" t="s">
        <v>9</v>
      </c>
      <c r="M253" t="s">
        <v>154</v>
      </c>
    </row>
    <row r="254" spans="1:13" x14ac:dyDescent="0.25">
      <c r="A254">
        <v>10257</v>
      </c>
      <c r="B254">
        <v>26</v>
      </c>
      <c r="C254">
        <v>89.29</v>
      </c>
      <c r="D254">
        <v>2321.54</v>
      </c>
      <c r="E254" s="5">
        <v>38152</v>
      </c>
      <c r="F254">
        <v>2004</v>
      </c>
      <c r="G254" t="s">
        <v>65</v>
      </c>
      <c r="H254" t="s">
        <v>89</v>
      </c>
      <c r="I254" t="s">
        <v>45</v>
      </c>
      <c r="J254" t="s">
        <v>46</v>
      </c>
      <c r="K254" t="s">
        <v>159</v>
      </c>
      <c r="L254" t="s">
        <v>9</v>
      </c>
      <c r="M254" t="s">
        <v>152</v>
      </c>
    </row>
    <row r="255" spans="1:13" x14ac:dyDescent="0.25">
      <c r="A255">
        <v>10312</v>
      </c>
      <c r="B255">
        <v>33</v>
      </c>
      <c r="C255">
        <v>100</v>
      </c>
      <c r="D255">
        <v>3535.95</v>
      </c>
      <c r="E255" s="5">
        <v>38281</v>
      </c>
      <c r="F255">
        <v>2004</v>
      </c>
      <c r="G255" t="s">
        <v>65</v>
      </c>
      <c r="H255" t="s">
        <v>89</v>
      </c>
      <c r="I255" t="s">
        <v>28</v>
      </c>
      <c r="J255" t="s">
        <v>29</v>
      </c>
      <c r="K255" t="s">
        <v>159</v>
      </c>
      <c r="L255" t="s">
        <v>9</v>
      </c>
      <c r="M255" t="s">
        <v>154</v>
      </c>
    </row>
    <row r="256" spans="1:13" x14ac:dyDescent="0.25">
      <c r="A256">
        <v>10357</v>
      </c>
      <c r="B256">
        <v>25</v>
      </c>
      <c r="C256">
        <v>100</v>
      </c>
      <c r="D256">
        <v>2604.25</v>
      </c>
      <c r="E256" s="5">
        <v>38331</v>
      </c>
      <c r="F256">
        <v>2004</v>
      </c>
      <c r="G256" t="s">
        <v>65</v>
      </c>
      <c r="H256" t="s">
        <v>89</v>
      </c>
      <c r="I256" t="s">
        <v>28</v>
      </c>
      <c r="J256" t="s">
        <v>29</v>
      </c>
      <c r="K256" t="s">
        <v>159</v>
      </c>
      <c r="L256" t="s">
        <v>9</v>
      </c>
      <c r="M256" t="s">
        <v>154</v>
      </c>
    </row>
    <row r="257" spans="1:13" x14ac:dyDescent="0.25">
      <c r="A257">
        <v>10135</v>
      </c>
      <c r="B257">
        <v>42</v>
      </c>
      <c r="C257">
        <v>100</v>
      </c>
      <c r="D257">
        <v>5432.7</v>
      </c>
      <c r="E257" s="5">
        <v>37804</v>
      </c>
      <c r="F257">
        <v>2003</v>
      </c>
      <c r="G257" t="s">
        <v>25</v>
      </c>
      <c r="H257" t="s">
        <v>90</v>
      </c>
      <c r="I257" t="s">
        <v>28</v>
      </c>
      <c r="J257" t="s">
        <v>29</v>
      </c>
      <c r="K257" t="s">
        <v>159</v>
      </c>
      <c r="L257" t="s">
        <v>9</v>
      </c>
      <c r="M257" t="s">
        <v>154</v>
      </c>
    </row>
    <row r="258" spans="1:13" x14ac:dyDescent="0.25">
      <c r="A258">
        <v>10147</v>
      </c>
      <c r="B258">
        <v>37</v>
      </c>
      <c r="C258">
        <v>100</v>
      </c>
      <c r="D258">
        <v>4405.22</v>
      </c>
      <c r="E258" s="5">
        <v>37869</v>
      </c>
      <c r="F258">
        <v>2003</v>
      </c>
      <c r="G258" t="s">
        <v>25</v>
      </c>
      <c r="H258" t="s">
        <v>90</v>
      </c>
      <c r="I258" t="s">
        <v>32</v>
      </c>
      <c r="J258" t="s">
        <v>33</v>
      </c>
      <c r="K258" t="s">
        <v>161</v>
      </c>
      <c r="L258" t="s">
        <v>9</v>
      </c>
      <c r="M258" t="s">
        <v>155</v>
      </c>
    </row>
    <row r="259" spans="1:13" x14ac:dyDescent="0.25">
      <c r="A259">
        <v>10159</v>
      </c>
      <c r="B259">
        <v>25</v>
      </c>
      <c r="C259">
        <v>100</v>
      </c>
      <c r="D259">
        <v>3638</v>
      </c>
      <c r="E259" s="5">
        <v>37904</v>
      </c>
      <c r="F259">
        <v>2003</v>
      </c>
      <c r="G259" t="s">
        <v>25</v>
      </c>
      <c r="H259" t="s">
        <v>90</v>
      </c>
      <c r="I259" t="s">
        <v>12</v>
      </c>
      <c r="J259" t="s">
        <v>13</v>
      </c>
      <c r="K259" t="s">
        <v>159</v>
      </c>
      <c r="L259" t="s">
        <v>9</v>
      </c>
      <c r="M259" t="s">
        <v>151</v>
      </c>
    </row>
    <row r="260" spans="1:13" x14ac:dyDescent="0.25">
      <c r="A260">
        <v>10109</v>
      </c>
      <c r="B260">
        <v>47</v>
      </c>
      <c r="C260">
        <v>100</v>
      </c>
      <c r="D260">
        <v>6241.6</v>
      </c>
      <c r="E260" s="5">
        <v>37690</v>
      </c>
      <c r="F260">
        <v>2003</v>
      </c>
      <c r="G260" t="s">
        <v>25</v>
      </c>
      <c r="H260" t="s">
        <v>91</v>
      </c>
      <c r="I260" t="s">
        <v>35</v>
      </c>
      <c r="J260" t="s">
        <v>27</v>
      </c>
      <c r="K260" t="s">
        <v>162</v>
      </c>
      <c r="L260" t="s">
        <v>9</v>
      </c>
      <c r="M260" t="s">
        <v>151</v>
      </c>
    </row>
    <row r="261" spans="1:13" x14ac:dyDescent="0.25">
      <c r="A261">
        <v>10172</v>
      </c>
      <c r="B261">
        <v>48</v>
      </c>
      <c r="C261">
        <v>100</v>
      </c>
      <c r="D261">
        <v>5493.12</v>
      </c>
      <c r="E261" s="5">
        <v>37930</v>
      </c>
      <c r="F261">
        <v>2003</v>
      </c>
      <c r="G261" t="s">
        <v>25</v>
      </c>
      <c r="H261" t="s">
        <v>91</v>
      </c>
      <c r="I261" t="s">
        <v>17</v>
      </c>
      <c r="J261" t="s">
        <v>18</v>
      </c>
      <c r="K261" t="s">
        <v>160</v>
      </c>
      <c r="L261" t="s">
        <v>9</v>
      </c>
      <c r="M261" t="s">
        <v>152</v>
      </c>
    </row>
    <row r="262" spans="1:13" x14ac:dyDescent="0.25">
      <c r="A262">
        <v>10192</v>
      </c>
      <c r="B262">
        <v>45</v>
      </c>
      <c r="C262">
        <v>100</v>
      </c>
      <c r="D262">
        <v>5340.6</v>
      </c>
      <c r="E262" s="5">
        <v>37945</v>
      </c>
      <c r="F262">
        <v>2003</v>
      </c>
      <c r="G262" t="s">
        <v>25</v>
      </c>
      <c r="H262" t="s">
        <v>91</v>
      </c>
      <c r="I262" t="s">
        <v>30</v>
      </c>
      <c r="J262" t="s">
        <v>31</v>
      </c>
      <c r="K262" t="s">
        <v>163</v>
      </c>
      <c r="L262" t="s">
        <v>9</v>
      </c>
      <c r="M262" t="s">
        <v>155</v>
      </c>
    </row>
    <row r="263" spans="1:13" x14ac:dyDescent="0.25">
      <c r="A263">
        <v>10204</v>
      </c>
      <c r="B263">
        <v>35</v>
      </c>
      <c r="C263">
        <v>100</v>
      </c>
      <c r="D263">
        <v>5735.8</v>
      </c>
      <c r="E263" s="5">
        <v>37957</v>
      </c>
      <c r="F263">
        <v>2003</v>
      </c>
      <c r="G263" t="s">
        <v>25</v>
      </c>
      <c r="H263" t="s">
        <v>91</v>
      </c>
      <c r="I263" t="s">
        <v>50</v>
      </c>
      <c r="J263" t="s">
        <v>8</v>
      </c>
      <c r="K263" t="s">
        <v>158</v>
      </c>
      <c r="L263" t="s">
        <v>9</v>
      </c>
      <c r="M263" t="s">
        <v>156</v>
      </c>
    </row>
    <row r="264" spans="1:13" x14ac:dyDescent="0.25">
      <c r="A264">
        <v>10226</v>
      </c>
      <c r="B264">
        <v>46</v>
      </c>
      <c r="C264">
        <v>100</v>
      </c>
      <c r="D264">
        <v>7343.9</v>
      </c>
      <c r="E264" s="5">
        <v>38043</v>
      </c>
      <c r="F264">
        <v>2004</v>
      </c>
      <c r="G264" t="s">
        <v>25</v>
      </c>
      <c r="H264" t="s">
        <v>91</v>
      </c>
      <c r="I264" t="s">
        <v>41</v>
      </c>
      <c r="J264" t="s">
        <v>42</v>
      </c>
      <c r="K264" t="s">
        <v>159</v>
      </c>
      <c r="L264" t="s">
        <v>9</v>
      </c>
      <c r="M264" t="s">
        <v>157</v>
      </c>
    </row>
    <row r="265" spans="1:13" x14ac:dyDescent="0.25">
      <c r="A265">
        <v>10278</v>
      </c>
      <c r="B265">
        <v>31</v>
      </c>
      <c r="C265">
        <v>100</v>
      </c>
      <c r="D265">
        <v>4116.8</v>
      </c>
      <c r="E265" s="5">
        <v>38205</v>
      </c>
      <c r="F265">
        <v>2004</v>
      </c>
      <c r="G265" t="s">
        <v>25</v>
      </c>
      <c r="H265" t="s">
        <v>91</v>
      </c>
      <c r="I265" t="s">
        <v>62</v>
      </c>
      <c r="J265" t="s">
        <v>63</v>
      </c>
      <c r="K265" t="s">
        <v>164</v>
      </c>
      <c r="L265" t="s">
        <v>9</v>
      </c>
      <c r="M265" t="s">
        <v>157</v>
      </c>
    </row>
    <row r="266" spans="1:13" x14ac:dyDescent="0.25">
      <c r="A266">
        <v>10321</v>
      </c>
      <c r="B266">
        <v>28</v>
      </c>
      <c r="C266">
        <v>100</v>
      </c>
      <c r="D266">
        <v>4232.76</v>
      </c>
      <c r="E266" s="5">
        <v>38295</v>
      </c>
      <c r="F266">
        <v>2004</v>
      </c>
      <c r="G266" t="s">
        <v>25</v>
      </c>
      <c r="H266" t="s">
        <v>91</v>
      </c>
      <c r="I266" t="s">
        <v>23</v>
      </c>
      <c r="J266" t="s">
        <v>24</v>
      </c>
      <c r="K266" t="s">
        <v>161</v>
      </c>
      <c r="L266" t="s">
        <v>9</v>
      </c>
      <c r="M266" t="s">
        <v>156</v>
      </c>
    </row>
    <row r="267" spans="1:13" x14ac:dyDescent="0.25">
      <c r="A267">
        <v>10331</v>
      </c>
      <c r="B267">
        <v>26</v>
      </c>
      <c r="C267">
        <v>67.91</v>
      </c>
      <c r="D267">
        <v>1765.66</v>
      </c>
      <c r="E267" s="5">
        <v>38308</v>
      </c>
      <c r="F267">
        <v>2004</v>
      </c>
      <c r="G267" t="s">
        <v>25</v>
      </c>
      <c r="H267" t="s">
        <v>91</v>
      </c>
      <c r="I267" t="s">
        <v>35</v>
      </c>
      <c r="J267" t="s">
        <v>27</v>
      </c>
      <c r="K267" t="s">
        <v>162</v>
      </c>
      <c r="L267" t="s">
        <v>9</v>
      </c>
      <c r="M267" t="s">
        <v>151</v>
      </c>
    </row>
    <row r="268" spans="1:13" x14ac:dyDescent="0.25">
      <c r="A268">
        <v>10135</v>
      </c>
      <c r="B268">
        <v>45</v>
      </c>
      <c r="C268">
        <v>50.36</v>
      </c>
      <c r="D268">
        <v>2266.1999999999998</v>
      </c>
      <c r="E268" s="5">
        <v>37804</v>
      </c>
      <c r="F268">
        <v>2003</v>
      </c>
      <c r="G268" t="s">
        <v>5</v>
      </c>
      <c r="H268" t="s">
        <v>92</v>
      </c>
      <c r="I268" t="s">
        <v>28</v>
      </c>
      <c r="J268" t="s">
        <v>29</v>
      </c>
      <c r="K268" t="s">
        <v>159</v>
      </c>
      <c r="L268" t="s">
        <v>9</v>
      </c>
      <c r="M268" t="s">
        <v>154</v>
      </c>
    </row>
    <row r="269" spans="1:13" x14ac:dyDescent="0.25">
      <c r="A269">
        <v>10159</v>
      </c>
      <c r="B269">
        <v>21</v>
      </c>
      <c r="C269">
        <v>64.66</v>
      </c>
      <c r="D269">
        <v>1357.86</v>
      </c>
      <c r="E269" s="5">
        <v>37904</v>
      </c>
      <c r="F269">
        <v>2003</v>
      </c>
      <c r="G269" t="s">
        <v>5</v>
      </c>
      <c r="H269" t="s">
        <v>92</v>
      </c>
      <c r="I269" t="s">
        <v>12</v>
      </c>
      <c r="J269" t="s">
        <v>13</v>
      </c>
      <c r="K269" t="s">
        <v>159</v>
      </c>
      <c r="L269" t="s">
        <v>9</v>
      </c>
      <c r="M269" t="s">
        <v>151</v>
      </c>
    </row>
    <row r="270" spans="1:13" x14ac:dyDescent="0.25">
      <c r="A270">
        <v>10237</v>
      </c>
      <c r="B270">
        <v>26</v>
      </c>
      <c r="C270">
        <v>52.22</v>
      </c>
      <c r="D270">
        <v>1357.72</v>
      </c>
      <c r="E270" s="5">
        <v>38082</v>
      </c>
      <c r="F270">
        <v>2004</v>
      </c>
      <c r="G270" t="s">
        <v>5</v>
      </c>
      <c r="H270" t="s">
        <v>92</v>
      </c>
      <c r="I270" t="s">
        <v>16</v>
      </c>
      <c r="J270" t="s">
        <v>8</v>
      </c>
      <c r="K270" t="s">
        <v>158</v>
      </c>
      <c r="L270" t="s">
        <v>9</v>
      </c>
      <c r="M270" t="s">
        <v>153</v>
      </c>
    </row>
    <row r="271" spans="1:13" x14ac:dyDescent="0.25">
      <c r="A271">
        <v>10264</v>
      </c>
      <c r="B271">
        <v>48</v>
      </c>
      <c r="C271">
        <v>54.71</v>
      </c>
      <c r="D271">
        <v>2626.08</v>
      </c>
      <c r="E271" s="5">
        <v>38168</v>
      </c>
      <c r="F271">
        <v>2004</v>
      </c>
      <c r="G271" t="s">
        <v>5</v>
      </c>
      <c r="H271" t="s">
        <v>92</v>
      </c>
      <c r="I271" t="s">
        <v>43</v>
      </c>
      <c r="J271" t="s">
        <v>44</v>
      </c>
      <c r="K271" t="s">
        <v>161</v>
      </c>
      <c r="L271" t="s">
        <v>9</v>
      </c>
      <c r="M271" t="s">
        <v>155</v>
      </c>
    </row>
    <row r="272" spans="1:13" x14ac:dyDescent="0.25">
      <c r="A272">
        <v>10143</v>
      </c>
      <c r="B272">
        <v>34</v>
      </c>
      <c r="C272">
        <v>100</v>
      </c>
      <c r="D272">
        <v>3455.76</v>
      </c>
      <c r="E272" s="5">
        <v>37843</v>
      </c>
      <c r="F272">
        <v>2003</v>
      </c>
      <c r="G272" t="s">
        <v>65</v>
      </c>
      <c r="H272" t="s">
        <v>93</v>
      </c>
      <c r="I272" t="s">
        <v>40</v>
      </c>
      <c r="J272" t="s">
        <v>24</v>
      </c>
      <c r="K272" t="s">
        <v>161</v>
      </c>
      <c r="L272" t="s">
        <v>9</v>
      </c>
      <c r="M272" t="s">
        <v>150</v>
      </c>
    </row>
    <row r="273" spans="1:13" x14ac:dyDescent="0.25">
      <c r="A273">
        <v>10222</v>
      </c>
      <c r="B273">
        <v>45</v>
      </c>
      <c r="C273">
        <v>85.75</v>
      </c>
      <c r="D273">
        <v>3858.75</v>
      </c>
      <c r="E273" s="5">
        <v>38036</v>
      </c>
      <c r="F273">
        <v>2004</v>
      </c>
      <c r="G273" t="s">
        <v>65</v>
      </c>
      <c r="H273" t="s">
        <v>93</v>
      </c>
      <c r="I273" t="s">
        <v>41</v>
      </c>
      <c r="J273" t="s">
        <v>42</v>
      </c>
      <c r="K273" t="s">
        <v>159</v>
      </c>
      <c r="L273" t="s">
        <v>9</v>
      </c>
      <c r="M273" t="s">
        <v>157</v>
      </c>
    </row>
    <row r="274" spans="1:13" x14ac:dyDescent="0.25">
      <c r="A274">
        <v>10127</v>
      </c>
      <c r="B274">
        <v>25</v>
      </c>
      <c r="C274">
        <v>100</v>
      </c>
      <c r="D274">
        <v>3447</v>
      </c>
      <c r="E274" s="5">
        <v>37775</v>
      </c>
      <c r="F274">
        <v>2003</v>
      </c>
      <c r="G274" t="s">
        <v>25</v>
      </c>
      <c r="H274" t="s">
        <v>94</v>
      </c>
      <c r="I274" t="s">
        <v>50</v>
      </c>
      <c r="J274" t="s">
        <v>8</v>
      </c>
      <c r="K274" t="s">
        <v>158</v>
      </c>
      <c r="L274" t="s">
        <v>9</v>
      </c>
      <c r="M274" t="s">
        <v>156</v>
      </c>
    </row>
    <row r="275" spans="1:13" x14ac:dyDescent="0.25">
      <c r="A275">
        <v>10142</v>
      </c>
      <c r="B275">
        <v>24</v>
      </c>
      <c r="C275">
        <v>100</v>
      </c>
      <c r="D275">
        <v>3791.52</v>
      </c>
      <c r="E275" s="5">
        <v>37841</v>
      </c>
      <c r="F275">
        <v>2003</v>
      </c>
      <c r="G275" t="s">
        <v>25</v>
      </c>
      <c r="H275" t="s">
        <v>94</v>
      </c>
      <c r="I275" t="s">
        <v>28</v>
      </c>
      <c r="J275" t="s">
        <v>29</v>
      </c>
      <c r="K275" t="s">
        <v>159</v>
      </c>
      <c r="L275" t="s">
        <v>9</v>
      </c>
      <c r="M275" t="s">
        <v>154</v>
      </c>
    </row>
    <row r="276" spans="1:13" x14ac:dyDescent="0.25">
      <c r="A276">
        <v>10185</v>
      </c>
      <c r="B276">
        <v>39</v>
      </c>
      <c r="C276">
        <v>100</v>
      </c>
      <c r="D276">
        <v>5096.91</v>
      </c>
      <c r="E276" s="5">
        <v>37939</v>
      </c>
      <c r="F276">
        <v>2003</v>
      </c>
      <c r="G276" t="s">
        <v>25</v>
      </c>
      <c r="H276" t="s">
        <v>94</v>
      </c>
      <c r="I276" t="s">
        <v>40</v>
      </c>
      <c r="J276" t="s">
        <v>24</v>
      </c>
      <c r="K276" t="s">
        <v>161</v>
      </c>
      <c r="L276" t="s">
        <v>9</v>
      </c>
      <c r="M276" t="s">
        <v>150</v>
      </c>
    </row>
    <row r="277" spans="1:13" x14ac:dyDescent="0.25">
      <c r="A277">
        <v>10272</v>
      </c>
      <c r="B277">
        <v>25</v>
      </c>
      <c r="C277">
        <v>100</v>
      </c>
      <c r="D277">
        <v>3734</v>
      </c>
      <c r="E277" s="5">
        <v>38188</v>
      </c>
      <c r="F277">
        <v>2004</v>
      </c>
      <c r="G277" t="s">
        <v>25</v>
      </c>
      <c r="H277" t="s">
        <v>94</v>
      </c>
      <c r="I277" t="s">
        <v>21</v>
      </c>
      <c r="J277" t="s">
        <v>22</v>
      </c>
      <c r="K277" t="s">
        <v>162</v>
      </c>
      <c r="L277" t="s">
        <v>9</v>
      </c>
      <c r="M277" t="s">
        <v>153</v>
      </c>
    </row>
    <row r="278" spans="1:13" x14ac:dyDescent="0.25">
      <c r="A278">
        <v>10282</v>
      </c>
      <c r="B278">
        <v>31</v>
      </c>
      <c r="C278">
        <v>100</v>
      </c>
      <c r="D278">
        <v>4674.8</v>
      </c>
      <c r="E278" s="5">
        <v>38219</v>
      </c>
      <c r="F278">
        <v>2004</v>
      </c>
      <c r="G278" t="s">
        <v>25</v>
      </c>
      <c r="H278" t="s">
        <v>94</v>
      </c>
      <c r="I278" t="s">
        <v>28</v>
      </c>
      <c r="J278" t="s">
        <v>29</v>
      </c>
      <c r="K278" t="s">
        <v>159</v>
      </c>
      <c r="L278" t="s">
        <v>9</v>
      </c>
      <c r="M278" t="s">
        <v>154</v>
      </c>
    </row>
    <row r="279" spans="1:13" x14ac:dyDescent="0.25">
      <c r="A279">
        <v>10292</v>
      </c>
      <c r="B279">
        <v>44</v>
      </c>
      <c r="C279">
        <v>100</v>
      </c>
      <c r="D279">
        <v>7140.76</v>
      </c>
      <c r="E279" s="5">
        <v>38238</v>
      </c>
      <c r="F279">
        <v>2004</v>
      </c>
      <c r="G279" t="s">
        <v>25</v>
      </c>
      <c r="H279" t="s">
        <v>94</v>
      </c>
      <c r="I279" t="s">
        <v>7</v>
      </c>
      <c r="J279" t="s">
        <v>8</v>
      </c>
      <c r="K279" t="s">
        <v>158</v>
      </c>
      <c r="L279" t="s">
        <v>9</v>
      </c>
      <c r="M279" t="s">
        <v>150</v>
      </c>
    </row>
    <row r="280" spans="1:13" x14ac:dyDescent="0.25">
      <c r="A280">
        <v>10324</v>
      </c>
      <c r="B280">
        <v>49</v>
      </c>
      <c r="C280">
        <v>100</v>
      </c>
      <c r="D280">
        <v>5379.71</v>
      </c>
      <c r="E280" s="5">
        <v>38296</v>
      </c>
      <c r="F280">
        <v>2004</v>
      </c>
      <c r="G280" t="s">
        <v>25</v>
      </c>
      <c r="H280" t="s">
        <v>94</v>
      </c>
      <c r="I280" t="s">
        <v>16</v>
      </c>
      <c r="J280" t="s">
        <v>8</v>
      </c>
      <c r="K280" t="s">
        <v>158</v>
      </c>
      <c r="L280" t="s">
        <v>9</v>
      </c>
      <c r="M280" t="s">
        <v>153</v>
      </c>
    </row>
    <row r="281" spans="1:13" x14ac:dyDescent="0.25">
      <c r="A281">
        <v>10349</v>
      </c>
      <c r="B281">
        <v>34</v>
      </c>
      <c r="C281">
        <v>100</v>
      </c>
      <c r="D281">
        <v>4394.84</v>
      </c>
      <c r="E281" s="5">
        <v>38322</v>
      </c>
      <c r="F281">
        <v>2004</v>
      </c>
      <c r="G281" t="s">
        <v>25</v>
      </c>
      <c r="H281" t="s">
        <v>94</v>
      </c>
      <c r="I281" t="s">
        <v>50</v>
      </c>
      <c r="J281" t="s">
        <v>8</v>
      </c>
      <c r="K281" t="s">
        <v>158</v>
      </c>
      <c r="L281" t="s">
        <v>9</v>
      </c>
      <c r="M281" t="s">
        <v>156</v>
      </c>
    </row>
    <row r="282" spans="1:13" x14ac:dyDescent="0.25">
      <c r="A282">
        <v>10100</v>
      </c>
      <c r="B282">
        <v>22</v>
      </c>
      <c r="C282">
        <v>86.51</v>
      </c>
      <c r="D282">
        <v>1903.22</v>
      </c>
      <c r="E282" s="5">
        <v>37627</v>
      </c>
      <c r="F282">
        <v>2003</v>
      </c>
      <c r="G282" t="s">
        <v>65</v>
      </c>
      <c r="H282" t="s">
        <v>95</v>
      </c>
      <c r="I282" t="s">
        <v>30</v>
      </c>
      <c r="J282" t="s">
        <v>31</v>
      </c>
      <c r="K282" t="s">
        <v>163</v>
      </c>
      <c r="L282" t="s">
        <v>9</v>
      </c>
      <c r="M282" t="s">
        <v>155</v>
      </c>
    </row>
    <row r="283" spans="1:13" x14ac:dyDescent="0.25">
      <c r="A283">
        <v>10124</v>
      </c>
      <c r="B283">
        <v>36</v>
      </c>
      <c r="C283">
        <v>85.59</v>
      </c>
      <c r="D283">
        <v>3081.24</v>
      </c>
      <c r="E283" s="5">
        <v>37762</v>
      </c>
      <c r="F283">
        <v>2003</v>
      </c>
      <c r="G283" t="s">
        <v>65</v>
      </c>
      <c r="H283" t="s">
        <v>95</v>
      </c>
      <c r="I283" t="s">
        <v>62</v>
      </c>
      <c r="J283" t="s">
        <v>63</v>
      </c>
      <c r="K283" t="s">
        <v>164</v>
      </c>
      <c r="L283" t="s">
        <v>9</v>
      </c>
      <c r="M283" t="s">
        <v>157</v>
      </c>
    </row>
    <row r="284" spans="1:13" x14ac:dyDescent="0.25">
      <c r="A284">
        <v>10162</v>
      </c>
      <c r="B284">
        <v>39</v>
      </c>
      <c r="C284">
        <v>100</v>
      </c>
      <c r="D284">
        <v>3912.09</v>
      </c>
      <c r="E284" s="5">
        <v>37912</v>
      </c>
      <c r="F284">
        <v>2003</v>
      </c>
      <c r="G284" t="s">
        <v>65</v>
      </c>
      <c r="H284" t="s">
        <v>95</v>
      </c>
      <c r="I284" t="s">
        <v>12</v>
      </c>
      <c r="J284" t="s">
        <v>13</v>
      </c>
      <c r="K284" t="s">
        <v>159</v>
      </c>
      <c r="L284" t="s">
        <v>9</v>
      </c>
      <c r="M284" t="s">
        <v>151</v>
      </c>
    </row>
    <row r="285" spans="1:13" x14ac:dyDescent="0.25">
      <c r="A285">
        <v>10182</v>
      </c>
      <c r="B285">
        <v>36</v>
      </c>
      <c r="C285">
        <v>100</v>
      </c>
      <c r="D285">
        <v>3942.72</v>
      </c>
      <c r="E285" s="5">
        <v>37937</v>
      </c>
      <c r="F285">
        <v>2003</v>
      </c>
      <c r="G285" t="s">
        <v>65</v>
      </c>
      <c r="H285" t="s">
        <v>95</v>
      </c>
      <c r="I285" t="s">
        <v>28</v>
      </c>
      <c r="J285" t="s">
        <v>29</v>
      </c>
      <c r="K285" t="s">
        <v>159</v>
      </c>
      <c r="L285" t="s">
        <v>9</v>
      </c>
      <c r="M285" t="s">
        <v>154</v>
      </c>
    </row>
    <row r="286" spans="1:13" x14ac:dyDescent="0.25">
      <c r="A286">
        <v>10204</v>
      </c>
      <c r="B286">
        <v>29</v>
      </c>
      <c r="C286">
        <v>85.59</v>
      </c>
      <c r="D286">
        <v>2482.11</v>
      </c>
      <c r="E286" s="5">
        <v>37957</v>
      </c>
      <c r="F286">
        <v>2003</v>
      </c>
      <c r="G286" t="s">
        <v>65</v>
      </c>
      <c r="H286" t="s">
        <v>95</v>
      </c>
      <c r="I286" t="s">
        <v>50</v>
      </c>
      <c r="J286" t="s">
        <v>8</v>
      </c>
      <c r="K286" t="s">
        <v>158</v>
      </c>
      <c r="L286" t="s">
        <v>9</v>
      </c>
      <c r="M286" t="s">
        <v>156</v>
      </c>
    </row>
    <row r="287" spans="1:13" x14ac:dyDescent="0.25">
      <c r="A287">
        <v>10142</v>
      </c>
      <c r="B287">
        <v>24</v>
      </c>
      <c r="C287">
        <v>70.22</v>
      </c>
      <c r="D287">
        <v>1685.28</v>
      </c>
      <c r="E287" s="5">
        <v>37841</v>
      </c>
      <c r="F287">
        <v>2003</v>
      </c>
      <c r="G287" t="s">
        <v>65</v>
      </c>
      <c r="H287" t="s">
        <v>96</v>
      </c>
      <c r="I287" t="s">
        <v>28</v>
      </c>
      <c r="J287" t="s">
        <v>29</v>
      </c>
      <c r="K287" t="s">
        <v>159</v>
      </c>
      <c r="L287" t="s">
        <v>9</v>
      </c>
      <c r="M287" t="s">
        <v>154</v>
      </c>
    </row>
    <row r="288" spans="1:13" x14ac:dyDescent="0.25">
      <c r="A288">
        <v>10166</v>
      </c>
      <c r="B288">
        <v>26</v>
      </c>
      <c r="C288">
        <v>73.73</v>
      </c>
      <c r="D288">
        <v>1916.98</v>
      </c>
      <c r="E288" s="5">
        <v>37915</v>
      </c>
      <c r="F288">
        <v>2003</v>
      </c>
      <c r="G288" t="s">
        <v>65</v>
      </c>
      <c r="H288" t="s">
        <v>96</v>
      </c>
      <c r="I288" t="s">
        <v>23</v>
      </c>
      <c r="J288" t="s">
        <v>24</v>
      </c>
      <c r="K288" t="s">
        <v>161</v>
      </c>
      <c r="L288" t="s">
        <v>9</v>
      </c>
      <c r="M288" t="s">
        <v>156</v>
      </c>
    </row>
    <row r="289" spans="1:13" x14ac:dyDescent="0.25">
      <c r="A289">
        <v>10185</v>
      </c>
      <c r="B289">
        <v>47</v>
      </c>
      <c r="C289">
        <v>77.239999999999995</v>
      </c>
      <c r="D289">
        <v>3630.28</v>
      </c>
      <c r="E289" s="5">
        <v>37939</v>
      </c>
      <c r="F289">
        <v>2003</v>
      </c>
      <c r="G289" t="s">
        <v>65</v>
      </c>
      <c r="H289" t="s">
        <v>96</v>
      </c>
      <c r="I289" t="s">
        <v>40</v>
      </c>
      <c r="J289" t="s">
        <v>24</v>
      </c>
      <c r="K289" t="s">
        <v>161</v>
      </c>
      <c r="L289" t="s">
        <v>9</v>
      </c>
      <c r="M289" t="s">
        <v>150</v>
      </c>
    </row>
    <row r="290" spans="1:13" x14ac:dyDescent="0.25">
      <c r="A290">
        <v>10248</v>
      </c>
      <c r="B290">
        <v>42</v>
      </c>
      <c r="C290">
        <v>75.48</v>
      </c>
      <c r="D290">
        <v>3170.16</v>
      </c>
      <c r="E290" s="5">
        <v>38114</v>
      </c>
      <c r="F290">
        <v>2004</v>
      </c>
      <c r="G290" t="s">
        <v>65</v>
      </c>
      <c r="H290" t="s">
        <v>96</v>
      </c>
      <c r="I290" t="s">
        <v>7</v>
      </c>
      <c r="J290" t="s">
        <v>8</v>
      </c>
      <c r="K290" t="s">
        <v>158</v>
      </c>
      <c r="L290" t="s">
        <v>9</v>
      </c>
      <c r="M290" t="s">
        <v>150</v>
      </c>
    </row>
    <row r="291" spans="1:13" x14ac:dyDescent="0.25">
      <c r="A291">
        <v>10140</v>
      </c>
      <c r="B291">
        <v>40</v>
      </c>
      <c r="C291">
        <v>100</v>
      </c>
      <c r="D291">
        <v>4601.2</v>
      </c>
      <c r="E291" s="5">
        <v>37826</v>
      </c>
      <c r="F291">
        <v>2003</v>
      </c>
      <c r="G291" t="s">
        <v>51</v>
      </c>
      <c r="H291" t="s">
        <v>97</v>
      </c>
      <c r="I291" t="s">
        <v>14</v>
      </c>
      <c r="J291" t="s">
        <v>15</v>
      </c>
      <c r="K291" t="s">
        <v>159</v>
      </c>
      <c r="L291" t="s">
        <v>9</v>
      </c>
      <c r="M291" t="s">
        <v>152</v>
      </c>
    </row>
    <row r="292" spans="1:13" x14ac:dyDescent="0.25">
      <c r="A292">
        <v>10229</v>
      </c>
      <c r="B292">
        <v>41</v>
      </c>
      <c r="C292">
        <v>100</v>
      </c>
      <c r="D292">
        <v>4716.2299999999996</v>
      </c>
      <c r="E292" s="5">
        <v>38057</v>
      </c>
      <c r="F292">
        <v>2004</v>
      </c>
      <c r="G292" t="s">
        <v>51</v>
      </c>
      <c r="H292" t="s">
        <v>97</v>
      </c>
      <c r="I292" t="s">
        <v>28</v>
      </c>
      <c r="J292" t="s">
        <v>29</v>
      </c>
      <c r="K292" t="s">
        <v>159</v>
      </c>
      <c r="L292" t="s">
        <v>9</v>
      </c>
      <c r="M292" t="s">
        <v>154</v>
      </c>
    </row>
    <row r="293" spans="1:13" x14ac:dyDescent="0.25">
      <c r="A293">
        <v>10281</v>
      </c>
      <c r="B293">
        <v>25</v>
      </c>
      <c r="C293">
        <v>99.29</v>
      </c>
      <c r="D293">
        <v>2482.25</v>
      </c>
      <c r="E293" s="5">
        <v>38218</v>
      </c>
      <c r="F293">
        <v>2004</v>
      </c>
      <c r="G293" t="s">
        <v>51</v>
      </c>
      <c r="H293" t="s">
        <v>97</v>
      </c>
      <c r="I293" t="s">
        <v>21</v>
      </c>
      <c r="J293" t="s">
        <v>22</v>
      </c>
      <c r="K293" t="s">
        <v>162</v>
      </c>
      <c r="L293" t="s">
        <v>9</v>
      </c>
      <c r="M293" t="s">
        <v>153</v>
      </c>
    </row>
    <row r="294" spans="1:13" x14ac:dyDescent="0.25">
      <c r="A294">
        <v>10305</v>
      </c>
      <c r="B294">
        <v>22</v>
      </c>
      <c r="C294">
        <v>99.29</v>
      </c>
      <c r="D294">
        <v>2184.38</v>
      </c>
      <c r="E294" s="5">
        <v>38273</v>
      </c>
      <c r="F294">
        <v>2004</v>
      </c>
      <c r="G294" t="s">
        <v>51</v>
      </c>
      <c r="H294" t="s">
        <v>97</v>
      </c>
      <c r="I294" t="s">
        <v>19</v>
      </c>
      <c r="J294" t="s">
        <v>20</v>
      </c>
      <c r="K294" t="s">
        <v>161</v>
      </c>
      <c r="L294" t="s">
        <v>9</v>
      </c>
      <c r="M294" t="s">
        <v>151</v>
      </c>
    </row>
    <row r="295" spans="1:13" x14ac:dyDescent="0.25">
      <c r="A295">
        <v>10357</v>
      </c>
      <c r="B295">
        <v>28</v>
      </c>
      <c r="C295">
        <v>100</v>
      </c>
      <c r="D295">
        <v>3559.64</v>
      </c>
      <c r="E295" s="5">
        <v>38331</v>
      </c>
      <c r="F295">
        <v>2004</v>
      </c>
      <c r="G295" t="s">
        <v>51</v>
      </c>
      <c r="H295" t="s">
        <v>97</v>
      </c>
      <c r="I295" t="s">
        <v>28</v>
      </c>
      <c r="J295" t="s">
        <v>29</v>
      </c>
      <c r="K295" t="s">
        <v>159</v>
      </c>
      <c r="L295" t="s">
        <v>9</v>
      </c>
      <c r="M295" t="s">
        <v>154</v>
      </c>
    </row>
    <row r="296" spans="1:13" x14ac:dyDescent="0.25">
      <c r="A296">
        <v>10113</v>
      </c>
      <c r="B296">
        <v>50</v>
      </c>
      <c r="C296">
        <v>49.81</v>
      </c>
      <c r="D296">
        <v>2490.5</v>
      </c>
      <c r="E296" s="5">
        <v>37706</v>
      </c>
      <c r="F296">
        <v>2003</v>
      </c>
      <c r="G296" t="s">
        <v>65</v>
      </c>
      <c r="H296" t="s">
        <v>98</v>
      </c>
      <c r="I296" t="s">
        <v>28</v>
      </c>
      <c r="J296" t="s">
        <v>29</v>
      </c>
      <c r="K296" t="s">
        <v>159</v>
      </c>
      <c r="L296" t="s">
        <v>9</v>
      </c>
      <c r="M296" t="s">
        <v>154</v>
      </c>
    </row>
    <row r="297" spans="1:13" x14ac:dyDescent="0.25">
      <c r="A297">
        <v>10140</v>
      </c>
      <c r="B297">
        <v>29</v>
      </c>
      <c r="C297">
        <v>43.27</v>
      </c>
      <c r="D297">
        <v>1254.83</v>
      </c>
      <c r="E297" s="5">
        <v>37826</v>
      </c>
      <c r="F297">
        <v>2003</v>
      </c>
      <c r="G297" t="s">
        <v>65</v>
      </c>
      <c r="H297" t="s">
        <v>98</v>
      </c>
      <c r="I297" t="s">
        <v>14</v>
      </c>
      <c r="J297" t="s">
        <v>15</v>
      </c>
      <c r="K297" t="s">
        <v>159</v>
      </c>
      <c r="L297" t="s">
        <v>9</v>
      </c>
      <c r="M297" t="s">
        <v>152</v>
      </c>
    </row>
    <row r="298" spans="1:13" x14ac:dyDescent="0.25">
      <c r="A298">
        <v>10229</v>
      </c>
      <c r="B298">
        <v>39</v>
      </c>
      <c r="C298">
        <v>40.25</v>
      </c>
      <c r="D298">
        <v>1569.75</v>
      </c>
      <c r="E298" s="5">
        <v>38057</v>
      </c>
      <c r="F298">
        <v>2004</v>
      </c>
      <c r="G298" t="s">
        <v>65</v>
      </c>
      <c r="H298" t="s">
        <v>98</v>
      </c>
      <c r="I298" t="s">
        <v>28</v>
      </c>
      <c r="J298" t="s">
        <v>29</v>
      </c>
      <c r="K298" t="s">
        <v>159</v>
      </c>
      <c r="L298" t="s">
        <v>9</v>
      </c>
      <c r="M298" t="s">
        <v>154</v>
      </c>
    </row>
    <row r="299" spans="1:13" x14ac:dyDescent="0.25">
      <c r="A299">
        <v>10281</v>
      </c>
      <c r="B299">
        <v>44</v>
      </c>
      <c r="C299">
        <v>59.87</v>
      </c>
      <c r="D299">
        <v>2634.28</v>
      </c>
      <c r="E299" s="5">
        <v>38218</v>
      </c>
      <c r="F299">
        <v>2004</v>
      </c>
      <c r="G299" t="s">
        <v>65</v>
      </c>
      <c r="H299" t="s">
        <v>98</v>
      </c>
      <c r="I299" t="s">
        <v>21</v>
      </c>
      <c r="J299" t="s">
        <v>22</v>
      </c>
      <c r="K299" t="s">
        <v>162</v>
      </c>
      <c r="L299" t="s">
        <v>9</v>
      </c>
      <c r="M299" t="s">
        <v>153</v>
      </c>
    </row>
    <row r="300" spans="1:13" x14ac:dyDescent="0.25">
      <c r="A300">
        <v>10312</v>
      </c>
      <c r="B300">
        <v>39</v>
      </c>
      <c r="C300">
        <v>56.85</v>
      </c>
      <c r="D300">
        <v>2217.15</v>
      </c>
      <c r="E300" s="5">
        <v>38281</v>
      </c>
      <c r="F300">
        <v>2004</v>
      </c>
      <c r="G300" t="s">
        <v>65</v>
      </c>
      <c r="H300" t="s">
        <v>98</v>
      </c>
      <c r="I300" t="s">
        <v>28</v>
      </c>
      <c r="J300" t="s">
        <v>29</v>
      </c>
      <c r="K300" t="s">
        <v>159</v>
      </c>
      <c r="L300" t="s">
        <v>9</v>
      </c>
      <c r="M300" t="s">
        <v>154</v>
      </c>
    </row>
    <row r="301" spans="1:13" x14ac:dyDescent="0.25">
      <c r="A301">
        <v>10324</v>
      </c>
      <c r="B301">
        <v>38</v>
      </c>
      <c r="C301">
        <v>100</v>
      </c>
      <c r="D301">
        <v>6832.02</v>
      </c>
      <c r="E301" s="5">
        <v>38296</v>
      </c>
      <c r="F301">
        <v>2004</v>
      </c>
      <c r="G301" t="s">
        <v>65</v>
      </c>
      <c r="H301" t="s">
        <v>98</v>
      </c>
      <c r="I301" t="s">
        <v>16</v>
      </c>
      <c r="J301" t="s">
        <v>8</v>
      </c>
      <c r="K301" t="s">
        <v>158</v>
      </c>
      <c r="L301" t="s">
        <v>9</v>
      </c>
      <c r="M301" t="s">
        <v>153</v>
      </c>
    </row>
    <row r="302" spans="1:13" x14ac:dyDescent="0.25">
      <c r="A302">
        <v>10135</v>
      </c>
      <c r="B302">
        <v>31</v>
      </c>
      <c r="C302">
        <v>100</v>
      </c>
      <c r="D302">
        <v>4705.18</v>
      </c>
      <c r="E302" s="5">
        <v>37804</v>
      </c>
      <c r="F302">
        <v>2003</v>
      </c>
      <c r="G302" t="s">
        <v>25</v>
      </c>
      <c r="H302" t="s">
        <v>99</v>
      </c>
      <c r="I302" t="s">
        <v>28</v>
      </c>
      <c r="J302" t="s">
        <v>29</v>
      </c>
      <c r="K302" t="s">
        <v>159</v>
      </c>
      <c r="L302" t="s">
        <v>9</v>
      </c>
      <c r="M302" t="s">
        <v>154</v>
      </c>
    </row>
    <row r="303" spans="1:13" x14ac:dyDescent="0.25">
      <c r="A303">
        <v>10159</v>
      </c>
      <c r="B303">
        <v>32</v>
      </c>
      <c r="C303">
        <v>100</v>
      </c>
      <c r="D303">
        <v>4618.88</v>
      </c>
      <c r="E303" s="5">
        <v>37904</v>
      </c>
      <c r="F303">
        <v>2003</v>
      </c>
      <c r="G303" t="s">
        <v>25</v>
      </c>
      <c r="H303" t="s">
        <v>99</v>
      </c>
      <c r="I303" t="s">
        <v>12</v>
      </c>
      <c r="J303" t="s">
        <v>13</v>
      </c>
      <c r="K303" t="s">
        <v>159</v>
      </c>
      <c r="L303" t="s">
        <v>9</v>
      </c>
      <c r="M303" t="s">
        <v>151</v>
      </c>
    </row>
    <row r="304" spans="1:13" x14ac:dyDescent="0.25">
      <c r="A304">
        <v>10264</v>
      </c>
      <c r="B304">
        <v>20</v>
      </c>
      <c r="C304">
        <v>100</v>
      </c>
      <c r="D304">
        <v>2410.6</v>
      </c>
      <c r="E304" s="5">
        <v>38168</v>
      </c>
      <c r="F304">
        <v>2004</v>
      </c>
      <c r="G304" t="s">
        <v>25</v>
      </c>
      <c r="H304" t="s">
        <v>99</v>
      </c>
      <c r="I304" t="s">
        <v>43</v>
      </c>
      <c r="J304" t="s">
        <v>44</v>
      </c>
      <c r="K304" t="s">
        <v>161</v>
      </c>
      <c r="L304" t="s">
        <v>9</v>
      </c>
      <c r="M304" t="s">
        <v>155</v>
      </c>
    </row>
    <row r="305" spans="1:13" x14ac:dyDescent="0.25">
      <c r="A305">
        <v>10124</v>
      </c>
      <c r="B305">
        <v>23</v>
      </c>
      <c r="C305">
        <v>57.73</v>
      </c>
      <c r="D305">
        <v>1327.79</v>
      </c>
      <c r="E305" s="5">
        <v>37762</v>
      </c>
      <c r="F305">
        <v>2003</v>
      </c>
      <c r="G305" t="s">
        <v>25</v>
      </c>
      <c r="H305" t="s">
        <v>100</v>
      </c>
      <c r="I305" t="s">
        <v>62</v>
      </c>
      <c r="J305" t="s">
        <v>63</v>
      </c>
      <c r="K305" t="s">
        <v>164</v>
      </c>
      <c r="L305" t="s">
        <v>9</v>
      </c>
      <c r="M305" t="s">
        <v>157</v>
      </c>
    </row>
    <row r="306" spans="1:13" x14ac:dyDescent="0.25">
      <c r="A306">
        <v>10182</v>
      </c>
      <c r="B306">
        <v>44</v>
      </c>
      <c r="C306">
        <v>69.84</v>
      </c>
      <c r="D306">
        <v>3072.96</v>
      </c>
      <c r="E306" s="5">
        <v>37937</v>
      </c>
      <c r="F306">
        <v>2003</v>
      </c>
      <c r="G306" t="s">
        <v>25</v>
      </c>
      <c r="H306" t="s">
        <v>100</v>
      </c>
      <c r="I306" t="s">
        <v>28</v>
      </c>
      <c r="J306" t="s">
        <v>29</v>
      </c>
      <c r="K306" t="s">
        <v>159</v>
      </c>
      <c r="L306" t="s">
        <v>9</v>
      </c>
      <c r="M306" t="s">
        <v>154</v>
      </c>
    </row>
    <row r="307" spans="1:13" x14ac:dyDescent="0.25">
      <c r="A307">
        <v>10204</v>
      </c>
      <c r="B307">
        <v>45</v>
      </c>
      <c r="C307">
        <v>76.260000000000005</v>
      </c>
      <c r="D307">
        <v>3431.7</v>
      </c>
      <c r="E307" s="5">
        <v>37957</v>
      </c>
      <c r="F307">
        <v>2003</v>
      </c>
      <c r="G307" t="s">
        <v>25</v>
      </c>
      <c r="H307" t="s">
        <v>100</v>
      </c>
      <c r="I307" t="s">
        <v>50</v>
      </c>
      <c r="J307" t="s">
        <v>8</v>
      </c>
      <c r="K307" t="s">
        <v>158</v>
      </c>
      <c r="L307" t="s">
        <v>9</v>
      </c>
      <c r="M307" t="s">
        <v>156</v>
      </c>
    </row>
    <row r="308" spans="1:13" x14ac:dyDescent="0.25">
      <c r="A308">
        <v>10267</v>
      </c>
      <c r="B308">
        <v>36</v>
      </c>
      <c r="C308">
        <v>75.55</v>
      </c>
      <c r="D308">
        <v>2719.8</v>
      </c>
      <c r="E308" s="5">
        <v>38175</v>
      </c>
      <c r="F308">
        <v>2004</v>
      </c>
      <c r="G308" t="s">
        <v>25</v>
      </c>
      <c r="H308" t="s">
        <v>100</v>
      </c>
      <c r="I308" t="s">
        <v>50</v>
      </c>
      <c r="J308" t="s">
        <v>8</v>
      </c>
      <c r="K308" t="s">
        <v>158</v>
      </c>
      <c r="L308" t="s">
        <v>9</v>
      </c>
      <c r="M308" t="s">
        <v>156</v>
      </c>
    </row>
    <row r="309" spans="1:13" x14ac:dyDescent="0.25">
      <c r="A309">
        <v>10124</v>
      </c>
      <c r="B309">
        <v>22</v>
      </c>
      <c r="C309">
        <v>77.900000000000006</v>
      </c>
      <c r="D309">
        <v>1713.8</v>
      </c>
      <c r="E309" s="5">
        <v>37762</v>
      </c>
      <c r="F309">
        <v>2003</v>
      </c>
      <c r="G309" t="s">
        <v>25</v>
      </c>
      <c r="H309" t="s">
        <v>101</v>
      </c>
      <c r="I309" t="s">
        <v>62</v>
      </c>
      <c r="J309" t="s">
        <v>63</v>
      </c>
      <c r="K309" t="s">
        <v>164</v>
      </c>
      <c r="L309" t="s">
        <v>9</v>
      </c>
      <c r="M309" t="s">
        <v>157</v>
      </c>
    </row>
    <row r="310" spans="1:13" x14ac:dyDescent="0.25">
      <c r="A310">
        <v>10172</v>
      </c>
      <c r="B310">
        <v>32</v>
      </c>
      <c r="C310">
        <v>75.69</v>
      </c>
      <c r="D310">
        <v>2422.08</v>
      </c>
      <c r="E310" s="5">
        <v>37930</v>
      </c>
      <c r="F310">
        <v>2003</v>
      </c>
      <c r="G310" t="s">
        <v>25</v>
      </c>
      <c r="H310" t="s">
        <v>101</v>
      </c>
      <c r="I310" t="s">
        <v>17</v>
      </c>
      <c r="J310" t="s">
        <v>18</v>
      </c>
      <c r="K310" t="s">
        <v>160</v>
      </c>
      <c r="L310" t="s">
        <v>9</v>
      </c>
      <c r="M310" t="s">
        <v>152</v>
      </c>
    </row>
    <row r="311" spans="1:13" x14ac:dyDescent="0.25">
      <c r="A311">
        <v>10182</v>
      </c>
      <c r="B311">
        <v>47</v>
      </c>
      <c r="C311">
        <v>74.22</v>
      </c>
      <c r="D311">
        <v>3488.34</v>
      </c>
      <c r="E311" s="5">
        <v>37937</v>
      </c>
      <c r="F311">
        <v>2003</v>
      </c>
      <c r="G311" t="s">
        <v>25</v>
      </c>
      <c r="H311" t="s">
        <v>101</v>
      </c>
      <c r="I311" t="s">
        <v>28</v>
      </c>
      <c r="J311" t="s">
        <v>29</v>
      </c>
      <c r="K311" t="s">
        <v>159</v>
      </c>
      <c r="L311" t="s">
        <v>9</v>
      </c>
      <c r="M311" t="s">
        <v>154</v>
      </c>
    </row>
    <row r="312" spans="1:13" x14ac:dyDescent="0.25">
      <c r="A312">
        <v>10192</v>
      </c>
      <c r="B312">
        <v>37</v>
      </c>
      <c r="C312">
        <v>69.819999999999993</v>
      </c>
      <c r="D312">
        <v>2583.34</v>
      </c>
      <c r="E312" s="5">
        <v>37945</v>
      </c>
      <c r="F312">
        <v>2003</v>
      </c>
      <c r="G312" t="s">
        <v>25</v>
      </c>
      <c r="H312" t="s">
        <v>101</v>
      </c>
      <c r="I312" t="s">
        <v>30</v>
      </c>
      <c r="J312" t="s">
        <v>31</v>
      </c>
      <c r="K312" t="s">
        <v>163</v>
      </c>
      <c r="L312" t="s">
        <v>9</v>
      </c>
      <c r="M312" t="s">
        <v>155</v>
      </c>
    </row>
    <row r="313" spans="1:13" x14ac:dyDescent="0.25">
      <c r="A313">
        <v>10204</v>
      </c>
      <c r="B313">
        <v>20</v>
      </c>
      <c r="C313">
        <v>62.47</v>
      </c>
      <c r="D313">
        <v>1249.4000000000001</v>
      </c>
      <c r="E313" s="5">
        <v>37957</v>
      </c>
      <c r="F313">
        <v>2003</v>
      </c>
      <c r="G313" t="s">
        <v>25</v>
      </c>
      <c r="H313" t="s">
        <v>101</v>
      </c>
      <c r="I313" t="s">
        <v>50</v>
      </c>
      <c r="J313" t="s">
        <v>8</v>
      </c>
      <c r="K313" t="s">
        <v>158</v>
      </c>
      <c r="L313" t="s">
        <v>9</v>
      </c>
      <c r="M313" t="s">
        <v>156</v>
      </c>
    </row>
    <row r="314" spans="1:13" x14ac:dyDescent="0.25">
      <c r="A314">
        <v>10226</v>
      </c>
      <c r="B314">
        <v>21</v>
      </c>
      <c r="C314">
        <v>60.26</v>
      </c>
      <c r="D314">
        <v>1265.46</v>
      </c>
      <c r="E314" s="5">
        <v>38043</v>
      </c>
      <c r="F314">
        <v>2004</v>
      </c>
      <c r="G314" t="s">
        <v>25</v>
      </c>
      <c r="H314" t="s">
        <v>101</v>
      </c>
      <c r="I314" t="s">
        <v>41</v>
      </c>
      <c r="J314" t="s">
        <v>42</v>
      </c>
      <c r="K314" t="s">
        <v>159</v>
      </c>
      <c r="L314" t="s">
        <v>9</v>
      </c>
      <c r="M314" t="s">
        <v>157</v>
      </c>
    </row>
    <row r="315" spans="1:13" x14ac:dyDescent="0.25">
      <c r="A315">
        <v>10267</v>
      </c>
      <c r="B315">
        <v>40</v>
      </c>
      <c r="C315">
        <v>80.099999999999994</v>
      </c>
      <c r="D315">
        <v>3204</v>
      </c>
      <c r="E315" s="5">
        <v>38175</v>
      </c>
      <c r="F315">
        <v>2004</v>
      </c>
      <c r="G315" t="s">
        <v>25</v>
      </c>
      <c r="H315" t="s">
        <v>101</v>
      </c>
      <c r="I315" t="s">
        <v>50</v>
      </c>
      <c r="J315" t="s">
        <v>8</v>
      </c>
      <c r="K315" t="s">
        <v>158</v>
      </c>
      <c r="L315" t="s">
        <v>9</v>
      </c>
      <c r="M315" t="s">
        <v>156</v>
      </c>
    </row>
    <row r="316" spans="1:13" x14ac:dyDescent="0.25">
      <c r="A316">
        <v>10321</v>
      </c>
      <c r="B316">
        <v>30</v>
      </c>
      <c r="C316">
        <v>70.55</v>
      </c>
      <c r="D316">
        <v>2116.5</v>
      </c>
      <c r="E316" s="5">
        <v>38295</v>
      </c>
      <c r="F316">
        <v>2004</v>
      </c>
      <c r="G316" t="s">
        <v>25</v>
      </c>
      <c r="H316" t="s">
        <v>101</v>
      </c>
      <c r="I316" t="s">
        <v>23</v>
      </c>
      <c r="J316" t="s">
        <v>24</v>
      </c>
      <c r="K316" t="s">
        <v>161</v>
      </c>
      <c r="L316" t="s">
        <v>9</v>
      </c>
      <c r="M316" t="s">
        <v>156</v>
      </c>
    </row>
    <row r="317" spans="1:13" x14ac:dyDescent="0.25">
      <c r="A317">
        <v>10127</v>
      </c>
      <c r="B317">
        <v>20</v>
      </c>
      <c r="C317">
        <v>60.69</v>
      </c>
      <c r="D317">
        <v>1213.8</v>
      </c>
      <c r="E317" s="5">
        <v>37775</v>
      </c>
      <c r="F317">
        <v>2003</v>
      </c>
      <c r="G317" t="s">
        <v>25</v>
      </c>
      <c r="H317" t="s">
        <v>102</v>
      </c>
      <c r="I317" t="s">
        <v>50</v>
      </c>
      <c r="J317" t="s">
        <v>8</v>
      </c>
      <c r="K317" t="s">
        <v>158</v>
      </c>
      <c r="L317" t="s">
        <v>9</v>
      </c>
      <c r="M317" t="s">
        <v>156</v>
      </c>
    </row>
    <row r="318" spans="1:13" x14ac:dyDescent="0.25">
      <c r="A318">
        <v>10195</v>
      </c>
      <c r="B318">
        <v>44</v>
      </c>
      <c r="C318">
        <v>66.47</v>
      </c>
      <c r="D318">
        <v>2924.68</v>
      </c>
      <c r="E318" s="5">
        <v>37950</v>
      </c>
      <c r="F318">
        <v>2003</v>
      </c>
      <c r="G318" t="s">
        <v>25</v>
      </c>
      <c r="H318" t="s">
        <v>102</v>
      </c>
      <c r="I318" t="s">
        <v>36</v>
      </c>
      <c r="J318" t="s">
        <v>37</v>
      </c>
      <c r="K318" t="s">
        <v>158</v>
      </c>
      <c r="L318" t="s">
        <v>9</v>
      </c>
      <c r="M318" t="s">
        <v>153</v>
      </c>
    </row>
    <row r="319" spans="1:13" x14ac:dyDescent="0.25">
      <c r="A319">
        <v>10271</v>
      </c>
      <c r="B319">
        <v>45</v>
      </c>
      <c r="C319">
        <v>64.739999999999995</v>
      </c>
      <c r="D319">
        <v>2913.3</v>
      </c>
      <c r="E319" s="5">
        <v>38188</v>
      </c>
      <c r="F319">
        <v>2004</v>
      </c>
      <c r="G319" t="s">
        <v>25</v>
      </c>
      <c r="H319" t="s">
        <v>102</v>
      </c>
      <c r="I319" t="s">
        <v>28</v>
      </c>
      <c r="J319" t="s">
        <v>29</v>
      </c>
      <c r="K319" t="s">
        <v>159</v>
      </c>
      <c r="L319" t="s">
        <v>9</v>
      </c>
      <c r="M319" t="s">
        <v>154</v>
      </c>
    </row>
    <row r="320" spans="1:13" x14ac:dyDescent="0.25">
      <c r="A320">
        <v>10282</v>
      </c>
      <c r="B320">
        <v>29</v>
      </c>
      <c r="C320">
        <v>46.82</v>
      </c>
      <c r="D320">
        <v>1357.78</v>
      </c>
      <c r="E320" s="5">
        <v>38219</v>
      </c>
      <c r="F320">
        <v>2004</v>
      </c>
      <c r="G320" t="s">
        <v>25</v>
      </c>
      <c r="H320" t="s">
        <v>102</v>
      </c>
      <c r="I320" t="s">
        <v>28</v>
      </c>
      <c r="J320" t="s">
        <v>29</v>
      </c>
      <c r="K320" t="s">
        <v>159</v>
      </c>
      <c r="L320" t="s">
        <v>9</v>
      </c>
      <c r="M320" t="s">
        <v>154</v>
      </c>
    </row>
    <row r="321" spans="1:13" x14ac:dyDescent="0.25">
      <c r="A321">
        <v>10292</v>
      </c>
      <c r="B321">
        <v>40</v>
      </c>
      <c r="C321">
        <v>53.75</v>
      </c>
      <c r="D321">
        <v>2150</v>
      </c>
      <c r="E321" s="5">
        <v>38238</v>
      </c>
      <c r="F321">
        <v>2004</v>
      </c>
      <c r="G321" t="s">
        <v>25</v>
      </c>
      <c r="H321" t="s">
        <v>102</v>
      </c>
      <c r="I321" t="s">
        <v>7</v>
      </c>
      <c r="J321" t="s">
        <v>8</v>
      </c>
      <c r="K321" t="s">
        <v>158</v>
      </c>
      <c r="L321" t="s">
        <v>9</v>
      </c>
      <c r="M321" t="s">
        <v>150</v>
      </c>
    </row>
    <row r="322" spans="1:13" x14ac:dyDescent="0.25">
      <c r="A322">
        <v>10305</v>
      </c>
      <c r="B322">
        <v>45</v>
      </c>
      <c r="C322">
        <v>61.85</v>
      </c>
      <c r="D322">
        <v>2783.25</v>
      </c>
      <c r="E322" s="5">
        <v>38273</v>
      </c>
      <c r="F322">
        <v>2004</v>
      </c>
      <c r="G322" t="s">
        <v>25</v>
      </c>
      <c r="H322" t="s">
        <v>102</v>
      </c>
      <c r="I322" t="s">
        <v>19</v>
      </c>
      <c r="J322" t="s">
        <v>20</v>
      </c>
      <c r="K322" t="s">
        <v>161</v>
      </c>
      <c r="L322" t="s">
        <v>9</v>
      </c>
      <c r="M322" t="s">
        <v>151</v>
      </c>
    </row>
    <row r="323" spans="1:13" x14ac:dyDescent="0.25">
      <c r="A323">
        <v>10324</v>
      </c>
      <c r="B323">
        <v>25</v>
      </c>
      <c r="C323">
        <v>69.16</v>
      </c>
      <c r="D323">
        <v>1729</v>
      </c>
      <c r="E323" s="5">
        <v>38296</v>
      </c>
      <c r="F323">
        <v>2004</v>
      </c>
      <c r="G323" t="s">
        <v>25</v>
      </c>
      <c r="H323" t="s">
        <v>102</v>
      </c>
      <c r="I323" t="s">
        <v>16</v>
      </c>
      <c r="J323" t="s">
        <v>8</v>
      </c>
      <c r="K323" t="s">
        <v>158</v>
      </c>
      <c r="L323" t="s">
        <v>9</v>
      </c>
      <c r="M323" t="s">
        <v>153</v>
      </c>
    </row>
    <row r="324" spans="1:13" x14ac:dyDescent="0.25">
      <c r="A324">
        <v>10349</v>
      </c>
      <c r="B324">
        <v>48</v>
      </c>
      <c r="C324">
        <v>47.4</v>
      </c>
      <c r="D324">
        <v>2275.1999999999998</v>
      </c>
      <c r="E324" s="5">
        <v>38322</v>
      </c>
      <c r="F324">
        <v>2004</v>
      </c>
      <c r="G324" t="s">
        <v>25</v>
      </c>
      <c r="H324" t="s">
        <v>102</v>
      </c>
      <c r="I324" t="s">
        <v>50</v>
      </c>
      <c r="J324" t="s">
        <v>8</v>
      </c>
      <c r="K324" t="s">
        <v>158</v>
      </c>
      <c r="L324" t="s">
        <v>9</v>
      </c>
      <c r="M324" t="s">
        <v>156</v>
      </c>
    </row>
    <row r="325" spans="1:13" x14ac:dyDescent="0.25">
      <c r="A325">
        <v>10107</v>
      </c>
      <c r="B325">
        <v>25</v>
      </c>
      <c r="C325">
        <v>100</v>
      </c>
      <c r="D325">
        <v>2845.75</v>
      </c>
      <c r="E325" s="5">
        <v>37676</v>
      </c>
      <c r="F325">
        <v>2003</v>
      </c>
      <c r="G325" t="s">
        <v>5</v>
      </c>
      <c r="H325" t="s">
        <v>103</v>
      </c>
      <c r="I325" t="s">
        <v>7</v>
      </c>
      <c r="J325" t="s">
        <v>8</v>
      </c>
      <c r="K325" t="s">
        <v>158</v>
      </c>
      <c r="L325" t="s">
        <v>9</v>
      </c>
      <c r="M325" t="s">
        <v>150</v>
      </c>
    </row>
    <row r="326" spans="1:13" x14ac:dyDescent="0.25">
      <c r="A326">
        <v>10145</v>
      </c>
      <c r="B326">
        <v>43</v>
      </c>
      <c r="C326">
        <v>95.8</v>
      </c>
      <c r="D326">
        <v>4119.3999999999996</v>
      </c>
      <c r="E326" s="5">
        <v>37858</v>
      </c>
      <c r="F326">
        <v>2003</v>
      </c>
      <c r="G326" t="s">
        <v>5</v>
      </c>
      <c r="H326" t="s">
        <v>103</v>
      </c>
      <c r="I326" t="s">
        <v>10</v>
      </c>
      <c r="J326" t="s">
        <v>11</v>
      </c>
      <c r="K326" t="s">
        <v>159</v>
      </c>
      <c r="L326" t="s">
        <v>9</v>
      </c>
      <c r="M326" t="s">
        <v>157</v>
      </c>
    </row>
    <row r="327" spans="1:13" x14ac:dyDescent="0.25">
      <c r="A327">
        <v>10159</v>
      </c>
      <c r="B327">
        <v>44</v>
      </c>
      <c r="C327">
        <v>100</v>
      </c>
      <c r="D327">
        <v>5355.68</v>
      </c>
      <c r="E327" s="5">
        <v>37904</v>
      </c>
      <c r="F327">
        <v>2003</v>
      </c>
      <c r="G327" t="s">
        <v>5</v>
      </c>
      <c r="H327" t="s">
        <v>103</v>
      </c>
      <c r="I327" t="s">
        <v>12</v>
      </c>
      <c r="J327" t="s">
        <v>13</v>
      </c>
      <c r="K327" t="s">
        <v>159</v>
      </c>
      <c r="L327" t="s">
        <v>9</v>
      </c>
      <c r="M327" t="s">
        <v>151</v>
      </c>
    </row>
    <row r="328" spans="1:13" x14ac:dyDescent="0.25">
      <c r="A328">
        <v>10168</v>
      </c>
      <c r="B328">
        <v>50</v>
      </c>
      <c r="C328">
        <v>100</v>
      </c>
      <c r="D328">
        <v>5747.5</v>
      </c>
      <c r="E328" s="5">
        <v>37922</v>
      </c>
      <c r="F328">
        <v>2003</v>
      </c>
      <c r="G328" t="s">
        <v>5</v>
      </c>
      <c r="H328" t="s">
        <v>103</v>
      </c>
      <c r="I328" t="s">
        <v>14</v>
      </c>
      <c r="J328" t="s">
        <v>15</v>
      </c>
      <c r="K328" t="s">
        <v>159</v>
      </c>
      <c r="L328" t="s">
        <v>9</v>
      </c>
      <c r="M328" t="s">
        <v>152</v>
      </c>
    </row>
    <row r="329" spans="1:13" x14ac:dyDescent="0.25">
      <c r="A329">
        <v>10237</v>
      </c>
      <c r="B329">
        <v>20</v>
      </c>
      <c r="C329">
        <v>100</v>
      </c>
      <c r="D329">
        <v>2299</v>
      </c>
      <c r="E329" s="5">
        <v>38082</v>
      </c>
      <c r="F329">
        <v>2004</v>
      </c>
      <c r="G329" t="s">
        <v>5</v>
      </c>
      <c r="H329" t="s">
        <v>103</v>
      </c>
      <c r="I329" t="s">
        <v>16</v>
      </c>
      <c r="J329" t="s">
        <v>8</v>
      </c>
      <c r="K329" t="s">
        <v>158</v>
      </c>
      <c r="L329" t="s">
        <v>9</v>
      </c>
      <c r="M329" t="s">
        <v>153</v>
      </c>
    </row>
    <row r="330" spans="1:13" x14ac:dyDescent="0.25">
      <c r="A330">
        <v>10263</v>
      </c>
      <c r="B330">
        <v>42</v>
      </c>
      <c r="C330">
        <v>100</v>
      </c>
      <c r="D330">
        <v>4307.5200000000004</v>
      </c>
      <c r="E330" s="5">
        <v>38166</v>
      </c>
      <c r="F330">
        <v>2004</v>
      </c>
      <c r="G330" t="s">
        <v>5</v>
      </c>
      <c r="H330" t="s">
        <v>103</v>
      </c>
      <c r="I330" t="s">
        <v>17</v>
      </c>
      <c r="J330" t="s">
        <v>18</v>
      </c>
      <c r="K330" t="s">
        <v>160</v>
      </c>
      <c r="L330" t="s">
        <v>9</v>
      </c>
      <c r="M330" t="s">
        <v>152</v>
      </c>
    </row>
    <row r="331" spans="1:13" x14ac:dyDescent="0.25">
      <c r="A331">
        <v>10285</v>
      </c>
      <c r="B331">
        <v>34</v>
      </c>
      <c r="C331">
        <v>100</v>
      </c>
      <c r="D331">
        <v>3716.88</v>
      </c>
      <c r="E331" s="5">
        <v>38226</v>
      </c>
      <c r="F331">
        <v>2004</v>
      </c>
      <c r="G331" t="s">
        <v>5</v>
      </c>
      <c r="H331" t="s">
        <v>103</v>
      </c>
      <c r="I331" t="s">
        <v>19</v>
      </c>
      <c r="J331" t="s">
        <v>20</v>
      </c>
      <c r="K331" t="s">
        <v>161</v>
      </c>
      <c r="L331" t="s">
        <v>9</v>
      </c>
      <c r="M331" t="s">
        <v>151</v>
      </c>
    </row>
    <row r="332" spans="1:13" x14ac:dyDescent="0.25">
      <c r="A332">
        <v>10318</v>
      </c>
      <c r="B332">
        <v>48</v>
      </c>
      <c r="C332">
        <v>100</v>
      </c>
      <c r="D332">
        <v>6437.28</v>
      </c>
      <c r="E332" s="5">
        <v>38293</v>
      </c>
      <c r="F332">
        <v>2004</v>
      </c>
      <c r="G332" t="s">
        <v>5</v>
      </c>
      <c r="H332" t="s">
        <v>103</v>
      </c>
      <c r="I332" t="s">
        <v>21</v>
      </c>
      <c r="J332" t="s">
        <v>22</v>
      </c>
      <c r="K332" t="s">
        <v>162</v>
      </c>
      <c r="L332" t="s">
        <v>9</v>
      </c>
      <c r="M332" t="s">
        <v>153</v>
      </c>
    </row>
    <row r="333" spans="1:13" x14ac:dyDescent="0.25">
      <c r="A333">
        <v>10329</v>
      </c>
      <c r="B333">
        <v>30</v>
      </c>
      <c r="C333">
        <v>87.78</v>
      </c>
      <c r="D333">
        <v>2633.4</v>
      </c>
      <c r="E333" s="5">
        <v>38306</v>
      </c>
      <c r="F333">
        <v>2004</v>
      </c>
      <c r="G333" t="s">
        <v>5</v>
      </c>
      <c r="H333" t="s">
        <v>103</v>
      </c>
      <c r="I333" t="s">
        <v>7</v>
      </c>
      <c r="J333" t="s">
        <v>8</v>
      </c>
      <c r="K333" t="s">
        <v>158</v>
      </c>
      <c r="L333" t="s">
        <v>9</v>
      </c>
      <c r="M333" t="s">
        <v>150</v>
      </c>
    </row>
    <row r="334" spans="1:13" x14ac:dyDescent="0.25">
      <c r="A334">
        <v>10172</v>
      </c>
      <c r="B334">
        <v>34</v>
      </c>
      <c r="C334">
        <v>42.76</v>
      </c>
      <c r="D334">
        <v>1453.84</v>
      </c>
      <c r="E334" s="5">
        <v>37930</v>
      </c>
      <c r="F334">
        <v>2003</v>
      </c>
      <c r="G334" t="s">
        <v>25</v>
      </c>
      <c r="H334" t="s">
        <v>104</v>
      </c>
      <c r="I334" t="s">
        <v>17</v>
      </c>
      <c r="J334" t="s">
        <v>18</v>
      </c>
      <c r="K334" t="s">
        <v>160</v>
      </c>
      <c r="L334" t="s">
        <v>9</v>
      </c>
      <c r="M334" t="s">
        <v>152</v>
      </c>
    </row>
    <row r="335" spans="1:13" x14ac:dyDescent="0.25">
      <c r="A335">
        <v>10192</v>
      </c>
      <c r="B335">
        <v>47</v>
      </c>
      <c r="C335">
        <v>53.83</v>
      </c>
      <c r="D335">
        <v>2530.0100000000002</v>
      </c>
      <c r="E335" s="5">
        <v>37945</v>
      </c>
      <c r="F335">
        <v>2003</v>
      </c>
      <c r="G335" t="s">
        <v>25</v>
      </c>
      <c r="H335" t="s">
        <v>104</v>
      </c>
      <c r="I335" t="s">
        <v>30</v>
      </c>
      <c r="J335" t="s">
        <v>31</v>
      </c>
      <c r="K335" t="s">
        <v>163</v>
      </c>
      <c r="L335" t="s">
        <v>9</v>
      </c>
      <c r="M335" t="s">
        <v>155</v>
      </c>
    </row>
    <row r="336" spans="1:13" x14ac:dyDescent="0.25">
      <c r="A336">
        <v>10204</v>
      </c>
      <c r="B336">
        <v>45</v>
      </c>
      <c r="C336">
        <v>49.81</v>
      </c>
      <c r="D336">
        <v>2241.4499999999998</v>
      </c>
      <c r="E336" s="5">
        <v>37957</v>
      </c>
      <c r="F336">
        <v>2003</v>
      </c>
      <c r="G336" t="s">
        <v>25</v>
      </c>
      <c r="H336" t="s">
        <v>104</v>
      </c>
      <c r="I336" t="s">
        <v>50</v>
      </c>
      <c r="J336" t="s">
        <v>8</v>
      </c>
      <c r="K336" t="s">
        <v>158</v>
      </c>
      <c r="L336" t="s">
        <v>9</v>
      </c>
      <c r="M336" t="s">
        <v>156</v>
      </c>
    </row>
    <row r="337" spans="1:13" x14ac:dyDescent="0.25">
      <c r="A337">
        <v>10226</v>
      </c>
      <c r="B337">
        <v>36</v>
      </c>
      <c r="C337">
        <v>43.27</v>
      </c>
      <c r="D337">
        <v>1557.72</v>
      </c>
      <c r="E337" s="5">
        <v>38043</v>
      </c>
      <c r="F337">
        <v>2004</v>
      </c>
      <c r="G337" t="s">
        <v>25</v>
      </c>
      <c r="H337" t="s">
        <v>104</v>
      </c>
      <c r="I337" t="s">
        <v>41</v>
      </c>
      <c r="J337" t="s">
        <v>42</v>
      </c>
      <c r="K337" t="s">
        <v>159</v>
      </c>
      <c r="L337" t="s">
        <v>9</v>
      </c>
      <c r="M337" t="s">
        <v>157</v>
      </c>
    </row>
    <row r="338" spans="1:13" x14ac:dyDescent="0.25">
      <c r="A338">
        <v>10278</v>
      </c>
      <c r="B338">
        <v>35</v>
      </c>
      <c r="C338">
        <v>45.28</v>
      </c>
      <c r="D338">
        <v>1584.8</v>
      </c>
      <c r="E338" s="5">
        <v>38205</v>
      </c>
      <c r="F338">
        <v>2004</v>
      </c>
      <c r="G338" t="s">
        <v>25</v>
      </c>
      <c r="H338" t="s">
        <v>104</v>
      </c>
      <c r="I338" t="s">
        <v>62</v>
      </c>
      <c r="J338" t="s">
        <v>63</v>
      </c>
      <c r="K338" t="s">
        <v>164</v>
      </c>
      <c r="L338" t="s">
        <v>9</v>
      </c>
      <c r="M338" t="s">
        <v>157</v>
      </c>
    </row>
    <row r="339" spans="1:13" x14ac:dyDescent="0.25">
      <c r="A339">
        <v>10321</v>
      </c>
      <c r="B339">
        <v>48</v>
      </c>
      <c r="C339">
        <v>42.26</v>
      </c>
      <c r="D339">
        <v>2028.48</v>
      </c>
      <c r="E339" s="5">
        <v>38295</v>
      </c>
      <c r="F339">
        <v>2004</v>
      </c>
      <c r="G339" t="s">
        <v>25</v>
      </c>
      <c r="H339" t="s">
        <v>104</v>
      </c>
      <c r="I339" t="s">
        <v>23</v>
      </c>
      <c r="J339" t="s">
        <v>24</v>
      </c>
      <c r="K339" t="s">
        <v>161</v>
      </c>
      <c r="L339" t="s">
        <v>9</v>
      </c>
      <c r="M339" t="s">
        <v>156</v>
      </c>
    </row>
    <row r="340" spans="1:13" x14ac:dyDescent="0.25">
      <c r="A340">
        <v>10145</v>
      </c>
      <c r="B340">
        <v>40</v>
      </c>
      <c r="C340">
        <v>87.54</v>
      </c>
      <c r="D340">
        <v>3501.6</v>
      </c>
      <c r="E340" s="5">
        <v>37858</v>
      </c>
      <c r="F340">
        <v>2003</v>
      </c>
      <c r="G340" t="s">
        <v>69</v>
      </c>
      <c r="H340" t="s">
        <v>105</v>
      </c>
      <c r="I340" t="s">
        <v>10</v>
      </c>
      <c r="J340" t="s">
        <v>11</v>
      </c>
      <c r="K340" t="s">
        <v>159</v>
      </c>
      <c r="L340" t="s">
        <v>9</v>
      </c>
      <c r="M340" t="s">
        <v>157</v>
      </c>
    </row>
    <row r="341" spans="1:13" x14ac:dyDescent="0.25">
      <c r="A341">
        <v>10168</v>
      </c>
      <c r="B341">
        <v>49</v>
      </c>
      <c r="C341">
        <v>100</v>
      </c>
      <c r="D341">
        <v>6433.7</v>
      </c>
      <c r="E341" s="5">
        <v>37922</v>
      </c>
      <c r="F341">
        <v>2003</v>
      </c>
      <c r="G341" t="s">
        <v>69</v>
      </c>
      <c r="H341" t="s">
        <v>105</v>
      </c>
      <c r="I341" t="s">
        <v>14</v>
      </c>
      <c r="J341" t="s">
        <v>15</v>
      </c>
      <c r="K341" t="s">
        <v>159</v>
      </c>
      <c r="L341" t="s">
        <v>9</v>
      </c>
      <c r="M341" t="s">
        <v>152</v>
      </c>
    </row>
    <row r="342" spans="1:13" x14ac:dyDescent="0.25">
      <c r="A342">
        <v>10250</v>
      </c>
      <c r="B342">
        <v>31</v>
      </c>
      <c r="C342">
        <v>88.63</v>
      </c>
      <c r="D342">
        <v>2747.53</v>
      </c>
      <c r="E342" s="5">
        <v>38118</v>
      </c>
      <c r="F342">
        <v>2004</v>
      </c>
      <c r="G342" t="s">
        <v>69</v>
      </c>
      <c r="H342" t="s">
        <v>105</v>
      </c>
      <c r="I342" t="s">
        <v>45</v>
      </c>
      <c r="J342" t="s">
        <v>46</v>
      </c>
      <c r="K342" t="s">
        <v>159</v>
      </c>
      <c r="L342" t="s">
        <v>9</v>
      </c>
      <c r="M342" t="s">
        <v>152</v>
      </c>
    </row>
    <row r="343" spans="1:13" x14ac:dyDescent="0.25">
      <c r="A343">
        <v>10308</v>
      </c>
      <c r="B343">
        <v>31</v>
      </c>
      <c r="C343">
        <v>100</v>
      </c>
      <c r="D343">
        <v>3493.7</v>
      </c>
      <c r="E343" s="5">
        <v>38275</v>
      </c>
      <c r="F343">
        <v>2004</v>
      </c>
      <c r="G343" t="s">
        <v>69</v>
      </c>
      <c r="H343" t="s">
        <v>105</v>
      </c>
      <c r="I343" t="s">
        <v>36</v>
      </c>
      <c r="J343" t="s">
        <v>37</v>
      </c>
      <c r="K343" t="s">
        <v>158</v>
      </c>
      <c r="L343" t="s">
        <v>9</v>
      </c>
      <c r="M343" t="s">
        <v>153</v>
      </c>
    </row>
    <row r="344" spans="1:13" x14ac:dyDescent="0.25">
      <c r="A344">
        <v>10124</v>
      </c>
      <c r="B344">
        <v>45</v>
      </c>
      <c r="C344">
        <v>37.840000000000003</v>
      </c>
      <c r="D344">
        <v>1702.8</v>
      </c>
      <c r="E344" s="5">
        <v>37762</v>
      </c>
      <c r="F344">
        <v>2003</v>
      </c>
      <c r="G344" t="s">
        <v>65</v>
      </c>
      <c r="H344" t="s">
        <v>106</v>
      </c>
      <c r="I344" t="s">
        <v>62</v>
      </c>
      <c r="J344" t="s">
        <v>63</v>
      </c>
      <c r="K344" t="s">
        <v>164</v>
      </c>
      <c r="L344" t="s">
        <v>9</v>
      </c>
      <c r="M344" t="s">
        <v>157</v>
      </c>
    </row>
    <row r="345" spans="1:13" x14ac:dyDescent="0.25">
      <c r="A345">
        <v>10162</v>
      </c>
      <c r="B345">
        <v>37</v>
      </c>
      <c r="C345">
        <v>27.22</v>
      </c>
      <c r="D345">
        <v>1007.14</v>
      </c>
      <c r="E345" s="5">
        <v>37912</v>
      </c>
      <c r="F345">
        <v>2003</v>
      </c>
      <c r="G345" t="s">
        <v>65</v>
      </c>
      <c r="H345" t="s">
        <v>106</v>
      </c>
      <c r="I345" t="s">
        <v>12</v>
      </c>
      <c r="J345" t="s">
        <v>13</v>
      </c>
      <c r="K345" t="s">
        <v>159</v>
      </c>
      <c r="L345" t="s">
        <v>9</v>
      </c>
      <c r="M345" t="s">
        <v>151</v>
      </c>
    </row>
    <row r="346" spans="1:13" x14ac:dyDescent="0.25">
      <c r="A346">
        <v>10182</v>
      </c>
      <c r="B346">
        <v>39</v>
      </c>
      <c r="C346">
        <v>36.840000000000003</v>
      </c>
      <c r="D346">
        <v>1436.76</v>
      </c>
      <c r="E346" s="5">
        <v>37937</v>
      </c>
      <c r="F346">
        <v>2003</v>
      </c>
      <c r="G346" t="s">
        <v>65</v>
      </c>
      <c r="H346" t="s">
        <v>106</v>
      </c>
      <c r="I346" t="s">
        <v>28</v>
      </c>
      <c r="J346" t="s">
        <v>29</v>
      </c>
      <c r="K346" t="s">
        <v>159</v>
      </c>
      <c r="L346" t="s">
        <v>9</v>
      </c>
      <c r="M346" t="s">
        <v>154</v>
      </c>
    </row>
    <row r="347" spans="1:13" x14ac:dyDescent="0.25">
      <c r="A347">
        <v>10312</v>
      </c>
      <c r="B347">
        <v>39</v>
      </c>
      <c r="C347">
        <v>29.54</v>
      </c>
      <c r="D347">
        <v>1152.06</v>
      </c>
      <c r="E347" s="5">
        <v>38281</v>
      </c>
      <c r="F347">
        <v>2004</v>
      </c>
      <c r="G347" t="s">
        <v>65</v>
      </c>
      <c r="H347" t="s">
        <v>106</v>
      </c>
      <c r="I347" t="s">
        <v>28</v>
      </c>
      <c r="J347" t="s">
        <v>29</v>
      </c>
      <c r="K347" t="s">
        <v>159</v>
      </c>
      <c r="L347" t="s">
        <v>9</v>
      </c>
      <c r="M347" t="s">
        <v>154</v>
      </c>
    </row>
    <row r="348" spans="1:13" x14ac:dyDescent="0.25">
      <c r="A348">
        <v>10322</v>
      </c>
      <c r="B348">
        <v>20</v>
      </c>
      <c r="C348">
        <v>100</v>
      </c>
      <c r="D348">
        <v>2624</v>
      </c>
      <c r="E348" s="5">
        <v>38295</v>
      </c>
      <c r="F348">
        <v>2004</v>
      </c>
      <c r="G348" t="s">
        <v>65</v>
      </c>
      <c r="H348" t="s">
        <v>106</v>
      </c>
      <c r="I348" t="s">
        <v>30</v>
      </c>
      <c r="J348" t="s">
        <v>31</v>
      </c>
      <c r="K348" t="s">
        <v>163</v>
      </c>
      <c r="L348" t="s">
        <v>9</v>
      </c>
      <c r="M348" t="s">
        <v>155</v>
      </c>
    </row>
    <row r="349" spans="1:13" x14ac:dyDescent="0.25">
      <c r="A349">
        <v>10107</v>
      </c>
      <c r="B349">
        <v>38</v>
      </c>
      <c r="C349">
        <v>83.03</v>
      </c>
      <c r="D349">
        <v>3155.14</v>
      </c>
      <c r="E349" s="5">
        <v>37676</v>
      </c>
      <c r="F349">
        <v>2003</v>
      </c>
      <c r="G349" t="s">
        <v>5</v>
      </c>
      <c r="H349" t="s">
        <v>107</v>
      </c>
      <c r="I349" t="s">
        <v>7</v>
      </c>
      <c r="J349" t="s">
        <v>8</v>
      </c>
      <c r="K349" t="s">
        <v>158</v>
      </c>
      <c r="L349" t="s">
        <v>9</v>
      </c>
      <c r="M349" t="s">
        <v>150</v>
      </c>
    </row>
    <row r="350" spans="1:13" x14ac:dyDescent="0.25">
      <c r="A350">
        <v>10145</v>
      </c>
      <c r="B350">
        <v>47</v>
      </c>
      <c r="C350">
        <v>83.03</v>
      </c>
      <c r="D350">
        <v>3902.41</v>
      </c>
      <c r="E350" s="5">
        <v>37858</v>
      </c>
      <c r="F350">
        <v>2003</v>
      </c>
      <c r="G350" t="s">
        <v>5</v>
      </c>
      <c r="H350" t="s">
        <v>107</v>
      </c>
      <c r="I350" t="s">
        <v>10</v>
      </c>
      <c r="J350" t="s">
        <v>11</v>
      </c>
      <c r="K350" t="s">
        <v>159</v>
      </c>
      <c r="L350" t="s">
        <v>9</v>
      </c>
      <c r="M350" t="s">
        <v>157</v>
      </c>
    </row>
    <row r="351" spans="1:13" x14ac:dyDescent="0.25">
      <c r="A351">
        <v>10168</v>
      </c>
      <c r="B351">
        <v>29</v>
      </c>
      <c r="C351">
        <v>75.41</v>
      </c>
      <c r="D351">
        <v>2186.89</v>
      </c>
      <c r="E351" s="5">
        <v>37922</v>
      </c>
      <c r="F351">
        <v>2003</v>
      </c>
      <c r="G351" t="s">
        <v>5</v>
      </c>
      <c r="H351" t="s">
        <v>107</v>
      </c>
      <c r="I351" t="s">
        <v>14</v>
      </c>
      <c r="J351" t="s">
        <v>15</v>
      </c>
      <c r="K351" t="s">
        <v>159</v>
      </c>
      <c r="L351" t="s">
        <v>9</v>
      </c>
      <c r="M351" t="s">
        <v>152</v>
      </c>
    </row>
    <row r="352" spans="1:13" x14ac:dyDescent="0.25">
      <c r="A352">
        <v>10236</v>
      </c>
      <c r="B352">
        <v>36</v>
      </c>
      <c r="C352">
        <v>87.6</v>
      </c>
      <c r="D352">
        <v>3153.6</v>
      </c>
      <c r="E352" s="5">
        <v>38080</v>
      </c>
      <c r="F352">
        <v>2004</v>
      </c>
      <c r="G352" t="s">
        <v>5</v>
      </c>
      <c r="H352" t="s">
        <v>107</v>
      </c>
      <c r="I352" t="s">
        <v>35</v>
      </c>
      <c r="J352" t="s">
        <v>27</v>
      </c>
      <c r="K352" t="s">
        <v>162</v>
      </c>
      <c r="L352" t="s">
        <v>9</v>
      </c>
      <c r="M352" t="s">
        <v>151</v>
      </c>
    </row>
    <row r="353" spans="1:13" x14ac:dyDescent="0.25">
      <c r="A353">
        <v>10250</v>
      </c>
      <c r="B353">
        <v>32</v>
      </c>
      <c r="C353">
        <v>87.6</v>
      </c>
      <c r="D353">
        <v>2803.2</v>
      </c>
      <c r="E353" s="5">
        <v>38118</v>
      </c>
      <c r="F353">
        <v>2004</v>
      </c>
      <c r="G353" t="s">
        <v>5</v>
      </c>
      <c r="H353" t="s">
        <v>107</v>
      </c>
      <c r="I353" t="s">
        <v>45</v>
      </c>
      <c r="J353" t="s">
        <v>46</v>
      </c>
      <c r="K353" t="s">
        <v>159</v>
      </c>
      <c r="L353" t="s">
        <v>9</v>
      </c>
      <c r="M353" t="s">
        <v>152</v>
      </c>
    </row>
    <row r="354" spans="1:13" x14ac:dyDescent="0.25">
      <c r="A354">
        <v>10263</v>
      </c>
      <c r="B354">
        <v>37</v>
      </c>
      <c r="C354">
        <v>62.46</v>
      </c>
      <c r="D354">
        <v>2311.02</v>
      </c>
      <c r="E354" s="5">
        <v>38166</v>
      </c>
      <c r="F354">
        <v>2004</v>
      </c>
      <c r="G354" t="s">
        <v>5</v>
      </c>
      <c r="H354" t="s">
        <v>107</v>
      </c>
      <c r="I354" t="s">
        <v>17</v>
      </c>
      <c r="J354" t="s">
        <v>18</v>
      </c>
      <c r="K354" t="s">
        <v>160</v>
      </c>
      <c r="L354" t="s">
        <v>9</v>
      </c>
      <c r="M354" t="s">
        <v>152</v>
      </c>
    </row>
    <row r="355" spans="1:13" x14ac:dyDescent="0.25">
      <c r="A355">
        <v>10285</v>
      </c>
      <c r="B355">
        <v>39</v>
      </c>
      <c r="C355">
        <v>70.08</v>
      </c>
      <c r="D355">
        <v>2733.12</v>
      </c>
      <c r="E355" s="5">
        <v>38226</v>
      </c>
      <c r="F355">
        <v>2004</v>
      </c>
      <c r="G355" t="s">
        <v>5</v>
      </c>
      <c r="H355" t="s">
        <v>107</v>
      </c>
      <c r="I355" t="s">
        <v>19</v>
      </c>
      <c r="J355" t="s">
        <v>20</v>
      </c>
      <c r="K355" t="s">
        <v>161</v>
      </c>
      <c r="L355" t="s">
        <v>9</v>
      </c>
      <c r="M355" t="s">
        <v>151</v>
      </c>
    </row>
    <row r="356" spans="1:13" x14ac:dyDescent="0.25">
      <c r="A356">
        <v>10308</v>
      </c>
      <c r="B356">
        <v>47</v>
      </c>
      <c r="C356">
        <v>63.22</v>
      </c>
      <c r="D356">
        <v>2971.34</v>
      </c>
      <c r="E356" s="5">
        <v>38275</v>
      </c>
      <c r="F356">
        <v>2004</v>
      </c>
      <c r="G356" t="s">
        <v>5</v>
      </c>
      <c r="H356" t="s">
        <v>107</v>
      </c>
      <c r="I356" t="s">
        <v>36</v>
      </c>
      <c r="J356" t="s">
        <v>37</v>
      </c>
      <c r="K356" t="s">
        <v>158</v>
      </c>
      <c r="L356" t="s">
        <v>9</v>
      </c>
      <c r="M356" t="s">
        <v>153</v>
      </c>
    </row>
    <row r="357" spans="1:13" x14ac:dyDescent="0.25">
      <c r="A357">
        <v>10318</v>
      </c>
      <c r="B357">
        <v>26</v>
      </c>
      <c r="C357">
        <v>86.83</v>
      </c>
      <c r="D357">
        <v>2257.58</v>
      </c>
      <c r="E357" s="5">
        <v>38293</v>
      </c>
      <c r="F357">
        <v>2004</v>
      </c>
      <c r="G357" t="s">
        <v>5</v>
      </c>
      <c r="H357" t="s">
        <v>107</v>
      </c>
      <c r="I357" t="s">
        <v>21</v>
      </c>
      <c r="J357" t="s">
        <v>22</v>
      </c>
      <c r="K357" t="s">
        <v>162</v>
      </c>
      <c r="L357" t="s">
        <v>9</v>
      </c>
      <c r="M357" t="s">
        <v>153</v>
      </c>
    </row>
    <row r="358" spans="1:13" x14ac:dyDescent="0.25">
      <c r="A358">
        <v>10329</v>
      </c>
      <c r="B358">
        <v>37</v>
      </c>
      <c r="C358">
        <v>94.43</v>
      </c>
      <c r="D358">
        <v>3493.91</v>
      </c>
      <c r="E358" s="5">
        <v>38306</v>
      </c>
      <c r="F358">
        <v>2004</v>
      </c>
      <c r="G358" t="s">
        <v>5</v>
      </c>
      <c r="H358" t="s">
        <v>107</v>
      </c>
      <c r="I358" t="s">
        <v>7</v>
      </c>
      <c r="J358" t="s">
        <v>8</v>
      </c>
      <c r="K358" t="s">
        <v>158</v>
      </c>
      <c r="L358" t="s">
        <v>9</v>
      </c>
      <c r="M358" t="s">
        <v>150</v>
      </c>
    </row>
    <row r="359" spans="1:13" x14ac:dyDescent="0.25">
      <c r="A359">
        <v>10124</v>
      </c>
      <c r="B359">
        <v>22</v>
      </c>
      <c r="C359">
        <v>45.25</v>
      </c>
      <c r="D359">
        <v>995.5</v>
      </c>
      <c r="E359" s="5">
        <v>37762</v>
      </c>
      <c r="F359">
        <v>2003</v>
      </c>
      <c r="G359" t="s">
        <v>65</v>
      </c>
      <c r="H359" t="s">
        <v>108</v>
      </c>
      <c r="I359" t="s">
        <v>62</v>
      </c>
      <c r="J359" t="s">
        <v>63</v>
      </c>
      <c r="K359" t="s">
        <v>164</v>
      </c>
      <c r="L359" t="s">
        <v>9</v>
      </c>
      <c r="M359" t="s">
        <v>157</v>
      </c>
    </row>
    <row r="360" spans="1:13" x14ac:dyDescent="0.25">
      <c r="A360">
        <v>10162</v>
      </c>
      <c r="B360">
        <v>43</v>
      </c>
      <c r="C360">
        <v>36.29</v>
      </c>
      <c r="D360">
        <v>1560.47</v>
      </c>
      <c r="E360" s="5">
        <v>37912</v>
      </c>
      <c r="F360">
        <v>2003</v>
      </c>
      <c r="G360" t="s">
        <v>65</v>
      </c>
      <c r="H360" t="s">
        <v>108</v>
      </c>
      <c r="I360" t="s">
        <v>12</v>
      </c>
      <c r="J360" t="s">
        <v>13</v>
      </c>
      <c r="K360" t="s">
        <v>159</v>
      </c>
      <c r="L360" t="s">
        <v>9</v>
      </c>
      <c r="M360" t="s">
        <v>151</v>
      </c>
    </row>
    <row r="361" spans="1:13" x14ac:dyDescent="0.25">
      <c r="A361">
        <v>10182</v>
      </c>
      <c r="B361">
        <v>31</v>
      </c>
      <c r="C361">
        <v>36.74</v>
      </c>
      <c r="D361">
        <v>1138.94</v>
      </c>
      <c r="E361" s="5">
        <v>37937</v>
      </c>
      <c r="F361">
        <v>2003</v>
      </c>
      <c r="G361" t="s">
        <v>65</v>
      </c>
      <c r="H361" t="s">
        <v>108</v>
      </c>
      <c r="I361" t="s">
        <v>28</v>
      </c>
      <c r="J361" t="s">
        <v>29</v>
      </c>
      <c r="K361" t="s">
        <v>159</v>
      </c>
      <c r="L361" t="s">
        <v>9</v>
      </c>
      <c r="M361" t="s">
        <v>154</v>
      </c>
    </row>
    <row r="362" spans="1:13" x14ac:dyDescent="0.25">
      <c r="A362">
        <v>10312</v>
      </c>
      <c r="B362">
        <v>23</v>
      </c>
      <c r="C362">
        <v>37.630000000000003</v>
      </c>
      <c r="D362">
        <v>865.49</v>
      </c>
      <c r="E362" s="5">
        <v>38281</v>
      </c>
      <c r="F362">
        <v>2004</v>
      </c>
      <c r="G362" t="s">
        <v>65</v>
      </c>
      <c r="H362" t="s">
        <v>108</v>
      </c>
      <c r="I362" t="s">
        <v>28</v>
      </c>
      <c r="J362" t="s">
        <v>29</v>
      </c>
      <c r="K362" t="s">
        <v>159</v>
      </c>
      <c r="L362" t="s">
        <v>9</v>
      </c>
      <c r="M362" t="s">
        <v>154</v>
      </c>
    </row>
    <row r="363" spans="1:13" x14ac:dyDescent="0.25">
      <c r="A363">
        <v>10322</v>
      </c>
      <c r="B363">
        <v>30</v>
      </c>
      <c r="C363">
        <v>100</v>
      </c>
      <c r="D363">
        <v>3500.1</v>
      </c>
      <c r="E363" s="5">
        <v>38295</v>
      </c>
      <c r="F363">
        <v>2004</v>
      </c>
      <c r="G363" t="s">
        <v>65</v>
      </c>
      <c r="H363" t="s">
        <v>108</v>
      </c>
      <c r="I363" t="s">
        <v>30</v>
      </c>
      <c r="J363" t="s">
        <v>31</v>
      </c>
      <c r="K363" t="s">
        <v>163</v>
      </c>
      <c r="L363" t="s">
        <v>9</v>
      </c>
      <c r="M363" t="s">
        <v>155</v>
      </c>
    </row>
    <row r="364" spans="1:13" x14ac:dyDescent="0.25">
      <c r="A364">
        <v>10140</v>
      </c>
      <c r="B364">
        <v>47</v>
      </c>
      <c r="C364">
        <v>100</v>
      </c>
      <c r="D364">
        <v>5105.1400000000003</v>
      </c>
      <c r="E364" s="5">
        <v>37826</v>
      </c>
      <c r="F364">
        <v>2003</v>
      </c>
      <c r="G364" t="s">
        <v>51</v>
      </c>
      <c r="H364" t="s">
        <v>109</v>
      </c>
      <c r="I364" t="s">
        <v>14</v>
      </c>
      <c r="J364" t="s">
        <v>15</v>
      </c>
      <c r="K364" t="s">
        <v>159</v>
      </c>
      <c r="L364" t="s">
        <v>9</v>
      </c>
      <c r="M364" t="s">
        <v>152</v>
      </c>
    </row>
    <row r="365" spans="1:13" x14ac:dyDescent="0.25">
      <c r="A365">
        <v>10229</v>
      </c>
      <c r="B365">
        <v>48</v>
      </c>
      <c r="C365">
        <v>100</v>
      </c>
      <c r="D365">
        <v>5704.32</v>
      </c>
      <c r="E365" s="5">
        <v>38057</v>
      </c>
      <c r="F365">
        <v>2004</v>
      </c>
      <c r="G365" t="s">
        <v>51</v>
      </c>
      <c r="H365" t="s">
        <v>109</v>
      </c>
      <c r="I365" t="s">
        <v>28</v>
      </c>
      <c r="J365" t="s">
        <v>29</v>
      </c>
      <c r="K365" t="s">
        <v>159</v>
      </c>
      <c r="L365" t="s">
        <v>9</v>
      </c>
      <c r="M365" t="s">
        <v>154</v>
      </c>
    </row>
    <row r="366" spans="1:13" x14ac:dyDescent="0.25">
      <c r="A366">
        <v>10271</v>
      </c>
      <c r="B366">
        <v>43</v>
      </c>
      <c r="C366">
        <v>100</v>
      </c>
      <c r="D366">
        <v>5605.05</v>
      </c>
      <c r="E366" s="5">
        <v>38188</v>
      </c>
      <c r="F366">
        <v>2004</v>
      </c>
      <c r="G366" t="s">
        <v>51</v>
      </c>
      <c r="H366" t="s">
        <v>109</v>
      </c>
      <c r="I366" t="s">
        <v>28</v>
      </c>
      <c r="J366" t="s">
        <v>29</v>
      </c>
      <c r="K366" t="s">
        <v>159</v>
      </c>
      <c r="L366" t="s">
        <v>9</v>
      </c>
      <c r="M366" t="s">
        <v>154</v>
      </c>
    </row>
    <row r="367" spans="1:13" x14ac:dyDescent="0.25">
      <c r="A367">
        <v>10281</v>
      </c>
      <c r="B367">
        <v>25</v>
      </c>
      <c r="C367">
        <v>100</v>
      </c>
      <c r="D367">
        <v>2779.5</v>
      </c>
      <c r="E367" s="5">
        <v>38218</v>
      </c>
      <c r="F367">
        <v>2004</v>
      </c>
      <c r="G367" t="s">
        <v>51</v>
      </c>
      <c r="H367" t="s">
        <v>109</v>
      </c>
      <c r="I367" t="s">
        <v>21</v>
      </c>
      <c r="J367" t="s">
        <v>22</v>
      </c>
      <c r="K367" t="s">
        <v>162</v>
      </c>
      <c r="L367" t="s">
        <v>9</v>
      </c>
      <c r="M367" t="s">
        <v>153</v>
      </c>
    </row>
    <row r="368" spans="1:13" x14ac:dyDescent="0.25">
      <c r="A368">
        <v>10305</v>
      </c>
      <c r="B368">
        <v>24</v>
      </c>
      <c r="C368">
        <v>100</v>
      </c>
      <c r="D368">
        <v>3189.6</v>
      </c>
      <c r="E368" s="5">
        <v>38273</v>
      </c>
      <c r="F368">
        <v>2004</v>
      </c>
      <c r="G368" t="s">
        <v>51</v>
      </c>
      <c r="H368" t="s">
        <v>109</v>
      </c>
      <c r="I368" t="s">
        <v>19</v>
      </c>
      <c r="J368" t="s">
        <v>20</v>
      </c>
      <c r="K368" t="s">
        <v>161</v>
      </c>
      <c r="L368" t="s">
        <v>9</v>
      </c>
      <c r="M368" t="s">
        <v>151</v>
      </c>
    </row>
    <row r="369" spans="1:13" x14ac:dyDescent="0.25">
      <c r="A369">
        <v>10324</v>
      </c>
      <c r="B369">
        <v>31</v>
      </c>
      <c r="C369">
        <v>100</v>
      </c>
      <c r="D369">
        <v>3820.44</v>
      </c>
      <c r="E369" s="5">
        <v>38296</v>
      </c>
      <c r="F369">
        <v>2004</v>
      </c>
      <c r="G369" t="s">
        <v>51</v>
      </c>
      <c r="H369" t="s">
        <v>109</v>
      </c>
      <c r="I369" t="s">
        <v>16</v>
      </c>
      <c r="J369" t="s">
        <v>8</v>
      </c>
      <c r="K369" t="s">
        <v>158</v>
      </c>
      <c r="L369" t="s">
        <v>9</v>
      </c>
      <c r="M369" t="s">
        <v>153</v>
      </c>
    </row>
    <row r="370" spans="1:13" x14ac:dyDescent="0.25">
      <c r="A370">
        <v>10135</v>
      </c>
      <c r="B370">
        <v>29</v>
      </c>
      <c r="C370">
        <v>61.64</v>
      </c>
      <c r="D370">
        <v>1787.56</v>
      </c>
      <c r="E370" s="5">
        <v>37804</v>
      </c>
      <c r="F370">
        <v>2003</v>
      </c>
      <c r="G370" t="s">
        <v>5</v>
      </c>
      <c r="H370" t="s">
        <v>110</v>
      </c>
      <c r="I370" t="s">
        <v>28</v>
      </c>
      <c r="J370" t="s">
        <v>29</v>
      </c>
      <c r="K370" t="s">
        <v>159</v>
      </c>
      <c r="L370" t="s">
        <v>9</v>
      </c>
      <c r="M370" t="s">
        <v>154</v>
      </c>
    </row>
    <row r="371" spans="1:13" x14ac:dyDescent="0.25">
      <c r="A371">
        <v>10145</v>
      </c>
      <c r="B371">
        <v>27</v>
      </c>
      <c r="C371">
        <v>60.95</v>
      </c>
      <c r="D371">
        <v>1645.65</v>
      </c>
      <c r="E371" s="5">
        <v>37858</v>
      </c>
      <c r="F371">
        <v>2003</v>
      </c>
      <c r="G371" t="s">
        <v>5</v>
      </c>
      <c r="H371" t="s">
        <v>110</v>
      </c>
      <c r="I371" t="s">
        <v>10</v>
      </c>
      <c r="J371" t="s">
        <v>11</v>
      </c>
      <c r="K371" t="s">
        <v>159</v>
      </c>
      <c r="L371" t="s">
        <v>9</v>
      </c>
      <c r="M371" t="s">
        <v>157</v>
      </c>
    </row>
    <row r="372" spans="1:13" x14ac:dyDescent="0.25">
      <c r="A372">
        <v>10159</v>
      </c>
      <c r="B372">
        <v>27</v>
      </c>
      <c r="C372">
        <v>80.34</v>
      </c>
      <c r="D372">
        <v>2169.1799999999998</v>
      </c>
      <c r="E372" s="5">
        <v>37904</v>
      </c>
      <c r="F372">
        <v>2003</v>
      </c>
      <c r="G372" t="s">
        <v>5</v>
      </c>
      <c r="H372" t="s">
        <v>110</v>
      </c>
      <c r="I372" t="s">
        <v>12</v>
      </c>
      <c r="J372" t="s">
        <v>13</v>
      </c>
      <c r="K372" t="s">
        <v>159</v>
      </c>
      <c r="L372" t="s">
        <v>9</v>
      </c>
      <c r="M372" t="s">
        <v>151</v>
      </c>
    </row>
    <row r="373" spans="1:13" x14ac:dyDescent="0.25">
      <c r="A373">
        <v>10237</v>
      </c>
      <c r="B373">
        <v>26</v>
      </c>
      <c r="C373">
        <v>79.650000000000006</v>
      </c>
      <c r="D373">
        <v>2070.9</v>
      </c>
      <c r="E373" s="5">
        <v>38082</v>
      </c>
      <c r="F373">
        <v>2004</v>
      </c>
      <c r="G373" t="s">
        <v>5</v>
      </c>
      <c r="H373" t="s">
        <v>110</v>
      </c>
      <c r="I373" t="s">
        <v>16</v>
      </c>
      <c r="J373" t="s">
        <v>8</v>
      </c>
      <c r="K373" t="s">
        <v>158</v>
      </c>
      <c r="L373" t="s">
        <v>9</v>
      </c>
      <c r="M373" t="s">
        <v>153</v>
      </c>
    </row>
    <row r="374" spans="1:13" x14ac:dyDescent="0.25">
      <c r="A374">
        <v>10264</v>
      </c>
      <c r="B374">
        <v>37</v>
      </c>
      <c r="C374">
        <v>65.099999999999994</v>
      </c>
      <c r="D374">
        <v>2408.6999999999998</v>
      </c>
      <c r="E374" s="5">
        <v>38168</v>
      </c>
      <c r="F374">
        <v>2004</v>
      </c>
      <c r="G374" t="s">
        <v>5</v>
      </c>
      <c r="H374" t="s">
        <v>110</v>
      </c>
      <c r="I374" t="s">
        <v>43</v>
      </c>
      <c r="J374" t="s">
        <v>44</v>
      </c>
      <c r="K374" t="s">
        <v>161</v>
      </c>
      <c r="L374" t="s">
        <v>9</v>
      </c>
      <c r="M374" t="s">
        <v>155</v>
      </c>
    </row>
    <row r="375" spans="1:13" x14ac:dyDescent="0.25">
      <c r="A375">
        <v>10285</v>
      </c>
      <c r="B375">
        <v>38</v>
      </c>
      <c r="C375">
        <v>59.56</v>
      </c>
      <c r="D375">
        <v>2263.2800000000002</v>
      </c>
      <c r="E375" s="5">
        <v>38226</v>
      </c>
      <c r="F375">
        <v>2004</v>
      </c>
      <c r="G375" t="s">
        <v>5</v>
      </c>
      <c r="H375" t="s">
        <v>110</v>
      </c>
      <c r="I375" t="s">
        <v>19</v>
      </c>
      <c r="J375" t="s">
        <v>20</v>
      </c>
      <c r="K375" t="s">
        <v>161</v>
      </c>
      <c r="L375" t="s">
        <v>9</v>
      </c>
      <c r="M375" t="s">
        <v>151</v>
      </c>
    </row>
    <row r="376" spans="1:13" x14ac:dyDescent="0.25">
      <c r="A376">
        <v>10124</v>
      </c>
      <c r="B376">
        <v>32</v>
      </c>
      <c r="C376">
        <v>72.7</v>
      </c>
      <c r="D376">
        <v>2326.4</v>
      </c>
      <c r="E376" s="5">
        <v>37762</v>
      </c>
      <c r="F376">
        <v>2003</v>
      </c>
      <c r="G376" t="s">
        <v>25</v>
      </c>
      <c r="H376" t="s">
        <v>111</v>
      </c>
      <c r="I376" t="s">
        <v>62</v>
      </c>
      <c r="J376" t="s">
        <v>63</v>
      </c>
      <c r="K376" t="s">
        <v>164</v>
      </c>
      <c r="L376" t="s">
        <v>9</v>
      </c>
      <c r="M376" t="s">
        <v>157</v>
      </c>
    </row>
    <row r="377" spans="1:13" x14ac:dyDescent="0.25">
      <c r="A377">
        <v>10172</v>
      </c>
      <c r="B377">
        <v>22</v>
      </c>
      <c r="C377">
        <v>74.510000000000005</v>
      </c>
      <c r="D377">
        <v>1639.22</v>
      </c>
      <c r="E377" s="5">
        <v>37930</v>
      </c>
      <c r="F377">
        <v>2003</v>
      </c>
      <c r="G377" t="s">
        <v>25</v>
      </c>
      <c r="H377" t="s">
        <v>111</v>
      </c>
      <c r="I377" t="s">
        <v>17</v>
      </c>
      <c r="J377" t="s">
        <v>18</v>
      </c>
      <c r="K377" t="s">
        <v>160</v>
      </c>
      <c r="L377" t="s">
        <v>9</v>
      </c>
      <c r="M377" t="s">
        <v>152</v>
      </c>
    </row>
    <row r="378" spans="1:13" x14ac:dyDescent="0.25">
      <c r="A378">
        <v>10182</v>
      </c>
      <c r="B378">
        <v>36</v>
      </c>
      <c r="C378">
        <v>73.599999999999994</v>
      </c>
      <c r="D378">
        <v>2649.6</v>
      </c>
      <c r="E378" s="5">
        <v>37937</v>
      </c>
      <c r="F378">
        <v>2003</v>
      </c>
      <c r="G378" t="s">
        <v>25</v>
      </c>
      <c r="H378" t="s">
        <v>111</v>
      </c>
      <c r="I378" t="s">
        <v>28</v>
      </c>
      <c r="J378" t="s">
        <v>29</v>
      </c>
      <c r="K378" t="s">
        <v>159</v>
      </c>
      <c r="L378" t="s">
        <v>9</v>
      </c>
      <c r="M378" t="s">
        <v>154</v>
      </c>
    </row>
    <row r="379" spans="1:13" x14ac:dyDescent="0.25">
      <c r="A379">
        <v>10192</v>
      </c>
      <c r="B379">
        <v>46</v>
      </c>
      <c r="C379">
        <v>83.6</v>
      </c>
      <c r="D379">
        <v>3845.6</v>
      </c>
      <c r="E379" s="5">
        <v>37945</v>
      </c>
      <c r="F379">
        <v>2003</v>
      </c>
      <c r="G379" t="s">
        <v>25</v>
      </c>
      <c r="H379" t="s">
        <v>111</v>
      </c>
      <c r="I379" t="s">
        <v>30</v>
      </c>
      <c r="J379" t="s">
        <v>31</v>
      </c>
      <c r="K379" t="s">
        <v>163</v>
      </c>
      <c r="L379" t="s">
        <v>9</v>
      </c>
      <c r="M379" t="s">
        <v>155</v>
      </c>
    </row>
    <row r="380" spans="1:13" x14ac:dyDescent="0.25">
      <c r="A380">
        <v>10204</v>
      </c>
      <c r="B380">
        <v>47</v>
      </c>
      <c r="C380">
        <v>96.32</v>
      </c>
      <c r="D380">
        <v>4527.04</v>
      </c>
      <c r="E380" s="5">
        <v>37957</v>
      </c>
      <c r="F380">
        <v>2003</v>
      </c>
      <c r="G380" t="s">
        <v>25</v>
      </c>
      <c r="H380" t="s">
        <v>111</v>
      </c>
      <c r="I380" t="s">
        <v>50</v>
      </c>
      <c r="J380" t="s">
        <v>8</v>
      </c>
      <c r="K380" t="s">
        <v>158</v>
      </c>
      <c r="L380" t="s">
        <v>9</v>
      </c>
      <c r="M380" t="s">
        <v>156</v>
      </c>
    </row>
    <row r="381" spans="1:13" x14ac:dyDescent="0.25">
      <c r="A381">
        <v>10267</v>
      </c>
      <c r="B381">
        <v>38</v>
      </c>
      <c r="C381">
        <v>87.24</v>
      </c>
      <c r="D381">
        <v>3315.12</v>
      </c>
      <c r="E381" s="5">
        <v>38175</v>
      </c>
      <c r="F381">
        <v>2004</v>
      </c>
      <c r="G381" t="s">
        <v>25</v>
      </c>
      <c r="H381" t="s">
        <v>111</v>
      </c>
      <c r="I381" t="s">
        <v>50</v>
      </c>
      <c r="J381" t="s">
        <v>8</v>
      </c>
      <c r="K381" t="s">
        <v>158</v>
      </c>
      <c r="L381" t="s">
        <v>9</v>
      </c>
      <c r="M381" t="s">
        <v>156</v>
      </c>
    </row>
    <row r="382" spans="1:13" x14ac:dyDescent="0.25">
      <c r="A382">
        <v>10321</v>
      </c>
      <c r="B382">
        <v>30</v>
      </c>
      <c r="C382">
        <v>72.7</v>
      </c>
      <c r="D382">
        <v>2181</v>
      </c>
      <c r="E382" s="5">
        <v>38295</v>
      </c>
      <c r="F382">
        <v>2004</v>
      </c>
      <c r="G382" t="s">
        <v>25</v>
      </c>
      <c r="H382" t="s">
        <v>111</v>
      </c>
      <c r="I382" t="s">
        <v>23</v>
      </c>
      <c r="J382" t="s">
        <v>24</v>
      </c>
      <c r="K382" t="s">
        <v>161</v>
      </c>
      <c r="L382" t="s">
        <v>9</v>
      </c>
      <c r="M382" t="s">
        <v>156</v>
      </c>
    </row>
    <row r="383" spans="1:13" x14ac:dyDescent="0.25">
      <c r="A383">
        <v>10346</v>
      </c>
      <c r="B383">
        <v>25</v>
      </c>
      <c r="C383">
        <v>100</v>
      </c>
      <c r="D383">
        <v>2876.75</v>
      </c>
      <c r="E383" s="5">
        <v>38320</v>
      </c>
      <c r="F383">
        <v>2004</v>
      </c>
      <c r="G383" t="s">
        <v>25</v>
      </c>
      <c r="H383" t="s">
        <v>111</v>
      </c>
      <c r="I383" t="s">
        <v>62</v>
      </c>
      <c r="J383" t="s">
        <v>63</v>
      </c>
      <c r="K383" t="s">
        <v>164</v>
      </c>
      <c r="L383" t="s">
        <v>9</v>
      </c>
      <c r="M383" t="s">
        <v>157</v>
      </c>
    </row>
    <row r="384" spans="1:13" x14ac:dyDescent="0.25">
      <c r="A384">
        <v>10127</v>
      </c>
      <c r="B384">
        <v>39</v>
      </c>
      <c r="C384">
        <v>38.19</v>
      </c>
      <c r="D384">
        <v>1489.41</v>
      </c>
      <c r="E384" s="5">
        <v>37775</v>
      </c>
      <c r="F384">
        <v>2003</v>
      </c>
      <c r="G384" t="s">
        <v>25</v>
      </c>
      <c r="H384" t="s">
        <v>112</v>
      </c>
      <c r="I384" t="s">
        <v>50</v>
      </c>
      <c r="J384" t="s">
        <v>8</v>
      </c>
      <c r="K384" t="s">
        <v>158</v>
      </c>
      <c r="L384" t="s">
        <v>9</v>
      </c>
      <c r="M384" t="s">
        <v>156</v>
      </c>
    </row>
    <row r="385" spans="1:13" x14ac:dyDescent="0.25">
      <c r="A385">
        <v>10195</v>
      </c>
      <c r="B385">
        <v>32</v>
      </c>
      <c r="C385">
        <v>28.29</v>
      </c>
      <c r="D385">
        <v>905.28</v>
      </c>
      <c r="E385" s="5">
        <v>37950</v>
      </c>
      <c r="F385">
        <v>2003</v>
      </c>
      <c r="G385" t="s">
        <v>25</v>
      </c>
      <c r="H385" t="s">
        <v>112</v>
      </c>
      <c r="I385" t="s">
        <v>36</v>
      </c>
      <c r="J385" t="s">
        <v>37</v>
      </c>
      <c r="K385" t="s">
        <v>158</v>
      </c>
      <c r="L385" t="s">
        <v>9</v>
      </c>
      <c r="M385" t="s">
        <v>153</v>
      </c>
    </row>
    <row r="386" spans="1:13" x14ac:dyDescent="0.25">
      <c r="A386">
        <v>10229</v>
      </c>
      <c r="B386">
        <v>33</v>
      </c>
      <c r="C386">
        <v>32.880000000000003</v>
      </c>
      <c r="D386">
        <v>1085.04</v>
      </c>
      <c r="E386" s="5">
        <v>38057</v>
      </c>
      <c r="F386">
        <v>2004</v>
      </c>
      <c r="G386" t="s">
        <v>25</v>
      </c>
      <c r="H386" t="s">
        <v>112</v>
      </c>
      <c r="I386" t="s">
        <v>28</v>
      </c>
      <c r="J386" t="s">
        <v>29</v>
      </c>
      <c r="K386" t="s">
        <v>159</v>
      </c>
      <c r="L386" t="s">
        <v>9</v>
      </c>
      <c r="M386" t="s">
        <v>154</v>
      </c>
    </row>
    <row r="387" spans="1:13" x14ac:dyDescent="0.25">
      <c r="A387">
        <v>10271</v>
      </c>
      <c r="B387">
        <v>38</v>
      </c>
      <c r="C387">
        <v>41.72</v>
      </c>
      <c r="D387">
        <v>1585.36</v>
      </c>
      <c r="E387" s="5">
        <v>38188</v>
      </c>
      <c r="F387">
        <v>2004</v>
      </c>
      <c r="G387" t="s">
        <v>25</v>
      </c>
      <c r="H387" t="s">
        <v>112</v>
      </c>
      <c r="I387" t="s">
        <v>28</v>
      </c>
      <c r="J387" t="s">
        <v>29</v>
      </c>
      <c r="K387" t="s">
        <v>159</v>
      </c>
      <c r="L387" t="s">
        <v>9</v>
      </c>
      <c r="M387" t="s">
        <v>154</v>
      </c>
    </row>
    <row r="388" spans="1:13" x14ac:dyDescent="0.25">
      <c r="A388">
        <v>10281</v>
      </c>
      <c r="B388">
        <v>20</v>
      </c>
      <c r="C388">
        <v>40.659999999999997</v>
      </c>
      <c r="D388">
        <v>813.2</v>
      </c>
      <c r="E388" s="5">
        <v>38218</v>
      </c>
      <c r="F388">
        <v>2004</v>
      </c>
      <c r="G388" t="s">
        <v>25</v>
      </c>
      <c r="H388" t="s">
        <v>112</v>
      </c>
      <c r="I388" t="s">
        <v>21</v>
      </c>
      <c r="J388" t="s">
        <v>22</v>
      </c>
      <c r="K388" t="s">
        <v>162</v>
      </c>
      <c r="L388" t="s">
        <v>9</v>
      </c>
      <c r="M388" t="s">
        <v>153</v>
      </c>
    </row>
    <row r="389" spans="1:13" x14ac:dyDescent="0.25">
      <c r="A389">
        <v>10292</v>
      </c>
      <c r="B389">
        <v>39</v>
      </c>
      <c r="C389">
        <v>30.06</v>
      </c>
      <c r="D389">
        <v>1172.3399999999999</v>
      </c>
      <c r="E389" s="5">
        <v>38238</v>
      </c>
      <c r="F389">
        <v>2004</v>
      </c>
      <c r="G389" t="s">
        <v>25</v>
      </c>
      <c r="H389" t="s">
        <v>112</v>
      </c>
      <c r="I389" t="s">
        <v>7</v>
      </c>
      <c r="J389" t="s">
        <v>8</v>
      </c>
      <c r="K389" t="s">
        <v>158</v>
      </c>
      <c r="L389" t="s">
        <v>9</v>
      </c>
      <c r="M389" t="s">
        <v>150</v>
      </c>
    </row>
    <row r="390" spans="1:13" x14ac:dyDescent="0.25">
      <c r="A390">
        <v>10305</v>
      </c>
      <c r="B390">
        <v>48</v>
      </c>
      <c r="C390">
        <v>31.47</v>
      </c>
      <c r="D390">
        <v>1510.56</v>
      </c>
      <c r="E390" s="5">
        <v>38273</v>
      </c>
      <c r="F390">
        <v>2004</v>
      </c>
      <c r="G390" t="s">
        <v>25</v>
      </c>
      <c r="H390" t="s">
        <v>112</v>
      </c>
      <c r="I390" t="s">
        <v>19</v>
      </c>
      <c r="J390" t="s">
        <v>20</v>
      </c>
      <c r="K390" t="s">
        <v>161</v>
      </c>
      <c r="L390" t="s">
        <v>9</v>
      </c>
      <c r="M390" t="s">
        <v>151</v>
      </c>
    </row>
    <row r="391" spans="1:13" x14ac:dyDescent="0.25">
      <c r="A391">
        <v>10324</v>
      </c>
      <c r="B391">
        <v>30</v>
      </c>
      <c r="C391">
        <v>100</v>
      </c>
      <c r="D391">
        <v>3338.1</v>
      </c>
      <c r="E391" s="5">
        <v>38296</v>
      </c>
      <c r="F391">
        <v>2004</v>
      </c>
      <c r="G391" t="s">
        <v>25</v>
      </c>
      <c r="H391" t="s">
        <v>112</v>
      </c>
      <c r="I391" t="s">
        <v>16</v>
      </c>
      <c r="J391" t="s">
        <v>8</v>
      </c>
      <c r="K391" t="s">
        <v>158</v>
      </c>
      <c r="L391" t="s">
        <v>9</v>
      </c>
      <c r="M391" t="s">
        <v>153</v>
      </c>
    </row>
    <row r="392" spans="1:13" x14ac:dyDescent="0.25">
      <c r="A392">
        <v>10335</v>
      </c>
      <c r="B392">
        <v>33</v>
      </c>
      <c r="C392">
        <v>37.130000000000003</v>
      </c>
      <c r="D392">
        <v>1225.29</v>
      </c>
      <c r="E392" s="5">
        <v>38310</v>
      </c>
      <c r="F392">
        <v>2004</v>
      </c>
      <c r="G392" t="s">
        <v>25</v>
      </c>
      <c r="H392" t="s">
        <v>112</v>
      </c>
      <c r="I392" t="s">
        <v>28</v>
      </c>
      <c r="J392" t="s">
        <v>29</v>
      </c>
      <c r="K392" t="s">
        <v>159</v>
      </c>
      <c r="L392" t="s">
        <v>9</v>
      </c>
      <c r="M392" t="s">
        <v>154</v>
      </c>
    </row>
    <row r="393" spans="1:13" x14ac:dyDescent="0.25">
      <c r="A393">
        <v>10349</v>
      </c>
      <c r="B393">
        <v>36</v>
      </c>
      <c r="C393">
        <v>37.130000000000003</v>
      </c>
      <c r="D393">
        <v>1336.68</v>
      </c>
      <c r="E393" s="5">
        <v>38322</v>
      </c>
      <c r="F393">
        <v>2004</v>
      </c>
      <c r="G393" t="s">
        <v>25</v>
      </c>
      <c r="H393" t="s">
        <v>112</v>
      </c>
      <c r="I393" t="s">
        <v>50</v>
      </c>
      <c r="J393" t="s">
        <v>8</v>
      </c>
      <c r="K393" t="s">
        <v>158</v>
      </c>
      <c r="L393" t="s">
        <v>9</v>
      </c>
      <c r="M393" t="s">
        <v>156</v>
      </c>
    </row>
    <row r="394" spans="1:13" x14ac:dyDescent="0.25">
      <c r="A394">
        <v>10143</v>
      </c>
      <c r="B394">
        <v>27</v>
      </c>
      <c r="C394">
        <v>60.97</v>
      </c>
      <c r="D394">
        <v>1646.19</v>
      </c>
      <c r="E394" s="5">
        <v>37843</v>
      </c>
      <c r="F394">
        <v>2003</v>
      </c>
      <c r="G394" t="s">
        <v>69</v>
      </c>
      <c r="H394" t="s">
        <v>113</v>
      </c>
      <c r="I394" t="s">
        <v>40</v>
      </c>
      <c r="J394" t="s">
        <v>24</v>
      </c>
      <c r="K394" t="s">
        <v>161</v>
      </c>
      <c r="L394" t="s">
        <v>9</v>
      </c>
      <c r="M394" t="s">
        <v>150</v>
      </c>
    </row>
    <row r="395" spans="1:13" x14ac:dyDescent="0.25">
      <c r="A395">
        <v>10222</v>
      </c>
      <c r="B395">
        <v>32</v>
      </c>
      <c r="C395">
        <v>81.53</v>
      </c>
      <c r="D395">
        <v>2608.96</v>
      </c>
      <c r="E395" s="5">
        <v>38036</v>
      </c>
      <c r="F395">
        <v>2004</v>
      </c>
      <c r="G395" t="s">
        <v>69</v>
      </c>
      <c r="H395" t="s">
        <v>113</v>
      </c>
      <c r="I395" t="s">
        <v>41</v>
      </c>
      <c r="J395" t="s">
        <v>42</v>
      </c>
      <c r="K395" t="s">
        <v>159</v>
      </c>
      <c r="L395" t="s">
        <v>9</v>
      </c>
      <c r="M395" t="s">
        <v>157</v>
      </c>
    </row>
    <row r="396" spans="1:13" x14ac:dyDescent="0.25">
      <c r="A396">
        <v>10274</v>
      </c>
      <c r="B396">
        <v>40</v>
      </c>
      <c r="C396">
        <v>65.08</v>
      </c>
      <c r="D396">
        <v>2603.1999999999998</v>
      </c>
      <c r="E396" s="5">
        <v>38189</v>
      </c>
      <c r="F396">
        <v>2004</v>
      </c>
      <c r="G396" t="s">
        <v>69</v>
      </c>
      <c r="H396" t="s">
        <v>113</v>
      </c>
      <c r="I396" t="s">
        <v>32</v>
      </c>
      <c r="J396" t="s">
        <v>33</v>
      </c>
      <c r="K396" t="s">
        <v>161</v>
      </c>
      <c r="L396" t="s">
        <v>9</v>
      </c>
      <c r="M396" t="s">
        <v>155</v>
      </c>
    </row>
    <row r="397" spans="1:13" x14ac:dyDescent="0.25">
      <c r="A397">
        <v>10124</v>
      </c>
      <c r="B397">
        <v>25</v>
      </c>
      <c r="C397">
        <v>93.95</v>
      </c>
      <c r="D397">
        <v>2348.75</v>
      </c>
      <c r="E397" s="5">
        <v>37762</v>
      </c>
      <c r="F397">
        <v>2003</v>
      </c>
      <c r="G397" t="s">
        <v>25</v>
      </c>
      <c r="H397" t="s">
        <v>114</v>
      </c>
      <c r="I397" t="s">
        <v>62</v>
      </c>
      <c r="J397" t="s">
        <v>63</v>
      </c>
      <c r="K397" t="s">
        <v>164</v>
      </c>
      <c r="L397" t="s">
        <v>9</v>
      </c>
      <c r="M397" t="s">
        <v>157</v>
      </c>
    </row>
    <row r="398" spans="1:13" x14ac:dyDescent="0.25">
      <c r="A398">
        <v>10182</v>
      </c>
      <c r="B398">
        <v>20</v>
      </c>
      <c r="C398">
        <v>100</v>
      </c>
      <c r="D398">
        <v>2395.8000000000002</v>
      </c>
      <c r="E398" s="5">
        <v>37937</v>
      </c>
      <c r="F398">
        <v>2003</v>
      </c>
      <c r="G398" t="s">
        <v>25</v>
      </c>
      <c r="H398" t="s">
        <v>114</v>
      </c>
      <c r="I398" t="s">
        <v>28</v>
      </c>
      <c r="J398" t="s">
        <v>29</v>
      </c>
      <c r="K398" t="s">
        <v>159</v>
      </c>
      <c r="L398" t="s">
        <v>9</v>
      </c>
      <c r="M398" t="s">
        <v>154</v>
      </c>
    </row>
    <row r="399" spans="1:13" x14ac:dyDescent="0.25">
      <c r="A399">
        <v>10192</v>
      </c>
      <c r="B399">
        <v>23</v>
      </c>
      <c r="C399">
        <v>100</v>
      </c>
      <c r="D399">
        <v>3052.33</v>
      </c>
      <c r="E399" s="5">
        <v>37945</v>
      </c>
      <c r="F399">
        <v>2003</v>
      </c>
      <c r="G399" t="s">
        <v>25</v>
      </c>
      <c r="H399" t="s">
        <v>114</v>
      </c>
      <c r="I399" t="s">
        <v>30</v>
      </c>
      <c r="J399" t="s">
        <v>31</v>
      </c>
      <c r="K399" t="s">
        <v>163</v>
      </c>
      <c r="L399" t="s">
        <v>9</v>
      </c>
      <c r="M399" t="s">
        <v>155</v>
      </c>
    </row>
    <row r="400" spans="1:13" x14ac:dyDescent="0.25">
      <c r="A400">
        <v>10204</v>
      </c>
      <c r="B400">
        <v>42</v>
      </c>
      <c r="C400">
        <v>100</v>
      </c>
      <c r="D400">
        <v>4242</v>
      </c>
      <c r="E400" s="5">
        <v>37957</v>
      </c>
      <c r="F400">
        <v>2003</v>
      </c>
      <c r="G400" t="s">
        <v>25</v>
      </c>
      <c r="H400" t="s">
        <v>114</v>
      </c>
      <c r="I400" t="s">
        <v>50</v>
      </c>
      <c r="J400" t="s">
        <v>8</v>
      </c>
      <c r="K400" t="s">
        <v>158</v>
      </c>
      <c r="L400" t="s">
        <v>9</v>
      </c>
      <c r="M400" t="s">
        <v>156</v>
      </c>
    </row>
    <row r="401" spans="1:13" x14ac:dyDescent="0.25">
      <c r="A401">
        <v>10267</v>
      </c>
      <c r="B401">
        <v>43</v>
      </c>
      <c r="C401">
        <v>100</v>
      </c>
      <c r="D401">
        <v>4645.72</v>
      </c>
      <c r="E401" s="5">
        <v>38175</v>
      </c>
      <c r="F401">
        <v>2004</v>
      </c>
      <c r="G401" t="s">
        <v>25</v>
      </c>
      <c r="H401" t="s">
        <v>114</v>
      </c>
      <c r="I401" t="s">
        <v>50</v>
      </c>
      <c r="J401" t="s">
        <v>8</v>
      </c>
      <c r="K401" t="s">
        <v>158</v>
      </c>
      <c r="L401" t="s">
        <v>9</v>
      </c>
      <c r="M401" t="s">
        <v>156</v>
      </c>
    </row>
    <row r="402" spans="1:13" x14ac:dyDescent="0.25">
      <c r="A402">
        <v>10346</v>
      </c>
      <c r="B402">
        <v>24</v>
      </c>
      <c r="C402">
        <v>87.24</v>
      </c>
      <c r="D402">
        <v>2093.7600000000002</v>
      </c>
      <c r="E402" s="5">
        <v>38320</v>
      </c>
      <c r="F402">
        <v>2004</v>
      </c>
      <c r="G402" t="s">
        <v>25</v>
      </c>
      <c r="H402" t="s">
        <v>114</v>
      </c>
      <c r="I402" t="s">
        <v>62</v>
      </c>
      <c r="J402" t="s">
        <v>63</v>
      </c>
      <c r="K402" t="s">
        <v>164</v>
      </c>
      <c r="L402" t="s">
        <v>9</v>
      </c>
      <c r="M402" t="s">
        <v>157</v>
      </c>
    </row>
    <row r="403" spans="1:13" x14ac:dyDescent="0.25">
      <c r="A403">
        <v>10109</v>
      </c>
      <c r="B403">
        <v>29</v>
      </c>
      <c r="C403">
        <v>32.1</v>
      </c>
      <c r="D403">
        <v>930.9</v>
      </c>
      <c r="E403" s="5">
        <v>37690</v>
      </c>
      <c r="F403">
        <v>2003</v>
      </c>
      <c r="G403" t="s">
        <v>25</v>
      </c>
      <c r="H403" t="s">
        <v>115</v>
      </c>
      <c r="I403" t="s">
        <v>35</v>
      </c>
      <c r="J403" t="s">
        <v>27</v>
      </c>
      <c r="K403" t="s">
        <v>162</v>
      </c>
      <c r="L403" t="s">
        <v>9</v>
      </c>
      <c r="M403" t="s">
        <v>151</v>
      </c>
    </row>
    <row r="404" spans="1:13" x14ac:dyDescent="0.25">
      <c r="A404">
        <v>10135</v>
      </c>
      <c r="B404">
        <v>20</v>
      </c>
      <c r="C404">
        <v>35.869999999999997</v>
      </c>
      <c r="D404">
        <v>717.4</v>
      </c>
      <c r="E404" s="5">
        <v>37804</v>
      </c>
      <c r="F404">
        <v>2003</v>
      </c>
      <c r="G404" t="s">
        <v>25</v>
      </c>
      <c r="H404" t="s">
        <v>115</v>
      </c>
      <c r="I404" t="s">
        <v>28</v>
      </c>
      <c r="J404" t="s">
        <v>29</v>
      </c>
      <c r="K404" t="s">
        <v>159</v>
      </c>
      <c r="L404" t="s">
        <v>9</v>
      </c>
      <c r="M404" t="s">
        <v>154</v>
      </c>
    </row>
    <row r="405" spans="1:13" x14ac:dyDescent="0.25">
      <c r="A405">
        <v>10147</v>
      </c>
      <c r="B405">
        <v>25</v>
      </c>
      <c r="C405">
        <v>42.67</v>
      </c>
      <c r="D405">
        <v>1066.75</v>
      </c>
      <c r="E405" s="5">
        <v>37869</v>
      </c>
      <c r="F405">
        <v>2003</v>
      </c>
      <c r="G405" t="s">
        <v>25</v>
      </c>
      <c r="H405" t="s">
        <v>115</v>
      </c>
      <c r="I405" t="s">
        <v>32</v>
      </c>
      <c r="J405" t="s">
        <v>33</v>
      </c>
      <c r="K405" t="s">
        <v>161</v>
      </c>
      <c r="L405" t="s">
        <v>9</v>
      </c>
      <c r="M405" t="s">
        <v>155</v>
      </c>
    </row>
    <row r="406" spans="1:13" x14ac:dyDescent="0.25">
      <c r="A406">
        <v>10192</v>
      </c>
      <c r="B406">
        <v>30</v>
      </c>
      <c r="C406">
        <v>30.59</v>
      </c>
      <c r="D406">
        <v>917.7</v>
      </c>
      <c r="E406" s="5">
        <v>37945</v>
      </c>
      <c r="F406">
        <v>2003</v>
      </c>
      <c r="G406" t="s">
        <v>25</v>
      </c>
      <c r="H406" t="s">
        <v>115</v>
      </c>
      <c r="I406" t="s">
        <v>30</v>
      </c>
      <c r="J406" t="s">
        <v>31</v>
      </c>
      <c r="K406" t="s">
        <v>163</v>
      </c>
      <c r="L406" t="s">
        <v>9</v>
      </c>
      <c r="M406" t="s">
        <v>155</v>
      </c>
    </row>
    <row r="407" spans="1:13" x14ac:dyDescent="0.25">
      <c r="A407">
        <v>10278</v>
      </c>
      <c r="B407">
        <v>31</v>
      </c>
      <c r="C407">
        <v>38.89</v>
      </c>
      <c r="D407">
        <v>1205.5899999999999</v>
      </c>
      <c r="E407" s="5">
        <v>38205</v>
      </c>
      <c r="F407">
        <v>2004</v>
      </c>
      <c r="G407" t="s">
        <v>25</v>
      </c>
      <c r="H407" t="s">
        <v>115</v>
      </c>
      <c r="I407" t="s">
        <v>62</v>
      </c>
      <c r="J407" t="s">
        <v>63</v>
      </c>
      <c r="K407" t="s">
        <v>164</v>
      </c>
      <c r="L407" t="s">
        <v>9</v>
      </c>
      <c r="M407" t="s">
        <v>157</v>
      </c>
    </row>
    <row r="408" spans="1:13" x14ac:dyDescent="0.25">
      <c r="A408">
        <v>10321</v>
      </c>
      <c r="B408">
        <v>37</v>
      </c>
      <c r="C408">
        <v>33.229999999999997</v>
      </c>
      <c r="D408">
        <v>1229.51</v>
      </c>
      <c r="E408" s="5">
        <v>38295</v>
      </c>
      <c r="F408">
        <v>2004</v>
      </c>
      <c r="G408" t="s">
        <v>25</v>
      </c>
      <c r="H408" t="s">
        <v>115</v>
      </c>
      <c r="I408" t="s">
        <v>23</v>
      </c>
      <c r="J408" t="s">
        <v>24</v>
      </c>
      <c r="K408" t="s">
        <v>161</v>
      </c>
      <c r="L408" t="s">
        <v>9</v>
      </c>
      <c r="M408" t="s">
        <v>156</v>
      </c>
    </row>
    <row r="409" spans="1:13" x14ac:dyDescent="0.25">
      <c r="A409">
        <v>10331</v>
      </c>
      <c r="B409">
        <v>27</v>
      </c>
      <c r="C409">
        <v>42.24</v>
      </c>
      <c r="D409">
        <v>1140.48</v>
      </c>
      <c r="E409" s="5">
        <v>38308</v>
      </c>
      <c r="F409">
        <v>2004</v>
      </c>
      <c r="G409" t="s">
        <v>25</v>
      </c>
      <c r="H409" t="s">
        <v>115</v>
      </c>
      <c r="I409" t="s">
        <v>35</v>
      </c>
      <c r="J409" t="s">
        <v>27</v>
      </c>
      <c r="K409" t="s">
        <v>162</v>
      </c>
      <c r="L409" t="s">
        <v>9</v>
      </c>
      <c r="M409" t="s">
        <v>151</v>
      </c>
    </row>
    <row r="410" spans="1:13" x14ac:dyDescent="0.25">
      <c r="A410">
        <v>10142</v>
      </c>
      <c r="B410">
        <v>49</v>
      </c>
      <c r="C410">
        <v>98.25</v>
      </c>
      <c r="D410">
        <v>4814.25</v>
      </c>
      <c r="E410" s="5">
        <v>37841</v>
      </c>
      <c r="F410">
        <v>2003</v>
      </c>
      <c r="G410" t="s">
        <v>65</v>
      </c>
      <c r="H410" t="s">
        <v>116</v>
      </c>
      <c r="I410" t="s">
        <v>28</v>
      </c>
      <c r="J410" t="s">
        <v>29</v>
      </c>
      <c r="K410" t="s">
        <v>159</v>
      </c>
      <c r="L410" t="s">
        <v>9</v>
      </c>
      <c r="M410" t="s">
        <v>154</v>
      </c>
    </row>
    <row r="411" spans="1:13" x14ac:dyDescent="0.25">
      <c r="A411">
        <v>10185</v>
      </c>
      <c r="B411">
        <v>33</v>
      </c>
      <c r="C411">
        <v>74.349999999999994</v>
      </c>
      <c r="D411">
        <v>2453.5500000000002</v>
      </c>
      <c r="E411" s="5">
        <v>37939</v>
      </c>
      <c r="F411">
        <v>2003</v>
      </c>
      <c r="G411" t="s">
        <v>65</v>
      </c>
      <c r="H411" t="s">
        <v>116</v>
      </c>
      <c r="I411" t="s">
        <v>40</v>
      </c>
      <c r="J411" t="s">
        <v>24</v>
      </c>
      <c r="K411" t="s">
        <v>161</v>
      </c>
      <c r="L411" t="s">
        <v>9</v>
      </c>
      <c r="M411" t="s">
        <v>150</v>
      </c>
    </row>
    <row r="412" spans="1:13" x14ac:dyDescent="0.25">
      <c r="A412">
        <v>10222</v>
      </c>
      <c r="B412">
        <v>47</v>
      </c>
      <c r="C412">
        <v>70.81</v>
      </c>
      <c r="D412">
        <v>3328.07</v>
      </c>
      <c r="E412" s="5">
        <v>38036</v>
      </c>
      <c r="F412">
        <v>2004</v>
      </c>
      <c r="G412" t="s">
        <v>65</v>
      </c>
      <c r="H412" t="s">
        <v>116</v>
      </c>
      <c r="I412" t="s">
        <v>41</v>
      </c>
      <c r="J412" t="s">
        <v>42</v>
      </c>
      <c r="K412" t="s">
        <v>159</v>
      </c>
      <c r="L412" t="s">
        <v>9</v>
      </c>
      <c r="M412" t="s">
        <v>157</v>
      </c>
    </row>
    <row r="413" spans="1:13" x14ac:dyDescent="0.25">
      <c r="A413">
        <v>10248</v>
      </c>
      <c r="B413">
        <v>30</v>
      </c>
      <c r="C413">
        <v>100</v>
      </c>
      <c r="D413">
        <v>3053.7</v>
      </c>
      <c r="E413" s="5">
        <v>38114</v>
      </c>
      <c r="F413">
        <v>2004</v>
      </c>
      <c r="G413" t="s">
        <v>65</v>
      </c>
      <c r="H413" t="s">
        <v>116</v>
      </c>
      <c r="I413" t="s">
        <v>7</v>
      </c>
      <c r="J413" t="s">
        <v>8</v>
      </c>
      <c r="K413" t="s">
        <v>158</v>
      </c>
      <c r="L413" t="s">
        <v>9</v>
      </c>
      <c r="M413" t="s">
        <v>150</v>
      </c>
    </row>
    <row r="414" spans="1:13" x14ac:dyDescent="0.25">
      <c r="A414">
        <v>10295</v>
      </c>
      <c r="B414">
        <v>46</v>
      </c>
      <c r="C414">
        <v>84.97</v>
      </c>
      <c r="D414">
        <v>3908.62</v>
      </c>
      <c r="E414" s="5">
        <v>38240</v>
      </c>
      <c r="F414">
        <v>2004</v>
      </c>
      <c r="G414" t="s">
        <v>65</v>
      </c>
      <c r="H414" t="s">
        <v>116</v>
      </c>
      <c r="I414" t="s">
        <v>43</v>
      </c>
      <c r="J414" t="s">
        <v>44</v>
      </c>
      <c r="K414" t="s">
        <v>161</v>
      </c>
      <c r="L414" t="s">
        <v>9</v>
      </c>
      <c r="M414" t="s">
        <v>155</v>
      </c>
    </row>
    <row r="415" spans="1:13" x14ac:dyDescent="0.25">
      <c r="A415">
        <v>10124</v>
      </c>
      <c r="B415">
        <v>49</v>
      </c>
      <c r="C415">
        <v>83.04</v>
      </c>
      <c r="D415">
        <v>4068.96</v>
      </c>
      <c r="E415" s="5">
        <v>37762</v>
      </c>
      <c r="F415">
        <v>2003</v>
      </c>
      <c r="G415" t="s">
        <v>25</v>
      </c>
      <c r="H415" t="s">
        <v>117</v>
      </c>
      <c r="I415" t="s">
        <v>62</v>
      </c>
      <c r="J415" t="s">
        <v>63</v>
      </c>
      <c r="K415" t="s">
        <v>164</v>
      </c>
      <c r="L415" t="s">
        <v>9</v>
      </c>
      <c r="M415" t="s">
        <v>157</v>
      </c>
    </row>
    <row r="416" spans="1:13" x14ac:dyDescent="0.25">
      <c r="A416">
        <v>10172</v>
      </c>
      <c r="B416">
        <v>24</v>
      </c>
      <c r="C416">
        <v>81.33</v>
      </c>
      <c r="D416">
        <v>1951.92</v>
      </c>
      <c r="E416" s="5">
        <v>37930</v>
      </c>
      <c r="F416">
        <v>2003</v>
      </c>
      <c r="G416" t="s">
        <v>25</v>
      </c>
      <c r="H416" t="s">
        <v>117</v>
      </c>
      <c r="I416" t="s">
        <v>17</v>
      </c>
      <c r="J416" t="s">
        <v>18</v>
      </c>
      <c r="K416" t="s">
        <v>160</v>
      </c>
      <c r="L416" t="s">
        <v>9</v>
      </c>
      <c r="M416" t="s">
        <v>152</v>
      </c>
    </row>
    <row r="417" spans="1:13" x14ac:dyDescent="0.25">
      <c r="A417">
        <v>10182</v>
      </c>
      <c r="B417">
        <v>33</v>
      </c>
      <c r="C417">
        <v>94.17</v>
      </c>
      <c r="D417">
        <v>3107.61</v>
      </c>
      <c r="E417" s="5">
        <v>37937</v>
      </c>
      <c r="F417">
        <v>2003</v>
      </c>
      <c r="G417" t="s">
        <v>25</v>
      </c>
      <c r="H417" t="s">
        <v>117</v>
      </c>
      <c r="I417" t="s">
        <v>28</v>
      </c>
      <c r="J417" t="s">
        <v>29</v>
      </c>
      <c r="K417" t="s">
        <v>159</v>
      </c>
      <c r="L417" t="s">
        <v>9</v>
      </c>
      <c r="M417" t="s">
        <v>154</v>
      </c>
    </row>
    <row r="418" spans="1:13" x14ac:dyDescent="0.25">
      <c r="A418">
        <v>10192</v>
      </c>
      <c r="B418">
        <v>32</v>
      </c>
      <c r="C418">
        <v>72.77</v>
      </c>
      <c r="D418">
        <v>2328.64</v>
      </c>
      <c r="E418" s="5">
        <v>37945</v>
      </c>
      <c r="F418">
        <v>2003</v>
      </c>
      <c r="G418" t="s">
        <v>25</v>
      </c>
      <c r="H418" t="s">
        <v>117</v>
      </c>
      <c r="I418" t="s">
        <v>30</v>
      </c>
      <c r="J418" t="s">
        <v>31</v>
      </c>
      <c r="K418" t="s">
        <v>163</v>
      </c>
      <c r="L418" t="s">
        <v>9</v>
      </c>
      <c r="M418" t="s">
        <v>155</v>
      </c>
    </row>
    <row r="419" spans="1:13" x14ac:dyDescent="0.25">
      <c r="A419">
        <v>10204</v>
      </c>
      <c r="B419">
        <v>40</v>
      </c>
      <c r="C419">
        <v>79.62</v>
      </c>
      <c r="D419">
        <v>3184.8</v>
      </c>
      <c r="E419" s="5">
        <v>37957</v>
      </c>
      <c r="F419">
        <v>2003</v>
      </c>
      <c r="G419" t="s">
        <v>25</v>
      </c>
      <c r="H419" t="s">
        <v>117</v>
      </c>
      <c r="I419" t="s">
        <v>50</v>
      </c>
      <c r="J419" t="s">
        <v>8</v>
      </c>
      <c r="K419" t="s">
        <v>158</v>
      </c>
      <c r="L419" t="s">
        <v>9</v>
      </c>
      <c r="M419" t="s">
        <v>156</v>
      </c>
    </row>
    <row r="420" spans="1:13" x14ac:dyDescent="0.25">
      <c r="A420">
        <v>10267</v>
      </c>
      <c r="B420">
        <v>44</v>
      </c>
      <c r="C420">
        <v>96.74</v>
      </c>
      <c r="D420">
        <v>4256.5600000000004</v>
      </c>
      <c r="E420" s="5">
        <v>38175</v>
      </c>
      <c r="F420">
        <v>2004</v>
      </c>
      <c r="G420" t="s">
        <v>25</v>
      </c>
      <c r="H420" t="s">
        <v>117</v>
      </c>
      <c r="I420" t="s">
        <v>50</v>
      </c>
      <c r="J420" t="s">
        <v>8</v>
      </c>
      <c r="K420" t="s">
        <v>158</v>
      </c>
      <c r="L420" t="s">
        <v>9</v>
      </c>
      <c r="M420" t="s">
        <v>156</v>
      </c>
    </row>
    <row r="421" spans="1:13" x14ac:dyDescent="0.25">
      <c r="A421">
        <v>10321</v>
      </c>
      <c r="B421">
        <v>39</v>
      </c>
      <c r="C421">
        <v>84.75</v>
      </c>
      <c r="D421">
        <v>3305.25</v>
      </c>
      <c r="E421" s="5">
        <v>38295</v>
      </c>
      <c r="F421">
        <v>2004</v>
      </c>
      <c r="G421" t="s">
        <v>25</v>
      </c>
      <c r="H421" t="s">
        <v>117</v>
      </c>
      <c r="I421" t="s">
        <v>23</v>
      </c>
      <c r="J421" t="s">
        <v>24</v>
      </c>
      <c r="K421" t="s">
        <v>161</v>
      </c>
      <c r="L421" t="s">
        <v>9</v>
      </c>
      <c r="M421" t="s">
        <v>156</v>
      </c>
    </row>
    <row r="422" spans="1:13" x14ac:dyDescent="0.25">
      <c r="A422">
        <v>10346</v>
      </c>
      <c r="B422">
        <v>24</v>
      </c>
      <c r="C422">
        <v>100</v>
      </c>
      <c r="D422">
        <v>3325.92</v>
      </c>
      <c r="E422" s="5">
        <v>38320</v>
      </c>
      <c r="F422">
        <v>2004</v>
      </c>
      <c r="G422" t="s">
        <v>25</v>
      </c>
      <c r="H422" t="s">
        <v>117</v>
      </c>
      <c r="I422" t="s">
        <v>62</v>
      </c>
      <c r="J422" t="s">
        <v>63</v>
      </c>
      <c r="K422" t="s">
        <v>164</v>
      </c>
      <c r="L422" t="s">
        <v>9</v>
      </c>
      <c r="M422" t="s">
        <v>157</v>
      </c>
    </row>
    <row r="423" spans="1:13" x14ac:dyDescent="0.25">
      <c r="A423">
        <v>10135</v>
      </c>
      <c r="B423">
        <v>27</v>
      </c>
      <c r="C423">
        <v>66.13</v>
      </c>
      <c r="D423">
        <v>1785.51</v>
      </c>
      <c r="E423" s="5">
        <v>37804</v>
      </c>
      <c r="F423">
        <v>2003</v>
      </c>
      <c r="G423" t="s">
        <v>25</v>
      </c>
      <c r="H423" t="s">
        <v>118</v>
      </c>
      <c r="I423" t="s">
        <v>28</v>
      </c>
      <c r="J423" t="s">
        <v>29</v>
      </c>
      <c r="K423" t="s">
        <v>159</v>
      </c>
      <c r="L423" t="s">
        <v>9</v>
      </c>
      <c r="M423" t="s">
        <v>154</v>
      </c>
    </row>
    <row r="424" spans="1:13" x14ac:dyDescent="0.25">
      <c r="A424">
        <v>10147</v>
      </c>
      <c r="B424">
        <v>30</v>
      </c>
      <c r="C424">
        <v>68.58</v>
      </c>
      <c r="D424">
        <v>2057.4</v>
      </c>
      <c r="E424" s="5">
        <v>37869</v>
      </c>
      <c r="F424">
        <v>2003</v>
      </c>
      <c r="G424" t="s">
        <v>25</v>
      </c>
      <c r="H424" t="s">
        <v>118</v>
      </c>
      <c r="I424" t="s">
        <v>32</v>
      </c>
      <c r="J424" t="s">
        <v>33</v>
      </c>
      <c r="K424" t="s">
        <v>161</v>
      </c>
      <c r="L424" t="s">
        <v>9</v>
      </c>
      <c r="M424" t="s">
        <v>155</v>
      </c>
    </row>
    <row r="425" spans="1:13" x14ac:dyDescent="0.25">
      <c r="A425">
        <v>10159</v>
      </c>
      <c r="B425">
        <v>50</v>
      </c>
      <c r="C425">
        <v>69.8</v>
      </c>
      <c r="D425">
        <v>3490</v>
      </c>
      <c r="E425" s="5">
        <v>37904</v>
      </c>
      <c r="F425">
        <v>2003</v>
      </c>
      <c r="G425" t="s">
        <v>25</v>
      </c>
      <c r="H425" t="s">
        <v>118</v>
      </c>
      <c r="I425" t="s">
        <v>12</v>
      </c>
      <c r="J425" t="s">
        <v>13</v>
      </c>
      <c r="K425" t="s">
        <v>159</v>
      </c>
      <c r="L425" t="s">
        <v>9</v>
      </c>
      <c r="M425" t="s">
        <v>151</v>
      </c>
    </row>
    <row r="426" spans="1:13" x14ac:dyDescent="0.25">
      <c r="A426">
        <v>10331</v>
      </c>
      <c r="B426">
        <v>25</v>
      </c>
      <c r="C426">
        <v>100</v>
      </c>
      <c r="D426">
        <v>3078.5</v>
      </c>
      <c r="E426" s="5">
        <v>38308</v>
      </c>
      <c r="F426">
        <v>2004</v>
      </c>
      <c r="G426" t="s">
        <v>25</v>
      </c>
      <c r="H426" t="s">
        <v>118</v>
      </c>
      <c r="I426" t="s">
        <v>35</v>
      </c>
      <c r="J426" t="s">
        <v>27</v>
      </c>
      <c r="K426" t="s">
        <v>162</v>
      </c>
      <c r="L426" t="s">
        <v>9</v>
      </c>
      <c r="M426" t="s">
        <v>151</v>
      </c>
    </row>
    <row r="427" spans="1:13" x14ac:dyDescent="0.25">
      <c r="A427">
        <v>10143</v>
      </c>
      <c r="B427">
        <v>33</v>
      </c>
      <c r="C427">
        <v>77.59</v>
      </c>
      <c r="D427">
        <v>2560.4699999999998</v>
      </c>
      <c r="E427" s="5">
        <v>37843</v>
      </c>
      <c r="F427">
        <v>2003</v>
      </c>
      <c r="G427" t="s">
        <v>65</v>
      </c>
      <c r="H427" t="s">
        <v>119</v>
      </c>
      <c r="I427" t="s">
        <v>40</v>
      </c>
      <c r="J427" t="s">
        <v>24</v>
      </c>
      <c r="K427" t="s">
        <v>161</v>
      </c>
      <c r="L427" t="s">
        <v>9</v>
      </c>
      <c r="M427" t="s">
        <v>150</v>
      </c>
    </row>
    <row r="428" spans="1:13" x14ac:dyDescent="0.25">
      <c r="A428">
        <v>10222</v>
      </c>
      <c r="B428">
        <v>43</v>
      </c>
      <c r="C428">
        <v>70.349999999999994</v>
      </c>
      <c r="D428">
        <v>3025.05</v>
      </c>
      <c r="E428" s="5">
        <v>38036</v>
      </c>
      <c r="F428">
        <v>2004</v>
      </c>
      <c r="G428" t="s">
        <v>65</v>
      </c>
      <c r="H428" t="s">
        <v>119</v>
      </c>
      <c r="I428" t="s">
        <v>41</v>
      </c>
      <c r="J428" t="s">
        <v>42</v>
      </c>
      <c r="K428" t="s">
        <v>159</v>
      </c>
      <c r="L428" t="s">
        <v>9</v>
      </c>
      <c r="M428" t="s">
        <v>157</v>
      </c>
    </row>
    <row r="429" spans="1:13" x14ac:dyDescent="0.25">
      <c r="A429">
        <v>10274</v>
      </c>
      <c r="B429">
        <v>24</v>
      </c>
      <c r="C429">
        <v>72.33</v>
      </c>
      <c r="D429">
        <v>1735.92</v>
      </c>
      <c r="E429" s="5">
        <v>38189</v>
      </c>
      <c r="F429">
        <v>2004</v>
      </c>
      <c r="G429" t="s">
        <v>65</v>
      </c>
      <c r="H429" t="s">
        <v>119</v>
      </c>
      <c r="I429" t="s">
        <v>32</v>
      </c>
      <c r="J429" t="s">
        <v>33</v>
      </c>
      <c r="K429" t="s">
        <v>161</v>
      </c>
      <c r="L429" t="s">
        <v>9</v>
      </c>
      <c r="M429" t="s">
        <v>155</v>
      </c>
    </row>
    <row r="430" spans="1:13" x14ac:dyDescent="0.25">
      <c r="A430">
        <v>10124</v>
      </c>
      <c r="B430">
        <v>43</v>
      </c>
      <c r="C430">
        <v>100</v>
      </c>
      <c r="D430">
        <v>5203</v>
      </c>
      <c r="E430" s="5">
        <v>37762</v>
      </c>
      <c r="F430">
        <v>2003</v>
      </c>
      <c r="G430" t="s">
        <v>25</v>
      </c>
      <c r="H430" t="s">
        <v>120</v>
      </c>
      <c r="I430" t="s">
        <v>62</v>
      </c>
      <c r="J430" t="s">
        <v>63</v>
      </c>
      <c r="K430" t="s">
        <v>164</v>
      </c>
      <c r="L430" t="s">
        <v>9</v>
      </c>
      <c r="M430" t="s">
        <v>157</v>
      </c>
    </row>
    <row r="431" spans="1:13" x14ac:dyDescent="0.25">
      <c r="A431">
        <v>10172</v>
      </c>
      <c r="B431">
        <v>22</v>
      </c>
      <c r="C431">
        <v>98.51</v>
      </c>
      <c r="D431">
        <v>2167.2199999999998</v>
      </c>
      <c r="E431" s="5">
        <v>37930</v>
      </c>
      <c r="F431">
        <v>2003</v>
      </c>
      <c r="G431" t="s">
        <v>25</v>
      </c>
      <c r="H431" t="s">
        <v>120</v>
      </c>
      <c r="I431" t="s">
        <v>17</v>
      </c>
      <c r="J431" t="s">
        <v>18</v>
      </c>
      <c r="K431" t="s">
        <v>160</v>
      </c>
      <c r="L431" t="s">
        <v>9</v>
      </c>
      <c r="M431" t="s">
        <v>152</v>
      </c>
    </row>
    <row r="432" spans="1:13" x14ac:dyDescent="0.25">
      <c r="A432">
        <v>10182</v>
      </c>
      <c r="B432">
        <v>49</v>
      </c>
      <c r="C432">
        <v>100</v>
      </c>
      <c r="D432">
        <v>6244.07</v>
      </c>
      <c r="E432" s="5">
        <v>37937</v>
      </c>
      <c r="F432">
        <v>2003</v>
      </c>
      <c r="G432" t="s">
        <v>25</v>
      </c>
      <c r="H432" t="s">
        <v>120</v>
      </c>
      <c r="I432" t="s">
        <v>28</v>
      </c>
      <c r="J432" t="s">
        <v>29</v>
      </c>
      <c r="K432" t="s">
        <v>159</v>
      </c>
      <c r="L432" t="s">
        <v>9</v>
      </c>
      <c r="M432" t="s">
        <v>154</v>
      </c>
    </row>
    <row r="433" spans="1:13" x14ac:dyDescent="0.25">
      <c r="A433">
        <v>10192</v>
      </c>
      <c r="B433">
        <v>46</v>
      </c>
      <c r="C433">
        <v>100</v>
      </c>
      <c r="D433">
        <v>5566</v>
      </c>
      <c r="E433" s="5">
        <v>37945</v>
      </c>
      <c r="F433">
        <v>2003</v>
      </c>
      <c r="G433" t="s">
        <v>25</v>
      </c>
      <c r="H433" t="s">
        <v>120</v>
      </c>
      <c r="I433" t="s">
        <v>30</v>
      </c>
      <c r="J433" t="s">
        <v>31</v>
      </c>
      <c r="K433" t="s">
        <v>163</v>
      </c>
      <c r="L433" t="s">
        <v>9</v>
      </c>
      <c r="M433" t="s">
        <v>155</v>
      </c>
    </row>
    <row r="434" spans="1:13" x14ac:dyDescent="0.25">
      <c r="A434">
        <v>10204</v>
      </c>
      <c r="B434">
        <v>48</v>
      </c>
      <c r="C434">
        <v>91.02</v>
      </c>
      <c r="D434">
        <v>4368.96</v>
      </c>
      <c r="E434" s="5">
        <v>37957</v>
      </c>
      <c r="F434">
        <v>2003</v>
      </c>
      <c r="G434" t="s">
        <v>25</v>
      </c>
      <c r="H434" t="s">
        <v>120</v>
      </c>
      <c r="I434" t="s">
        <v>50</v>
      </c>
      <c r="J434" t="s">
        <v>8</v>
      </c>
      <c r="K434" t="s">
        <v>158</v>
      </c>
      <c r="L434" t="s">
        <v>9</v>
      </c>
      <c r="M434" t="s">
        <v>156</v>
      </c>
    </row>
    <row r="435" spans="1:13" x14ac:dyDescent="0.25">
      <c r="A435">
        <v>10226</v>
      </c>
      <c r="B435">
        <v>48</v>
      </c>
      <c r="C435">
        <v>92.09</v>
      </c>
      <c r="D435">
        <v>4420.32</v>
      </c>
      <c r="E435" s="5">
        <v>38043</v>
      </c>
      <c r="F435">
        <v>2004</v>
      </c>
      <c r="G435" t="s">
        <v>25</v>
      </c>
      <c r="H435" t="s">
        <v>120</v>
      </c>
      <c r="I435" t="s">
        <v>41</v>
      </c>
      <c r="J435" t="s">
        <v>42</v>
      </c>
      <c r="K435" t="s">
        <v>159</v>
      </c>
      <c r="L435" t="s">
        <v>9</v>
      </c>
      <c r="M435" t="s">
        <v>157</v>
      </c>
    </row>
    <row r="436" spans="1:13" x14ac:dyDescent="0.25">
      <c r="A436">
        <v>10267</v>
      </c>
      <c r="B436">
        <v>43</v>
      </c>
      <c r="C436">
        <v>100</v>
      </c>
      <c r="D436">
        <v>5110.9799999999996</v>
      </c>
      <c r="E436" s="5">
        <v>38175</v>
      </c>
      <c r="F436">
        <v>2004</v>
      </c>
      <c r="G436" t="s">
        <v>25</v>
      </c>
      <c r="H436" t="s">
        <v>120</v>
      </c>
      <c r="I436" t="s">
        <v>50</v>
      </c>
      <c r="J436" t="s">
        <v>8</v>
      </c>
      <c r="K436" t="s">
        <v>158</v>
      </c>
      <c r="L436" t="s">
        <v>9</v>
      </c>
      <c r="M436" t="s">
        <v>156</v>
      </c>
    </row>
    <row r="437" spans="1:13" x14ac:dyDescent="0.25">
      <c r="A437">
        <v>10321</v>
      </c>
      <c r="B437">
        <v>21</v>
      </c>
      <c r="C437">
        <v>89.95</v>
      </c>
      <c r="D437">
        <v>1888.95</v>
      </c>
      <c r="E437" s="5">
        <v>38295</v>
      </c>
      <c r="F437">
        <v>2004</v>
      </c>
      <c r="G437" t="s">
        <v>25</v>
      </c>
      <c r="H437" t="s">
        <v>120</v>
      </c>
      <c r="I437" t="s">
        <v>23</v>
      </c>
      <c r="J437" t="s">
        <v>24</v>
      </c>
      <c r="K437" t="s">
        <v>161</v>
      </c>
      <c r="L437" t="s">
        <v>9</v>
      </c>
      <c r="M437" t="s">
        <v>156</v>
      </c>
    </row>
    <row r="438" spans="1:13" x14ac:dyDescent="0.25">
      <c r="A438">
        <v>10346</v>
      </c>
      <c r="B438">
        <v>26</v>
      </c>
      <c r="C438">
        <v>95.88</v>
      </c>
      <c r="D438">
        <v>2492.88</v>
      </c>
      <c r="E438" s="5">
        <v>38320</v>
      </c>
      <c r="F438">
        <v>2004</v>
      </c>
      <c r="G438" t="s">
        <v>25</v>
      </c>
      <c r="H438" t="s">
        <v>120</v>
      </c>
      <c r="I438" t="s">
        <v>62</v>
      </c>
      <c r="J438" t="s">
        <v>63</v>
      </c>
      <c r="K438" t="s">
        <v>164</v>
      </c>
      <c r="L438" t="s">
        <v>9</v>
      </c>
      <c r="M438" t="s">
        <v>157</v>
      </c>
    </row>
    <row r="439" spans="1:13" x14ac:dyDescent="0.25">
      <c r="A439">
        <v>10143</v>
      </c>
      <c r="B439">
        <v>23</v>
      </c>
      <c r="C439">
        <v>80.510000000000005</v>
      </c>
      <c r="D439">
        <v>1851.73</v>
      </c>
      <c r="E439" s="5">
        <v>37843</v>
      </c>
      <c r="F439">
        <v>2003</v>
      </c>
      <c r="G439" t="s">
        <v>65</v>
      </c>
      <c r="H439" t="s">
        <v>121</v>
      </c>
      <c r="I439" t="s">
        <v>40</v>
      </c>
      <c r="J439" t="s">
        <v>24</v>
      </c>
      <c r="K439" t="s">
        <v>161</v>
      </c>
      <c r="L439" t="s">
        <v>9</v>
      </c>
      <c r="M439" t="s">
        <v>150</v>
      </c>
    </row>
    <row r="440" spans="1:13" x14ac:dyDescent="0.25">
      <c r="A440">
        <v>10222</v>
      </c>
      <c r="B440">
        <v>46</v>
      </c>
      <c r="C440">
        <v>80.510000000000005</v>
      </c>
      <c r="D440">
        <v>3703.46</v>
      </c>
      <c r="E440" s="5">
        <v>38036</v>
      </c>
      <c r="F440">
        <v>2004</v>
      </c>
      <c r="G440" t="s">
        <v>65</v>
      </c>
      <c r="H440" t="s">
        <v>121</v>
      </c>
      <c r="I440" t="s">
        <v>41</v>
      </c>
      <c r="J440" t="s">
        <v>42</v>
      </c>
      <c r="K440" t="s">
        <v>159</v>
      </c>
      <c r="L440" t="s">
        <v>9</v>
      </c>
      <c r="M440" t="s">
        <v>157</v>
      </c>
    </row>
    <row r="441" spans="1:13" x14ac:dyDescent="0.25">
      <c r="A441">
        <v>10248</v>
      </c>
      <c r="B441">
        <v>23</v>
      </c>
      <c r="C441">
        <v>76.31</v>
      </c>
      <c r="D441">
        <v>1755.13</v>
      </c>
      <c r="E441" s="5">
        <v>38114</v>
      </c>
      <c r="F441">
        <v>2004</v>
      </c>
      <c r="G441" t="s">
        <v>65</v>
      </c>
      <c r="H441" t="s">
        <v>121</v>
      </c>
      <c r="I441" t="s">
        <v>7</v>
      </c>
      <c r="J441" t="s">
        <v>8</v>
      </c>
      <c r="K441" t="s">
        <v>158</v>
      </c>
      <c r="L441" t="s">
        <v>9</v>
      </c>
      <c r="M441" t="s">
        <v>150</v>
      </c>
    </row>
    <row r="442" spans="1:13" x14ac:dyDescent="0.25">
      <c r="A442">
        <v>10135</v>
      </c>
      <c r="B442">
        <v>47</v>
      </c>
      <c r="C442">
        <v>100</v>
      </c>
      <c r="D442">
        <v>6336.07</v>
      </c>
      <c r="E442" s="5">
        <v>37804</v>
      </c>
      <c r="F442">
        <v>2003</v>
      </c>
      <c r="G442" t="s">
        <v>25</v>
      </c>
      <c r="H442" t="s">
        <v>122</v>
      </c>
      <c r="I442" t="s">
        <v>28</v>
      </c>
      <c r="J442" t="s">
        <v>29</v>
      </c>
      <c r="K442" t="s">
        <v>159</v>
      </c>
      <c r="L442" t="s">
        <v>9</v>
      </c>
      <c r="M442" t="s">
        <v>154</v>
      </c>
    </row>
    <row r="443" spans="1:13" x14ac:dyDescent="0.25">
      <c r="A443">
        <v>10147</v>
      </c>
      <c r="B443">
        <v>23</v>
      </c>
      <c r="C443">
        <v>100</v>
      </c>
      <c r="D443">
        <v>2906.97</v>
      </c>
      <c r="E443" s="5">
        <v>37869</v>
      </c>
      <c r="F443">
        <v>2003</v>
      </c>
      <c r="G443" t="s">
        <v>25</v>
      </c>
      <c r="H443" t="s">
        <v>122</v>
      </c>
      <c r="I443" t="s">
        <v>32</v>
      </c>
      <c r="J443" t="s">
        <v>33</v>
      </c>
      <c r="K443" t="s">
        <v>161</v>
      </c>
      <c r="L443" t="s">
        <v>9</v>
      </c>
      <c r="M443" t="s">
        <v>155</v>
      </c>
    </row>
    <row r="444" spans="1:13" x14ac:dyDescent="0.25">
      <c r="A444">
        <v>10192</v>
      </c>
      <c r="B444">
        <v>45</v>
      </c>
      <c r="C444">
        <v>100</v>
      </c>
      <c r="D444">
        <v>6319.35</v>
      </c>
      <c r="E444" s="5">
        <v>37945</v>
      </c>
      <c r="F444">
        <v>2003</v>
      </c>
      <c r="G444" t="s">
        <v>25</v>
      </c>
      <c r="H444" t="s">
        <v>122</v>
      </c>
      <c r="I444" t="s">
        <v>30</v>
      </c>
      <c r="J444" t="s">
        <v>31</v>
      </c>
      <c r="K444" t="s">
        <v>163</v>
      </c>
      <c r="L444" t="s">
        <v>9</v>
      </c>
      <c r="M444" t="s">
        <v>155</v>
      </c>
    </row>
    <row r="445" spans="1:13" x14ac:dyDescent="0.25">
      <c r="A445">
        <v>10278</v>
      </c>
      <c r="B445">
        <v>25</v>
      </c>
      <c r="C445">
        <v>100</v>
      </c>
      <c r="D445">
        <v>3159.75</v>
      </c>
      <c r="E445" s="5">
        <v>38205</v>
      </c>
      <c r="F445">
        <v>2004</v>
      </c>
      <c r="G445" t="s">
        <v>25</v>
      </c>
      <c r="H445" t="s">
        <v>122</v>
      </c>
      <c r="I445" t="s">
        <v>62</v>
      </c>
      <c r="J445" t="s">
        <v>63</v>
      </c>
      <c r="K445" t="s">
        <v>164</v>
      </c>
      <c r="L445" t="s">
        <v>9</v>
      </c>
      <c r="M445" t="s">
        <v>157</v>
      </c>
    </row>
    <row r="446" spans="1:13" x14ac:dyDescent="0.25">
      <c r="A446">
        <v>10321</v>
      </c>
      <c r="B446">
        <v>26</v>
      </c>
      <c r="C446">
        <v>100</v>
      </c>
      <c r="D446">
        <v>4052.88</v>
      </c>
      <c r="E446" s="5">
        <v>38295</v>
      </c>
      <c r="F446">
        <v>2004</v>
      </c>
      <c r="G446" t="s">
        <v>25</v>
      </c>
      <c r="H446" t="s">
        <v>122</v>
      </c>
      <c r="I446" t="s">
        <v>23</v>
      </c>
      <c r="J446" t="s">
        <v>24</v>
      </c>
      <c r="K446" t="s">
        <v>161</v>
      </c>
      <c r="L446" t="s">
        <v>9</v>
      </c>
      <c r="M446" t="s">
        <v>156</v>
      </c>
    </row>
    <row r="447" spans="1:13" x14ac:dyDescent="0.25">
      <c r="A447">
        <v>10331</v>
      </c>
      <c r="B447">
        <v>21</v>
      </c>
      <c r="C447">
        <v>100</v>
      </c>
      <c r="D447">
        <v>3135.93</v>
      </c>
      <c r="E447" s="5">
        <v>38308</v>
      </c>
      <c r="F447">
        <v>2004</v>
      </c>
      <c r="G447" t="s">
        <v>25</v>
      </c>
      <c r="H447" t="s">
        <v>122</v>
      </c>
      <c r="I447" t="s">
        <v>35</v>
      </c>
      <c r="J447" t="s">
        <v>27</v>
      </c>
      <c r="K447" t="s">
        <v>162</v>
      </c>
      <c r="L447" t="s">
        <v>9</v>
      </c>
      <c r="M447" t="s">
        <v>151</v>
      </c>
    </row>
    <row r="448" spans="1:13" x14ac:dyDescent="0.25">
      <c r="A448">
        <v>10143</v>
      </c>
      <c r="B448">
        <v>28</v>
      </c>
      <c r="C448">
        <v>66.19</v>
      </c>
      <c r="D448">
        <v>1853.32</v>
      </c>
      <c r="E448" s="5">
        <v>37843</v>
      </c>
      <c r="F448">
        <v>2003</v>
      </c>
      <c r="G448" t="s">
        <v>69</v>
      </c>
      <c r="H448" t="s">
        <v>123</v>
      </c>
      <c r="I448" t="s">
        <v>40</v>
      </c>
      <c r="J448" t="s">
        <v>24</v>
      </c>
      <c r="K448" t="s">
        <v>161</v>
      </c>
      <c r="L448" t="s">
        <v>9</v>
      </c>
      <c r="M448" t="s">
        <v>150</v>
      </c>
    </row>
    <row r="449" spans="1:13" x14ac:dyDescent="0.25">
      <c r="A449">
        <v>10168</v>
      </c>
      <c r="B449">
        <v>27</v>
      </c>
      <c r="C449">
        <v>73.02</v>
      </c>
      <c r="D449">
        <v>1971.54</v>
      </c>
      <c r="E449" s="5">
        <v>37922</v>
      </c>
      <c r="F449">
        <v>2003</v>
      </c>
      <c r="G449" t="s">
        <v>69</v>
      </c>
      <c r="H449" t="s">
        <v>123</v>
      </c>
      <c r="I449" t="s">
        <v>14</v>
      </c>
      <c r="J449" t="s">
        <v>15</v>
      </c>
      <c r="K449" t="s">
        <v>159</v>
      </c>
      <c r="L449" t="s">
        <v>9</v>
      </c>
      <c r="M449" t="s">
        <v>152</v>
      </c>
    </row>
    <row r="450" spans="1:13" x14ac:dyDescent="0.25">
      <c r="A450">
        <v>10222</v>
      </c>
      <c r="B450">
        <v>48</v>
      </c>
      <c r="C450">
        <v>56.64</v>
      </c>
      <c r="D450">
        <v>2718.72</v>
      </c>
      <c r="E450" s="5">
        <v>38036</v>
      </c>
      <c r="F450">
        <v>2004</v>
      </c>
      <c r="G450" t="s">
        <v>69</v>
      </c>
      <c r="H450" t="s">
        <v>123</v>
      </c>
      <c r="I450" t="s">
        <v>41</v>
      </c>
      <c r="J450" t="s">
        <v>42</v>
      </c>
      <c r="K450" t="s">
        <v>159</v>
      </c>
      <c r="L450" t="s">
        <v>9</v>
      </c>
      <c r="M450" t="s">
        <v>157</v>
      </c>
    </row>
    <row r="451" spans="1:13" x14ac:dyDescent="0.25">
      <c r="A451">
        <v>10250</v>
      </c>
      <c r="B451">
        <v>40</v>
      </c>
      <c r="C451">
        <v>75.06</v>
      </c>
      <c r="D451">
        <v>3002.4</v>
      </c>
      <c r="E451" s="5">
        <v>38118</v>
      </c>
      <c r="F451">
        <v>2004</v>
      </c>
      <c r="G451" t="s">
        <v>69</v>
      </c>
      <c r="H451" t="s">
        <v>123</v>
      </c>
      <c r="I451" t="s">
        <v>45</v>
      </c>
      <c r="J451" t="s">
        <v>46</v>
      </c>
      <c r="K451" t="s">
        <v>159</v>
      </c>
      <c r="L451" t="s">
        <v>9</v>
      </c>
      <c r="M451" t="s">
        <v>152</v>
      </c>
    </row>
    <row r="452" spans="1:13" x14ac:dyDescent="0.25">
      <c r="A452">
        <v>10308</v>
      </c>
      <c r="B452">
        <v>43</v>
      </c>
      <c r="C452">
        <v>76.430000000000007</v>
      </c>
      <c r="D452">
        <v>3286.49</v>
      </c>
      <c r="E452" s="5">
        <v>38275</v>
      </c>
      <c r="F452">
        <v>2004</v>
      </c>
      <c r="G452" t="s">
        <v>69</v>
      </c>
      <c r="H452" t="s">
        <v>123</v>
      </c>
      <c r="I452" t="s">
        <v>36</v>
      </c>
      <c r="J452" t="s">
        <v>37</v>
      </c>
      <c r="K452" t="s">
        <v>158</v>
      </c>
      <c r="L452" t="s">
        <v>9</v>
      </c>
      <c r="M452" t="s">
        <v>153</v>
      </c>
    </row>
    <row r="453" spans="1:13" x14ac:dyDescent="0.25">
      <c r="A453">
        <v>10100</v>
      </c>
      <c r="B453">
        <v>49</v>
      </c>
      <c r="C453">
        <v>34.47</v>
      </c>
      <c r="D453">
        <v>1689.03</v>
      </c>
      <c r="E453" s="5">
        <v>37627</v>
      </c>
      <c r="F453">
        <v>2003</v>
      </c>
      <c r="G453" t="s">
        <v>65</v>
      </c>
      <c r="H453" t="s">
        <v>124</v>
      </c>
      <c r="I453" t="s">
        <v>30</v>
      </c>
      <c r="J453" t="s">
        <v>31</v>
      </c>
      <c r="K453" t="s">
        <v>163</v>
      </c>
      <c r="L453" t="s">
        <v>9</v>
      </c>
      <c r="M453" t="s">
        <v>155</v>
      </c>
    </row>
    <row r="454" spans="1:13" x14ac:dyDescent="0.25">
      <c r="A454">
        <v>10124</v>
      </c>
      <c r="B454">
        <v>46</v>
      </c>
      <c r="C454">
        <v>33.229999999999997</v>
      </c>
      <c r="D454">
        <v>1528.58</v>
      </c>
      <c r="E454" s="5">
        <v>37762</v>
      </c>
      <c r="F454">
        <v>2003</v>
      </c>
      <c r="G454" t="s">
        <v>65</v>
      </c>
      <c r="H454" t="s">
        <v>124</v>
      </c>
      <c r="I454" t="s">
        <v>62</v>
      </c>
      <c r="J454" t="s">
        <v>63</v>
      </c>
      <c r="K454" t="s">
        <v>164</v>
      </c>
      <c r="L454" t="s">
        <v>9</v>
      </c>
      <c r="M454" t="s">
        <v>157</v>
      </c>
    </row>
    <row r="455" spans="1:13" x14ac:dyDescent="0.25">
      <c r="A455">
        <v>10162</v>
      </c>
      <c r="B455">
        <v>37</v>
      </c>
      <c r="C455">
        <v>38.979999999999997</v>
      </c>
      <c r="D455">
        <v>1442.26</v>
      </c>
      <c r="E455" s="5">
        <v>37912</v>
      </c>
      <c r="F455">
        <v>2003</v>
      </c>
      <c r="G455" t="s">
        <v>65</v>
      </c>
      <c r="H455" t="s">
        <v>124</v>
      </c>
      <c r="I455" t="s">
        <v>12</v>
      </c>
      <c r="J455" t="s">
        <v>13</v>
      </c>
      <c r="K455" t="s">
        <v>159</v>
      </c>
      <c r="L455" t="s">
        <v>9</v>
      </c>
      <c r="M455" t="s">
        <v>151</v>
      </c>
    </row>
    <row r="456" spans="1:13" x14ac:dyDescent="0.25">
      <c r="A456">
        <v>10182</v>
      </c>
      <c r="B456">
        <v>23</v>
      </c>
      <c r="C456">
        <v>42.26</v>
      </c>
      <c r="D456">
        <v>971.98</v>
      </c>
      <c r="E456" s="5">
        <v>37937</v>
      </c>
      <c r="F456">
        <v>2003</v>
      </c>
      <c r="G456" t="s">
        <v>65</v>
      </c>
      <c r="H456" t="s">
        <v>124</v>
      </c>
      <c r="I456" t="s">
        <v>28</v>
      </c>
      <c r="J456" t="s">
        <v>29</v>
      </c>
      <c r="K456" t="s">
        <v>159</v>
      </c>
      <c r="L456" t="s">
        <v>9</v>
      </c>
      <c r="M456" t="s">
        <v>154</v>
      </c>
    </row>
    <row r="457" spans="1:13" x14ac:dyDescent="0.25">
      <c r="A457">
        <v>10204</v>
      </c>
      <c r="B457">
        <v>39</v>
      </c>
      <c r="C457">
        <v>33.229999999999997</v>
      </c>
      <c r="D457">
        <v>1295.97</v>
      </c>
      <c r="E457" s="5">
        <v>37957</v>
      </c>
      <c r="F457">
        <v>2003</v>
      </c>
      <c r="G457" t="s">
        <v>65</v>
      </c>
      <c r="H457" t="s">
        <v>124</v>
      </c>
      <c r="I457" t="s">
        <v>50</v>
      </c>
      <c r="J457" t="s">
        <v>8</v>
      </c>
      <c r="K457" t="s">
        <v>158</v>
      </c>
      <c r="L457" t="s">
        <v>9</v>
      </c>
      <c r="M457" t="s">
        <v>156</v>
      </c>
    </row>
    <row r="458" spans="1:13" x14ac:dyDescent="0.25">
      <c r="A458">
        <v>10312</v>
      </c>
      <c r="B458">
        <v>31</v>
      </c>
      <c r="C458">
        <v>35.29</v>
      </c>
      <c r="D458">
        <v>1093.99</v>
      </c>
      <c r="E458" s="5">
        <v>38281</v>
      </c>
      <c r="F458">
        <v>2004</v>
      </c>
      <c r="G458" t="s">
        <v>65</v>
      </c>
      <c r="H458" t="s">
        <v>124</v>
      </c>
      <c r="I458" t="s">
        <v>28</v>
      </c>
      <c r="J458" t="s">
        <v>29</v>
      </c>
      <c r="K458" t="s">
        <v>159</v>
      </c>
      <c r="L458" t="s">
        <v>9</v>
      </c>
      <c r="M458" t="s">
        <v>154</v>
      </c>
    </row>
    <row r="459" spans="1:13" x14ac:dyDescent="0.25">
      <c r="A459">
        <v>10346</v>
      </c>
      <c r="B459">
        <v>22</v>
      </c>
      <c r="C459">
        <v>97.44</v>
      </c>
      <c r="D459">
        <v>2143.6799999999998</v>
      </c>
      <c r="E459" s="5">
        <v>38320</v>
      </c>
      <c r="F459">
        <v>2004</v>
      </c>
      <c r="G459" t="s">
        <v>65</v>
      </c>
      <c r="H459" t="s">
        <v>124</v>
      </c>
      <c r="I459" t="s">
        <v>62</v>
      </c>
      <c r="J459" t="s">
        <v>63</v>
      </c>
      <c r="K459" t="s">
        <v>164</v>
      </c>
      <c r="L459" t="s">
        <v>9</v>
      </c>
      <c r="M459" t="s">
        <v>157</v>
      </c>
    </row>
    <row r="460" spans="1:13" x14ac:dyDescent="0.25">
      <c r="A460">
        <v>10127</v>
      </c>
      <c r="B460">
        <v>20</v>
      </c>
      <c r="C460">
        <v>96.99</v>
      </c>
      <c r="D460">
        <v>1939.8</v>
      </c>
      <c r="E460" s="5">
        <v>37775</v>
      </c>
      <c r="F460">
        <v>2003</v>
      </c>
      <c r="G460" t="s">
        <v>25</v>
      </c>
      <c r="H460" t="s">
        <v>125</v>
      </c>
      <c r="I460" t="s">
        <v>50</v>
      </c>
      <c r="J460" t="s">
        <v>8</v>
      </c>
      <c r="K460" t="s">
        <v>158</v>
      </c>
      <c r="L460" t="s">
        <v>9</v>
      </c>
      <c r="M460" t="s">
        <v>156</v>
      </c>
    </row>
    <row r="461" spans="1:13" x14ac:dyDescent="0.25">
      <c r="A461">
        <v>10195</v>
      </c>
      <c r="B461">
        <v>34</v>
      </c>
      <c r="C461">
        <v>100</v>
      </c>
      <c r="D461">
        <v>3699.88</v>
      </c>
      <c r="E461" s="5">
        <v>37950</v>
      </c>
      <c r="F461">
        <v>2003</v>
      </c>
      <c r="G461" t="s">
        <v>25</v>
      </c>
      <c r="H461" t="s">
        <v>125</v>
      </c>
      <c r="I461" t="s">
        <v>36</v>
      </c>
      <c r="J461" t="s">
        <v>37</v>
      </c>
      <c r="K461" t="s">
        <v>158</v>
      </c>
      <c r="L461" t="s">
        <v>9</v>
      </c>
      <c r="M461" t="s">
        <v>153</v>
      </c>
    </row>
    <row r="462" spans="1:13" x14ac:dyDescent="0.25">
      <c r="A462">
        <v>10271</v>
      </c>
      <c r="B462">
        <v>22</v>
      </c>
      <c r="C462">
        <v>100</v>
      </c>
      <c r="D462">
        <v>3070.54</v>
      </c>
      <c r="E462" s="5">
        <v>38188</v>
      </c>
      <c r="F462">
        <v>2004</v>
      </c>
      <c r="G462" t="s">
        <v>25</v>
      </c>
      <c r="H462" t="s">
        <v>125</v>
      </c>
      <c r="I462" t="s">
        <v>28</v>
      </c>
      <c r="J462" t="s">
        <v>29</v>
      </c>
      <c r="K462" t="s">
        <v>159</v>
      </c>
      <c r="L462" t="s">
        <v>9</v>
      </c>
      <c r="M462" t="s">
        <v>154</v>
      </c>
    </row>
    <row r="463" spans="1:13" x14ac:dyDescent="0.25">
      <c r="A463">
        <v>10282</v>
      </c>
      <c r="B463">
        <v>39</v>
      </c>
      <c r="C463">
        <v>100</v>
      </c>
      <c r="D463">
        <v>4797.3900000000003</v>
      </c>
      <c r="E463" s="5">
        <v>38219</v>
      </c>
      <c r="F463">
        <v>2004</v>
      </c>
      <c r="G463" t="s">
        <v>25</v>
      </c>
      <c r="H463" t="s">
        <v>125</v>
      </c>
      <c r="I463" t="s">
        <v>28</v>
      </c>
      <c r="J463" t="s">
        <v>29</v>
      </c>
      <c r="K463" t="s">
        <v>159</v>
      </c>
      <c r="L463" t="s">
        <v>9</v>
      </c>
      <c r="M463" t="s">
        <v>154</v>
      </c>
    </row>
    <row r="464" spans="1:13" x14ac:dyDescent="0.25">
      <c r="A464">
        <v>10292</v>
      </c>
      <c r="B464">
        <v>27</v>
      </c>
      <c r="C464">
        <v>100</v>
      </c>
      <c r="D464">
        <v>3832.38</v>
      </c>
      <c r="E464" s="5">
        <v>38238</v>
      </c>
      <c r="F464">
        <v>2004</v>
      </c>
      <c r="G464" t="s">
        <v>25</v>
      </c>
      <c r="H464" t="s">
        <v>125</v>
      </c>
      <c r="I464" t="s">
        <v>7</v>
      </c>
      <c r="J464" t="s">
        <v>8</v>
      </c>
      <c r="K464" t="s">
        <v>158</v>
      </c>
      <c r="L464" t="s">
        <v>9</v>
      </c>
      <c r="M464" t="s">
        <v>150</v>
      </c>
    </row>
    <row r="465" spans="1:13" x14ac:dyDescent="0.25">
      <c r="A465">
        <v>10305</v>
      </c>
      <c r="B465">
        <v>36</v>
      </c>
      <c r="C465">
        <v>100</v>
      </c>
      <c r="D465">
        <v>4641.4799999999996</v>
      </c>
      <c r="E465" s="5">
        <v>38273</v>
      </c>
      <c r="F465">
        <v>2004</v>
      </c>
      <c r="G465" t="s">
        <v>25</v>
      </c>
      <c r="H465" t="s">
        <v>125</v>
      </c>
      <c r="I465" t="s">
        <v>19</v>
      </c>
      <c r="J465" t="s">
        <v>20</v>
      </c>
      <c r="K465" t="s">
        <v>161</v>
      </c>
      <c r="L465" t="s">
        <v>9</v>
      </c>
      <c r="M465" t="s">
        <v>151</v>
      </c>
    </row>
    <row r="466" spans="1:13" x14ac:dyDescent="0.25">
      <c r="A466">
        <v>10349</v>
      </c>
      <c r="B466">
        <v>23</v>
      </c>
      <c r="C466">
        <v>100</v>
      </c>
      <c r="D466">
        <v>3182.97</v>
      </c>
      <c r="E466" s="5">
        <v>38322</v>
      </c>
      <c r="F466">
        <v>2004</v>
      </c>
      <c r="G466" t="s">
        <v>25</v>
      </c>
      <c r="H466" t="s">
        <v>125</v>
      </c>
      <c r="I466" t="s">
        <v>50</v>
      </c>
      <c r="J466" t="s">
        <v>8</v>
      </c>
      <c r="K466" t="s">
        <v>158</v>
      </c>
      <c r="L466" t="s">
        <v>9</v>
      </c>
      <c r="M466" t="s">
        <v>156</v>
      </c>
    </row>
    <row r="467" spans="1:13" x14ac:dyDescent="0.25">
      <c r="A467">
        <v>10257</v>
      </c>
      <c r="B467">
        <v>46</v>
      </c>
      <c r="C467">
        <v>78.89</v>
      </c>
      <c r="D467">
        <v>3628.94</v>
      </c>
      <c r="E467" s="5">
        <v>38152</v>
      </c>
      <c r="F467">
        <v>2004</v>
      </c>
      <c r="G467" t="s">
        <v>65</v>
      </c>
      <c r="H467" t="s">
        <v>126</v>
      </c>
      <c r="I467" t="s">
        <v>45</v>
      </c>
      <c r="J467" t="s">
        <v>46</v>
      </c>
      <c r="K467" t="s">
        <v>159</v>
      </c>
      <c r="L467" t="s">
        <v>9</v>
      </c>
      <c r="M467" t="s">
        <v>152</v>
      </c>
    </row>
    <row r="468" spans="1:13" x14ac:dyDescent="0.25">
      <c r="A468">
        <v>10312</v>
      </c>
      <c r="B468">
        <v>44</v>
      </c>
      <c r="C468">
        <v>100</v>
      </c>
      <c r="D468">
        <v>4884.88</v>
      </c>
      <c r="E468" s="5">
        <v>38281</v>
      </c>
      <c r="F468">
        <v>2004</v>
      </c>
      <c r="G468" t="s">
        <v>65</v>
      </c>
      <c r="H468" t="s">
        <v>126</v>
      </c>
      <c r="I468" t="s">
        <v>28</v>
      </c>
      <c r="J468" t="s">
        <v>29</v>
      </c>
      <c r="K468" t="s">
        <v>159</v>
      </c>
      <c r="L468" t="s">
        <v>9</v>
      </c>
      <c r="M468" t="s">
        <v>154</v>
      </c>
    </row>
    <row r="469" spans="1:13" x14ac:dyDescent="0.25">
      <c r="A469">
        <v>10324</v>
      </c>
      <c r="B469">
        <v>33</v>
      </c>
      <c r="C469">
        <v>100</v>
      </c>
      <c r="D469">
        <v>6267.69</v>
      </c>
      <c r="E469" s="5">
        <v>38296</v>
      </c>
      <c r="F469">
        <v>2004</v>
      </c>
      <c r="G469" t="s">
        <v>65</v>
      </c>
      <c r="H469" t="s">
        <v>126</v>
      </c>
      <c r="I469" t="s">
        <v>16</v>
      </c>
      <c r="J469" t="s">
        <v>8</v>
      </c>
      <c r="K469" t="s">
        <v>158</v>
      </c>
      <c r="L469" t="s">
        <v>9</v>
      </c>
      <c r="M469" t="s">
        <v>153</v>
      </c>
    </row>
    <row r="470" spans="1:13" x14ac:dyDescent="0.25">
      <c r="A470">
        <v>10145</v>
      </c>
      <c r="B470">
        <v>33</v>
      </c>
      <c r="C470">
        <v>84.77</v>
      </c>
      <c r="D470">
        <v>2797.41</v>
      </c>
      <c r="E470" s="5">
        <v>37858</v>
      </c>
      <c r="F470">
        <v>2003</v>
      </c>
      <c r="G470" t="s">
        <v>69</v>
      </c>
      <c r="H470" t="s">
        <v>127</v>
      </c>
      <c r="I470" t="s">
        <v>10</v>
      </c>
      <c r="J470" t="s">
        <v>11</v>
      </c>
      <c r="K470" t="s">
        <v>159</v>
      </c>
      <c r="L470" t="s">
        <v>9</v>
      </c>
      <c r="M470" t="s">
        <v>157</v>
      </c>
    </row>
    <row r="471" spans="1:13" x14ac:dyDescent="0.25">
      <c r="A471">
        <v>10168</v>
      </c>
      <c r="B471">
        <v>48</v>
      </c>
      <c r="C471">
        <v>78.25</v>
      </c>
      <c r="D471">
        <v>3756</v>
      </c>
      <c r="E471" s="5">
        <v>37922</v>
      </c>
      <c r="F471">
        <v>2003</v>
      </c>
      <c r="G471" t="s">
        <v>69</v>
      </c>
      <c r="H471" t="s">
        <v>127</v>
      </c>
      <c r="I471" t="s">
        <v>14</v>
      </c>
      <c r="J471" t="s">
        <v>15</v>
      </c>
      <c r="K471" t="s">
        <v>159</v>
      </c>
      <c r="L471" t="s">
        <v>9</v>
      </c>
      <c r="M471" t="s">
        <v>152</v>
      </c>
    </row>
    <row r="472" spans="1:13" x14ac:dyDescent="0.25">
      <c r="A472">
        <v>10250</v>
      </c>
      <c r="B472">
        <v>37</v>
      </c>
      <c r="C472">
        <v>74.62</v>
      </c>
      <c r="D472">
        <v>2760.94</v>
      </c>
      <c r="E472" s="5">
        <v>38118</v>
      </c>
      <c r="F472">
        <v>2004</v>
      </c>
      <c r="G472" t="s">
        <v>69</v>
      </c>
      <c r="H472" t="s">
        <v>127</v>
      </c>
      <c r="I472" t="s">
        <v>45</v>
      </c>
      <c r="J472" t="s">
        <v>46</v>
      </c>
      <c r="K472" t="s">
        <v>159</v>
      </c>
      <c r="L472" t="s">
        <v>9</v>
      </c>
      <c r="M472" t="s">
        <v>152</v>
      </c>
    </row>
    <row r="473" spans="1:13" x14ac:dyDescent="0.25">
      <c r="A473">
        <v>10263</v>
      </c>
      <c r="B473">
        <v>24</v>
      </c>
      <c r="C473">
        <v>75.349999999999994</v>
      </c>
      <c r="D473">
        <v>1808.4</v>
      </c>
      <c r="E473" s="5">
        <v>38166</v>
      </c>
      <c r="F473">
        <v>2004</v>
      </c>
      <c r="G473" t="s">
        <v>69</v>
      </c>
      <c r="H473" t="s">
        <v>127</v>
      </c>
      <c r="I473" t="s">
        <v>17</v>
      </c>
      <c r="J473" t="s">
        <v>18</v>
      </c>
      <c r="K473" t="s">
        <v>160</v>
      </c>
      <c r="L473" t="s">
        <v>9</v>
      </c>
      <c r="M473" t="s">
        <v>152</v>
      </c>
    </row>
    <row r="474" spans="1:13" x14ac:dyDescent="0.25">
      <c r="A474">
        <v>10308</v>
      </c>
      <c r="B474">
        <v>44</v>
      </c>
      <c r="C474">
        <v>83.32</v>
      </c>
      <c r="D474">
        <v>3666.08</v>
      </c>
      <c r="E474" s="5">
        <v>38275</v>
      </c>
      <c r="F474">
        <v>2004</v>
      </c>
      <c r="G474" t="s">
        <v>69</v>
      </c>
      <c r="H474" t="s">
        <v>127</v>
      </c>
      <c r="I474" t="s">
        <v>36</v>
      </c>
      <c r="J474" t="s">
        <v>37</v>
      </c>
      <c r="K474" t="s">
        <v>158</v>
      </c>
      <c r="L474" t="s">
        <v>9</v>
      </c>
      <c r="M474" t="s">
        <v>153</v>
      </c>
    </row>
    <row r="475" spans="1:13" x14ac:dyDescent="0.25">
      <c r="A475">
        <v>10317</v>
      </c>
      <c r="B475">
        <v>35</v>
      </c>
      <c r="C475">
        <v>83.32</v>
      </c>
      <c r="D475">
        <v>2916.2</v>
      </c>
      <c r="E475" s="5">
        <v>38293</v>
      </c>
      <c r="F475">
        <v>2004</v>
      </c>
      <c r="G475" t="s">
        <v>69</v>
      </c>
      <c r="H475" t="s">
        <v>127</v>
      </c>
      <c r="I475" t="s">
        <v>14</v>
      </c>
      <c r="J475" t="s">
        <v>15</v>
      </c>
      <c r="K475" t="s">
        <v>159</v>
      </c>
      <c r="L475" t="s">
        <v>9</v>
      </c>
      <c r="M475" t="s">
        <v>152</v>
      </c>
    </row>
    <row r="476" spans="1:13" x14ac:dyDescent="0.25">
      <c r="A476">
        <v>10135</v>
      </c>
      <c r="B476">
        <v>23</v>
      </c>
      <c r="C476">
        <v>87.31</v>
      </c>
      <c r="D476">
        <v>2008.13</v>
      </c>
      <c r="E476" s="5">
        <v>37804</v>
      </c>
      <c r="F476">
        <v>2003</v>
      </c>
      <c r="G476" t="s">
        <v>25</v>
      </c>
      <c r="H476" t="s">
        <v>128</v>
      </c>
      <c r="I476" t="s">
        <v>28</v>
      </c>
      <c r="J476" t="s">
        <v>29</v>
      </c>
      <c r="K476" t="s">
        <v>159</v>
      </c>
      <c r="L476" t="s">
        <v>9</v>
      </c>
      <c r="M476" t="s">
        <v>154</v>
      </c>
    </row>
    <row r="477" spans="1:13" x14ac:dyDescent="0.25">
      <c r="A477">
        <v>10147</v>
      </c>
      <c r="B477">
        <v>31</v>
      </c>
      <c r="C477">
        <v>64.67</v>
      </c>
      <c r="D477">
        <v>2004.77</v>
      </c>
      <c r="E477" s="5">
        <v>37869</v>
      </c>
      <c r="F477">
        <v>2003</v>
      </c>
      <c r="G477" t="s">
        <v>25</v>
      </c>
      <c r="H477" t="s">
        <v>128</v>
      </c>
      <c r="I477" t="s">
        <v>32</v>
      </c>
      <c r="J477" t="s">
        <v>33</v>
      </c>
      <c r="K477" t="s">
        <v>161</v>
      </c>
      <c r="L477" t="s">
        <v>9</v>
      </c>
      <c r="M477" t="s">
        <v>155</v>
      </c>
    </row>
    <row r="478" spans="1:13" x14ac:dyDescent="0.25">
      <c r="A478">
        <v>10159</v>
      </c>
      <c r="B478">
        <v>23</v>
      </c>
      <c r="C478">
        <v>67.099999999999994</v>
      </c>
      <c r="D478">
        <v>1543.3</v>
      </c>
      <c r="E478" s="5">
        <v>37904</v>
      </c>
      <c r="F478">
        <v>2003</v>
      </c>
      <c r="G478" t="s">
        <v>25</v>
      </c>
      <c r="H478" t="s">
        <v>128</v>
      </c>
      <c r="I478" t="s">
        <v>12</v>
      </c>
      <c r="J478" t="s">
        <v>13</v>
      </c>
      <c r="K478" t="s">
        <v>159</v>
      </c>
      <c r="L478" t="s">
        <v>9</v>
      </c>
      <c r="M478" t="s">
        <v>151</v>
      </c>
    </row>
    <row r="479" spans="1:13" x14ac:dyDescent="0.25">
      <c r="A479">
        <v>10264</v>
      </c>
      <c r="B479">
        <v>47</v>
      </c>
      <c r="C479">
        <v>83.27</v>
      </c>
      <c r="D479">
        <v>3913.69</v>
      </c>
      <c r="E479" s="5">
        <v>38168</v>
      </c>
      <c r="F479">
        <v>2004</v>
      </c>
      <c r="G479" t="s">
        <v>25</v>
      </c>
      <c r="H479" t="s">
        <v>128</v>
      </c>
      <c r="I479" t="s">
        <v>43</v>
      </c>
      <c r="J479" t="s">
        <v>44</v>
      </c>
      <c r="K479" t="s">
        <v>161</v>
      </c>
      <c r="L479" t="s">
        <v>9</v>
      </c>
      <c r="M479" t="s">
        <v>155</v>
      </c>
    </row>
    <row r="480" spans="1:13" x14ac:dyDescent="0.25">
      <c r="A480">
        <v>10331</v>
      </c>
      <c r="B480">
        <v>41</v>
      </c>
      <c r="C480">
        <v>100</v>
      </c>
      <c r="D480">
        <v>5715.4</v>
      </c>
      <c r="E480" s="5">
        <v>38308</v>
      </c>
      <c r="F480">
        <v>2004</v>
      </c>
      <c r="G480" t="s">
        <v>25</v>
      </c>
      <c r="H480" t="s">
        <v>128</v>
      </c>
      <c r="I480" t="s">
        <v>35</v>
      </c>
      <c r="J480" t="s">
        <v>27</v>
      </c>
      <c r="K480" t="s">
        <v>162</v>
      </c>
      <c r="L480" t="s">
        <v>9</v>
      </c>
      <c r="M480" t="s">
        <v>151</v>
      </c>
    </row>
    <row r="481" spans="1:13" x14ac:dyDescent="0.25">
      <c r="A481">
        <v>10140</v>
      </c>
      <c r="B481">
        <v>26</v>
      </c>
      <c r="C481">
        <v>100</v>
      </c>
      <c r="D481">
        <v>2829.58</v>
      </c>
      <c r="E481" s="5">
        <v>37826</v>
      </c>
      <c r="F481">
        <v>2003</v>
      </c>
      <c r="G481" t="s">
        <v>51</v>
      </c>
      <c r="H481" t="s">
        <v>129</v>
      </c>
      <c r="I481" t="s">
        <v>14</v>
      </c>
      <c r="J481" t="s">
        <v>15</v>
      </c>
      <c r="K481" t="s">
        <v>159</v>
      </c>
      <c r="L481" t="s">
        <v>9</v>
      </c>
      <c r="M481" t="s">
        <v>152</v>
      </c>
    </row>
    <row r="482" spans="1:13" x14ac:dyDescent="0.25">
      <c r="A482">
        <v>10229</v>
      </c>
      <c r="B482">
        <v>25</v>
      </c>
      <c r="C482">
        <v>100</v>
      </c>
      <c r="D482">
        <v>2793</v>
      </c>
      <c r="E482" s="5">
        <v>38057</v>
      </c>
      <c r="F482">
        <v>2004</v>
      </c>
      <c r="G482" t="s">
        <v>51</v>
      </c>
      <c r="H482" t="s">
        <v>129</v>
      </c>
      <c r="I482" t="s">
        <v>28</v>
      </c>
      <c r="J482" t="s">
        <v>29</v>
      </c>
      <c r="K482" t="s">
        <v>159</v>
      </c>
      <c r="L482" t="s">
        <v>9</v>
      </c>
      <c r="M482" t="s">
        <v>154</v>
      </c>
    </row>
    <row r="483" spans="1:13" x14ac:dyDescent="0.25">
      <c r="A483">
        <v>10281</v>
      </c>
      <c r="B483">
        <v>29</v>
      </c>
      <c r="C483">
        <v>82.83</v>
      </c>
      <c r="D483">
        <v>2402.0700000000002</v>
      </c>
      <c r="E483" s="5">
        <v>38218</v>
      </c>
      <c r="F483">
        <v>2004</v>
      </c>
      <c r="G483" t="s">
        <v>51</v>
      </c>
      <c r="H483" t="s">
        <v>129</v>
      </c>
      <c r="I483" t="s">
        <v>21</v>
      </c>
      <c r="J483" t="s">
        <v>22</v>
      </c>
      <c r="K483" t="s">
        <v>162</v>
      </c>
      <c r="L483" t="s">
        <v>9</v>
      </c>
      <c r="M483" t="s">
        <v>153</v>
      </c>
    </row>
    <row r="484" spans="1:13" x14ac:dyDescent="0.25">
      <c r="A484">
        <v>10305</v>
      </c>
      <c r="B484">
        <v>28</v>
      </c>
      <c r="C484">
        <v>100</v>
      </c>
      <c r="D484">
        <v>3155.04</v>
      </c>
      <c r="E484" s="5">
        <v>38273</v>
      </c>
      <c r="F484">
        <v>2004</v>
      </c>
      <c r="G484" t="s">
        <v>51</v>
      </c>
      <c r="H484" t="s">
        <v>129</v>
      </c>
      <c r="I484" t="s">
        <v>19</v>
      </c>
      <c r="J484" t="s">
        <v>20</v>
      </c>
      <c r="K484" t="s">
        <v>161</v>
      </c>
      <c r="L484" t="s">
        <v>9</v>
      </c>
      <c r="M484" t="s">
        <v>151</v>
      </c>
    </row>
    <row r="485" spans="1:13" x14ac:dyDescent="0.25">
      <c r="A485">
        <v>10324</v>
      </c>
      <c r="B485">
        <v>20</v>
      </c>
      <c r="C485">
        <v>98.18</v>
      </c>
      <c r="D485">
        <v>1963.6</v>
      </c>
      <c r="E485" s="5">
        <v>38296</v>
      </c>
      <c r="F485">
        <v>2004</v>
      </c>
      <c r="G485" t="s">
        <v>51</v>
      </c>
      <c r="H485" t="s">
        <v>129</v>
      </c>
      <c r="I485" t="s">
        <v>16</v>
      </c>
      <c r="J485" t="s">
        <v>8</v>
      </c>
      <c r="K485" t="s">
        <v>158</v>
      </c>
      <c r="L485" t="s">
        <v>9</v>
      </c>
      <c r="M485" t="s">
        <v>153</v>
      </c>
    </row>
    <row r="486" spans="1:13" x14ac:dyDescent="0.25">
      <c r="A486">
        <v>10335</v>
      </c>
      <c r="B486">
        <v>44</v>
      </c>
      <c r="C486">
        <v>100</v>
      </c>
      <c r="D486">
        <v>4746.28</v>
      </c>
      <c r="E486" s="5">
        <v>38310</v>
      </c>
      <c r="F486">
        <v>2004</v>
      </c>
      <c r="G486" t="s">
        <v>51</v>
      </c>
      <c r="H486" t="s">
        <v>129</v>
      </c>
      <c r="I486" t="s">
        <v>28</v>
      </c>
      <c r="J486" t="s">
        <v>29</v>
      </c>
      <c r="K486" t="s">
        <v>159</v>
      </c>
      <c r="L486" t="s">
        <v>9</v>
      </c>
      <c r="M486" t="s">
        <v>154</v>
      </c>
    </row>
    <row r="487" spans="1:13" x14ac:dyDescent="0.25">
      <c r="A487">
        <v>10107</v>
      </c>
      <c r="B487">
        <v>20</v>
      </c>
      <c r="C487">
        <v>92.9</v>
      </c>
      <c r="D487">
        <v>1858</v>
      </c>
      <c r="E487" s="5">
        <v>37676</v>
      </c>
      <c r="F487">
        <v>2003</v>
      </c>
      <c r="G487" t="s">
        <v>5</v>
      </c>
      <c r="H487" t="s">
        <v>130</v>
      </c>
      <c r="I487" t="s">
        <v>7</v>
      </c>
      <c r="J487" t="s">
        <v>8</v>
      </c>
      <c r="K487" t="s">
        <v>158</v>
      </c>
      <c r="L487" t="s">
        <v>9</v>
      </c>
      <c r="M487" t="s">
        <v>150</v>
      </c>
    </row>
    <row r="488" spans="1:13" x14ac:dyDescent="0.25">
      <c r="A488">
        <v>10145</v>
      </c>
      <c r="B488">
        <v>33</v>
      </c>
      <c r="C488">
        <v>93.9</v>
      </c>
      <c r="D488">
        <v>3098.7</v>
      </c>
      <c r="E488" s="5">
        <v>37858</v>
      </c>
      <c r="F488">
        <v>2003</v>
      </c>
      <c r="G488" t="s">
        <v>5</v>
      </c>
      <c r="H488" t="s">
        <v>130</v>
      </c>
      <c r="I488" t="s">
        <v>10</v>
      </c>
      <c r="J488" t="s">
        <v>11</v>
      </c>
      <c r="K488" t="s">
        <v>159</v>
      </c>
      <c r="L488" t="s">
        <v>9</v>
      </c>
      <c r="M488" t="s">
        <v>157</v>
      </c>
    </row>
    <row r="489" spans="1:13" x14ac:dyDescent="0.25">
      <c r="A489">
        <v>10168</v>
      </c>
      <c r="B489">
        <v>28</v>
      </c>
      <c r="C489">
        <v>100</v>
      </c>
      <c r="D489">
        <v>3244.36</v>
      </c>
      <c r="E489" s="5">
        <v>37922</v>
      </c>
      <c r="F489">
        <v>2003</v>
      </c>
      <c r="G489" t="s">
        <v>5</v>
      </c>
      <c r="H489" t="s">
        <v>130</v>
      </c>
      <c r="I489" t="s">
        <v>14</v>
      </c>
      <c r="J489" t="s">
        <v>15</v>
      </c>
      <c r="K489" t="s">
        <v>159</v>
      </c>
      <c r="L489" t="s">
        <v>9</v>
      </c>
      <c r="M489" t="s">
        <v>152</v>
      </c>
    </row>
    <row r="490" spans="1:13" x14ac:dyDescent="0.25">
      <c r="A490">
        <v>10250</v>
      </c>
      <c r="B490">
        <v>31</v>
      </c>
      <c r="C490">
        <v>100</v>
      </c>
      <c r="D490">
        <v>3282.28</v>
      </c>
      <c r="E490" s="5">
        <v>38118</v>
      </c>
      <c r="F490">
        <v>2004</v>
      </c>
      <c r="G490" t="s">
        <v>5</v>
      </c>
      <c r="H490" t="s">
        <v>130</v>
      </c>
      <c r="I490" t="s">
        <v>45</v>
      </c>
      <c r="J490" t="s">
        <v>46</v>
      </c>
      <c r="K490" t="s">
        <v>159</v>
      </c>
      <c r="L490" t="s">
        <v>9</v>
      </c>
      <c r="M490" t="s">
        <v>152</v>
      </c>
    </row>
    <row r="491" spans="1:13" x14ac:dyDescent="0.25">
      <c r="A491">
        <v>10263</v>
      </c>
      <c r="B491">
        <v>31</v>
      </c>
      <c r="C491">
        <v>79.91</v>
      </c>
      <c r="D491">
        <v>2477.21</v>
      </c>
      <c r="E491" s="5">
        <v>38166</v>
      </c>
      <c r="F491">
        <v>2004</v>
      </c>
      <c r="G491" t="s">
        <v>5</v>
      </c>
      <c r="H491" t="s">
        <v>130</v>
      </c>
      <c r="I491" t="s">
        <v>17</v>
      </c>
      <c r="J491" t="s">
        <v>18</v>
      </c>
      <c r="K491" t="s">
        <v>160</v>
      </c>
      <c r="L491" t="s">
        <v>9</v>
      </c>
      <c r="M491" t="s">
        <v>152</v>
      </c>
    </row>
    <row r="492" spans="1:13" x14ac:dyDescent="0.25">
      <c r="A492">
        <v>10285</v>
      </c>
      <c r="B492">
        <v>37</v>
      </c>
      <c r="C492">
        <v>98.89</v>
      </c>
      <c r="D492">
        <v>3658.93</v>
      </c>
      <c r="E492" s="5">
        <v>38226</v>
      </c>
      <c r="F492">
        <v>2004</v>
      </c>
      <c r="G492" t="s">
        <v>5</v>
      </c>
      <c r="H492" t="s">
        <v>130</v>
      </c>
      <c r="I492" t="s">
        <v>19</v>
      </c>
      <c r="J492" t="s">
        <v>20</v>
      </c>
      <c r="K492" t="s">
        <v>161</v>
      </c>
      <c r="L492" t="s">
        <v>9</v>
      </c>
      <c r="M492" t="s">
        <v>151</v>
      </c>
    </row>
    <row r="493" spans="1:13" x14ac:dyDescent="0.25">
      <c r="A493">
        <v>10308</v>
      </c>
      <c r="B493">
        <v>24</v>
      </c>
      <c r="C493">
        <v>79.91</v>
      </c>
      <c r="D493">
        <v>1917.84</v>
      </c>
      <c r="E493" s="5">
        <v>38275</v>
      </c>
      <c r="F493">
        <v>2004</v>
      </c>
      <c r="G493" t="s">
        <v>5</v>
      </c>
      <c r="H493" t="s">
        <v>130</v>
      </c>
      <c r="I493" t="s">
        <v>36</v>
      </c>
      <c r="J493" t="s">
        <v>37</v>
      </c>
      <c r="K493" t="s">
        <v>158</v>
      </c>
      <c r="L493" t="s">
        <v>9</v>
      </c>
      <c r="M493" t="s">
        <v>153</v>
      </c>
    </row>
    <row r="494" spans="1:13" x14ac:dyDescent="0.25">
      <c r="A494">
        <v>10318</v>
      </c>
      <c r="B494">
        <v>47</v>
      </c>
      <c r="C494">
        <v>100</v>
      </c>
      <c r="D494">
        <v>5305.36</v>
      </c>
      <c r="E494" s="5">
        <v>38293</v>
      </c>
      <c r="F494">
        <v>2004</v>
      </c>
      <c r="G494" t="s">
        <v>5</v>
      </c>
      <c r="H494" t="s">
        <v>130</v>
      </c>
      <c r="I494" t="s">
        <v>21</v>
      </c>
      <c r="J494" t="s">
        <v>22</v>
      </c>
      <c r="K494" t="s">
        <v>162</v>
      </c>
      <c r="L494" t="s">
        <v>9</v>
      </c>
      <c r="M494" t="s">
        <v>153</v>
      </c>
    </row>
    <row r="495" spans="1:13" x14ac:dyDescent="0.25">
      <c r="A495">
        <v>10329</v>
      </c>
      <c r="B495">
        <v>45</v>
      </c>
      <c r="C495">
        <v>63.91</v>
      </c>
      <c r="D495">
        <v>2875.95</v>
      </c>
      <c r="E495" s="5">
        <v>38306</v>
      </c>
      <c r="F495">
        <v>2004</v>
      </c>
      <c r="G495" t="s">
        <v>5</v>
      </c>
      <c r="H495" t="s">
        <v>130</v>
      </c>
      <c r="I495" t="s">
        <v>7</v>
      </c>
      <c r="J495" t="s">
        <v>8</v>
      </c>
      <c r="K495" t="s">
        <v>158</v>
      </c>
      <c r="L495" t="s">
        <v>9</v>
      </c>
      <c r="M495" t="s">
        <v>150</v>
      </c>
    </row>
    <row r="496" spans="1:13" x14ac:dyDescent="0.25">
      <c r="A496">
        <v>10135</v>
      </c>
      <c r="B496">
        <v>33</v>
      </c>
      <c r="C496">
        <v>40.229999999999997</v>
      </c>
      <c r="D496">
        <v>1327.59</v>
      </c>
      <c r="E496" s="5">
        <v>37804</v>
      </c>
      <c r="F496">
        <v>2003</v>
      </c>
      <c r="G496" t="s">
        <v>5</v>
      </c>
      <c r="H496" t="s">
        <v>131</v>
      </c>
      <c r="I496" t="s">
        <v>28</v>
      </c>
      <c r="J496" t="s">
        <v>29</v>
      </c>
      <c r="K496" t="s">
        <v>159</v>
      </c>
      <c r="L496" t="s">
        <v>9</v>
      </c>
      <c r="M496" t="s">
        <v>154</v>
      </c>
    </row>
    <row r="497" spans="1:13" x14ac:dyDescent="0.25">
      <c r="A497">
        <v>10145</v>
      </c>
      <c r="B497">
        <v>31</v>
      </c>
      <c r="C497">
        <v>35.799999999999997</v>
      </c>
      <c r="D497">
        <v>1109.8</v>
      </c>
      <c r="E497" s="5">
        <v>37858</v>
      </c>
      <c r="F497">
        <v>2003</v>
      </c>
      <c r="G497" t="s">
        <v>5</v>
      </c>
      <c r="H497" t="s">
        <v>131</v>
      </c>
      <c r="I497" t="s">
        <v>10</v>
      </c>
      <c r="J497" t="s">
        <v>11</v>
      </c>
      <c r="K497" t="s">
        <v>159</v>
      </c>
      <c r="L497" t="s">
        <v>9</v>
      </c>
      <c r="M497" t="s">
        <v>157</v>
      </c>
    </row>
    <row r="498" spans="1:13" x14ac:dyDescent="0.25">
      <c r="A498">
        <v>10159</v>
      </c>
      <c r="B498">
        <v>35</v>
      </c>
      <c r="C498">
        <v>35.4</v>
      </c>
      <c r="D498">
        <v>1239</v>
      </c>
      <c r="E498" s="5">
        <v>37904</v>
      </c>
      <c r="F498">
        <v>2003</v>
      </c>
      <c r="G498" t="s">
        <v>5</v>
      </c>
      <c r="H498" t="s">
        <v>131</v>
      </c>
      <c r="I498" t="s">
        <v>12</v>
      </c>
      <c r="J498" t="s">
        <v>13</v>
      </c>
      <c r="K498" t="s">
        <v>159</v>
      </c>
      <c r="L498" t="s">
        <v>9</v>
      </c>
      <c r="M498" t="s">
        <v>151</v>
      </c>
    </row>
    <row r="499" spans="1:13" x14ac:dyDescent="0.25">
      <c r="A499">
        <v>10237</v>
      </c>
      <c r="B499">
        <v>26</v>
      </c>
      <c r="C499">
        <v>40.229999999999997</v>
      </c>
      <c r="D499">
        <v>1045.98</v>
      </c>
      <c r="E499" s="5">
        <v>38082</v>
      </c>
      <c r="F499">
        <v>2004</v>
      </c>
      <c r="G499" t="s">
        <v>5</v>
      </c>
      <c r="H499" t="s">
        <v>131</v>
      </c>
      <c r="I499" t="s">
        <v>16</v>
      </c>
      <c r="J499" t="s">
        <v>8</v>
      </c>
      <c r="K499" t="s">
        <v>158</v>
      </c>
      <c r="L499" t="s">
        <v>9</v>
      </c>
      <c r="M499" t="s">
        <v>153</v>
      </c>
    </row>
    <row r="500" spans="1:13" x14ac:dyDescent="0.25">
      <c r="A500">
        <v>10264</v>
      </c>
      <c r="B500">
        <v>20</v>
      </c>
      <c r="C500">
        <v>32.590000000000003</v>
      </c>
      <c r="D500">
        <v>651.79999999999995</v>
      </c>
      <c r="E500" s="5">
        <v>38168</v>
      </c>
      <c r="F500">
        <v>2004</v>
      </c>
      <c r="G500" t="s">
        <v>5</v>
      </c>
      <c r="H500" t="s">
        <v>131</v>
      </c>
      <c r="I500" t="s">
        <v>43</v>
      </c>
      <c r="J500" t="s">
        <v>44</v>
      </c>
      <c r="K500" t="s">
        <v>161</v>
      </c>
      <c r="L500" t="s">
        <v>9</v>
      </c>
      <c r="M500" t="s">
        <v>155</v>
      </c>
    </row>
    <row r="501" spans="1:13" x14ac:dyDescent="0.25">
      <c r="A501">
        <v>10285</v>
      </c>
      <c r="B501">
        <v>37</v>
      </c>
      <c r="C501">
        <v>41.03</v>
      </c>
      <c r="D501">
        <v>1518.11</v>
      </c>
      <c r="E501" s="5">
        <v>38226</v>
      </c>
      <c r="F501">
        <v>2004</v>
      </c>
      <c r="G501" t="s">
        <v>5</v>
      </c>
      <c r="H501" t="s">
        <v>131</v>
      </c>
      <c r="I501" t="s">
        <v>19</v>
      </c>
      <c r="J501" t="s">
        <v>20</v>
      </c>
      <c r="K501" t="s">
        <v>161</v>
      </c>
      <c r="L501" t="s">
        <v>9</v>
      </c>
      <c r="M501" t="s">
        <v>151</v>
      </c>
    </row>
    <row r="502" spans="1:13" x14ac:dyDescent="0.25">
      <c r="A502">
        <v>10331</v>
      </c>
      <c r="B502">
        <v>28</v>
      </c>
      <c r="C502">
        <v>100</v>
      </c>
      <c r="D502">
        <v>4102.5600000000004</v>
      </c>
      <c r="E502" s="5">
        <v>38308</v>
      </c>
      <c r="F502">
        <v>2004</v>
      </c>
      <c r="G502" t="s">
        <v>5</v>
      </c>
      <c r="H502" t="s">
        <v>131</v>
      </c>
      <c r="I502" t="s">
        <v>35</v>
      </c>
      <c r="J502" t="s">
        <v>27</v>
      </c>
      <c r="K502" t="s">
        <v>162</v>
      </c>
      <c r="L502" t="s">
        <v>9</v>
      </c>
      <c r="M502" t="s">
        <v>151</v>
      </c>
    </row>
    <row r="503" spans="1:13" x14ac:dyDescent="0.25">
      <c r="A503">
        <v>10127</v>
      </c>
      <c r="B503">
        <v>45</v>
      </c>
      <c r="C503">
        <v>51.95</v>
      </c>
      <c r="D503">
        <v>2337.75</v>
      </c>
      <c r="E503" s="5">
        <v>37775</v>
      </c>
      <c r="F503">
        <v>2003</v>
      </c>
      <c r="G503" t="s">
        <v>51</v>
      </c>
      <c r="H503" t="s">
        <v>132</v>
      </c>
      <c r="I503" t="s">
        <v>50</v>
      </c>
      <c r="J503" t="s">
        <v>8</v>
      </c>
      <c r="K503" t="s">
        <v>158</v>
      </c>
      <c r="L503" t="s">
        <v>9</v>
      </c>
      <c r="M503" t="s">
        <v>156</v>
      </c>
    </row>
    <row r="504" spans="1:13" x14ac:dyDescent="0.25">
      <c r="A504">
        <v>10195</v>
      </c>
      <c r="B504">
        <v>32</v>
      </c>
      <c r="C504">
        <v>43.29</v>
      </c>
      <c r="D504">
        <v>1385.28</v>
      </c>
      <c r="E504" s="5">
        <v>37950</v>
      </c>
      <c r="F504">
        <v>2003</v>
      </c>
      <c r="G504" t="s">
        <v>51</v>
      </c>
      <c r="H504" t="s">
        <v>132</v>
      </c>
      <c r="I504" t="s">
        <v>36</v>
      </c>
      <c r="J504" t="s">
        <v>37</v>
      </c>
      <c r="K504" t="s">
        <v>158</v>
      </c>
      <c r="L504" t="s">
        <v>9</v>
      </c>
      <c r="M504" t="s">
        <v>153</v>
      </c>
    </row>
    <row r="505" spans="1:13" x14ac:dyDescent="0.25">
      <c r="A505">
        <v>10229</v>
      </c>
      <c r="B505">
        <v>23</v>
      </c>
      <c r="C505">
        <v>54.11</v>
      </c>
      <c r="D505">
        <v>1244.53</v>
      </c>
      <c r="E505" s="5">
        <v>38057</v>
      </c>
      <c r="F505">
        <v>2004</v>
      </c>
      <c r="G505" t="s">
        <v>51</v>
      </c>
      <c r="H505" t="s">
        <v>132</v>
      </c>
      <c r="I505" t="s">
        <v>28</v>
      </c>
      <c r="J505" t="s">
        <v>29</v>
      </c>
      <c r="K505" t="s">
        <v>159</v>
      </c>
      <c r="L505" t="s">
        <v>9</v>
      </c>
      <c r="M505" t="s">
        <v>154</v>
      </c>
    </row>
    <row r="506" spans="1:13" x14ac:dyDescent="0.25">
      <c r="A506">
        <v>10271</v>
      </c>
      <c r="B506">
        <v>35</v>
      </c>
      <c r="C506">
        <v>47.62</v>
      </c>
      <c r="D506">
        <v>1666.7</v>
      </c>
      <c r="E506" s="5">
        <v>38188</v>
      </c>
      <c r="F506">
        <v>2004</v>
      </c>
      <c r="G506" t="s">
        <v>51</v>
      </c>
      <c r="H506" t="s">
        <v>132</v>
      </c>
      <c r="I506" t="s">
        <v>28</v>
      </c>
      <c r="J506" t="s">
        <v>29</v>
      </c>
      <c r="K506" t="s">
        <v>159</v>
      </c>
      <c r="L506" t="s">
        <v>9</v>
      </c>
      <c r="M506" t="s">
        <v>154</v>
      </c>
    </row>
    <row r="507" spans="1:13" x14ac:dyDescent="0.25">
      <c r="A507">
        <v>10281</v>
      </c>
      <c r="B507">
        <v>31</v>
      </c>
      <c r="C507">
        <v>55.19</v>
      </c>
      <c r="D507">
        <v>1710.89</v>
      </c>
      <c r="E507" s="5">
        <v>38218</v>
      </c>
      <c r="F507">
        <v>2004</v>
      </c>
      <c r="G507" t="s">
        <v>51</v>
      </c>
      <c r="H507" t="s">
        <v>132</v>
      </c>
      <c r="I507" t="s">
        <v>21</v>
      </c>
      <c r="J507" t="s">
        <v>22</v>
      </c>
      <c r="K507" t="s">
        <v>162</v>
      </c>
      <c r="L507" t="s">
        <v>9</v>
      </c>
      <c r="M507" t="s">
        <v>153</v>
      </c>
    </row>
    <row r="508" spans="1:13" x14ac:dyDescent="0.25">
      <c r="A508">
        <v>10292</v>
      </c>
      <c r="B508">
        <v>50</v>
      </c>
      <c r="C508">
        <v>46.53</v>
      </c>
      <c r="D508">
        <v>2326.5</v>
      </c>
      <c r="E508" s="5">
        <v>38238</v>
      </c>
      <c r="F508">
        <v>2004</v>
      </c>
      <c r="G508" t="s">
        <v>51</v>
      </c>
      <c r="H508" t="s">
        <v>132</v>
      </c>
      <c r="I508" t="s">
        <v>7</v>
      </c>
      <c r="J508" t="s">
        <v>8</v>
      </c>
      <c r="K508" t="s">
        <v>158</v>
      </c>
      <c r="L508" t="s">
        <v>9</v>
      </c>
      <c r="M508" t="s">
        <v>150</v>
      </c>
    </row>
    <row r="509" spans="1:13" x14ac:dyDescent="0.25">
      <c r="A509">
        <v>10305</v>
      </c>
      <c r="B509">
        <v>40</v>
      </c>
      <c r="C509">
        <v>57.9</v>
      </c>
      <c r="D509">
        <v>2316</v>
      </c>
      <c r="E509" s="5">
        <v>38273</v>
      </c>
      <c r="F509">
        <v>2004</v>
      </c>
      <c r="G509" t="s">
        <v>51</v>
      </c>
      <c r="H509" t="s">
        <v>132</v>
      </c>
      <c r="I509" t="s">
        <v>19</v>
      </c>
      <c r="J509" t="s">
        <v>20</v>
      </c>
      <c r="K509" t="s">
        <v>161</v>
      </c>
      <c r="L509" t="s">
        <v>9</v>
      </c>
      <c r="M509" t="s">
        <v>151</v>
      </c>
    </row>
    <row r="510" spans="1:13" x14ac:dyDescent="0.25">
      <c r="A510">
        <v>10335</v>
      </c>
      <c r="B510">
        <v>40</v>
      </c>
      <c r="C510">
        <v>60.6</v>
      </c>
      <c r="D510">
        <v>2424</v>
      </c>
      <c r="E510" s="5">
        <v>38310</v>
      </c>
      <c r="F510">
        <v>2004</v>
      </c>
      <c r="G510" t="s">
        <v>51</v>
      </c>
      <c r="H510" t="s">
        <v>132</v>
      </c>
      <c r="I510" t="s">
        <v>28</v>
      </c>
      <c r="J510" t="s">
        <v>29</v>
      </c>
      <c r="K510" t="s">
        <v>159</v>
      </c>
      <c r="L510" t="s">
        <v>9</v>
      </c>
      <c r="M510" t="s">
        <v>154</v>
      </c>
    </row>
    <row r="511" spans="1:13" x14ac:dyDescent="0.25">
      <c r="A511">
        <v>10349</v>
      </c>
      <c r="B511">
        <v>33</v>
      </c>
      <c r="C511">
        <v>46.53</v>
      </c>
      <c r="D511">
        <v>1535.49</v>
      </c>
      <c r="E511" s="5">
        <v>38322</v>
      </c>
      <c r="F511">
        <v>2004</v>
      </c>
      <c r="G511" t="s">
        <v>51</v>
      </c>
      <c r="H511" t="s">
        <v>132</v>
      </c>
      <c r="I511" t="s">
        <v>50</v>
      </c>
      <c r="J511" t="s">
        <v>8</v>
      </c>
      <c r="K511" t="s">
        <v>158</v>
      </c>
      <c r="L511" t="s">
        <v>9</v>
      </c>
      <c r="M511" t="s">
        <v>156</v>
      </c>
    </row>
    <row r="512" spans="1:13" x14ac:dyDescent="0.25">
      <c r="A512">
        <v>10113</v>
      </c>
      <c r="B512">
        <v>23</v>
      </c>
      <c r="C512">
        <v>68.52</v>
      </c>
      <c r="D512">
        <v>1575.96</v>
      </c>
      <c r="E512" s="5">
        <v>37706</v>
      </c>
      <c r="F512">
        <v>2003</v>
      </c>
      <c r="G512" t="s">
        <v>51</v>
      </c>
      <c r="H512" t="s">
        <v>133</v>
      </c>
      <c r="I512" t="s">
        <v>28</v>
      </c>
      <c r="J512" t="s">
        <v>29</v>
      </c>
      <c r="K512" t="s">
        <v>159</v>
      </c>
      <c r="L512" t="s">
        <v>9</v>
      </c>
      <c r="M512" t="s">
        <v>154</v>
      </c>
    </row>
    <row r="513" spans="1:13" x14ac:dyDescent="0.25">
      <c r="A513">
        <v>10140</v>
      </c>
      <c r="B513">
        <v>28</v>
      </c>
      <c r="C513">
        <v>60.76</v>
      </c>
      <c r="D513">
        <v>1701.28</v>
      </c>
      <c r="E513" s="5">
        <v>37826</v>
      </c>
      <c r="F513">
        <v>2003</v>
      </c>
      <c r="G513" t="s">
        <v>51</v>
      </c>
      <c r="H513" t="s">
        <v>133</v>
      </c>
      <c r="I513" t="s">
        <v>14</v>
      </c>
      <c r="J513" t="s">
        <v>15</v>
      </c>
      <c r="K513" t="s">
        <v>159</v>
      </c>
      <c r="L513" t="s">
        <v>9</v>
      </c>
      <c r="M513" t="s">
        <v>152</v>
      </c>
    </row>
    <row r="514" spans="1:13" x14ac:dyDescent="0.25">
      <c r="A514">
        <v>10229</v>
      </c>
      <c r="B514">
        <v>30</v>
      </c>
      <c r="C514">
        <v>73.040000000000006</v>
      </c>
      <c r="D514">
        <v>2191.1999999999998</v>
      </c>
      <c r="E514" s="5">
        <v>38057</v>
      </c>
      <c r="F514">
        <v>2004</v>
      </c>
      <c r="G514" t="s">
        <v>51</v>
      </c>
      <c r="H514" t="s">
        <v>133</v>
      </c>
      <c r="I514" t="s">
        <v>28</v>
      </c>
      <c r="J514" t="s">
        <v>29</v>
      </c>
      <c r="K514" t="s">
        <v>159</v>
      </c>
      <c r="L514" t="s">
        <v>9</v>
      </c>
      <c r="M514" t="s">
        <v>154</v>
      </c>
    </row>
    <row r="515" spans="1:13" x14ac:dyDescent="0.25">
      <c r="A515">
        <v>10281</v>
      </c>
      <c r="B515">
        <v>36</v>
      </c>
      <c r="C515">
        <v>77.569999999999993</v>
      </c>
      <c r="D515">
        <v>2792.52</v>
      </c>
      <c r="E515" s="5">
        <v>38218</v>
      </c>
      <c r="F515">
        <v>2004</v>
      </c>
      <c r="G515" t="s">
        <v>51</v>
      </c>
      <c r="H515" t="s">
        <v>133</v>
      </c>
      <c r="I515" t="s">
        <v>21</v>
      </c>
      <c r="J515" t="s">
        <v>22</v>
      </c>
      <c r="K515" t="s">
        <v>162</v>
      </c>
      <c r="L515" t="s">
        <v>9</v>
      </c>
      <c r="M515" t="s">
        <v>153</v>
      </c>
    </row>
    <row r="516" spans="1:13" x14ac:dyDescent="0.25">
      <c r="A516">
        <v>10324</v>
      </c>
      <c r="B516">
        <v>48</v>
      </c>
      <c r="C516">
        <v>100</v>
      </c>
      <c r="D516">
        <v>8209.44</v>
      </c>
      <c r="E516" s="5">
        <v>38296</v>
      </c>
      <c r="F516">
        <v>2004</v>
      </c>
      <c r="G516" t="s">
        <v>51</v>
      </c>
      <c r="H516" t="s">
        <v>133</v>
      </c>
      <c r="I516" t="s">
        <v>16</v>
      </c>
      <c r="J516" t="s">
        <v>8</v>
      </c>
      <c r="K516" t="s">
        <v>158</v>
      </c>
      <c r="L516" t="s">
        <v>9</v>
      </c>
      <c r="M516" t="s">
        <v>153</v>
      </c>
    </row>
    <row r="517" spans="1:13" x14ac:dyDescent="0.25">
      <c r="A517">
        <v>10168</v>
      </c>
      <c r="B517">
        <v>31</v>
      </c>
      <c r="C517">
        <v>73.61</v>
      </c>
      <c r="D517">
        <v>2281.91</v>
      </c>
      <c r="E517" s="5">
        <v>37922</v>
      </c>
      <c r="F517">
        <v>2003</v>
      </c>
      <c r="G517" t="s">
        <v>65</v>
      </c>
      <c r="H517" t="s">
        <v>134</v>
      </c>
      <c r="I517" t="s">
        <v>14</v>
      </c>
      <c r="J517" t="s">
        <v>15</v>
      </c>
      <c r="K517" t="s">
        <v>159</v>
      </c>
      <c r="L517" t="s">
        <v>9</v>
      </c>
      <c r="M517" t="s">
        <v>152</v>
      </c>
    </row>
    <row r="518" spans="1:13" x14ac:dyDescent="0.25">
      <c r="A518">
        <v>10250</v>
      </c>
      <c r="B518">
        <v>50</v>
      </c>
      <c r="C518">
        <v>61.22</v>
      </c>
      <c r="D518">
        <v>3061</v>
      </c>
      <c r="E518" s="5">
        <v>38118</v>
      </c>
      <c r="F518">
        <v>2004</v>
      </c>
      <c r="G518" t="s">
        <v>65</v>
      </c>
      <c r="H518" t="s">
        <v>134</v>
      </c>
      <c r="I518" t="s">
        <v>45</v>
      </c>
      <c r="J518" t="s">
        <v>46</v>
      </c>
      <c r="K518" t="s">
        <v>159</v>
      </c>
      <c r="L518" t="s">
        <v>9</v>
      </c>
      <c r="M518" t="s">
        <v>152</v>
      </c>
    </row>
    <row r="519" spans="1:13" x14ac:dyDescent="0.25">
      <c r="A519">
        <v>10308</v>
      </c>
      <c r="B519">
        <v>46</v>
      </c>
      <c r="C519">
        <v>66.040000000000006</v>
      </c>
      <c r="D519">
        <v>3037.84</v>
      </c>
      <c r="E519" s="5">
        <v>38275</v>
      </c>
      <c r="F519">
        <v>2004</v>
      </c>
      <c r="G519" t="s">
        <v>65</v>
      </c>
      <c r="H519" t="s">
        <v>134</v>
      </c>
      <c r="I519" t="s">
        <v>36</v>
      </c>
      <c r="J519" t="s">
        <v>37</v>
      </c>
      <c r="K519" t="s">
        <v>158</v>
      </c>
      <c r="L519" t="s">
        <v>9</v>
      </c>
      <c r="M519" t="s">
        <v>153</v>
      </c>
    </row>
    <row r="520" spans="1:13" x14ac:dyDescent="0.25">
      <c r="A520">
        <v>10135</v>
      </c>
      <c r="B520">
        <v>30</v>
      </c>
      <c r="C520">
        <v>89.8</v>
      </c>
      <c r="D520">
        <v>2694</v>
      </c>
      <c r="E520" s="5">
        <v>37804</v>
      </c>
      <c r="F520">
        <v>2003</v>
      </c>
      <c r="G520" t="s">
        <v>5</v>
      </c>
      <c r="H520" t="s">
        <v>135</v>
      </c>
      <c r="I520" t="s">
        <v>28</v>
      </c>
      <c r="J520" t="s">
        <v>29</v>
      </c>
      <c r="K520" t="s">
        <v>159</v>
      </c>
      <c r="L520" t="s">
        <v>9</v>
      </c>
      <c r="M520" t="s">
        <v>154</v>
      </c>
    </row>
    <row r="521" spans="1:13" x14ac:dyDescent="0.25">
      <c r="A521">
        <v>10145</v>
      </c>
      <c r="B521">
        <v>27</v>
      </c>
      <c r="C521">
        <v>100</v>
      </c>
      <c r="D521">
        <v>3251.34</v>
      </c>
      <c r="E521" s="5">
        <v>37858</v>
      </c>
      <c r="F521">
        <v>2003</v>
      </c>
      <c r="G521" t="s">
        <v>5</v>
      </c>
      <c r="H521" t="s">
        <v>135</v>
      </c>
      <c r="I521" t="s">
        <v>10</v>
      </c>
      <c r="J521" t="s">
        <v>11</v>
      </c>
      <c r="K521" t="s">
        <v>159</v>
      </c>
      <c r="L521" t="s">
        <v>9</v>
      </c>
      <c r="M521" t="s">
        <v>157</v>
      </c>
    </row>
    <row r="522" spans="1:13" x14ac:dyDescent="0.25">
      <c r="A522">
        <v>10159</v>
      </c>
      <c r="B522">
        <v>23</v>
      </c>
      <c r="C522">
        <v>100</v>
      </c>
      <c r="D522">
        <v>2347.15</v>
      </c>
      <c r="E522" s="5">
        <v>37904</v>
      </c>
      <c r="F522">
        <v>2003</v>
      </c>
      <c r="G522" t="s">
        <v>5</v>
      </c>
      <c r="H522" t="s">
        <v>135</v>
      </c>
      <c r="I522" t="s">
        <v>12</v>
      </c>
      <c r="J522" t="s">
        <v>13</v>
      </c>
      <c r="K522" t="s">
        <v>159</v>
      </c>
      <c r="L522" t="s">
        <v>9</v>
      </c>
      <c r="M522" t="s">
        <v>151</v>
      </c>
    </row>
    <row r="523" spans="1:13" x14ac:dyDescent="0.25">
      <c r="A523">
        <v>10237</v>
      </c>
      <c r="B523">
        <v>27</v>
      </c>
      <c r="C523">
        <v>100</v>
      </c>
      <c r="D523">
        <v>3113.64</v>
      </c>
      <c r="E523" s="5">
        <v>38082</v>
      </c>
      <c r="F523">
        <v>2004</v>
      </c>
      <c r="G523" t="s">
        <v>5</v>
      </c>
      <c r="H523" t="s">
        <v>135</v>
      </c>
      <c r="I523" t="s">
        <v>16</v>
      </c>
      <c r="J523" t="s">
        <v>8</v>
      </c>
      <c r="K523" t="s">
        <v>158</v>
      </c>
      <c r="L523" t="s">
        <v>9</v>
      </c>
      <c r="M523" t="s">
        <v>153</v>
      </c>
    </row>
    <row r="524" spans="1:13" x14ac:dyDescent="0.25">
      <c r="A524">
        <v>10264</v>
      </c>
      <c r="B524">
        <v>34</v>
      </c>
      <c r="C524">
        <v>97.97</v>
      </c>
      <c r="D524">
        <v>3330.98</v>
      </c>
      <c r="E524" s="5">
        <v>38168</v>
      </c>
      <c r="F524">
        <v>2004</v>
      </c>
      <c r="G524" t="s">
        <v>5</v>
      </c>
      <c r="H524" t="s">
        <v>135</v>
      </c>
      <c r="I524" t="s">
        <v>43</v>
      </c>
      <c r="J524" t="s">
        <v>44</v>
      </c>
      <c r="K524" t="s">
        <v>161</v>
      </c>
      <c r="L524" t="s">
        <v>9</v>
      </c>
      <c r="M524" t="s">
        <v>155</v>
      </c>
    </row>
    <row r="525" spans="1:13" x14ac:dyDescent="0.25">
      <c r="A525">
        <v>10285</v>
      </c>
      <c r="B525">
        <v>26</v>
      </c>
      <c r="C525">
        <v>100</v>
      </c>
      <c r="D525">
        <v>2600.2600000000002</v>
      </c>
      <c r="E525" s="5">
        <v>38226</v>
      </c>
      <c r="F525">
        <v>2004</v>
      </c>
      <c r="G525" t="s">
        <v>5</v>
      </c>
      <c r="H525" t="s">
        <v>135</v>
      </c>
      <c r="I525" t="s">
        <v>19</v>
      </c>
      <c r="J525" t="s">
        <v>20</v>
      </c>
      <c r="K525" t="s">
        <v>161</v>
      </c>
      <c r="L525" t="s">
        <v>9</v>
      </c>
      <c r="M525" t="s">
        <v>151</v>
      </c>
    </row>
    <row r="526" spans="1:13" x14ac:dyDescent="0.25">
      <c r="A526">
        <v>10331</v>
      </c>
      <c r="B526">
        <v>32</v>
      </c>
      <c r="C526">
        <v>100</v>
      </c>
      <c r="D526">
        <v>5026.5600000000004</v>
      </c>
      <c r="E526" s="5">
        <v>38308</v>
      </c>
      <c r="F526">
        <v>2004</v>
      </c>
      <c r="G526" t="s">
        <v>5</v>
      </c>
      <c r="H526" t="s">
        <v>135</v>
      </c>
      <c r="I526" t="s">
        <v>35</v>
      </c>
      <c r="J526" t="s">
        <v>27</v>
      </c>
      <c r="K526" t="s">
        <v>162</v>
      </c>
      <c r="L526" t="s">
        <v>9</v>
      </c>
      <c r="M526" t="s">
        <v>151</v>
      </c>
    </row>
    <row r="527" spans="1:13" x14ac:dyDescent="0.25">
      <c r="A527">
        <v>10143</v>
      </c>
      <c r="B527">
        <v>34</v>
      </c>
      <c r="C527">
        <v>36.659999999999997</v>
      </c>
      <c r="D527">
        <v>1246.44</v>
      </c>
      <c r="E527" s="5">
        <v>37843</v>
      </c>
      <c r="F527">
        <v>2003</v>
      </c>
      <c r="G527" t="s">
        <v>65</v>
      </c>
      <c r="H527" t="s">
        <v>136</v>
      </c>
      <c r="I527" t="s">
        <v>40</v>
      </c>
      <c r="J527" t="s">
        <v>24</v>
      </c>
      <c r="K527" t="s">
        <v>161</v>
      </c>
      <c r="L527" t="s">
        <v>9</v>
      </c>
      <c r="M527" t="s">
        <v>150</v>
      </c>
    </row>
    <row r="528" spans="1:13" x14ac:dyDescent="0.25">
      <c r="A528">
        <v>10168</v>
      </c>
      <c r="B528">
        <v>48</v>
      </c>
      <c r="C528">
        <v>51.93</v>
      </c>
      <c r="D528">
        <v>2492.64</v>
      </c>
      <c r="E528" s="5">
        <v>37922</v>
      </c>
      <c r="F528">
        <v>2003</v>
      </c>
      <c r="G528" t="s">
        <v>65</v>
      </c>
      <c r="H528" t="s">
        <v>136</v>
      </c>
      <c r="I528" t="s">
        <v>14</v>
      </c>
      <c r="J528" t="s">
        <v>15</v>
      </c>
      <c r="K528" t="s">
        <v>159</v>
      </c>
      <c r="L528" t="s">
        <v>9</v>
      </c>
      <c r="M528" t="s">
        <v>152</v>
      </c>
    </row>
    <row r="529" spans="1:13" x14ac:dyDescent="0.25">
      <c r="A529">
        <v>10250</v>
      </c>
      <c r="B529">
        <v>36</v>
      </c>
      <c r="C529">
        <v>51.93</v>
      </c>
      <c r="D529">
        <v>1869.48</v>
      </c>
      <c r="E529" s="5">
        <v>38118</v>
      </c>
      <c r="F529">
        <v>2004</v>
      </c>
      <c r="G529" t="s">
        <v>65</v>
      </c>
      <c r="H529" t="s">
        <v>136</v>
      </c>
      <c r="I529" t="s">
        <v>45</v>
      </c>
      <c r="J529" t="s">
        <v>46</v>
      </c>
      <c r="K529" t="s">
        <v>159</v>
      </c>
      <c r="L529" t="s">
        <v>9</v>
      </c>
      <c r="M529" t="s">
        <v>152</v>
      </c>
    </row>
    <row r="530" spans="1:13" x14ac:dyDescent="0.25">
      <c r="A530">
        <v>10308</v>
      </c>
      <c r="B530">
        <v>47</v>
      </c>
      <c r="C530">
        <v>43.64</v>
      </c>
      <c r="D530">
        <v>2051.08</v>
      </c>
      <c r="E530" s="5">
        <v>38275</v>
      </c>
      <c r="F530">
        <v>2004</v>
      </c>
      <c r="G530" t="s">
        <v>65</v>
      </c>
      <c r="H530" t="s">
        <v>136</v>
      </c>
      <c r="I530" t="s">
        <v>36</v>
      </c>
      <c r="J530" t="s">
        <v>37</v>
      </c>
      <c r="K530" t="s">
        <v>158</v>
      </c>
      <c r="L530" t="s">
        <v>9</v>
      </c>
      <c r="M530" t="s">
        <v>153</v>
      </c>
    </row>
    <row r="531" spans="1:13" x14ac:dyDescent="0.25">
      <c r="A531">
        <v>10127</v>
      </c>
      <c r="B531">
        <v>46</v>
      </c>
      <c r="C531">
        <v>100</v>
      </c>
      <c r="D531">
        <v>6176.42</v>
      </c>
      <c r="E531" s="5">
        <v>37775</v>
      </c>
      <c r="F531">
        <v>2003</v>
      </c>
      <c r="G531" t="s">
        <v>51</v>
      </c>
      <c r="H531" t="s">
        <v>137</v>
      </c>
      <c r="I531" t="s">
        <v>50</v>
      </c>
      <c r="J531" t="s">
        <v>8</v>
      </c>
      <c r="K531" t="s">
        <v>158</v>
      </c>
      <c r="L531" t="s">
        <v>9</v>
      </c>
      <c r="M531" t="s">
        <v>156</v>
      </c>
    </row>
    <row r="532" spans="1:13" x14ac:dyDescent="0.25">
      <c r="A532">
        <v>10195</v>
      </c>
      <c r="B532">
        <v>49</v>
      </c>
      <c r="C532">
        <v>100</v>
      </c>
      <c r="D532">
        <v>5161.17</v>
      </c>
      <c r="E532" s="5">
        <v>37950</v>
      </c>
      <c r="F532">
        <v>2003</v>
      </c>
      <c r="G532" t="s">
        <v>51</v>
      </c>
      <c r="H532" t="s">
        <v>137</v>
      </c>
      <c r="I532" t="s">
        <v>36</v>
      </c>
      <c r="J532" t="s">
        <v>37</v>
      </c>
      <c r="K532" t="s">
        <v>158</v>
      </c>
      <c r="L532" t="s">
        <v>9</v>
      </c>
      <c r="M532" t="s">
        <v>153</v>
      </c>
    </row>
    <row r="533" spans="1:13" x14ac:dyDescent="0.25">
      <c r="A533">
        <v>10271</v>
      </c>
      <c r="B533">
        <v>34</v>
      </c>
      <c r="C533">
        <v>98.39</v>
      </c>
      <c r="D533">
        <v>3345.26</v>
      </c>
      <c r="E533" s="5">
        <v>38188</v>
      </c>
      <c r="F533">
        <v>2004</v>
      </c>
      <c r="G533" t="s">
        <v>51</v>
      </c>
      <c r="H533" t="s">
        <v>137</v>
      </c>
      <c r="I533" t="s">
        <v>28</v>
      </c>
      <c r="J533" t="s">
        <v>29</v>
      </c>
      <c r="K533" t="s">
        <v>159</v>
      </c>
      <c r="L533" t="s">
        <v>9</v>
      </c>
      <c r="M533" t="s">
        <v>154</v>
      </c>
    </row>
    <row r="534" spans="1:13" x14ac:dyDescent="0.25">
      <c r="A534">
        <v>10282</v>
      </c>
      <c r="B534">
        <v>38</v>
      </c>
      <c r="C534">
        <v>100</v>
      </c>
      <c r="D534">
        <v>4310.72</v>
      </c>
      <c r="E534" s="5">
        <v>38219</v>
      </c>
      <c r="F534">
        <v>2004</v>
      </c>
      <c r="G534" t="s">
        <v>51</v>
      </c>
      <c r="H534" t="s">
        <v>137</v>
      </c>
      <c r="I534" t="s">
        <v>28</v>
      </c>
      <c r="J534" t="s">
        <v>29</v>
      </c>
      <c r="K534" t="s">
        <v>159</v>
      </c>
      <c r="L534" t="s">
        <v>9</v>
      </c>
      <c r="M534" t="s">
        <v>154</v>
      </c>
    </row>
    <row r="535" spans="1:13" x14ac:dyDescent="0.25">
      <c r="A535">
        <v>10292</v>
      </c>
      <c r="B535">
        <v>41</v>
      </c>
      <c r="C535">
        <v>100</v>
      </c>
      <c r="D535">
        <v>4983.1400000000003</v>
      </c>
      <c r="E535" s="5">
        <v>38238</v>
      </c>
      <c r="F535">
        <v>2004</v>
      </c>
      <c r="G535" t="s">
        <v>51</v>
      </c>
      <c r="H535" t="s">
        <v>137</v>
      </c>
      <c r="I535" t="s">
        <v>7</v>
      </c>
      <c r="J535" t="s">
        <v>8</v>
      </c>
      <c r="K535" t="s">
        <v>158</v>
      </c>
      <c r="L535" t="s">
        <v>9</v>
      </c>
      <c r="M535" t="s">
        <v>150</v>
      </c>
    </row>
    <row r="536" spans="1:13" x14ac:dyDescent="0.25">
      <c r="A536">
        <v>10305</v>
      </c>
      <c r="B536">
        <v>42</v>
      </c>
      <c r="C536">
        <v>100</v>
      </c>
      <c r="D536">
        <v>4618.32</v>
      </c>
      <c r="E536" s="5">
        <v>38273</v>
      </c>
      <c r="F536">
        <v>2004</v>
      </c>
      <c r="G536" t="s">
        <v>51</v>
      </c>
      <c r="H536" t="s">
        <v>137</v>
      </c>
      <c r="I536" t="s">
        <v>19</v>
      </c>
      <c r="J536" t="s">
        <v>20</v>
      </c>
      <c r="K536" t="s">
        <v>161</v>
      </c>
      <c r="L536" t="s">
        <v>9</v>
      </c>
      <c r="M536" t="s">
        <v>151</v>
      </c>
    </row>
    <row r="537" spans="1:13" x14ac:dyDescent="0.25">
      <c r="A537">
        <v>10135</v>
      </c>
      <c r="B537">
        <v>44</v>
      </c>
      <c r="C537">
        <v>96</v>
      </c>
      <c r="D537">
        <v>4224</v>
      </c>
      <c r="E537" s="5">
        <v>37804</v>
      </c>
      <c r="F537">
        <v>2003</v>
      </c>
      <c r="G537" t="s">
        <v>5</v>
      </c>
      <c r="H537" t="s">
        <v>138</v>
      </c>
      <c r="I537" t="s">
        <v>28</v>
      </c>
      <c r="J537" t="s">
        <v>29</v>
      </c>
      <c r="K537" t="s">
        <v>159</v>
      </c>
      <c r="L537" t="s">
        <v>9</v>
      </c>
      <c r="M537" t="s">
        <v>154</v>
      </c>
    </row>
    <row r="538" spans="1:13" x14ac:dyDescent="0.25">
      <c r="A538">
        <v>10145</v>
      </c>
      <c r="B538">
        <v>38</v>
      </c>
      <c r="C538">
        <v>81.36</v>
      </c>
      <c r="D538">
        <v>3091.68</v>
      </c>
      <c r="E538" s="5">
        <v>37858</v>
      </c>
      <c r="F538">
        <v>2003</v>
      </c>
      <c r="G538" t="s">
        <v>5</v>
      </c>
      <c r="H538" t="s">
        <v>138</v>
      </c>
      <c r="I538" t="s">
        <v>10</v>
      </c>
      <c r="J538" t="s">
        <v>11</v>
      </c>
      <c r="K538" t="s">
        <v>159</v>
      </c>
      <c r="L538" t="s">
        <v>9</v>
      </c>
      <c r="M538" t="s">
        <v>157</v>
      </c>
    </row>
    <row r="539" spans="1:13" x14ac:dyDescent="0.25">
      <c r="A539">
        <v>10159</v>
      </c>
      <c r="B539">
        <v>31</v>
      </c>
      <c r="C539">
        <v>71.599999999999994</v>
      </c>
      <c r="D539">
        <v>2219.6</v>
      </c>
      <c r="E539" s="5">
        <v>37904</v>
      </c>
      <c r="F539">
        <v>2003</v>
      </c>
      <c r="G539" t="s">
        <v>5</v>
      </c>
      <c r="H539" t="s">
        <v>138</v>
      </c>
      <c r="I539" t="s">
        <v>12</v>
      </c>
      <c r="J539" t="s">
        <v>13</v>
      </c>
      <c r="K539" t="s">
        <v>159</v>
      </c>
      <c r="L539" t="s">
        <v>9</v>
      </c>
      <c r="M539" t="s">
        <v>151</v>
      </c>
    </row>
    <row r="540" spans="1:13" x14ac:dyDescent="0.25">
      <c r="A540">
        <v>10237</v>
      </c>
      <c r="B540">
        <v>20</v>
      </c>
      <c r="C540">
        <v>68.34</v>
      </c>
      <c r="D540">
        <v>1366.8</v>
      </c>
      <c r="E540" s="5">
        <v>38082</v>
      </c>
      <c r="F540">
        <v>2004</v>
      </c>
      <c r="G540" t="s">
        <v>5</v>
      </c>
      <c r="H540" t="s">
        <v>138</v>
      </c>
      <c r="I540" t="s">
        <v>16</v>
      </c>
      <c r="J540" t="s">
        <v>8</v>
      </c>
      <c r="K540" t="s">
        <v>158</v>
      </c>
      <c r="L540" t="s">
        <v>9</v>
      </c>
      <c r="M540" t="s">
        <v>153</v>
      </c>
    </row>
    <row r="541" spans="1:13" x14ac:dyDescent="0.25">
      <c r="A541">
        <v>10264</v>
      </c>
      <c r="B541">
        <v>47</v>
      </c>
      <c r="C541">
        <v>89.5</v>
      </c>
      <c r="D541">
        <v>4206.5</v>
      </c>
      <c r="E541" s="5">
        <v>38168</v>
      </c>
      <c r="F541">
        <v>2004</v>
      </c>
      <c r="G541" t="s">
        <v>5</v>
      </c>
      <c r="H541" t="s">
        <v>138</v>
      </c>
      <c r="I541" t="s">
        <v>43</v>
      </c>
      <c r="J541" t="s">
        <v>44</v>
      </c>
      <c r="K541" t="s">
        <v>161</v>
      </c>
      <c r="L541" t="s">
        <v>9</v>
      </c>
      <c r="M541" t="s">
        <v>155</v>
      </c>
    </row>
    <row r="542" spans="1:13" x14ac:dyDescent="0.25">
      <c r="A542">
        <v>10285</v>
      </c>
      <c r="B542">
        <v>39</v>
      </c>
      <c r="C542">
        <v>78.92</v>
      </c>
      <c r="D542">
        <v>3077.88</v>
      </c>
      <c r="E542" s="5">
        <v>38226</v>
      </c>
      <c r="F542">
        <v>2004</v>
      </c>
      <c r="G542" t="s">
        <v>5</v>
      </c>
      <c r="H542" t="s">
        <v>138</v>
      </c>
      <c r="I542" t="s">
        <v>19</v>
      </c>
      <c r="J542" t="s">
        <v>20</v>
      </c>
      <c r="K542" t="s">
        <v>161</v>
      </c>
      <c r="L542" t="s">
        <v>9</v>
      </c>
      <c r="M542" t="s">
        <v>151</v>
      </c>
    </row>
    <row r="543" spans="1:13" x14ac:dyDescent="0.25">
      <c r="A543">
        <v>10331</v>
      </c>
      <c r="B543">
        <v>20</v>
      </c>
      <c r="C543">
        <v>100</v>
      </c>
      <c r="D543">
        <v>3657.8</v>
      </c>
      <c r="E543" s="5">
        <v>38308</v>
      </c>
      <c r="F543">
        <v>2004</v>
      </c>
      <c r="G543" t="s">
        <v>5</v>
      </c>
      <c r="H543" t="s">
        <v>138</v>
      </c>
      <c r="I543" t="s">
        <v>35</v>
      </c>
      <c r="J543" t="s">
        <v>27</v>
      </c>
      <c r="K543" t="s">
        <v>162</v>
      </c>
      <c r="L543" t="s">
        <v>9</v>
      </c>
      <c r="M543" t="s">
        <v>151</v>
      </c>
    </row>
    <row r="544" spans="1:13" x14ac:dyDescent="0.25">
      <c r="A544">
        <v>10143</v>
      </c>
      <c r="B544">
        <v>36</v>
      </c>
      <c r="C544">
        <v>100</v>
      </c>
      <c r="D544">
        <v>3945.96</v>
      </c>
      <c r="E544" s="5">
        <v>37843</v>
      </c>
      <c r="F544">
        <v>2003</v>
      </c>
      <c r="G544" t="s">
        <v>69</v>
      </c>
      <c r="H544" t="s">
        <v>139</v>
      </c>
      <c r="I544" t="s">
        <v>40</v>
      </c>
      <c r="J544" t="s">
        <v>24</v>
      </c>
      <c r="K544" t="s">
        <v>161</v>
      </c>
      <c r="L544" t="s">
        <v>9</v>
      </c>
      <c r="M544" t="s">
        <v>150</v>
      </c>
    </row>
    <row r="545" spans="1:13" x14ac:dyDescent="0.25">
      <c r="A545">
        <v>10168</v>
      </c>
      <c r="B545">
        <v>28</v>
      </c>
      <c r="C545">
        <v>98.65</v>
      </c>
      <c r="D545">
        <v>2762.2</v>
      </c>
      <c r="E545" s="5">
        <v>37922</v>
      </c>
      <c r="F545">
        <v>2003</v>
      </c>
      <c r="G545" t="s">
        <v>69</v>
      </c>
      <c r="H545" t="s">
        <v>139</v>
      </c>
      <c r="I545" t="s">
        <v>14</v>
      </c>
      <c r="J545" t="s">
        <v>15</v>
      </c>
      <c r="K545" t="s">
        <v>159</v>
      </c>
      <c r="L545" t="s">
        <v>9</v>
      </c>
      <c r="M545" t="s">
        <v>152</v>
      </c>
    </row>
    <row r="546" spans="1:13" x14ac:dyDescent="0.25">
      <c r="A546">
        <v>10250</v>
      </c>
      <c r="B546">
        <v>31</v>
      </c>
      <c r="C546">
        <v>91.34</v>
      </c>
      <c r="D546">
        <v>2831.54</v>
      </c>
      <c r="E546" s="5">
        <v>38118</v>
      </c>
      <c r="F546">
        <v>2004</v>
      </c>
      <c r="G546" t="s">
        <v>69</v>
      </c>
      <c r="H546" t="s">
        <v>139</v>
      </c>
      <c r="I546" t="s">
        <v>45</v>
      </c>
      <c r="J546" t="s">
        <v>46</v>
      </c>
      <c r="K546" t="s">
        <v>159</v>
      </c>
      <c r="L546" t="s">
        <v>9</v>
      </c>
      <c r="M546" t="s">
        <v>152</v>
      </c>
    </row>
    <row r="547" spans="1:13" x14ac:dyDescent="0.25">
      <c r="A547">
        <v>10308</v>
      </c>
      <c r="B547">
        <v>21</v>
      </c>
      <c r="C547">
        <v>100</v>
      </c>
      <c r="D547">
        <v>2224.9499999999998</v>
      </c>
      <c r="E547" s="5">
        <v>38275</v>
      </c>
      <c r="F547">
        <v>2004</v>
      </c>
      <c r="G547" t="s">
        <v>69</v>
      </c>
      <c r="H547" t="s">
        <v>139</v>
      </c>
      <c r="I547" t="s">
        <v>36</v>
      </c>
      <c r="J547" t="s">
        <v>37</v>
      </c>
      <c r="K547" t="s">
        <v>158</v>
      </c>
      <c r="L547" t="s">
        <v>9</v>
      </c>
      <c r="M547" t="s">
        <v>153</v>
      </c>
    </row>
    <row r="548" spans="1:13" x14ac:dyDescent="0.25">
      <c r="A548">
        <v>10143</v>
      </c>
      <c r="B548">
        <v>26</v>
      </c>
      <c r="C548">
        <v>82.77</v>
      </c>
      <c r="D548">
        <v>2152.02</v>
      </c>
      <c r="E548" s="5">
        <v>37843</v>
      </c>
      <c r="F548">
        <v>2003</v>
      </c>
      <c r="G548" t="s">
        <v>69</v>
      </c>
      <c r="H548" t="s">
        <v>140</v>
      </c>
      <c r="I548" t="s">
        <v>40</v>
      </c>
      <c r="J548" t="s">
        <v>24</v>
      </c>
      <c r="K548" t="s">
        <v>161</v>
      </c>
      <c r="L548" t="s">
        <v>9</v>
      </c>
      <c r="M548" t="s">
        <v>150</v>
      </c>
    </row>
    <row r="549" spans="1:13" x14ac:dyDescent="0.25">
      <c r="A549">
        <v>10168</v>
      </c>
      <c r="B549">
        <v>31</v>
      </c>
      <c r="C549">
        <v>100</v>
      </c>
      <c r="D549">
        <v>3431.39</v>
      </c>
      <c r="E549" s="5">
        <v>37922</v>
      </c>
      <c r="F549">
        <v>2003</v>
      </c>
      <c r="G549" t="s">
        <v>69</v>
      </c>
      <c r="H549" t="s">
        <v>140</v>
      </c>
      <c r="I549" t="s">
        <v>14</v>
      </c>
      <c r="J549" t="s">
        <v>15</v>
      </c>
      <c r="K549" t="s">
        <v>159</v>
      </c>
      <c r="L549" t="s">
        <v>9</v>
      </c>
      <c r="M549" t="s">
        <v>152</v>
      </c>
    </row>
    <row r="550" spans="1:13" x14ac:dyDescent="0.25">
      <c r="A550">
        <v>10222</v>
      </c>
      <c r="B550">
        <v>37</v>
      </c>
      <c r="C550">
        <v>87.75</v>
      </c>
      <c r="D550">
        <v>3246.75</v>
      </c>
      <c r="E550" s="5">
        <v>38036</v>
      </c>
      <c r="F550">
        <v>2004</v>
      </c>
      <c r="G550" t="s">
        <v>69</v>
      </c>
      <c r="H550" t="s">
        <v>140</v>
      </c>
      <c r="I550" t="s">
        <v>41</v>
      </c>
      <c r="J550" t="s">
        <v>42</v>
      </c>
      <c r="K550" t="s">
        <v>159</v>
      </c>
      <c r="L550" t="s">
        <v>9</v>
      </c>
      <c r="M550" t="s">
        <v>157</v>
      </c>
    </row>
    <row r="551" spans="1:13" x14ac:dyDescent="0.25">
      <c r="A551">
        <v>10250</v>
      </c>
      <c r="B551">
        <v>35</v>
      </c>
      <c r="C551">
        <v>100</v>
      </c>
      <c r="D551">
        <v>3909.15</v>
      </c>
      <c r="E551" s="5">
        <v>38118</v>
      </c>
      <c r="F551">
        <v>2004</v>
      </c>
      <c r="G551" t="s">
        <v>69</v>
      </c>
      <c r="H551" t="s">
        <v>140</v>
      </c>
      <c r="I551" t="s">
        <v>45</v>
      </c>
      <c r="J551" t="s">
        <v>46</v>
      </c>
      <c r="K551" t="s">
        <v>159</v>
      </c>
      <c r="L551" t="s">
        <v>9</v>
      </c>
      <c r="M551" t="s">
        <v>152</v>
      </c>
    </row>
    <row r="552" spans="1:13" x14ac:dyDescent="0.25">
      <c r="A552">
        <v>10308</v>
      </c>
      <c r="B552">
        <v>35</v>
      </c>
      <c r="C552">
        <v>88.75</v>
      </c>
      <c r="D552">
        <v>3106.25</v>
      </c>
      <c r="E552" s="5">
        <v>38275</v>
      </c>
      <c r="F552">
        <v>2004</v>
      </c>
      <c r="G552" t="s">
        <v>69</v>
      </c>
      <c r="H552" t="s">
        <v>140</v>
      </c>
      <c r="I552" t="s">
        <v>36</v>
      </c>
      <c r="J552" t="s">
        <v>37</v>
      </c>
      <c r="K552" t="s">
        <v>158</v>
      </c>
      <c r="L552" t="s">
        <v>9</v>
      </c>
      <c r="M552" t="s">
        <v>153</v>
      </c>
    </row>
    <row r="553" spans="1:13" x14ac:dyDescent="0.25">
      <c r="A553">
        <v>10140</v>
      </c>
      <c r="B553">
        <v>36</v>
      </c>
      <c r="C553">
        <v>100</v>
      </c>
      <c r="D553">
        <v>4114.8</v>
      </c>
      <c r="E553" s="5">
        <v>37826</v>
      </c>
      <c r="F553">
        <v>2003</v>
      </c>
      <c r="G553" t="s">
        <v>25</v>
      </c>
      <c r="H553" t="s">
        <v>141</v>
      </c>
      <c r="I553" t="s">
        <v>14</v>
      </c>
      <c r="J553" t="s">
        <v>15</v>
      </c>
      <c r="K553" t="s">
        <v>159</v>
      </c>
      <c r="L553" t="s">
        <v>9</v>
      </c>
      <c r="M553" t="s">
        <v>152</v>
      </c>
    </row>
    <row r="554" spans="1:13" x14ac:dyDescent="0.25">
      <c r="A554">
        <v>10229</v>
      </c>
      <c r="B554">
        <v>50</v>
      </c>
      <c r="C554">
        <v>100</v>
      </c>
      <c r="D554">
        <v>5614</v>
      </c>
      <c r="E554" s="5">
        <v>38057</v>
      </c>
      <c r="F554">
        <v>2004</v>
      </c>
      <c r="G554" t="s">
        <v>25</v>
      </c>
      <c r="H554" t="s">
        <v>141</v>
      </c>
      <c r="I554" t="s">
        <v>28</v>
      </c>
      <c r="J554" t="s">
        <v>29</v>
      </c>
      <c r="K554" t="s">
        <v>159</v>
      </c>
      <c r="L554" t="s">
        <v>9</v>
      </c>
      <c r="M554" t="s">
        <v>154</v>
      </c>
    </row>
    <row r="555" spans="1:13" x14ac:dyDescent="0.25">
      <c r="A555">
        <v>10281</v>
      </c>
      <c r="B555">
        <v>27</v>
      </c>
      <c r="C555">
        <v>85.98</v>
      </c>
      <c r="D555">
        <v>2321.46</v>
      </c>
      <c r="E555" s="5">
        <v>38218</v>
      </c>
      <c r="F555">
        <v>2004</v>
      </c>
      <c r="G555" t="s">
        <v>25</v>
      </c>
      <c r="H555" t="s">
        <v>141</v>
      </c>
      <c r="I555" t="s">
        <v>21</v>
      </c>
      <c r="J555" t="s">
        <v>22</v>
      </c>
      <c r="K555" t="s">
        <v>162</v>
      </c>
      <c r="L555" t="s">
        <v>9</v>
      </c>
      <c r="M555" t="s">
        <v>153</v>
      </c>
    </row>
    <row r="556" spans="1:13" x14ac:dyDescent="0.25">
      <c r="A556">
        <v>10324</v>
      </c>
      <c r="B556">
        <v>34</v>
      </c>
      <c r="C556">
        <v>100</v>
      </c>
      <c r="D556">
        <v>4248.3</v>
      </c>
      <c r="E556" s="5">
        <v>38296</v>
      </c>
      <c r="F556">
        <v>2004</v>
      </c>
      <c r="G556" t="s">
        <v>25</v>
      </c>
      <c r="H556" t="s">
        <v>141</v>
      </c>
      <c r="I556" t="s">
        <v>16</v>
      </c>
      <c r="J556" t="s">
        <v>8</v>
      </c>
      <c r="K556" t="s">
        <v>158</v>
      </c>
      <c r="L556" t="s">
        <v>9</v>
      </c>
      <c r="M556" t="s">
        <v>153</v>
      </c>
    </row>
    <row r="557" spans="1:13" x14ac:dyDescent="0.25">
      <c r="A557">
        <v>10145</v>
      </c>
      <c r="B557">
        <v>20</v>
      </c>
      <c r="C557">
        <v>100</v>
      </c>
      <c r="D557">
        <v>2752.6</v>
      </c>
      <c r="E557" s="5">
        <v>37858</v>
      </c>
      <c r="F557">
        <v>2003</v>
      </c>
      <c r="G557" t="s">
        <v>69</v>
      </c>
      <c r="H557" t="s">
        <v>142</v>
      </c>
      <c r="I557" t="s">
        <v>10</v>
      </c>
      <c r="J557" t="s">
        <v>11</v>
      </c>
      <c r="K557" t="s">
        <v>159</v>
      </c>
      <c r="L557" t="s">
        <v>9</v>
      </c>
      <c r="M557" t="s">
        <v>157</v>
      </c>
    </row>
    <row r="558" spans="1:13" x14ac:dyDescent="0.25">
      <c r="A558">
        <v>10168</v>
      </c>
      <c r="B558">
        <v>36</v>
      </c>
      <c r="C558">
        <v>100</v>
      </c>
      <c r="D558">
        <v>4527.72</v>
      </c>
      <c r="E558" s="5">
        <v>37922</v>
      </c>
      <c r="F558">
        <v>2003</v>
      </c>
      <c r="G558" t="s">
        <v>69</v>
      </c>
      <c r="H558" t="s">
        <v>142</v>
      </c>
      <c r="I558" t="s">
        <v>14</v>
      </c>
      <c r="J558" t="s">
        <v>15</v>
      </c>
      <c r="K558" t="s">
        <v>159</v>
      </c>
      <c r="L558" t="s">
        <v>9</v>
      </c>
      <c r="M558" t="s">
        <v>152</v>
      </c>
    </row>
    <row r="559" spans="1:13" x14ac:dyDescent="0.25">
      <c r="A559">
        <v>10250</v>
      </c>
      <c r="B559">
        <v>44</v>
      </c>
      <c r="C559">
        <v>100</v>
      </c>
      <c r="D559">
        <v>6055.72</v>
      </c>
      <c r="E559" s="5">
        <v>38118</v>
      </c>
      <c r="F559">
        <v>2004</v>
      </c>
      <c r="G559" t="s">
        <v>69</v>
      </c>
      <c r="H559" t="s">
        <v>142</v>
      </c>
      <c r="I559" t="s">
        <v>45</v>
      </c>
      <c r="J559" t="s">
        <v>46</v>
      </c>
      <c r="K559" t="s">
        <v>159</v>
      </c>
      <c r="L559" t="s">
        <v>9</v>
      </c>
      <c r="M559" t="s">
        <v>152</v>
      </c>
    </row>
    <row r="560" spans="1:13" x14ac:dyDescent="0.25">
      <c r="A560">
        <v>10263</v>
      </c>
      <c r="B560">
        <v>47</v>
      </c>
      <c r="C560">
        <v>100</v>
      </c>
      <c r="D560">
        <v>5465.16</v>
      </c>
      <c r="E560" s="5">
        <v>38166</v>
      </c>
      <c r="F560">
        <v>2004</v>
      </c>
      <c r="G560" t="s">
        <v>69</v>
      </c>
      <c r="H560" t="s">
        <v>142</v>
      </c>
      <c r="I560" t="s">
        <v>17</v>
      </c>
      <c r="J560" t="s">
        <v>18</v>
      </c>
      <c r="K560" t="s">
        <v>160</v>
      </c>
      <c r="L560" t="s">
        <v>9</v>
      </c>
      <c r="M560" t="s">
        <v>152</v>
      </c>
    </row>
    <row r="561" spans="1:13" x14ac:dyDescent="0.25">
      <c r="A561">
        <v>10285</v>
      </c>
      <c r="B561">
        <v>45</v>
      </c>
      <c r="C561">
        <v>100</v>
      </c>
      <c r="D561">
        <v>5392.8</v>
      </c>
      <c r="E561" s="5">
        <v>38226</v>
      </c>
      <c r="F561">
        <v>2004</v>
      </c>
      <c r="G561" t="s">
        <v>69</v>
      </c>
      <c r="H561" t="s">
        <v>142</v>
      </c>
      <c r="I561" t="s">
        <v>19</v>
      </c>
      <c r="J561" t="s">
        <v>20</v>
      </c>
      <c r="K561" t="s">
        <v>161</v>
      </c>
      <c r="L561" t="s">
        <v>9</v>
      </c>
      <c r="M561" t="s">
        <v>151</v>
      </c>
    </row>
    <row r="562" spans="1:13" x14ac:dyDescent="0.25">
      <c r="A562">
        <v>10308</v>
      </c>
      <c r="B562">
        <v>31</v>
      </c>
      <c r="C562">
        <v>100</v>
      </c>
      <c r="D562">
        <v>4009.23</v>
      </c>
      <c r="E562" s="5">
        <v>38275</v>
      </c>
      <c r="F562">
        <v>2004</v>
      </c>
      <c r="G562" t="s">
        <v>69</v>
      </c>
      <c r="H562" t="s">
        <v>142</v>
      </c>
      <c r="I562" t="s">
        <v>36</v>
      </c>
      <c r="J562" t="s">
        <v>37</v>
      </c>
      <c r="K562" t="s">
        <v>158</v>
      </c>
      <c r="L562" t="s">
        <v>9</v>
      </c>
      <c r="M562" t="s">
        <v>153</v>
      </c>
    </row>
    <row r="563" spans="1:13" x14ac:dyDescent="0.25">
      <c r="A563">
        <v>10318</v>
      </c>
      <c r="B563">
        <v>50</v>
      </c>
      <c r="C563">
        <v>100</v>
      </c>
      <c r="D563">
        <v>7119</v>
      </c>
      <c r="E563" s="5">
        <v>38293</v>
      </c>
      <c r="F563">
        <v>2004</v>
      </c>
      <c r="G563" t="s">
        <v>69</v>
      </c>
      <c r="H563" t="s">
        <v>142</v>
      </c>
      <c r="I563" t="s">
        <v>21</v>
      </c>
      <c r="J563" t="s">
        <v>22</v>
      </c>
      <c r="K563" t="s">
        <v>162</v>
      </c>
      <c r="L563" t="s">
        <v>9</v>
      </c>
      <c r="M563" t="s">
        <v>153</v>
      </c>
    </row>
    <row r="564" spans="1:13" x14ac:dyDescent="0.25">
      <c r="A564">
        <v>10143</v>
      </c>
      <c r="B564">
        <v>28</v>
      </c>
      <c r="C564">
        <v>96</v>
      </c>
      <c r="D564">
        <v>2688</v>
      </c>
      <c r="E564" s="5">
        <v>37843</v>
      </c>
      <c r="F564">
        <v>2003</v>
      </c>
      <c r="G564" t="s">
        <v>69</v>
      </c>
      <c r="H564" t="s">
        <v>143</v>
      </c>
      <c r="I564" t="s">
        <v>40</v>
      </c>
      <c r="J564" t="s">
        <v>24</v>
      </c>
      <c r="K564" t="s">
        <v>161</v>
      </c>
      <c r="L564" t="s">
        <v>9</v>
      </c>
      <c r="M564" t="s">
        <v>150</v>
      </c>
    </row>
    <row r="565" spans="1:13" x14ac:dyDescent="0.25">
      <c r="A565">
        <v>10168</v>
      </c>
      <c r="B565">
        <v>48</v>
      </c>
      <c r="C565">
        <v>96</v>
      </c>
      <c r="D565">
        <v>4608</v>
      </c>
      <c r="E565" s="5">
        <v>37922</v>
      </c>
      <c r="F565">
        <v>2003</v>
      </c>
      <c r="G565" t="s">
        <v>69</v>
      </c>
      <c r="H565" t="s">
        <v>143</v>
      </c>
      <c r="I565" t="s">
        <v>14</v>
      </c>
      <c r="J565" t="s">
        <v>15</v>
      </c>
      <c r="K565" t="s">
        <v>159</v>
      </c>
      <c r="L565" t="s">
        <v>9</v>
      </c>
      <c r="M565" t="s">
        <v>152</v>
      </c>
    </row>
    <row r="566" spans="1:13" x14ac:dyDescent="0.25">
      <c r="A566">
        <v>10250</v>
      </c>
      <c r="B566">
        <v>44</v>
      </c>
      <c r="C566">
        <v>67.2</v>
      </c>
      <c r="D566">
        <v>2956.8</v>
      </c>
      <c r="E566" s="5">
        <v>38118</v>
      </c>
      <c r="F566">
        <v>2004</v>
      </c>
      <c r="G566" t="s">
        <v>69</v>
      </c>
      <c r="H566" t="s">
        <v>143</v>
      </c>
      <c r="I566" t="s">
        <v>45</v>
      </c>
      <c r="J566" t="s">
        <v>46</v>
      </c>
      <c r="K566" t="s">
        <v>159</v>
      </c>
      <c r="L566" t="s">
        <v>9</v>
      </c>
      <c r="M566" t="s">
        <v>152</v>
      </c>
    </row>
    <row r="567" spans="1:13" x14ac:dyDescent="0.25">
      <c r="A567">
        <v>10308</v>
      </c>
      <c r="B567">
        <v>21</v>
      </c>
      <c r="C567">
        <v>87.2</v>
      </c>
      <c r="D567">
        <v>1831.2</v>
      </c>
      <c r="E567" s="5">
        <v>38275</v>
      </c>
      <c r="F567">
        <v>2004</v>
      </c>
      <c r="G567" t="s">
        <v>69</v>
      </c>
      <c r="H567" t="s">
        <v>143</v>
      </c>
      <c r="I567" t="s">
        <v>36</v>
      </c>
      <c r="J567" t="s">
        <v>37</v>
      </c>
      <c r="K567" t="s">
        <v>158</v>
      </c>
      <c r="L567" t="s">
        <v>9</v>
      </c>
      <c r="M567" t="s">
        <v>153</v>
      </c>
    </row>
    <row r="568" spans="1:13" x14ac:dyDescent="0.25">
      <c r="A568">
        <v>10143</v>
      </c>
      <c r="B568">
        <v>34</v>
      </c>
      <c r="C568">
        <v>85.87</v>
      </c>
      <c r="D568">
        <v>2919.58</v>
      </c>
      <c r="E568" s="5">
        <v>37843</v>
      </c>
      <c r="F568">
        <v>2003</v>
      </c>
      <c r="G568" t="s">
        <v>69</v>
      </c>
      <c r="H568" t="s">
        <v>144</v>
      </c>
      <c r="I568" t="s">
        <v>40</v>
      </c>
      <c r="J568" t="s">
        <v>24</v>
      </c>
      <c r="K568" t="s">
        <v>161</v>
      </c>
      <c r="L568" t="s">
        <v>9</v>
      </c>
      <c r="M568" t="s">
        <v>150</v>
      </c>
    </row>
    <row r="569" spans="1:13" x14ac:dyDescent="0.25">
      <c r="A569">
        <v>10168</v>
      </c>
      <c r="B569">
        <v>39</v>
      </c>
      <c r="C569">
        <v>82.91</v>
      </c>
      <c r="D569">
        <v>3233.49</v>
      </c>
      <c r="E569" s="5">
        <v>37922</v>
      </c>
      <c r="F569">
        <v>2003</v>
      </c>
      <c r="G569" t="s">
        <v>69</v>
      </c>
      <c r="H569" t="s">
        <v>144</v>
      </c>
      <c r="I569" t="s">
        <v>14</v>
      </c>
      <c r="J569" t="s">
        <v>15</v>
      </c>
      <c r="K569" t="s">
        <v>159</v>
      </c>
      <c r="L569" t="s">
        <v>9</v>
      </c>
      <c r="M569" t="s">
        <v>152</v>
      </c>
    </row>
    <row r="570" spans="1:13" x14ac:dyDescent="0.25">
      <c r="A570">
        <v>10222</v>
      </c>
      <c r="B570">
        <v>43</v>
      </c>
      <c r="C570">
        <v>74.03</v>
      </c>
      <c r="D570">
        <v>3183.29</v>
      </c>
      <c r="E570" s="5">
        <v>38036</v>
      </c>
      <c r="F570">
        <v>2004</v>
      </c>
      <c r="G570" t="s">
        <v>69</v>
      </c>
      <c r="H570" t="s">
        <v>144</v>
      </c>
      <c r="I570" t="s">
        <v>41</v>
      </c>
      <c r="J570" t="s">
        <v>42</v>
      </c>
      <c r="K570" t="s">
        <v>159</v>
      </c>
      <c r="L570" t="s">
        <v>9</v>
      </c>
      <c r="M570" t="s">
        <v>157</v>
      </c>
    </row>
    <row r="571" spans="1:13" x14ac:dyDescent="0.25">
      <c r="A571">
        <v>10250</v>
      </c>
      <c r="B571">
        <v>38</v>
      </c>
      <c r="C571">
        <v>62.19</v>
      </c>
      <c r="D571">
        <v>2363.2199999999998</v>
      </c>
      <c r="E571" s="5">
        <v>38118</v>
      </c>
      <c r="F571">
        <v>2004</v>
      </c>
      <c r="G571" t="s">
        <v>69</v>
      </c>
      <c r="H571" t="s">
        <v>144</v>
      </c>
      <c r="I571" t="s">
        <v>45</v>
      </c>
      <c r="J571" t="s">
        <v>46</v>
      </c>
      <c r="K571" t="s">
        <v>159</v>
      </c>
      <c r="L571" t="s">
        <v>9</v>
      </c>
      <c r="M571" t="s">
        <v>152</v>
      </c>
    </row>
    <row r="572" spans="1:13" x14ac:dyDescent="0.25">
      <c r="A572">
        <v>10308</v>
      </c>
      <c r="B572">
        <v>39</v>
      </c>
      <c r="C572">
        <v>68.11</v>
      </c>
      <c r="D572">
        <v>2656.29</v>
      </c>
      <c r="E572" s="5">
        <v>38275</v>
      </c>
      <c r="F572">
        <v>2004</v>
      </c>
      <c r="G572" t="s">
        <v>69</v>
      </c>
      <c r="H572" t="s">
        <v>144</v>
      </c>
      <c r="I572" t="s">
        <v>36</v>
      </c>
      <c r="J572" t="s">
        <v>37</v>
      </c>
      <c r="K572" t="s">
        <v>158</v>
      </c>
      <c r="L572" t="s">
        <v>9</v>
      </c>
      <c r="M572" t="s">
        <v>153</v>
      </c>
    </row>
    <row r="573" spans="1:13" x14ac:dyDescent="0.25">
      <c r="A573">
        <v>10143</v>
      </c>
      <c r="B573">
        <v>37</v>
      </c>
      <c r="C573">
        <v>50.65</v>
      </c>
      <c r="D573">
        <v>1874.05</v>
      </c>
      <c r="E573" s="5">
        <v>37843</v>
      </c>
      <c r="F573">
        <v>2003</v>
      </c>
      <c r="G573" t="s">
        <v>69</v>
      </c>
      <c r="H573" t="s">
        <v>145</v>
      </c>
      <c r="I573" t="s">
        <v>40</v>
      </c>
      <c r="J573" t="s">
        <v>24</v>
      </c>
      <c r="K573" t="s">
        <v>161</v>
      </c>
      <c r="L573" t="s">
        <v>9</v>
      </c>
      <c r="M573" t="s">
        <v>150</v>
      </c>
    </row>
    <row r="574" spans="1:13" x14ac:dyDescent="0.25">
      <c r="A574">
        <v>10222</v>
      </c>
      <c r="B574">
        <v>31</v>
      </c>
      <c r="C574">
        <v>45.69</v>
      </c>
      <c r="D574">
        <v>1416.39</v>
      </c>
      <c r="E574" s="5">
        <v>38036</v>
      </c>
      <c r="F574">
        <v>2004</v>
      </c>
      <c r="G574" t="s">
        <v>69</v>
      </c>
      <c r="H574" t="s">
        <v>145</v>
      </c>
      <c r="I574" t="s">
        <v>41</v>
      </c>
      <c r="J574" t="s">
        <v>42</v>
      </c>
      <c r="K574" t="s">
        <v>159</v>
      </c>
      <c r="L574" t="s">
        <v>9</v>
      </c>
      <c r="M574" t="s">
        <v>157</v>
      </c>
    </row>
    <row r="575" spans="1:13" x14ac:dyDescent="0.25">
      <c r="A575">
        <v>10274</v>
      </c>
      <c r="B575">
        <v>32</v>
      </c>
      <c r="C575">
        <v>58.6</v>
      </c>
      <c r="D575">
        <v>1875.2</v>
      </c>
      <c r="E575" s="5">
        <v>38189</v>
      </c>
      <c r="F575">
        <v>2004</v>
      </c>
      <c r="G575" t="s">
        <v>69</v>
      </c>
      <c r="H575" t="s">
        <v>145</v>
      </c>
      <c r="I575" t="s">
        <v>32</v>
      </c>
      <c r="J575" t="s">
        <v>33</v>
      </c>
      <c r="K575" t="s">
        <v>161</v>
      </c>
      <c r="L575" t="s">
        <v>9</v>
      </c>
      <c r="M575" t="s">
        <v>155</v>
      </c>
    </row>
    <row r="576" spans="1:13" x14ac:dyDescent="0.25">
      <c r="A576">
        <v>10329</v>
      </c>
      <c r="B576">
        <v>44</v>
      </c>
      <c r="C576">
        <v>86.13</v>
      </c>
      <c r="D576">
        <v>3789.72</v>
      </c>
      <c r="E576" s="5">
        <v>38306</v>
      </c>
      <c r="F576">
        <v>2004</v>
      </c>
      <c r="G576" t="s">
        <v>69</v>
      </c>
      <c r="H576" t="s">
        <v>145</v>
      </c>
      <c r="I576" t="s">
        <v>7</v>
      </c>
      <c r="J576" t="s">
        <v>8</v>
      </c>
      <c r="K576" t="s">
        <v>158</v>
      </c>
      <c r="L576" t="s">
        <v>9</v>
      </c>
      <c r="M576" t="s">
        <v>150</v>
      </c>
    </row>
  </sheetData>
  <autoFilter ref="A1:P576"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workbookViewId="0">
      <selection activeCell="M15" sqref="M15"/>
    </sheetView>
  </sheetViews>
  <sheetFormatPr defaultRowHeight="15" x14ac:dyDescent="0.25"/>
  <cols>
    <col min="1" max="1" width="13.140625" bestFit="1" customWidth="1"/>
    <col min="2" max="2" width="15.5703125" bestFit="1" customWidth="1"/>
  </cols>
  <sheetData>
    <row r="1" spans="1:2" x14ac:dyDescent="0.25">
      <c r="A1" s="1" t="s">
        <v>146</v>
      </c>
      <c r="B1" t="s">
        <v>185</v>
      </c>
    </row>
    <row r="2" spans="1:2" x14ac:dyDescent="0.25">
      <c r="A2" s="2" t="s">
        <v>172</v>
      </c>
      <c r="B2" s="3">
        <v>893007.94000000006</v>
      </c>
    </row>
    <row r="3" spans="1:2" x14ac:dyDescent="0.25">
      <c r="A3" s="6" t="s">
        <v>64</v>
      </c>
      <c r="B3" s="3">
        <v>18997.3</v>
      </c>
    </row>
    <row r="4" spans="1:2" x14ac:dyDescent="0.25">
      <c r="A4" s="6" t="s">
        <v>173</v>
      </c>
      <c r="B4" s="3">
        <v>25783.760000000002</v>
      </c>
    </row>
    <row r="5" spans="1:2" x14ac:dyDescent="0.25">
      <c r="A5" s="6" t="s">
        <v>174</v>
      </c>
      <c r="B5" s="3">
        <v>39797.379999999997</v>
      </c>
    </row>
    <row r="6" spans="1:2" x14ac:dyDescent="0.25">
      <c r="A6" s="6" t="s">
        <v>175</v>
      </c>
      <c r="B6" s="3">
        <v>33847.619999999995</v>
      </c>
    </row>
    <row r="7" spans="1:2" x14ac:dyDescent="0.25">
      <c r="A7" s="6" t="s">
        <v>176</v>
      </c>
      <c r="B7" s="3">
        <v>63228.270000000004</v>
      </c>
    </row>
    <row r="8" spans="1:2" x14ac:dyDescent="0.25">
      <c r="A8" s="6" t="s">
        <v>177</v>
      </c>
      <c r="B8" s="3">
        <v>101312.34</v>
      </c>
    </row>
    <row r="9" spans="1:2" x14ac:dyDescent="0.25">
      <c r="A9" s="6" t="s">
        <v>178</v>
      </c>
      <c r="B9" s="3">
        <v>131620.65000000002</v>
      </c>
    </row>
    <row r="10" spans="1:2" x14ac:dyDescent="0.25">
      <c r="A10" s="6" t="s">
        <v>179</v>
      </c>
      <c r="B10" s="3">
        <v>34992.399999999994</v>
      </c>
    </row>
    <row r="11" spans="1:2" x14ac:dyDescent="0.25">
      <c r="A11" s="6" t="s">
        <v>180</v>
      </c>
      <c r="B11" s="3">
        <v>166832.07</v>
      </c>
    </row>
    <row r="12" spans="1:2" x14ac:dyDescent="0.25">
      <c r="A12" s="6" t="s">
        <v>181</v>
      </c>
      <c r="B12" s="3">
        <v>212280.06000000003</v>
      </c>
    </row>
    <row r="13" spans="1:2" x14ac:dyDescent="0.25">
      <c r="A13" s="6" t="s">
        <v>182</v>
      </c>
      <c r="B13" s="3">
        <v>64316.090000000004</v>
      </c>
    </row>
    <row r="14" spans="1:2" x14ac:dyDescent="0.25">
      <c r="A14" s="2" t="s">
        <v>183</v>
      </c>
      <c r="B14" s="3">
        <v>1181903.47</v>
      </c>
    </row>
    <row r="15" spans="1:2" x14ac:dyDescent="0.25">
      <c r="A15" s="6" t="s">
        <v>173</v>
      </c>
      <c r="B15" s="3">
        <v>65913.340000000011</v>
      </c>
    </row>
    <row r="16" spans="1:2" x14ac:dyDescent="0.25">
      <c r="A16" s="6" t="s">
        <v>174</v>
      </c>
      <c r="B16" s="3">
        <v>48922.77</v>
      </c>
    </row>
    <row r="17" spans="1:2" x14ac:dyDescent="0.25">
      <c r="A17" s="6" t="s">
        <v>184</v>
      </c>
      <c r="B17" s="3">
        <v>32091.579999999998</v>
      </c>
    </row>
    <row r="18" spans="1:2" x14ac:dyDescent="0.25">
      <c r="A18" s="6" t="s">
        <v>175</v>
      </c>
      <c r="B18" s="3">
        <v>63164.190000000017</v>
      </c>
    </row>
    <row r="19" spans="1:2" x14ac:dyDescent="0.25">
      <c r="A19" s="6" t="s">
        <v>176</v>
      </c>
      <c r="B19" s="3">
        <v>79806.970000000016</v>
      </c>
    </row>
    <row r="20" spans="1:2" x14ac:dyDescent="0.25">
      <c r="A20" s="6" t="s">
        <v>177</v>
      </c>
      <c r="B20" s="3">
        <v>99109.729999999967</v>
      </c>
    </row>
    <row r="21" spans="1:2" x14ac:dyDescent="0.25">
      <c r="A21" s="6" t="s">
        <v>178</v>
      </c>
      <c r="B21" s="3">
        <v>168353.66</v>
      </c>
    </row>
    <row r="22" spans="1:2" x14ac:dyDescent="0.25">
      <c r="A22" s="6" t="s">
        <v>179</v>
      </c>
      <c r="B22" s="3">
        <v>43084.479999999996</v>
      </c>
    </row>
    <row r="23" spans="1:2" x14ac:dyDescent="0.25">
      <c r="A23" s="6" t="s">
        <v>180</v>
      </c>
      <c r="B23" s="3">
        <v>164199.78000000006</v>
      </c>
    </row>
    <row r="24" spans="1:2" x14ac:dyDescent="0.25">
      <c r="A24" s="6" t="s">
        <v>181</v>
      </c>
      <c r="B24" s="3">
        <v>333398.34000000008</v>
      </c>
    </row>
    <row r="25" spans="1:2" x14ac:dyDescent="0.25">
      <c r="A25" s="6" t="s">
        <v>182</v>
      </c>
      <c r="B25" s="3">
        <v>83858.62999999999</v>
      </c>
    </row>
    <row r="26" spans="1:2" x14ac:dyDescent="0.25">
      <c r="A26" s="2" t="s">
        <v>147</v>
      </c>
      <c r="B26" s="3">
        <v>2074911.41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6"/>
  <sheetViews>
    <sheetView workbookViewId="0">
      <selection activeCell="E16" sqref="E16"/>
    </sheetView>
  </sheetViews>
  <sheetFormatPr defaultRowHeight="15" x14ac:dyDescent="0.25"/>
  <cols>
    <col min="1" max="1" width="15.5703125" bestFit="1" customWidth="1"/>
    <col min="2" max="2" width="16.28515625" bestFit="1" customWidth="1"/>
    <col min="3" max="3" width="11.5703125" bestFit="1" customWidth="1"/>
    <col min="4" max="4" width="14.140625" bestFit="1" customWidth="1"/>
    <col min="5" max="5" width="9" bestFit="1" customWidth="1"/>
    <col min="6" max="6" width="15.28515625" bestFit="1" customWidth="1"/>
    <col min="7" max="7" width="10" bestFit="1" customWidth="1"/>
    <col min="8" max="8" width="12.7109375" bestFit="1" customWidth="1"/>
    <col min="9" max="9" width="11.28515625" bestFit="1" customWidth="1"/>
  </cols>
  <sheetData>
    <row r="1" spans="1:9" x14ac:dyDescent="0.25">
      <c r="B1" s="1" t="s">
        <v>148</v>
      </c>
    </row>
    <row r="2" spans="1:9" x14ac:dyDescent="0.25">
      <c r="B2" t="s">
        <v>159</v>
      </c>
      <c r="C2" t="s">
        <v>160</v>
      </c>
      <c r="D2" t="s">
        <v>161</v>
      </c>
      <c r="E2" t="s">
        <v>164</v>
      </c>
      <c r="F2" t="s">
        <v>163</v>
      </c>
      <c r="G2" t="s">
        <v>158</v>
      </c>
      <c r="H2" t="s">
        <v>162</v>
      </c>
      <c r="I2" t="s">
        <v>147</v>
      </c>
    </row>
    <row r="3" spans="1:9" x14ac:dyDescent="0.25">
      <c r="A3" t="s">
        <v>185</v>
      </c>
      <c r="B3" s="3">
        <v>798536.72000000009</v>
      </c>
      <c r="C3" s="3">
        <v>70246.319999999992</v>
      </c>
      <c r="D3" s="3">
        <v>303717.58000000013</v>
      </c>
      <c r="E3" s="3">
        <v>82751.080000000016</v>
      </c>
      <c r="F3" s="3">
        <v>131685.30000000002</v>
      </c>
      <c r="G3" s="3">
        <v>493672.51999999996</v>
      </c>
      <c r="H3" s="3">
        <v>194301.88999999996</v>
      </c>
      <c r="I3" s="3">
        <v>2074911.4100000001</v>
      </c>
    </row>
    <row r="5" spans="1:9" x14ac:dyDescent="0.25">
      <c r="A5" s="4"/>
      <c r="B5" s="4" t="s">
        <v>159</v>
      </c>
      <c r="C5" s="4" t="s">
        <v>160</v>
      </c>
      <c r="D5" s="4" t="s">
        <v>161</v>
      </c>
      <c r="E5" s="4" t="s">
        <v>164</v>
      </c>
      <c r="F5" s="4" t="s">
        <v>163</v>
      </c>
      <c r="G5" s="4" t="s">
        <v>158</v>
      </c>
      <c r="H5" s="4" t="s">
        <v>162</v>
      </c>
    </row>
    <row r="6" spans="1:9" x14ac:dyDescent="0.25">
      <c r="A6" s="7" t="s">
        <v>168</v>
      </c>
      <c r="B6" s="8">
        <f>GETPIVOTDATA("Revenue",$A$1,"STATE","California")</f>
        <v>798536.72000000009</v>
      </c>
      <c r="C6" s="8">
        <f>GETPIVOTDATA("Revenue",$A$1,"STATE","Connecticut")</f>
        <v>70246.319999999992</v>
      </c>
      <c r="D6" s="8">
        <f>GETPIVOTDATA("Revenue",$A$1,"STATE","Massachusetts")</f>
        <v>303717.58000000013</v>
      </c>
      <c r="E6" s="8">
        <f>GETPIVOTDATA("Revenue",$A$1,"STATE","Nevada")</f>
        <v>82751.080000000016</v>
      </c>
      <c r="F6" s="8">
        <f>GETPIVOTDATA("Revenue",$A$1,"STATE","New Hampshire")</f>
        <v>131685.30000000002</v>
      </c>
      <c r="G6" s="8">
        <f>GETPIVOTDATA("Revenue",$A$1,"STATE","New York")</f>
        <v>493672.51999999996</v>
      </c>
      <c r="H6" s="8">
        <f>GETPIVOTDATA("Revenue",$A$1,"STATE","Pennsylvania")</f>
        <v>194301.88999999996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B3050-15A0-48FE-B414-46AD0EAF9C12}">
  <dimension ref="A2:J6"/>
  <sheetViews>
    <sheetView workbookViewId="0">
      <selection activeCell="C4" sqref="C4"/>
    </sheetView>
  </sheetViews>
  <sheetFormatPr defaultRowHeight="15" x14ac:dyDescent="0.25"/>
  <cols>
    <col min="1" max="1" width="15.5703125" bestFit="1" customWidth="1"/>
    <col min="2" max="2" width="16.28515625" bestFit="1" customWidth="1"/>
    <col min="3" max="3" width="10.28515625" bestFit="1" customWidth="1"/>
    <col min="4" max="4" width="11.28515625" bestFit="1" customWidth="1"/>
    <col min="5" max="5" width="10.42578125" bestFit="1" customWidth="1"/>
    <col min="6" max="6" width="10" bestFit="1" customWidth="1"/>
    <col min="7" max="7" width="12.7109375" bestFit="1" customWidth="1"/>
    <col min="8" max="8" width="10" bestFit="1" customWidth="1"/>
    <col min="9" max="9" width="14.140625" bestFit="1" customWidth="1"/>
    <col min="10" max="10" width="11.28515625" bestFit="1" customWidth="1"/>
  </cols>
  <sheetData>
    <row r="2" spans="1:10" x14ac:dyDescent="0.25">
      <c r="A2" s="1" t="s">
        <v>185</v>
      </c>
      <c r="B2" s="1" t="s">
        <v>148</v>
      </c>
    </row>
    <row r="3" spans="1:10" x14ac:dyDescent="0.25">
      <c r="A3" s="1" t="s">
        <v>146</v>
      </c>
      <c r="B3" t="s">
        <v>155</v>
      </c>
      <c r="C3" t="s">
        <v>156</v>
      </c>
      <c r="D3" t="s">
        <v>151</v>
      </c>
      <c r="E3" t="s">
        <v>152</v>
      </c>
      <c r="F3" t="s">
        <v>150</v>
      </c>
      <c r="G3" t="s">
        <v>153</v>
      </c>
      <c r="H3" t="s">
        <v>157</v>
      </c>
      <c r="I3" t="s">
        <v>154</v>
      </c>
      <c r="J3" t="s">
        <v>147</v>
      </c>
    </row>
    <row r="4" spans="1:10" x14ac:dyDescent="0.25">
      <c r="A4" s="2">
        <v>2003</v>
      </c>
      <c r="B4" s="3">
        <v>111107.1</v>
      </c>
      <c r="C4" s="3">
        <v>136392.08000000005</v>
      </c>
      <c r="D4" s="3">
        <v>123077.7</v>
      </c>
      <c r="E4" s="3">
        <v>130453.1</v>
      </c>
      <c r="F4" s="3">
        <v>93253.97000000003</v>
      </c>
      <c r="G4" s="3">
        <v>43742.559999999998</v>
      </c>
      <c r="H4" s="3">
        <v>94136.220000000016</v>
      </c>
      <c r="I4" s="3">
        <v>160845.21000000002</v>
      </c>
      <c r="J4" s="3">
        <v>893007.94000000018</v>
      </c>
    </row>
    <row r="5" spans="1:10" x14ac:dyDescent="0.25">
      <c r="A5" s="2">
        <v>2004</v>
      </c>
      <c r="B5" s="3">
        <v>95393.09</v>
      </c>
      <c r="C5" s="3">
        <v>114463.07999999999</v>
      </c>
      <c r="D5" s="3">
        <v>159363.71999999997</v>
      </c>
      <c r="E5" s="3">
        <v>111647.05999999998</v>
      </c>
      <c r="F5" s="3">
        <v>103592.89</v>
      </c>
      <c r="G5" s="3">
        <v>238669.98</v>
      </c>
      <c r="H5" s="3">
        <v>114816.8</v>
      </c>
      <c r="I5" s="3">
        <v>243956.85000000003</v>
      </c>
      <c r="J5" s="3">
        <v>1181903.47</v>
      </c>
    </row>
    <row r="6" spans="1:10" x14ac:dyDescent="0.25">
      <c r="A6" s="2" t="s">
        <v>147</v>
      </c>
      <c r="B6" s="3">
        <v>206500.19</v>
      </c>
      <c r="C6" s="3">
        <v>250855.16000000003</v>
      </c>
      <c r="D6" s="3">
        <v>282441.42</v>
      </c>
      <c r="E6" s="3">
        <v>242100.15999999997</v>
      </c>
      <c r="F6" s="3">
        <v>196846.86000000004</v>
      </c>
      <c r="G6" s="3">
        <v>282412.54000000004</v>
      </c>
      <c r="H6" s="3">
        <v>208953.02000000002</v>
      </c>
      <c r="I6" s="3">
        <v>404802.06000000006</v>
      </c>
      <c r="J6" s="3">
        <v>2074911.4100000001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C557C9-284E-485F-8EA7-0D6D27ACB33B}">
  <dimension ref="A2:B8"/>
  <sheetViews>
    <sheetView workbookViewId="0">
      <selection activeCell="A2" sqref="A2"/>
    </sheetView>
  </sheetViews>
  <sheetFormatPr defaultRowHeight="15" x14ac:dyDescent="0.25"/>
  <cols>
    <col min="1" max="1" width="16" bestFit="1" customWidth="1"/>
    <col min="2" max="2" width="15.5703125" bestFit="1" customWidth="1"/>
  </cols>
  <sheetData>
    <row r="2" spans="1:2" x14ac:dyDescent="0.25">
      <c r="A2" s="1" t="s">
        <v>146</v>
      </c>
      <c r="B2" t="s">
        <v>185</v>
      </c>
    </row>
    <row r="3" spans="1:2" x14ac:dyDescent="0.25">
      <c r="A3" s="2" t="s">
        <v>25</v>
      </c>
      <c r="B3" s="3">
        <v>900957.62000000023</v>
      </c>
    </row>
    <row r="4" spans="1:2" x14ac:dyDescent="0.25">
      <c r="A4" s="2" t="s">
        <v>5</v>
      </c>
      <c r="B4" s="3">
        <v>371490.98000000021</v>
      </c>
    </row>
    <row r="5" spans="1:2" x14ac:dyDescent="0.25">
      <c r="A5" s="2" t="s">
        <v>69</v>
      </c>
      <c r="B5" s="3">
        <v>193900.24</v>
      </c>
    </row>
    <row r="6" spans="1:2" x14ac:dyDescent="0.25">
      <c r="A6" s="2" t="s">
        <v>51</v>
      </c>
      <c r="B6" s="3">
        <v>259050.41000000009</v>
      </c>
    </row>
    <row r="7" spans="1:2" x14ac:dyDescent="0.25">
      <c r="A7" s="2" t="s">
        <v>65</v>
      </c>
      <c r="B7" s="3">
        <v>349512.15999999992</v>
      </c>
    </row>
    <row r="8" spans="1:2" x14ac:dyDescent="0.25">
      <c r="A8" s="2" t="s">
        <v>147</v>
      </c>
      <c r="B8" s="3">
        <v>2074911.4100000006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A1311-A638-4ADA-99A1-75C720F10A34}">
  <dimension ref="A2:B23"/>
  <sheetViews>
    <sheetView workbookViewId="0">
      <selection activeCell="J37" sqref="J37"/>
    </sheetView>
  </sheetViews>
  <sheetFormatPr defaultRowHeight="15" x14ac:dyDescent="0.25"/>
  <cols>
    <col min="1" max="1" width="26.5703125" bestFit="1" customWidth="1"/>
    <col min="2" max="2" width="15.5703125" bestFit="1" customWidth="1"/>
  </cols>
  <sheetData>
    <row r="2" spans="1:2" x14ac:dyDescent="0.25">
      <c r="A2" s="1" t="s">
        <v>146</v>
      </c>
      <c r="B2" t="s">
        <v>185</v>
      </c>
    </row>
    <row r="3" spans="1:2" x14ac:dyDescent="0.25">
      <c r="A3" s="2" t="s">
        <v>43</v>
      </c>
      <c r="B3" s="3">
        <v>26884.169999999995</v>
      </c>
    </row>
    <row r="4" spans="1:2" x14ac:dyDescent="0.25">
      <c r="A4" s="2" t="s">
        <v>32</v>
      </c>
      <c r="B4" s="3">
        <v>47930.719999999987</v>
      </c>
    </row>
    <row r="5" spans="1:2" x14ac:dyDescent="0.25">
      <c r="A5" s="2" t="s">
        <v>23</v>
      </c>
      <c r="B5" s="3">
        <v>58352.100000000013</v>
      </c>
    </row>
    <row r="6" spans="1:2" x14ac:dyDescent="0.25">
      <c r="A6" s="2" t="s">
        <v>10</v>
      </c>
      <c r="B6" s="3">
        <v>60288.599999999991</v>
      </c>
    </row>
    <row r="7" spans="1:2" x14ac:dyDescent="0.25">
      <c r="A7" s="2" t="s">
        <v>45</v>
      </c>
      <c r="B7" s="3">
        <v>64600.340000000011</v>
      </c>
    </row>
    <row r="8" spans="1:2" x14ac:dyDescent="0.25">
      <c r="A8" s="2" t="s">
        <v>41</v>
      </c>
      <c r="B8" s="3">
        <v>65913.340000000011</v>
      </c>
    </row>
    <row r="9" spans="1:2" x14ac:dyDescent="0.25">
      <c r="A9" s="2" t="s">
        <v>40</v>
      </c>
      <c r="B9" s="3">
        <v>67470.210000000006</v>
      </c>
    </row>
    <row r="10" spans="1:2" x14ac:dyDescent="0.25">
      <c r="A10" s="2" t="s">
        <v>17</v>
      </c>
      <c r="B10" s="3">
        <v>70246.319999999992</v>
      </c>
    </row>
    <row r="11" spans="1:2" x14ac:dyDescent="0.25">
      <c r="A11" s="2" t="s">
        <v>62</v>
      </c>
      <c r="B11" s="3">
        <v>82751.080000000016</v>
      </c>
    </row>
    <row r="12" spans="1:2" x14ac:dyDescent="0.25">
      <c r="A12" s="2" t="s">
        <v>35</v>
      </c>
      <c r="B12" s="3">
        <v>83682.16</v>
      </c>
    </row>
    <row r="13" spans="1:2" x14ac:dyDescent="0.25">
      <c r="A13" s="2" t="s">
        <v>36</v>
      </c>
      <c r="B13" s="3">
        <v>83751.549999999974</v>
      </c>
    </row>
    <row r="14" spans="1:2" x14ac:dyDescent="0.25">
      <c r="A14" s="2" t="s">
        <v>16</v>
      </c>
      <c r="B14" s="3">
        <v>88041.260000000009</v>
      </c>
    </row>
    <row r="15" spans="1:2" x14ac:dyDescent="0.25">
      <c r="A15" s="2" t="s">
        <v>12</v>
      </c>
      <c r="B15" s="3">
        <v>95678.87999999999</v>
      </c>
    </row>
    <row r="16" spans="1:2" x14ac:dyDescent="0.25">
      <c r="A16" s="2" t="s">
        <v>19</v>
      </c>
      <c r="B16" s="3">
        <v>103080.37999999999</v>
      </c>
    </row>
    <row r="17" spans="1:2" x14ac:dyDescent="0.25">
      <c r="A17" s="2" t="s">
        <v>14</v>
      </c>
      <c r="B17" s="3">
        <v>107253.5</v>
      </c>
    </row>
    <row r="18" spans="1:2" x14ac:dyDescent="0.25">
      <c r="A18" s="2" t="s">
        <v>21</v>
      </c>
      <c r="B18" s="3">
        <v>110619.73000000001</v>
      </c>
    </row>
    <row r="19" spans="1:2" x14ac:dyDescent="0.25">
      <c r="A19" s="2" t="s">
        <v>7</v>
      </c>
      <c r="B19" s="3">
        <v>129376.65</v>
      </c>
    </row>
    <row r="20" spans="1:2" x14ac:dyDescent="0.25">
      <c r="A20" s="2" t="s">
        <v>30</v>
      </c>
      <c r="B20" s="3">
        <v>131685.30000000002</v>
      </c>
    </row>
    <row r="21" spans="1:2" x14ac:dyDescent="0.25">
      <c r="A21" s="2" t="s">
        <v>50</v>
      </c>
      <c r="B21" s="3">
        <v>192503.06</v>
      </c>
    </row>
    <row r="22" spans="1:2" x14ac:dyDescent="0.25">
      <c r="A22" s="2" t="s">
        <v>28</v>
      </c>
      <c r="B22" s="3">
        <v>404802.06000000011</v>
      </c>
    </row>
    <row r="23" spans="1:2" x14ac:dyDescent="0.25">
      <c r="A23" s="2" t="s">
        <v>147</v>
      </c>
      <c r="B23" s="3">
        <v>2074911.4100000004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9D2A6-D11C-4C7A-9455-16E9F34CD738}">
  <sheetPr>
    <pageSetUpPr fitToPage="1"/>
  </sheetPr>
  <dimension ref="A1"/>
  <sheetViews>
    <sheetView showGridLines="0" tabSelected="1" zoomScale="90" zoomScaleNormal="90" workbookViewId="0">
      <selection sqref="A1:XFD1"/>
    </sheetView>
  </sheetViews>
  <sheetFormatPr defaultRowHeight="15"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sales_data</vt:lpstr>
      <vt:lpstr>Sales Trend</vt:lpstr>
      <vt:lpstr>Sales by State</vt:lpstr>
      <vt:lpstr>Sales by Employee</vt:lpstr>
      <vt:lpstr>Item Share</vt:lpstr>
      <vt:lpstr>Customer Revenue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dc:creator>
  <cp:lastModifiedBy>Mike</cp:lastModifiedBy>
  <dcterms:created xsi:type="dcterms:W3CDTF">2022-08-29T22:01:23Z</dcterms:created>
  <dcterms:modified xsi:type="dcterms:W3CDTF">2022-08-31T20:07:11Z</dcterms:modified>
</cp:coreProperties>
</file>