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e\GitHub\PsAzureTools\sample\"/>
    </mc:Choice>
  </mc:AlternateContent>
  <xr:revisionPtr revIDLastSave="0" documentId="13_ncr:1_{C49AC1F3-5617-48D1-932D-770B19FAED3B}" xr6:coauthVersionLast="45" xr6:coauthVersionMax="45" xr10:uidLastSave="{00000000-0000-0000-0000-000000000000}"/>
  <bookViews>
    <workbookView xWindow="-120" yWindow="-120" windowWidth="37635" windowHeight="21840" xr2:uid="{060DCB16-FD8A-4B69-8B4D-0E86F3FF09BF}"/>
  </bookViews>
  <sheets>
    <sheet name="Estimate" sheetId="1" r:id="rId1"/>
    <sheet name="VmPrices" sheetId="2" r:id="rId2"/>
    <sheet name="DiskPr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S4" i="1" s="1"/>
  <c r="P5" i="1"/>
  <c r="S5" i="1" s="1"/>
  <c r="P3" i="1"/>
  <c r="O4" i="1"/>
  <c r="O5" i="1"/>
  <c r="O3" i="1"/>
  <c r="J4" i="1"/>
  <c r="J5" i="1"/>
  <c r="J3" i="1"/>
  <c r="I4" i="1"/>
  <c r="I5" i="1"/>
  <c r="I3" i="1"/>
  <c r="G4" i="1"/>
  <c r="G5" i="1"/>
  <c r="G3" i="1"/>
  <c r="H4" i="1"/>
  <c r="H5" i="1"/>
  <c r="H3" i="1"/>
  <c r="M4" i="1"/>
  <c r="M5" i="1"/>
  <c r="N4" i="1"/>
  <c r="N5" i="1"/>
  <c r="N3" i="1"/>
  <c r="M3" i="1"/>
  <c r="L4" i="1"/>
  <c r="R4" i="1" s="1"/>
  <c r="L5" i="1"/>
  <c r="R5" i="1" s="1"/>
  <c r="L3" i="1"/>
  <c r="R3" i="1" s="1"/>
  <c r="S3" i="1" l="1"/>
</calcChain>
</file>

<file path=xl/sharedStrings.xml><?xml version="1.0" encoding="utf-8"?>
<sst xmlns="http://schemas.openxmlformats.org/spreadsheetml/2006/main" count="922" uniqueCount="441">
  <si>
    <t xml:space="preserve">Purpose </t>
  </si>
  <si>
    <t>VMSize</t>
  </si>
  <si>
    <t>CPU</t>
  </si>
  <si>
    <t>Memory</t>
  </si>
  <si>
    <t>PAYG</t>
  </si>
  <si>
    <t>RI1</t>
  </si>
  <si>
    <t>RI3</t>
  </si>
  <si>
    <t>instance</t>
  </si>
  <si>
    <t>vcpu</t>
  </si>
  <si>
    <t>memory</t>
  </si>
  <si>
    <t>storage</t>
  </si>
  <si>
    <t>payg</t>
  </si>
  <si>
    <t>ri1year</t>
  </si>
  <si>
    <t>ri3year</t>
  </si>
  <si>
    <t>ahub</t>
  </si>
  <si>
    <t>B1S</t>
  </si>
  <si>
    <t>B1MS</t>
  </si>
  <si>
    <t>B2S</t>
  </si>
  <si>
    <t>B2MS</t>
  </si>
  <si>
    <t>B4MS</t>
  </si>
  <si>
    <t>B8MS</t>
  </si>
  <si>
    <t>B12MS</t>
  </si>
  <si>
    <t>B16MS</t>
  </si>
  <si>
    <t>B20MS</t>
  </si>
  <si>
    <t>DC2s</t>
  </si>
  <si>
    <t>DC4s</t>
  </si>
  <si>
    <t>F1</t>
  </si>
  <si>
    <t>F2</t>
  </si>
  <si>
    <t>F4</t>
  </si>
  <si>
    <t>F8</t>
  </si>
  <si>
    <t>F16</t>
  </si>
  <si>
    <t>F1s</t>
  </si>
  <si>
    <t>F2s</t>
  </si>
  <si>
    <t>F4s</t>
  </si>
  <si>
    <t>F8s</t>
  </si>
  <si>
    <t>F16s</t>
  </si>
  <si>
    <t>G1</t>
  </si>
  <si>
    <t>G2</t>
  </si>
  <si>
    <t>G3</t>
  </si>
  <si>
    <t>G4</t>
  </si>
  <si>
    <t>G5</t>
  </si>
  <si>
    <t>Gs1</t>
  </si>
  <si>
    <t>Gs2</t>
  </si>
  <si>
    <t>Gs3</t>
  </si>
  <si>
    <t>Gs4</t>
  </si>
  <si>
    <t>Gs5</t>
  </si>
  <si>
    <t>M8ms</t>
  </si>
  <si>
    <t>M16ms</t>
  </si>
  <si>
    <t>M32ts</t>
  </si>
  <si>
    <t>M32ls</t>
  </si>
  <si>
    <t>M32ms</t>
  </si>
  <si>
    <t>M64ls</t>
  </si>
  <si>
    <t>M64s</t>
  </si>
  <si>
    <t>M64</t>
  </si>
  <si>
    <t>M64ms</t>
  </si>
  <si>
    <t>M64m</t>
  </si>
  <si>
    <t>M128s</t>
  </si>
  <si>
    <t>M128</t>
  </si>
  <si>
    <t>M128ms</t>
  </si>
  <si>
    <t>M128m</t>
  </si>
  <si>
    <t>Gs4-4</t>
  </si>
  <si>
    <t>Gs4-8</t>
  </si>
  <si>
    <t>M16-8ms</t>
  </si>
  <si>
    <t>Gs5-8</t>
  </si>
  <si>
    <t>Gs5-16</t>
  </si>
  <si>
    <t>M64-16ms</t>
  </si>
  <si>
    <t>M64-32ms</t>
  </si>
  <si>
    <t>M128-32ms</t>
  </si>
  <si>
    <t>M128-64ms</t>
  </si>
  <si>
    <t>L4s</t>
  </si>
  <si>
    <t>L8s</t>
  </si>
  <si>
    <t>L16s</t>
  </si>
  <si>
    <t>L32s</t>
  </si>
  <si>
    <t>NC6</t>
  </si>
  <si>
    <t>NC12</t>
  </si>
  <si>
    <t>NC24r</t>
  </si>
  <si>
    <t>NC24</t>
  </si>
  <si>
    <t>NV6</t>
  </si>
  <si>
    <t>NV12</t>
  </si>
  <si>
    <t>NV24</t>
  </si>
  <si>
    <t>ND6s</t>
  </si>
  <si>
    <t>ND12s</t>
  </si>
  <si>
    <t>ND24rs</t>
  </si>
  <si>
    <t>ND24s</t>
  </si>
  <si>
    <t>H8</t>
  </si>
  <si>
    <t>H8m</t>
  </si>
  <si>
    <t>H16r</t>
  </si>
  <si>
    <t>H16</t>
  </si>
  <si>
    <t>H16mr</t>
  </si>
  <si>
    <t>H16m</t>
  </si>
  <si>
    <t>HB60rs</t>
  </si>
  <si>
    <t>HC44rs</t>
  </si>
  <si>
    <t>1 GiB</t>
  </si>
  <si>
    <t>4 GiB</t>
  </si>
  <si>
    <t>2 GiB</t>
  </si>
  <si>
    <t>8 GiB</t>
  </si>
  <si>
    <t>16 GiB</t>
  </si>
  <si>
    <t>32 GiB</t>
  </si>
  <si>
    <t>64 GiB</t>
  </si>
  <si>
    <t>48 GiB</t>
  </si>
  <si>
    <t>96 GiB</t>
  </si>
  <si>
    <t>128 GiB</t>
  </si>
  <si>
    <t>80 GiB</t>
  </si>
  <si>
    <t>160 GiB</t>
  </si>
  <si>
    <t>A1 v2</t>
  </si>
  <si>
    <t>10 GiB</t>
  </si>
  <si>
    <t>A2 v2</t>
  </si>
  <si>
    <t>20 GiB</t>
  </si>
  <si>
    <t>A2m v2</t>
  </si>
  <si>
    <t>A4 v2</t>
  </si>
  <si>
    <t>40 GiB</t>
  </si>
  <si>
    <t>A4m v2</t>
  </si>
  <si>
    <t>A8 v2</t>
  </si>
  <si>
    <t>A8m v2</t>
  </si>
  <si>
    <t>D2a v4</t>
  </si>
  <si>
    <t>50 GiB</t>
  </si>
  <si>
    <t>D4a v4</t>
  </si>
  <si>
    <t>100 GiB</t>
  </si>
  <si>
    <t>D8a v4</t>
  </si>
  <si>
    <t>200 GiB</t>
  </si>
  <si>
    <t>D16a v4</t>
  </si>
  <si>
    <t>400 GiB</t>
  </si>
  <si>
    <t>D32a v4</t>
  </si>
  <si>
    <t>800 GiB</t>
  </si>
  <si>
    <t>D48a v4</t>
  </si>
  <si>
    <t>192 GiB</t>
  </si>
  <si>
    <t>1,200 GiB</t>
  </si>
  <si>
    <t>D64a v4</t>
  </si>
  <si>
    <t>256 GiB</t>
  </si>
  <si>
    <t>1,600 GiB</t>
  </si>
  <si>
    <t>D96a v4</t>
  </si>
  <si>
    <t>384 GiB</t>
  </si>
  <si>
    <t>2,400 GiB</t>
  </si>
  <si>
    <t>D2as v4</t>
  </si>
  <si>
    <t>D4as v4</t>
  </si>
  <si>
    <t>D8as v4</t>
  </si>
  <si>
    <t>D16as v4</t>
  </si>
  <si>
    <t>D32as v4</t>
  </si>
  <si>
    <t>D48as v4</t>
  </si>
  <si>
    <t>D64as v4</t>
  </si>
  <si>
    <t>512 GiB</t>
  </si>
  <si>
    <t>D96as v4</t>
  </si>
  <si>
    <t>768 GiB</t>
  </si>
  <si>
    <t>D2 v3</t>
  </si>
  <si>
    <t>D4 v3</t>
  </si>
  <si>
    <t>D8 v3</t>
  </si>
  <si>
    <t>D16 v3</t>
  </si>
  <si>
    <t>D32 v3</t>
  </si>
  <si>
    <t>D48 v3</t>
  </si>
  <si>
    <t>D64 v3</t>
  </si>
  <si>
    <t>D2s v3</t>
  </si>
  <si>
    <t>D4s v3</t>
  </si>
  <si>
    <t>D8s v3</t>
  </si>
  <si>
    <t>D16s v3</t>
  </si>
  <si>
    <t>D32s v3</t>
  </si>
  <si>
    <t>D48s v3</t>
  </si>
  <si>
    <t>D64s v3</t>
  </si>
  <si>
    <t>D1 v2</t>
  </si>
  <si>
    <t>3.5 GiB</t>
  </si>
  <si>
    <t>D2 v2</t>
  </si>
  <si>
    <t>7 GiB</t>
  </si>
  <si>
    <t>D3 v2</t>
  </si>
  <si>
    <t>14 GiB</t>
  </si>
  <si>
    <t>D4 v2</t>
  </si>
  <si>
    <t>28 GiB</t>
  </si>
  <si>
    <t>D5 v2</t>
  </si>
  <si>
    <t>56 GiB</t>
  </si>
  <si>
    <t>DS1 v2</t>
  </si>
  <si>
    <t>DS2 v2</t>
  </si>
  <si>
    <t>DS3 v2</t>
  </si>
  <si>
    <t>DS4 v2</t>
  </si>
  <si>
    <t>DS5 v2</t>
  </si>
  <si>
    <t>112 GiB</t>
  </si>
  <si>
    <t>F2s v2</t>
  </si>
  <si>
    <t>F4s v2</t>
  </si>
  <si>
    <t>F8s v2</t>
  </si>
  <si>
    <t>F16s v2</t>
  </si>
  <si>
    <t>F32s v2</t>
  </si>
  <si>
    <t>F48s v2</t>
  </si>
  <si>
    <t>F64s v2</t>
  </si>
  <si>
    <t>F72s v2</t>
  </si>
  <si>
    <t>144 GiB</t>
  </si>
  <si>
    <t>576 GiB</t>
  </si>
  <si>
    <t>E2 v3</t>
  </si>
  <si>
    <t>E4 v3</t>
  </si>
  <si>
    <t>E8 v3</t>
  </si>
  <si>
    <t>E16 v3</t>
  </si>
  <si>
    <t>E20 v3</t>
  </si>
  <si>
    <t>600 GiB</t>
  </si>
  <si>
    <t>E32 v3</t>
  </si>
  <si>
    <t>E48 v3</t>
  </si>
  <si>
    <t>E64i v3</t>
  </si>
  <si>
    <t>432 GiB</t>
  </si>
  <si>
    <t>E64 v3</t>
  </si>
  <si>
    <t>E2a v4</t>
  </si>
  <si>
    <t>E4a v4</t>
  </si>
  <si>
    <t>E8a v4</t>
  </si>
  <si>
    <t>E16a v4</t>
  </si>
  <si>
    <t>E20a v4</t>
  </si>
  <si>
    <t>500 GiB</t>
  </si>
  <si>
    <t>E32a v4</t>
  </si>
  <si>
    <t>E48a v4</t>
  </si>
  <si>
    <t>E64a v4</t>
  </si>
  <si>
    <t>E96a v4</t>
  </si>
  <si>
    <t>672 GiB</t>
  </si>
  <si>
    <t>E2as v4</t>
  </si>
  <si>
    <t>E4as v4</t>
  </si>
  <si>
    <t>E8as v4</t>
  </si>
  <si>
    <t>E16as v4</t>
  </si>
  <si>
    <t>E20as v4</t>
  </si>
  <si>
    <t>320 GiB</t>
  </si>
  <si>
    <t>E32as v4</t>
  </si>
  <si>
    <t>E48as v4</t>
  </si>
  <si>
    <t>E64as v4</t>
  </si>
  <si>
    <t>1,024 GiB</t>
  </si>
  <si>
    <t>E96as v4</t>
  </si>
  <si>
    <t>1,344 GiB</t>
  </si>
  <si>
    <t>E2s v3</t>
  </si>
  <si>
    <t>E4s v3</t>
  </si>
  <si>
    <t>E8s v3</t>
  </si>
  <si>
    <t>E16s v3</t>
  </si>
  <si>
    <t>E20s v3</t>
  </si>
  <si>
    <t>E32s v3</t>
  </si>
  <si>
    <t>E48s v3</t>
  </si>
  <si>
    <t>E64is v3</t>
  </si>
  <si>
    <t>864 GiB</t>
  </si>
  <si>
    <t>E64s v3</t>
  </si>
  <si>
    <t>D11 v2</t>
  </si>
  <si>
    <t>D12 v2</t>
  </si>
  <si>
    <t>D13 v2</t>
  </si>
  <si>
    <t>D14 v2</t>
  </si>
  <si>
    <t>D15i v2</t>
  </si>
  <si>
    <t>140 GiB</t>
  </si>
  <si>
    <t>1,000 GiB</t>
  </si>
  <si>
    <t>D15 v2</t>
  </si>
  <si>
    <t>DS11 v2</t>
  </si>
  <si>
    <t>DS12 v2</t>
  </si>
  <si>
    <t>DS13 v2</t>
  </si>
  <si>
    <t>DS14 v2</t>
  </si>
  <si>
    <t>224 GiB</t>
  </si>
  <si>
    <t>DS15i v2</t>
  </si>
  <si>
    <t>280 GiB</t>
  </si>
  <si>
    <t>DS15 v2</t>
  </si>
  <si>
    <t>1,536 GiB</t>
  </si>
  <si>
    <t>3,072 GiB</t>
  </si>
  <si>
    <t>448 GiB</t>
  </si>
  <si>
    <t>6,144 GiB</t>
  </si>
  <si>
    <t>896 GiB</t>
  </si>
  <si>
    <t>219 GiB</t>
  </si>
  <si>
    <t>438 GiB</t>
  </si>
  <si>
    <t>875 GiB</t>
  </si>
  <si>
    <t>2,048 GiB</t>
  </si>
  <si>
    <t>7,168 GiB</t>
  </si>
  <si>
    <t>1,792 GiB</t>
  </si>
  <si>
    <t>4,096 GiB</t>
  </si>
  <si>
    <t>14,336 GiB</t>
  </si>
  <si>
    <t>3,892 GiB</t>
  </si>
  <si>
    <t>M208s v2</t>
  </si>
  <si>
    <t>2,850 GiB</t>
  </si>
  <si>
    <t>M208ms v2</t>
  </si>
  <si>
    <t>5,700 GiB</t>
  </si>
  <si>
    <t>M416s v2</t>
  </si>
  <si>
    <t>8,192 GiB</t>
  </si>
  <si>
    <t>M416ms v2</t>
  </si>
  <si>
    <t>11,400 GiB</t>
  </si>
  <si>
    <t>DS11-1 v2</t>
  </si>
  <si>
    <t>DS12-1 v2</t>
  </si>
  <si>
    <t>DS12-2 v2</t>
  </si>
  <si>
    <t>E4-2s v3</t>
  </si>
  <si>
    <t>DS13-2 v2</t>
  </si>
  <si>
    <t>E8-2s v3</t>
  </si>
  <si>
    <t>DS13-4 v2</t>
  </si>
  <si>
    <t>E8-4s v3</t>
  </si>
  <si>
    <t>DS14-4 v2</t>
  </si>
  <si>
    <t>E16-4s v3</t>
  </si>
  <si>
    <t>DS14-8 v2</t>
  </si>
  <si>
    <t>E16-8s v3</t>
  </si>
  <si>
    <t>E32-8s v3</t>
  </si>
  <si>
    <t>E32-16s v3</t>
  </si>
  <si>
    <t>E64-16s v3</t>
  </si>
  <si>
    <t>1,750 GiB</t>
  </si>
  <si>
    <t>E64-32s v3</t>
  </si>
  <si>
    <t>3,800 GiB</t>
  </si>
  <si>
    <t>L8s v2</t>
  </si>
  <si>
    <t>L16s v2</t>
  </si>
  <si>
    <t>L32s v2</t>
  </si>
  <si>
    <t>L48s v2</t>
  </si>
  <si>
    <t>480 GiB</t>
  </si>
  <si>
    <t>L64s v2</t>
  </si>
  <si>
    <t>640 GiB</t>
  </si>
  <si>
    <t>L80s v2</t>
  </si>
  <si>
    <t>678 GiB</t>
  </si>
  <si>
    <t>1,388 GiB</t>
  </si>
  <si>
    <t>2,807 GiB</t>
  </si>
  <si>
    <t>5,630 GiB</t>
  </si>
  <si>
    <t>340 GiB</t>
  </si>
  <si>
    <t>680 GiB</t>
  </si>
  <si>
    <t>1,440 GiB</t>
  </si>
  <si>
    <t>NC6 Promo</t>
  </si>
  <si>
    <t>NC12 Promo</t>
  </si>
  <si>
    <t>NC24 Promo</t>
  </si>
  <si>
    <t>NC24r Promo</t>
  </si>
  <si>
    <t>NC6s v2</t>
  </si>
  <si>
    <t>336 GiB</t>
  </si>
  <si>
    <t>NC12s v2</t>
  </si>
  <si>
    <t>NC24rs v2</t>
  </si>
  <si>
    <t>NC24s v2</t>
  </si>
  <si>
    <t>NC6s v3</t>
  </si>
  <si>
    <t>NC12s v3</t>
  </si>
  <si>
    <t>NC24rs v3</t>
  </si>
  <si>
    <t>NC24s v3</t>
  </si>
  <si>
    <t>NV6 Promo</t>
  </si>
  <si>
    <t>NV12 Promo</t>
  </si>
  <si>
    <t>NV24 Promo</t>
  </si>
  <si>
    <t>NV12s v3</t>
  </si>
  <si>
    <t>736 GiB</t>
  </si>
  <si>
    <t>NV24s v3</t>
  </si>
  <si>
    <t>1,474 GiB</t>
  </si>
  <si>
    <t>NV48s v3</t>
  </si>
  <si>
    <t>2,948 GiB</t>
  </si>
  <si>
    <t>NV4s v4</t>
  </si>
  <si>
    <t>88 GiB</t>
  </si>
  <si>
    <t>NV8s v4</t>
  </si>
  <si>
    <t>176 GiB</t>
  </si>
  <si>
    <t>NV16s v4</t>
  </si>
  <si>
    <t>352 GiB</t>
  </si>
  <si>
    <t>NV32s v4</t>
  </si>
  <si>
    <t>700 GiB</t>
  </si>
  <si>
    <t>ND40rs V2</t>
  </si>
  <si>
    <t>2,900 GiB</t>
  </si>
  <si>
    <t>2,000 GiB</t>
  </si>
  <si>
    <t>H8 Promo</t>
  </si>
  <si>
    <t>H8m Promo</t>
  </si>
  <si>
    <t>H16 Promo</t>
  </si>
  <si>
    <t>H16r Promo</t>
  </si>
  <si>
    <t>H16m Promo</t>
  </si>
  <si>
    <t>H16mr Promo</t>
  </si>
  <si>
    <t>240 GiB</t>
  </si>
  <si>
    <t>HB120rs v2</t>
  </si>
  <si>
    <t>900 GiB</t>
  </si>
  <si>
    <t>1 | 2</t>
  </si>
  <si>
    <t>1 | 4</t>
  </si>
  <si>
    <t>2 | 4</t>
  </si>
  <si>
    <t>2 | 8</t>
  </si>
  <si>
    <t>4 | 8</t>
  </si>
  <si>
    <t>4 | 16</t>
  </si>
  <si>
    <t>8 | 16</t>
  </si>
  <si>
    <t>8 | 32</t>
  </si>
  <si>
    <t>16 | 32</t>
  </si>
  <si>
    <t>16 | 64</t>
  </si>
  <si>
    <t>32 | 64</t>
  </si>
  <si>
    <t>32 | 128</t>
  </si>
  <si>
    <t>64 | 128</t>
  </si>
  <si>
    <t>Quantity</t>
  </si>
  <si>
    <t>OS Disk</t>
  </si>
  <si>
    <t>VM Cost</t>
  </si>
  <si>
    <t>Disk Cost</t>
  </si>
  <si>
    <t>Web Server</t>
  </si>
  <si>
    <t>App Server</t>
  </si>
  <si>
    <t>Database Server</t>
  </si>
  <si>
    <t>Data Disk</t>
  </si>
  <si>
    <t>OSDisk</t>
  </si>
  <si>
    <t>DataDisk</t>
  </si>
  <si>
    <t>OS Size</t>
  </si>
  <si>
    <t>Data Size</t>
  </si>
  <si>
    <t>diskSize</t>
  </si>
  <si>
    <t>monthlyCost</t>
  </si>
  <si>
    <t>iops</t>
  </si>
  <si>
    <t>throughput</t>
  </si>
  <si>
    <t>E1 - Preview*</t>
  </si>
  <si>
    <t>Up to 120</t>
  </si>
  <si>
    <t>Up to 25 MB/second</t>
  </si>
  <si>
    <t>E10</t>
  </si>
  <si>
    <t>Up to 500</t>
  </si>
  <si>
    <t>Up to 60 MB/second</t>
  </si>
  <si>
    <t>E15</t>
  </si>
  <si>
    <t>E2 - Preview*</t>
  </si>
  <si>
    <t>E20</t>
  </si>
  <si>
    <t>E3 - Preview*</t>
  </si>
  <si>
    <t>E30</t>
  </si>
  <si>
    <t>1 TiB</t>
  </si>
  <si>
    <t>E4</t>
  </si>
  <si>
    <t>E40</t>
  </si>
  <si>
    <t>2 TiB</t>
  </si>
  <si>
    <t>E50</t>
  </si>
  <si>
    <t>4 TiB</t>
  </si>
  <si>
    <t>E6</t>
  </si>
  <si>
    <t>Up to 240</t>
  </si>
  <si>
    <t>Up to 50 MB/second</t>
  </si>
  <si>
    <t>E60</t>
  </si>
  <si>
    <t>8 TiB</t>
  </si>
  <si>
    <t>Up to 2,000</t>
  </si>
  <si>
    <t>Up to 400 MB/second</t>
  </si>
  <si>
    <t>E70</t>
  </si>
  <si>
    <t>16 TiB</t>
  </si>
  <si>
    <t>Up to 4,000</t>
  </si>
  <si>
    <t>Up to 600 MB/second</t>
  </si>
  <si>
    <t>E80</t>
  </si>
  <si>
    <t>32 TiB</t>
  </si>
  <si>
    <t>Up to 6,000</t>
  </si>
  <si>
    <t>Up to 750 MB/second</t>
  </si>
  <si>
    <t>P1 - Preview*</t>
  </si>
  <si>
    <t>25 MB/second</t>
  </si>
  <si>
    <t>P10</t>
  </si>
  <si>
    <t>100 MB/second</t>
  </si>
  <si>
    <t>P15</t>
  </si>
  <si>
    <t>125 MB/second</t>
  </si>
  <si>
    <t>P2 - Preview*</t>
  </si>
  <si>
    <t>P20</t>
  </si>
  <si>
    <t>150 MB/second</t>
  </si>
  <si>
    <t>P3 - Preview*</t>
  </si>
  <si>
    <t>P30</t>
  </si>
  <si>
    <t>200 MB/second</t>
  </si>
  <si>
    <t>P4</t>
  </si>
  <si>
    <t>P40</t>
  </si>
  <si>
    <t>250 MB/second</t>
  </si>
  <si>
    <t>P50</t>
  </si>
  <si>
    <t>P6</t>
  </si>
  <si>
    <t>50 MB/second</t>
  </si>
  <si>
    <t>P60</t>
  </si>
  <si>
    <t>500 MB/second</t>
  </si>
  <si>
    <t>P70</t>
  </si>
  <si>
    <t>750 MB/second</t>
  </si>
  <si>
    <t>P80</t>
  </si>
  <si>
    <t>900 MB/second</t>
  </si>
  <si>
    <t>S10</t>
  </si>
  <si>
    <t>S15</t>
  </si>
  <si>
    <t>S20</t>
  </si>
  <si>
    <t>S30</t>
  </si>
  <si>
    <t>S4</t>
  </si>
  <si>
    <t>S40</t>
  </si>
  <si>
    <t>S50</t>
  </si>
  <si>
    <t>S6</t>
  </si>
  <si>
    <t>S60</t>
  </si>
  <si>
    <t>Up to 1,300</t>
  </si>
  <si>
    <t>Up to 300 MB/second</t>
  </si>
  <si>
    <t>S70</t>
  </si>
  <si>
    <t>Up to 500 MB/second</t>
  </si>
  <si>
    <t>S80</t>
  </si>
  <si>
    <t>Unit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</si>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</sst>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7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168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4817-0B43-43DA-ABD9-807C95C8CD12}">
  <dimension ref="A1:S5"/>
  <sheetViews>
    <sheetView tabSelected="1" workbookViewId="0">
      <selection activeCell="G11" sqref="G11"/>
    </sheetView>
  </sheetViews>
  <sheetFormatPr defaultRowHeight="15" x14ac:dyDescent="0.25"/>
  <cols>
    <col min="1" max="1" width="19.140625" customWidth="1"/>
    <col min="2" max="2" width="8.7109375" bestFit="1" customWidth="1"/>
    <col min="3" max="5" width="9.140625" style="5"/>
    <col min="6" max="6" width="7.7109375" style="5" customWidth="1"/>
    <col min="7" max="7" width="8.7109375" style="5" customWidth="1"/>
    <col min="8" max="9" width="9.140625" style="5"/>
    <col min="11" max="11" width="1.85546875" style="7" customWidth="1"/>
    <col min="12" max="15" width="9.140625" style="4"/>
    <col min="17" max="17" width="1.85546875" style="7" customWidth="1"/>
    <col min="18" max="19" width="9.140625" style="5"/>
  </cols>
  <sheetData>
    <row r="1" spans="1:19" x14ac:dyDescent="0.25">
      <c r="L1" s="3" t="s">
        <v>439</v>
      </c>
      <c r="M1" s="3"/>
      <c r="N1" s="3"/>
      <c r="O1" s="3"/>
      <c r="P1" s="3"/>
    </row>
    <row r="2" spans="1:19" x14ac:dyDescent="0.25">
      <c r="A2" t="s">
        <v>0</v>
      </c>
      <c r="B2" t="s">
        <v>353</v>
      </c>
      <c r="C2" s="5" t="s">
        <v>1</v>
      </c>
      <c r="D2" s="5" t="s">
        <v>361</v>
      </c>
      <c r="E2" s="5" t="s">
        <v>362</v>
      </c>
      <c r="G2" s="5" t="s">
        <v>2</v>
      </c>
      <c r="H2" s="5" t="s">
        <v>3</v>
      </c>
      <c r="I2" s="5" t="s">
        <v>363</v>
      </c>
      <c r="J2" s="5" t="s">
        <v>364</v>
      </c>
      <c r="K2" s="8"/>
      <c r="L2" s="4" t="s">
        <v>4</v>
      </c>
      <c r="M2" s="4" t="s">
        <v>5</v>
      </c>
      <c r="N2" s="4" t="s">
        <v>6</v>
      </c>
      <c r="O2" s="4" t="s">
        <v>354</v>
      </c>
      <c r="P2" s="4" t="s">
        <v>360</v>
      </c>
      <c r="Q2" s="9"/>
      <c r="R2" s="4" t="s">
        <v>355</v>
      </c>
      <c r="S2" s="5" t="s">
        <v>356</v>
      </c>
    </row>
    <row r="3" spans="1:19" x14ac:dyDescent="0.25">
      <c r="A3" t="s">
        <v>357</v>
      </c>
      <c r="B3">
        <v>2</v>
      </c>
      <c r="C3" s="5" t="s">
        <v>150</v>
      </c>
      <c r="D3" s="5" t="s">
        <v>417</v>
      </c>
      <c r="E3" s="5" t="s">
        <v>372</v>
      </c>
      <c r="G3" s="5">
        <f>IFERROR(VLOOKUP(C3, VmPrices!$A:$H, 2, FALSE),"")</f>
        <v>2</v>
      </c>
      <c r="H3" s="5" t="str">
        <f>IFERROR(VLOOKUP(C3, VmPrices!$A:$H, 3, FALSE),"")</f>
        <v>8 GiB</v>
      </c>
      <c r="I3" s="5" t="str">
        <f>IFERROR(VLOOKUP(D3, DiskPrices!$A:$H, 2, FALSE),"")</f>
        <v>64 GiB</v>
      </c>
      <c r="J3" s="5" t="str">
        <f>IFERROR(VLOOKUP(E3, DiskPrices!$A:$H, 2, FALSE),"")</f>
        <v>128 GiB</v>
      </c>
      <c r="L3" s="4">
        <f>IFERROR(VLOOKUP(C3, VmPrices!$A:$H, 5, FALSE),"")</f>
        <v>159.13999999999999</v>
      </c>
      <c r="M3" s="4">
        <f>IFERROR(VLOOKUP(C3, VmPrices!$A:$H, 6, FALSE),"")</f>
        <v>123.82989999999999</v>
      </c>
      <c r="N3" s="4">
        <f>IFERROR(VLOOKUP(C3, VmPrices!$A:$H, 7, FALSE),"")</f>
        <v>102.1343</v>
      </c>
      <c r="O3" s="4">
        <f>IFERROR(VLOOKUP(D3, DiskPrices!$A:$H, 3, FALSE),"")</f>
        <v>10.207000000000001</v>
      </c>
      <c r="P3" s="4">
        <f>IFERROR(VLOOKUP(E3, DiskPrices!$A:$H, 3, FALSE),0)</f>
        <v>10.56</v>
      </c>
      <c r="R3" s="4">
        <f>B3*L3</f>
        <v>318.27999999999997</v>
      </c>
      <c r="S3" s="4">
        <f>B3*(O3+P3)</f>
        <v>41.534000000000006</v>
      </c>
    </row>
    <row r="4" spans="1:19" x14ac:dyDescent="0.25">
      <c r="A4" t="s">
        <v>358</v>
      </c>
      <c r="B4">
        <v>4</v>
      </c>
      <c r="C4" s="5" t="s">
        <v>150</v>
      </c>
      <c r="D4" s="5" t="s">
        <v>375</v>
      </c>
      <c r="E4" s="5" t="s">
        <v>375</v>
      </c>
      <c r="G4" s="5">
        <f>IFERROR(VLOOKUP(C4, VmPrices!$A:$H, 2, FALSE),"")</f>
        <v>2</v>
      </c>
      <c r="H4" s="5" t="str">
        <f>IFERROR(VLOOKUP(C4, VmPrices!$A:$H, 3, FALSE),"")</f>
        <v>8 GiB</v>
      </c>
      <c r="I4" s="5" t="str">
        <f>IFERROR(VLOOKUP(D4, DiskPrices!$A:$H, 2, FALSE),"")</f>
        <v>256 GiB</v>
      </c>
      <c r="J4" s="5" t="str">
        <f>IFERROR(VLOOKUP(E4, DiskPrices!$A:$H, 2, FALSE),"")</f>
        <v>256 GiB</v>
      </c>
      <c r="L4" s="4">
        <f>IFERROR(VLOOKUP(C4, VmPrices!$A:$H, 5, FALSE),"")</f>
        <v>159.13999999999999</v>
      </c>
      <c r="M4" s="4">
        <f>IFERROR(VLOOKUP(C4, VmPrices!$A:$H, 6, FALSE),"")</f>
        <v>123.82989999999999</v>
      </c>
      <c r="N4" s="4">
        <f>IFERROR(VLOOKUP(C4, VmPrices!$A:$H, 7, FALSE),"")</f>
        <v>102.1343</v>
      </c>
      <c r="O4" s="4">
        <f>IFERROR(VLOOKUP(D4, DiskPrices!$A:$H, 3, FALSE),"")</f>
        <v>21.12</v>
      </c>
      <c r="P4" s="4">
        <f>IFERROR(VLOOKUP(E4, DiskPrices!$A:$H, 3, FALSE),0)</f>
        <v>21.12</v>
      </c>
      <c r="R4" s="4">
        <f>B4*L4</f>
        <v>636.55999999999995</v>
      </c>
      <c r="S4" s="4">
        <f t="shared" ref="S4:S5" si="0">B4*(O4+P4)</f>
        <v>168.96</v>
      </c>
    </row>
    <row r="5" spans="1:19" x14ac:dyDescent="0.25">
      <c r="A5" t="s">
        <v>359</v>
      </c>
      <c r="B5">
        <v>1</v>
      </c>
      <c r="C5" s="5" t="s">
        <v>185</v>
      </c>
      <c r="D5" s="5" t="s">
        <v>417</v>
      </c>
      <c r="E5" s="5" t="s">
        <v>419</v>
      </c>
      <c r="G5" s="5">
        <f>IFERROR(VLOOKUP(C5, VmPrices!$A:$H, 2, FALSE),"")</f>
        <v>8</v>
      </c>
      <c r="H5" s="5" t="str">
        <f>IFERROR(VLOOKUP(C5, VmPrices!$A:$H, 3, FALSE),"")</f>
        <v>64 GiB</v>
      </c>
      <c r="I5" s="5" t="str">
        <f>IFERROR(VLOOKUP(D5, DiskPrices!$A:$H, 2, FALSE),"")</f>
        <v>64 GiB</v>
      </c>
      <c r="J5" s="5" t="str">
        <f>IFERROR(VLOOKUP(E5, DiskPrices!$A:$H, 2, FALSE),"")</f>
        <v>8 TiB</v>
      </c>
      <c r="L5" s="4">
        <f>IFERROR(VLOOKUP(C5, VmPrices!$A:$H, 5, FALSE),"")</f>
        <v>734.38</v>
      </c>
      <c r="M5" s="4">
        <f>IFERROR(VLOOKUP(C5, VmPrices!$A:$H, 6, FALSE),"")</f>
        <v>542.63819999999998</v>
      </c>
      <c r="N5" s="4">
        <f>IFERROR(VLOOKUP(C5, VmPrices!$A:$H, 7, FALSE),"")</f>
        <v>443.86189999999999</v>
      </c>
      <c r="O5" s="4">
        <f>IFERROR(VLOOKUP(D5, DiskPrices!$A:$H, 3, FALSE),"")</f>
        <v>10.207000000000001</v>
      </c>
      <c r="P5" s="4">
        <f>IFERROR(VLOOKUP(E5, DiskPrices!$A:$H, 3, FALSE),0)</f>
        <v>946.08</v>
      </c>
      <c r="R5" s="4">
        <f>B5*L5</f>
        <v>734.38</v>
      </c>
      <c r="S5" s="4">
        <f t="shared" si="0"/>
        <v>956.28700000000003</v>
      </c>
    </row>
  </sheetData>
  <mergeCells count="1">
    <mergeCell ref="L1:P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2E6D0B-69D2-4D70-BC2E-81FB06C962E2}">
          <x14:formula1>
            <xm:f>VmPrices!$A:$A</xm:f>
          </x14:formula1>
          <xm:sqref>C3:C5 F3:F5</xm:sqref>
        </x14:dataValidation>
        <x14:dataValidation type="list" allowBlank="1" showInputMessage="1" showErrorMessage="1" xr:uid="{A6C8919E-760B-4EF6-AE3B-4CA503BD7FA3}">
          <x14:formula1>
            <xm:f>DiskPrices!$A:$A</xm:f>
          </x14:formula1>
          <xm:sqref>D3:E5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274C-F050-43D9-86F5-0AB3D180BB70}">
  <dimension ref="A1:H237"/>
  <sheetViews>
    <sheetView workbookViewId="0"/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104</v>
      </c>
      <c r="B2">
        <v>1</v>
      </c>
      <c r="C2" t="s">
        <v>94</v>
      </c>
      <c r="D2" t="s">
        <v>105</v>
      </c>
      <c r="E2">
        <v>53.29</v>
      </c>
    </row>
    <row r="3" spans="1:8" x14ac:dyDescent="0.25">
      <c r="A3" t="s">
        <v>106</v>
      </c>
      <c r="B3">
        <v>2</v>
      </c>
      <c r="C3" t="s">
        <v>93</v>
      </c>
      <c r="D3" t="s">
        <v>107</v>
      </c>
      <c r="E3">
        <v>106.58</v>
      </c>
    </row>
    <row r="4" spans="1:8" x14ac:dyDescent="0.25">
      <c r="A4" t="s">
        <v>108</v>
      </c>
      <c r="B4">
        <v>2</v>
      </c>
      <c r="C4" t="s">
        <v>96</v>
      </c>
      <c r="D4" t="s">
        <v>107</v>
      </c>
      <c r="E4">
        <v>175.2</v>
      </c>
    </row>
    <row r="5" spans="1:8" x14ac:dyDescent="0.25">
      <c r="A5" t="s">
        <v>109</v>
      </c>
      <c r="B5">
        <v>4</v>
      </c>
      <c r="C5" t="s">
        <v>95</v>
      </c>
      <c r="D5" t="s">
        <v>110</v>
      </c>
      <c r="E5">
        <v>213.16</v>
      </c>
    </row>
    <row r="6" spans="1:8" x14ac:dyDescent="0.25">
      <c r="A6" t="s">
        <v>111</v>
      </c>
      <c r="B6">
        <v>4</v>
      </c>
      <c r="C6" t="s">
        <v>97</v>
      </c>
      <c r="D6" t="s">
        <v>110</v>
      </c>
      <c r="E6">
        <v>350.4</v>
      </c>
    </row>
    <row r="7" spans="1:8" x14ac:dyDescent="0.25">
      <c r="A7" t="s">
        <v>112</v>
      </c>
      <c r="B7">
        <v>8</v>
      </c>
      <c r="C7" t="s">
        <v>96</v>
      </c>
      <c r="D7" t="s">
        <v>102</v>
      </c>
      <c r="E7">
        <v>426.32</v>
      </c>
    </row>
    <row r="8" spans="1:8" x14ac:dyDescent="0.25">
      <c r="A8" t="s">
        <v>113</v>
      </c>
      <c r="B8">
        <v>8</v>
      </c>
      <c r="C8" t="s">
        <v>98</v>
      </c>
      <c r="D8" t="s">
        <v>102</v>
      </c>
      <c r="E8">
        <v>700.8</v>
      </c>
    </row>
    <row r="9" spans="1:8" x14ac:dyDescent="0.25">
      <c r="A9" t="s">
        <v>21</v>
      </c>
      <c r="B9">
        <v>12</v>
      </c>
      <c r="C9" t="s">
        <v>99</v>
      </c>
      <c r="D9" t="s">
        <v>100</v>
      </c>
    </row>
    <row r="10" spans="1:8" x14ac:dyDescent="0.25">
      <c r="A10" t="s">
        <v>22</v>
      </c>
      <c r="B10">
        <v>16</v>
      </c>
      <c r="C10" t="s">
        <v>98</v>
      </c>
      <c r="D10" t="s">
        <v>101</v>
      </c>
    </row>
    <row r="11" spans="1:8" x14ac:dyDescent="0.25">
      <c r="A11" t="s">
        <v>16</v>
      </c>
      <c r="B11">
        <v>1</v>
      </c>
      <c r="C11" t="s">
        <v>94</v>
      </c>
      <c r="D11" t="s">
        <v>93</v>
      </c>
      <c r="E11">
        <v>20.805</v>
      </c>
      <c r="F11">
        <v>15.9213</v>
      </c>
      <c r="G11">
        <v>11.0595</v>
      </c>
      <c r="H11">
        <v>8.1395</v>
      </c>
    </row>
    <row r="12" spans="1:8" x14ac:dyDescent="0.25">
      <c r="A12" t="s">
        <v>15</v>
      </c>
      <c r="B12">
        <v>1</v>
      </c>
      <c r="C12" t="s">
        <v>92</v>
      </c>
      <c r="D12" t="s">
        <v>93</v>
      </c>
      <c r="E12">
        <v>11.461</v>
      </c>
      <c r="F12">
        <v>9.3367000000000004</v>
      </c>
      <c r="G12">
        <v>7.0007000000000001</v>
      </c>
      <c r="H12">
        <v>4.0807000000000002</v>
      </c>
    </row>
    <row r="13" spans="1:8" x14ac:dyDescent="0.25">
      <c r="A13" t="s">
        <v>23</v>
      </c>
      <c r="B13">
        <v>20</v>
      </c>
      <c r="C13" t="s">
        <v>102</v>
      </c>
      <c r="D13" t="s">
        <v>103</v>
      </c>
    </row>
    <row r="14" spans="1:8" x14ac:dyDescent="0.25">
      <c r="A14" t="s">
        <v>18</v>
      </c>
      <c r="B14">
        <v>2</v>
      </c>
      <c r="C14" t="s">
        <v>95</v>
      </c>
      <c r="D14" t="s">
        <v>96</v>
      </c>
      <c r="E14">
        <v>83.22</v>
      </c>
      <c r="F14">
        <v>57.9255</v>
      </c>
      <c r="G14">
        <v>38.419899999999998</v>
      </c>
      <c r="H14">
        <v>32.579900000000002</v>
      </c>
    </row>
    <row r="15" spans="1:8" x14ac:dyDescent="0.25">
      <c r="A15" t="s">
        <v>17</v>
      </c>
      <c r="B15">
        <v>2</v>
      </c>
      <c r="C15" t="s">
        <v>93</v>
      </c>
      <c r="D15" t="s">
        <v>95</v>
      </c>
      <c r="E15">
        <v>60.225000000000001</v>
      </c>
      <c r="F15">
        <v>31.922899999999998</v>
      </c>
      <c r="G15">
        <v>22.119</v>
      </c>
      <c r="H15">
        <v>16.279</v>
      </c>
    </row>
    <row r="16" spans="1:8" x14ac:dyDescent="0.25">
      <c r="A16" t="s">
        <v>19</v>
      </c>
      <c r="B16">
        <v>4</v>
      </c>
      <c r="C16" t="s">
        <v>96</v>
      </c>
      <c r="D16" t="s">
        <v>97</v>
      </c>
      <c r="E16">
        <v>166.44</v>
      </c>
      <c r="F16">
        <v>115.93129999999999</v>
      </c>
      <c r="G16">
        <v>76.847099999999998</v>
      </c>
      <c r="H16">
        <v>65.167100000000005</v>
      </c>
    </row>
    <row r="17" spans="1:8" x14ac:dyDescent="0.25">
      <c r="A17" t="s">
        <v>20</v>
      </c>
      <c r="B17">
        <v>8</v>
      </c>
      <c r="C17" t="s">
        <v>97</v>
      </c>
      <c r="D17" t="s">
        <v>98</v>
      </c>
      <c r="E17">
        <v>399.67500000000001</v>
      </c>
      <c r="F17">
        <v>231.86259999999999</v>
      </c>
      <c r="G17">
        <v>153.6942</v>
      </c>
      <c r="H17">
        <v>130.33420000000001</v>
      </c>
    </row>
    <row r="18" spans="1:8" x14ac:dyDescent="0.25">
      <c r="A18" t="s">
        <v>157</v>
      </c>
      <c r="B18">
        <v>1</v>
      </c>
      <c r="C18" t="s">
        <v>158</v>
      </c>
      <c r="D18" t="s">
        <v>115</v>
      </c>
      <c r="E18">
        <v>106.58</v>
      </c>
      <c r="F18">
        <v>62.247100000000003</v>
      </c>
      <c r="G18">
        <v>51.443100000000001</v>
      </c>
      <c r="H18">
        <v>17.863099999999999</v>
      </c>
    </row>
    <row r="19" spans="1:8" x14ac:dyDescent="0.25">
      <c r="A19" t="s">
        <v>227</v>
      </c>
      <c r="B19">
        <v>2</v>
      </c>
      <c r="C19" t="s">
        <v>162</v>
      </c>
      <c r="D19" t="s">
        <v>117</v>
      </c>
      <c r="E19">
        <v>221.92</v>
      </c>
      <c r="F19">
        <v>144.32830000000001</v>
      </c>
      <c r="G19">
        <v>118.9097</v>
      </c>
      <c r="H19">
        <v>51.749699999999997</v>
      </c>
    </row>
    <row r="20" spans="1:8" x14ac:dyDescent="0.25">
      <c r="A20" t="s">
        <v>228</v>
      </c>
      <c r="B20">
        <v>4</v>
      </c>
      <c r="C20" t="s">
        <v>164</v>
      </c>
      <c r="D20" t="s">
        <v>119</v>
      </c>
      <c r="E20">
        <v>443.84</v>
      </c>
      <c r="F20">
        <v>288.81720000000001</v>
      </c>
      <c r="G20">
        <v>237.87780000000001</v>
      </c>
      <c r="H20">
        <v>103.5578</v>
      </c>
    </row>
    <row r="21" spans="1:8" x14ac:dyDescent="0.25">
      <c r="A21" t="s">
        <v>229</v>
      </c>
      <c r="B21">
        <v>8</v>
      </c>
      <c r="C21" t="s">
        <v>166</v>
      </c>
      <c r="D21" t="s">
        <v>121</v>
      </c>
      <c r="E21">
        <v>886.95</v>
      </c>
      <c r="F21">
        <v>577.64170000000001</v>
      </c>
      <c r="G21">
        <v>475.74829999999997</v>
      </c>
      <c r="H21">
        <v>207.10830000000001</v>
      </c>
    </row>
    <row r="22" spans="1:8" x14ac:dyDescent="0.25">
      <c r="A22" t="s">
        <v>230</v>
      </c>
      <c r="B22">
        <v>16</v>
      </c>
      <c r="C22" t="s">
        <v>172</v>
      </c>
      <c r="D22" t="s">
        <v>123</v>
      </c>
      <c r="E22">
        <v>1773.9</v>
      </c>
      <c r="F22">
        <v>1155.444</v>
      </c>
      <c r="G22">
        <v>951.55510000000004</v>
      </c>
      <c r="H22">
        <v>414.27499999999998</v>
      </c>
    </row>
    <row r="23" spans="1:8" x14ac:dyDescent="0.25">
      <c r="A23" t="s">
        <v>234</v>
      </c>
      <c r="B23">
        <v>20</v>
      </c>
      <c r="C23" t="s">
        <v>232</v>
      </c>
      <c r="D23" t="s">
        <v>233</v>
      </c>
      <c r="E23">
        <v>2217.7399999999998</v>
      </c>
      <c r="F23">
        <v>1444.268</v>
      </c>
      <c r="G23">
        <v>1189.433</v>
      </c>
      <c r="H23">
        <v>517.83280000000002</v>
      </c>
    </row>
    <row r="24" spans="1:8" x14ac:dyDescent="0.25">
      <c r="A24" t="s">
        <v>231</v>
      </c>
      <c r="B24">
        <v>20</v>
      </c>
      <c r="C24" t="s">
        <v>232</v>
      </c>
      <c r="D24" t="s">
        <v>233</v>
      </c>
      <c r="E24">
        <v>2032.32</v>
      </c>
      <c r="F24">
        <v>1471.848</v>
      </c>
    </row>
    <row r="25" spans="1:8" x14ac:dyDescent="0.25">
      <c r="A25" t="s">
        <v>146</v>
      </c>
      <c r="B25">
        <v>16</v>
      </c>
      <c r="C25" t="s">
        <v>98</v>
      </c>
      <c r="D25" t="s">
        <v>121</v>
      </c>
      <c r="E25">
        <v>1273.1199999999999</v>
      </c>
      <c r="F25">
        <v>990.69759999999997</v>
      </c>
      <c r="G25">
        <v>817.14009999999996</v>
      </c>
      <c r="H25">
        <v>279.86009999999999</v>
      </c>
    </row>
    <row r="26" spans="1:8" x14ac:dyDescent="0.25">
      <c r="A26" t="s">
        <v>120</v>
      </c>
      <c r="B26">
        <v>16</v>
      </c>
      <c r="C26" t="s">
        <v>98</v>
      </c>
      <c r="D26" t="s">
        <v>121</v>
      </c>
    </row>
    <row r="27" spans="1:8" x14ac:dyDescent="0.25">
      <c r="A27" t="s">
        <v>136</v>
      </c>
      <c r="B27">
        <v>16</v>
      </c>
      <c r="C27" t="s">
        <v>98</v>
      </c>
      <c r="D27" t="s">
        <v>101</v>
      </c>
    </row>
    <row r="28" spans="1:8" x14ac:dyDescent="0.25">
      <c r="A28" t="s">
        <v>153</v>
      </c>
      <c r="B28">
        <v>16</v>
      </c>
      <c r="C28" t="s">
        <v>98</v>
      </c>
      <c r="D28" t="s">
        <v>101</v>
      </c>
      <c r="E28">
        <v>1273.1199999999999</v>
      </c>
      <c r="F28">
        <v>990.69759999999997</v>
      </c>
      <c r="G28">
        <v>817.14009999999996</v>
      </c>
      <c r="H28">
        <v>279.86009999999999</v>
      </c>
    </row>
    <row r="29" spans="1:8" x14ac:dyDescent="0.25">
      <c r="A29" t="s">
        <v>159</v>
      </c>
      <c r="B29">
        <v>2</v>
      </c>
      <c r="C29" t="s">
        <v>160</v>
      </c>
      <c r="D29" t="s">
        <v>117</v>
      </c>
      <c r="E29">
        <v>213.89</v>
      </c>
      <c r="F29">
        <v>124.4066</v>
      </c>
      <c r="G29">
        <v>102.857</v>
      </c>
      <c r="H29">
        <v>35.697000000000003</v>
      </c>
    </row>
    <row r="30" spans="1:8" x14ac:dyDescent="0.25">
      <c r="A30" t="s">
        <v>143</v>
      </c>
      <c r="B30">
        <v>2</v>
      </c>
      <c r="C30" t="s">
        <v>95</v>
      </c>
      <c r="D30" t="s">
        <v>115</v>
      </c>
      <c r="E30">
        <v>159.13999999999999</v>
      </c>
      <c r="F30">
        <v>123.82989999999999</v>
      </c>
      <c r="G30">
        <v>102.1343</v>
      </c>
      <c r="H30">
        <v>34.974299999999999</v>
      </c>
    </row>
    <row r="31" spans="1:8" x14ac:dyDescent="0.25">
      <c r="A31" t="s">
        <v>114</v>
      </c>
      <c r="B31">
        <v>2</v>
      </c>
      <c r="C31" t="s">
        <v>95</v>
      </c>
      <c r="D31" t="s">
        <v>115</v>
      </c>
    </row>
    <row r="32" spans="1:8" x14ac:dyDescent="0.25">
      <c r="A32" t="s">
        <v>133</v>
      </c>
      <c r="B32">
        <v>2</v>
      </c>
      <c r="C32" t="s">
        <v>95</v>
      </c>
      <c r="D32" t="s">
        <v>96</v>
      </c>
    </row>
    <row r="33" spans="1:8" x14ac:dyDescent="0.25">
      <c r="A33" t="s">
        <v>150</v>
      </c>
      <c r="B33">
        <v>2</v>
      </c>
      <c r="C33" t="s">
        <v>95</v>
      </c>
      <c r="D33" t="s">
        <v>96</v>
      </c>
      <c r="E33">
        <v>159.13999999999999</v>
      </c>
      <c r="F33">
        <v>123.82989999999999</v>
      </c>
      <c r="G33">
        <v>102.1343</v>
      </c>
      <c r="H33">
        <v>34.974299999999999</v>
      </c>
    </row>
    <row r="34" spans="1:8" x14ac:dyDescent="0.25">
      <c r="A34" t="s">
        <v>161</v>
      </c>
      <c r="B34">
        <v>4</v>
      </c>
      <c r="C34" t="s">
        <v>162</v>
      </c>
      <c r="D34" t="s">
        <v>119</v>
      </c>
      <c r="E34">
        <v>427.05</v>
      </c>
      <c r="F34">
        <v>248.82050000000001</v>
      </c>
      <c r="G34">
        <v>205.67750000000001</v>
      </c>
      <c r="H34">
        <v>71.357500000000002</v>
      </c>
    </row>
    <row r="35" spans="1:8" x14ac:dyDescent="0.25">
      <c r="A35" t="s">
        <v>147</v>
      </c>
      <c r="B35">
        <v>32</v>
      </c>
      <c r="C35" t="s">
        <v>101</v>
      </c>
      <c r="D35" t="s">
        <v>123</v>
      </c>
      <c r="E35">
        <v>2546.2399999999998</v>
      </c>
      <c r="F35">
        <v>1981.395</v>
      </c>
      <c r="G35">
        <v>1634.1120000000001</v>
      </c>
      <c r="H35">
        <v>559.55229999999995</v>
      </c>
    </row>
    <row r="36" spans="1:8" x14ac:dyDescent="0.25">
      <c r="A36" t="s">
        <v>122</v>
      </c>
      <c r="B36">
        <v>32</v>
      </c>
      <c r="C36" t="s">
        <v>101</v>
      </c>
      <c r="D36" t="s">
        <v>123</v>
      </c>
    </row>
    <row r="37" spans="1:8" x14ac:dyDescent="0.25">
      <c r="A37" t="s">
        <v>137</v>
      </c>
      <c r="B37">
        <v>32</v>
      </c>
      <c r="C37" t="s">
        <v>101</v>
      </c>
      <c r="D37" t="s">
        <v>128</v>
      </c>
    </row>
    <row r="38" spans="1:8" x14ac:dyDescent="0.25">
      <c r="A38" t="s">
        <v>154</v>
      </c>
      <c r="B38">
        <v>32</v>
      </c>
      <c r="C38" t="s">
        <v>101</v>
      </c>
      <c r="D38" t="s">
        <v>128</v>
      </c>
      <c r="E38">
        <v>2546.2399999999998</v>
      </c>
      <c r="F38">
        <v>1981.395</v>
      </c>
      <c r="G38">
        <v>1634.1120000000001</v>
      </c>
      <c r="H38">
        <v>559.55229999999995</v>
      </c>
    </row>
    <row r="39" spans="1:8" x14ac:dyDescent="0.25">
      <c r="A39" t="s">
        <v>163</v>
      </c>
      <c r="B39">
        <v>8</v>
      </c>
      <c r="C39" t="s">
        <v>164</v>
      </c>
      <c r="D39" t="s">
        <v>121</v>
      </c>
      <c r="E39">
        <v>854.1</v>
      </c>
      <c r="F39">
        <v>497.55340000000001</v>
      </c>
      <c r="G39">
        <v>411.3623</v>
      </c>
      <c r="H39">
        <v>142.72229999999999</v>
      </c>
    </row>
    <row r="40" spans="1:8" x14ac:dyDescent="0.25">
      <c r="A40" t="s">
        <v>144</v>
      </c>
      <c r="B40">
        <v>4</v>
      </c>
      <c r="C40" t="s">
        <v>96</v>
      </c>
      <c r="D40" t="s">
        <v>117</v>
      </c>
      <c r="E40">
        <v>318.27999999999997</v>
      </c>
      <c r="F40">
        <v>247.6525</v>
      </c>
      <c r="G40">
        <v>204.29050000000001</v>
      </c>
      <c r="H40">
        <v>69.970500000000001</v>
      </c>
    </row>
    <row r="41" spans="1:8" x14ac:dyDescent="0.25">
      <c r="A41" t="s">
        <v>148</v>
      </c>
      <c r="B41">
        <v>48</v>
      </c>
      <c r="C41" t="s">
        <v>125</v>
      </c>
      <c r="D41" t="s">
        <v>126</v>
      </c>
    </row>
    <row r="42" spans="1:8" x14ac:dyDescent="0.25">
      <c r="A42" t="s">
        <v>124</v>
      </c>
      <c r="B42">
        <v>48</v>
      </c>
      <c r="C42" t="s">
        <v>125</v>
      </c>
      <c r="D42" t="s">
        <v>126</v>
      </c>
    </row>
    <row r="43" spans="1:8" x14ac:dyDescent="0.25">
      <c r="A43" t="s">
        <v>138</v>
      </c>
      <c r="B43">
        <v>48</v>
      </c>
      <c r="C43" t="s">
        <v>125</v>
      </c>
      <c r="D43" t="s">
        <v>131</v>
      </c>
    </row>
    <row r="44" spans="1:8" x14ac:dyDescent="0.25">
      <c r="A44" t="s">
        <v>155</v>
      </c>
      <c r="B44">
        <v>48</v>
      </c>
      <c r="C44" t="s">
        <v>125</v>
      </c>
      <c r="D44" t="s">
        <v>131</v>
      </c>
    </row>
    <row r="45" spans="1:8" x14ac:dyDescent="0.25">
      <c r="A45" t="s">
        <v>116</v>
      </c>
      <c r="B45">
        <v>4</v>
      </c>
      <c r="C45" t="s">
        <v>96</v>
      </c>
      <c r="D45" t="s">
        <v>117</v>
      </c>
    </row>
    <row r="46" spans="1:8" x14ac:dyDescent="0.25">
      <c r="A46" t="s">
        <v>134</v>
      </c>
      <c r="B46">
        <v>4</v>
      </c>
      <c r="C46" t="s">
        <v>96</v>
      </c>
      <c r="D46" t="s">
        <v>97</v>
      </c>
    </row>
    <row r="47" spans="1:8" x14ac:dyDescent="0.25">
      <c r="A47" t="s">
        <v>151</v>
      </c>
      <c r="B47">
        <v>4</v>
      </c>
      <c r="C47" t="s">
        <v>96</v>
      </c>
      <c r="D47" t="s">
        <v>97</v>
      </c>
      <c r="E47">
        <v>318.27999999999997</v>
      </c>
      <c r="F47">
        <v>247.6525</v>
      </c>
      <c r="G47">
        <v>204.29050000000001</v>
      </c>
      <c r="H47">
        <v>69.970500000000001</v>
      </c>
    </row>
    <row r="48" spans="1:8" x14ac:dyDescent="0.25">
      <c r="A48" t="s">
        <v>165</v>
      </c>
      <c r="B48">
        <v>16</v>
      </c>
      <c r="C48" t="s">
        <v>166</v>
      </c>
      <c r="D48" t="s">
        <v>123</v>
      </c>
      <c r="E48">
        <v>1708.2</v>
      </c>
      <c r="F48">
        <v>995.11410000000001</v>
      </c>
      <c r="G48">
        <v>822.75379999999996</v>
      </c>
      <c r="H48">
        <v>285.47379999999998</v>
      </c>
    </row>
    <row r="49" spans="1:8" x14ac:dyDescent="0.25">
      <c r="A49" t="s">
        <v>149</v>
      </c>
      <c r="B49">
        <v>64</v>
      </c>
      <c r="C49" t="s">
        <v>128</v>
      </c>
      <c r="D49" t="s">
        <v>129</v>
      </c>
      <c r="E49">
        <v>5092.4799999999996</v>
      </c>
      <c r="F49">
        <v>3962.7829999999999</v>
      </c>
      <c r="G49">
        <v>3268.232</v>
      </c>
      <c r="H49">
        <v>1119.1120000000001</v>
      </c>
    </row>
    <row r="50" spans="1:8" x14ac:dyDescent="0.25">
      <c r="A50" t="s">
        <v>127</v>
      </c>
      <c r="B50">
        <v>64</v>
      </c>
      <c r="C50" t="s">
        <v>128</v>
      </c>
      <c r="D50" t="s">
        <v>129</v>
      </c>
    </row>
    <row r="51" spans="1:8" x14ac:dyDescent="0.25">
      <c r="A51" t="s">
        <v>139</v>
      </c>
      <c r="B51">
        <v>64</v>
      </c>
      <c r="C51" t="s">
        <v>128</v>
      </c>
      <c r="D51" t="s">
        <v>140</v>
      </c>
    </row>
    <row r="52" spans="1:8" x14ac:dyDescent="0.25">
      <c r="A52" t="s">
        <v>156</v>
      </c>
      <c r="B52">
        <v>64</v>
      </c>
      <c r="C52" t="s">
        <v>128</v>
      </c>
      <c r="D52" t="s">
        <v>140</v>
      </c>
      <c r="E52">
        <v>5092.4799999999996</v>
      </c>
      <c r="F52">
        <v>3962.7829999999999</v>
      </c>
      <c r="G52">
        <v>3268.232</v>
      </c>
      <c r="H52">
        <v>1119.1120000000001</v>
      </c>
    </row>
    <row r="53" spans="1:8" x14ac:dyDescent="0.25">
      <c r="A53" t="s">
        <v>145</v>
      </c>
      <c r="B53">
        <v>8</v>
      </c>
      <c r="C53" t="s">
        <v>97</v>
      </c>
      <c r="D53" t="s">
        <v>119</v>
      </c>
      <c r="E53">
        <v>636.55999999999995</v>
      </c>
      <c r="F53">
        <v>495.39260000000002</v>
      </c>
      <c r="G53">
        <v>408.58100000000002</v>
      </c>
      <c r="H53">
        <v>139.941</v>
      </c>
    </row>
    <row r="54" spans="1:8" x14ac:dyDescent="0.25">
      <c r="A54" t="s">
        <v>118</v>
      </c>
      <c r="B54">
        <v>8</v>
      </c>
      <c r="C54" t="s">
        <v>97</v>
      </c>
      <c r="D54" t="s">
        <v>119</v>
      </c>
    </row>
    <row r="55" spans="1:8" x14ac:dyDescent="0.25">
      <c r="A55" t="s">
        <v>135</v>
      </c>
      <c r="B55">
        <v>8</v>
      </c>
      <c r="C55" t="s">
        <v>97</v>
      </c>
      <c r="D55" t="s">
        <v>98</v>
      </c>
    </row>
    <row r="56" spans="1:8" x14ac:dyDescent="0.25">
      <c r="A56" t="s">
        <v>152</v>
      </c>
      <c r="B56">
        <v>8</v>
      </c>
      <c r="C56" t="s">
        <v>97</v>
      </c>
      <c r="D56" t="s">
        <v>98</v>
      </c>
      <c r="E56">
        <v>636.55999999999995</v>
      </c>
      <c r="F56">
        <v>495.39260000000002</v>
      </c>
      <c r="G56">
        <v>408.58100000000002</v>
      </c>
      <c r="H56">
        <v>139.941</v>
      </c>
    </row>
    <row r="57" spans="1:8" x14ac:dyDescent="0.25">
      <c r="A57" t="s">
        <v>130</v>
      </c>
      <c r="B57">
        <v>96</v>
      </c>
      <c r="C57" t="s">
        <v>131</v>
      </c>
      <c r="D57" t="s">
        <v>132</v>
      </c>
    </row>
    <row r="58" spans="1:8" x14ac:dyDescent="0.25">
      <c r="A58" t="s">
        <v>141</v>
      </c>
      <c r="B58">
        <v>96</v>
      </c>
      <c r="C58" t="s">
        <v>131</v>
      </c>
      <c r="D58" t="s">
        <v>142</v>
      </c>
    </row>
    <row r="59" spans="1:8" x14ac:dyDescent="0.25">
      <c r="A59" t="s">
        <v>24</v>
      </c>
      <c r="B59">
        <v>2</v>
      </c>
      <c r="C59" t="s">
        <v>95</v>
      </c>
      <c r="D59" t="s">
        <v>117</v>
      </c>
    </row>
    <row r="60" spans="1:8" x14ac:dyDescent="0.25">
      <c r="A60" t="s">
        <v>25</v>
      </c>
      <c r="B60">
        <v>4</v>
      </c>
      <c r="C60" t="s">
        <v>96</v>
      </c>
      <c r="D60" t="s">
        <v>119</v>
      </c>
    </row>
    <row r="61" spans="1:8" x14ac:dyDescent="0.25">
      <c r="A61" t="s">
        <v>167</v>
      </c>
      <c r="B61">
        <v>1</v>
      </c>
      <c r="C61" t="s">
        <v>158</v>
      </c>
      <c r="D61" t="s">
        <v>160</v>
      </c>
      <c r="E61">
        <v>106.58</v>
      </c>
      <c r="F61">
        <v>62.247100000000003</v>
      </c>
      <c r="G61">
        <v>51.443100000000001</v>
      </c>
      <c r="H61">
        <v>17.863099999999999</v>
      </c>
    </row>
    <row r="62" spans="1:8" x14ac:dyDescent="0.25">
      <c r="A62" t="s">
        <v>235</v>
      </c>
      <c r="B62">
        <v>2</v>
      </c>
      <c r="C62" t="s">
        <v>162</v>
      </c>
      <c r="D62" t="s">
        <v>164</v>
      </c>
      <c r="E62">
        <v>221.92</v>
      </c>
      <c r="F62">
        <v>144.32830000000001</v>
      </c>
      <c r="G62">
        <v>118.9097</v>
      </c>
      <c r="H62">
        <v>51.749699999999997</v>
      </c>
    </row>
    <row r="63" spans="1:8" x14ac:dyDescent="0.25">
      <c r="A63" t="s">
        <v>265</v>
      </c>
      <c r="B63" s="1" t="s">
        <v>340</v>
      </c>
      <c r="C63" t="s">
        <v>162</v>
      </c>
      <c r="D63" t="s">
        <v>164</v>
      </c>
      <c r="E63">
        <v>221.92</v>
      </c>
      <c r="F63">
        <v>144.32830000000001</v>
      </c>
      <c r="G63">
        <v>118.9097</v>
      </c>
      <c r="H63">
        <v>51.749699999999997</v>
      </c>
    </row>
    <row r="64" spans="1:8" x14ac:dyDescent="0.25">
      <c r="A64" t="s">
        <v>236</v>
      </c>
      <c r="B64">
        <v>4</v>
      </c>
      <c r="C64" t="s">
        <v>164</v>
      </c>
      <c r="D64" t="s">
        <v>166</v>
      </c>
      <c r="E64">
        <v>443.84</v>
      </c>
      <c r="F64">
        <v>288.81720000000001</v>
      </c>
      <c r="G64">
        <v>237.87780000000001</v>
      </c>
      <c r="H64">
        <v>103.5578</v>
      </c>
    </row>
    <row r="65" spans="1:8" x14ac:dyDescent="0.25">
      <c r="A65" t="s">
        <v>266</v>
      </c>
      <c r="B65" s="1" t="s">
        <v>341</v>
      </c>
      <c r="C65" t="s">
        <v>164</v>
      </c>
      <c r="D65" t="s">
        <v>166</v>
      </c>
      <c r="E65">
        <v>443.84</v>
      </c>
      <c r="F65">
        <v>288.81720000000001</v>
      </c>
      <c r="G65">
        <v>237.87780000000001</v>
      </c>
      <c r="H65">
        <v>103.5578</v>
      </c>
    </row>
    <row r="66" spans="1:8" x14ac:dyDescent="0.25">
      <c r="A66" t="s">
        <v>267</v>
      </c>
      <c r="B66" s="1" t="s">
        <v>342</v>
      </c>
      <c r="C66" t="s">
        <v>164</v>
      </c>
      <c r="D66" t="s">
        <v>166</v>
      </c>
      <c r="E66">
        <v>443.84</v>
      </c>
      <c r="F66">
        <v>288.81720000000001</v>
      </c>
      <c r="G66">
        <v>237.87780000000001</v>
      </c>
      <c r="H66">
        <v>103.5578</v>
      </c>
    </row>
    <row r="67" spans="1:8" x14ac:dyDescent="0.25">
      <c r="A67" t="s">
        <v>237</v>
      </c>
      <c r="B67">
        <v>8</v>
      </c>
      <c r="C67" t="s">
        <v>166</v>
      </c>
      <c r="D67" t="s">
        <v>172</v>
      </c>
      <c r="E67">
        <v>886.95</v>
      </c>
      <c r="F67">
        <v>577.64170000000001</v>
      </c>
      <c r="G67">
        <v>475.74829999999997</v>
      </c>
      <c r="H67">
        <v>207.10830000000001</v>
      </c>
    </row>
    <row r="68" spans="1:8" x14ac:dyDescent="0.25">
      <c r="A68" t="s">
        <v>269</v>
      </c>
      <c r="B68" s="1" t="s">
        <v>343</v>
      </c>
      <c r="C68" t="s">
        <v>166</v>
      </c>
      <c r="D68" t="s">
        <v>172</v>
      </c>
      <c r="E68">
        <v>886.95</v>
      </c>
      <c r="F68">
        <v>577.64170000000001</v>
      </c>
      <c r="G68">
        <v>475.74829999999997</v>
      </c>
      <c r="H68">
        <v>207.10830000000001</v>
      </c>
    </row>
    <row r="69" spans="1:8" x14ac:dyDescent="0.25">
      <c r="A69" t="s">
        <v>271</v>
      </c>
      <c r="B69" s="1" t="s">
        <v>344</v>
      </c>
      <c r="C69" t="s">
        <v>166</v>
      </c>
      <c r="D69" t="s">
        <v>172</v>
      </c>
      <c r="E69">
        <v>886.95</v>
      </c>
      <c r="F69">
        <v>577.64170000000001</v>
      </c>
      <c r="G69">
        <v>475.74829999999997</v>
      </c>
      <c r="H69">
        <v>207.10830000000001</v>
      </c>
    </row>
    <row r="70" spans="1:8" x14ac:dyDescent="0.25">
      <c r="A70" t="s">
        <v>238</v>
      </c>
      <c r="B70">
        <v>16</v>
      </c>
      <c r="C70" t="s">
        <v>172</v>
      </c>
      <c r="D70" t="s">
        <v>239</v>
      </c>
      <c r="E70">
        <v>1773.9</v>
      </c>
      <c r="F70">
        <v>1155.444</v>
      </c>
      <c r="G70">
        <v>951.55510000000004</v>
      </c>
      <c r="H70">
        <v>414.27499999999998</v>
      </c>
    </row>
    <row r="71" spans="1:8" x14ac:dyDescent="0.25">
      <c r="A71" t="s">
        <v>273</v>
      </c>
      <c r="B71" s="1" t="s">
        <v>345</v>
      </c>
      <c r="C71" t="s">
        <v>172</v>
      </c>
      <c r="D71" t="s">
        <v>239</v>
      </c>
      <c r="E71">
        <v>1773.9</v>
      </c>
      <c r="F71">
        <v>1155.444</v>
      </c>
      <c r="G71">
        <v>951.55510000000004</v>
      </c>
      <c r="H71">
        <v>414.27499999999998</v>
      </c>
    </row>
    <row r="72" spans="1:8" x14ac:dyDescent="0.25">
      <c r="A72" t="s">
        <v>275</v>
      </c>
      <c r="B72" s="1" t="s">
        <v>346</v>
      </c>
      <c r="C72" t="s">
        <v>172</v>
      </c>
      <c r="D72" t="s">
        <v>239</v>
      </c>
      <c r="E72">
        <v>1773.9</v>
      </c>
      <c r="F72">
        <v>1155.444</v>
      </c>
      <c r="G72">
        <v>951.55510000000004</v>
      </c>
      <c r="H72">
        <v>414.27499999999998</v>
      </c>
    </row>
    <row r="73" spans="1:8" x14ac:dyDescent="0.25">
      <c r="A73" t="s">
        <v>242</v>
      </c>
      <c r="B73">
        <v>20</v>
      </c>
      <c r="C73" t="s">
        <v>232</v>
      </c>
      <c r="D73" t="s">
        <v>241</v>
      </c>
      <c r="E73">
        <v>2217.7399999999998</v>
      </c>
      <c r="F73">
        <v>1444.268</v>
      </c>
      <c r="G73">
        <v>1189.433</v>
      </c>
      <c r="H73">
        <v>517.83280000000002</v>
      </c>
    </row>
    <row r="74" spans="1:8" x14ac:dyDescent="0.25">
      <c r="A74" t="s">
        <v>240</v>
      </c>
      <c r="B74">
        <v>20</v>
      </c>
      <c r="C74" t="s">
        <v>232</v>
      </c>
      <c r="D74" t="s">
        <v>241</v>
      </c>
      <c r="E74">
        <v>2032.32</v>
      </c>
      <c r="F74">
        <v>1471.848</v>
      </c>
    </row>
    <row r="75" spans="1:8" x14ac:dyDescent="0.25">
      <c r="A75" t="s">
        <v>168</v>
      </c>
      <c r="B75">
        <v>2</v>
      </c>
      <c r="C75" t="s">
        <v>160</v>
      </c>
      <c r="D75" t="s">
        <v>162</v>
      </c>
      <c r="E75">
        <v>213.89</v>
      </c>
      <c r="F75">
        <v>124.4066</v>
      </c>
      <c r="G75">
        <v>102.857</v>
      </c>
      <c r="H75">
        <v>35.697000000000003</v>
      </c>
    </row>
    <row r="76" spans="1:8" x14ac:dyDescent="0.25">
      <c r="A76" t="s">
        <v>169</v>
      </c>
      <c r="B76">
        <v>4</v>
      </c>
      <c r="C76" t="s">
        <v>162</v>
      </c>
      <c r="D76" t="s">
        <v>164</v>
      </c>
      <c r="E76">
        <v>427.05</v>
      </c>
      <c r="F76">
        <v>248.82050000000001</v>
      </c>
      <c r="G76">
        <v>205.67750000000001</v>
      </c>
      <c r="H76">
        <v>71.357500000000002</v>
      </c>
    </row>
    <row r="77" spans="1:8" x14ac:dyDescent="0.25">
      <c r="A77" t="s">
        <v>170</v>
      </c>
      <c r="B77">
        <v>8</v>
      </c>
      <c r="C77" t="s">
        <v>164</v>
      </c>
      <c r="D77" t="s">
        <v>166</v>
      </c>
      <c r="E77">
        <v>854.1</v>
      </c>
      <c r="F77">
        <v>497.55340000000001</v>
      </c>
      <c r="G77">
        <v>411.3623</v>
      </c>
      <c r="H77">
        <v>142.72229999999999</v>
      </c>
    </row>
    <row r="78" spans="1:8" x14ac:dyDescent="0.25">
      <c r="A78" t="s">
        <v>171</v>
      </c>
      <c r="B78">
        <v>16</v>
      </c>
      <c r="C78" t="s">
        <v>166</v>
      </c>
      <c r="D78" t="s">
        <v>172</v>
      </c>
      <c r="E78">
        <v>1708.2</v>
      </c>
      <c r="F78">
        <v>995.11410000000001</v>
      </c>
      <c r="G78">
        <v>822.75379999999996</v>
      </c>
      <c r="H78">
        <v>285.47379999999998</v>
      </c>
    </row>
    <row r="79" spans="1:8" x14ac:dyDescent="0.25">
      <c r="A79" t="s">
        <v>186</v>
      </c>
      <c r="B79">
        <v>16</v>
      </c>
      <c r="C79" t="s">
        <v>101</v>
      </c>
      <c r="D79" t="s">
        <v>121</v>
      </c>
      <c r="E79">
        <v>1419.12</v>
      </c>
      <c r="F79">
        <v>1085.364</v>
      </c>
      <c r="G79">
        <v>887.72379999999998</v>
      </c>
      <c r="H79">
        <v>350.44380000000001</v>
      </c>
    </row>
    <row r="80" spans="1:8" x14ac:dyDescent="0.25">
      <c r="A80" t="s">
        <v>274</v>
      </c>
      <c r="B80" s="1" t="s">
        <v>345</v>
      </c>
      <c r="C80" t="s">
        <v>101</v>
      </c>
      <c r="D80" t="s">
        <v>128</v>
      </c>
      <c r="E80">
        <v>1419.12</v>
      </c>
      <c r="F80">
        <v>1085.364</v>
      </c>
      <c r="G80">
        <v>887.72379999999998</v>
      </c>
      <c r="H80">
        <v>350.44380000000001</v>
      </c>
    </row>
    <row r="81" spans="1:8" x14ac:dyDescent="0.25">
      <c r="A81" t="s">
        <v>276</v>
      </c>
      <c r="B81" s="1" t="s">
        <v>346</v>
      </c>
      <c r="C81" t="s">
        <v>101</v>
      </c>
      <c r="D81" t="s">
        <v>128</v>
      </c>
      <c r="E81">
        <v>1419.12</v>
      </c>
      <c r="F81">
        <v>1085.364</v>
      </c>
      <c r="G81">
        <v>887.72379999999998</v>
      </c>
      <c r="H81">
        <v>350.44380000000001</v>
      </c>
    </row>
    <row r="82" spans="1:8" x14ac:dyDescent="0.25">
      <c r="A82" t="s">
        <v>197</v>
      </c>
      <c r="B82">
        <v>16</v>
      </c>
      <c r="C82" t="s">
        <v>101</v>
      </c>
      <c r="D82" t="s">
        <v>121</v>
      </c>
    </row>
    <row r="83" spans="1:8" x14ac:dyDescent="0.25">
      <c r="A83" t="s">
        <v>208</v>
      </c>
      <c r="B83">
        <v>16</v>
      </c>
      <c r="C83" t="s">
        <v>101</v>
      </c>
      <c r="D83" t="s">
        <v>128</v>
      </c>
    </row>
    <row r="84" spans="1:8" x14ac:dyDescent="0.25">
      <c r="A84" t="s">
        <v>220</v>
      </c>
      <c r="B84">
        <v>16</v>
      </c>
      <c r="C84" t="s">
        <v>101</v>
      </c>
      <c r="D84" t="s">
        <v>128</v>
      </c>
      <c r="E84">
        <v>1419.12</v>
      </c>
      <c r="F84">
        <v>1085.364</v>
      </c>
      <c r="G84">
        <v>887.72379999999998</v>
      </c>
      <c r="H84">
        <v>350.44380000000001</v>
      </c>
    </row>
    <row r="85" spans="1:8" x14ac:dyDescent="0.25">
      <c r="A85" t="s">
        <v>183</v>
      </c>
      <c r="B85">
        <v>2</v>
      </c>
      <c r="C85" t="s">
        <v>96</v>
      </c>
      <c r="D85" t="s">
        <v>115</v>
      </c>
      <c r="E85">
        <v>183.96</v>
      </c>
      <c r="F85">
        <v>135.66319999999999</v>
      </c>
      <c r="G85">
        <v>110.96729999999999</v>
      </c>
      <c r="H85">
        <v>43.807299999999998</v>
      </c>
    </row>
    <row r="86" spans="1:8" x14ac:dyDescent="0.25">
      <c r="A86" t="s">
        <v>187</v>
      </c>
      <c r="B86">
        <v>20</v>
      </c>
      <c r="C86" t="s">
        <v>103</v>
      </c>
      <c r="D86" t="s">
        <v>188</v>
      </c>
      <c r="E86">
        <v>1773.17</v>
      </c>
    </row>
    <row r="87" spans="1:8" x14ac:dyDescent="0.25">
      <c r="A87" t="s">
        <v>198</v>
      </c>
      <c r="B87">
        <v>20</v>
      </c>
      <c r="C87" t="s">
        <v>103</v>
      </c>
      <c r="D87" t="s">
        <v>199</v>
      </c>
    </row>
    <row r="88" spans="1:8" x14ac:dyDescent="0.25">
      <c r="A88" t="s">
        <v>209</v>
      </c>
      <c r="B88">
        <v>20</v>
      </c>
      <c r="C88" t="s">
        <v>103</v>
      </c>
      <c r="D88" t="s">
        <v>210</v>
      </c>
    </row>
    <row r="89" spans="1:8" x14ac:dyDescent="0.25">
      <c r="A89" t="s">
        <v>221</v>
      </c>
      <c r="B89">
        <v>20</v>
      </c>
      <c r="C89" t="s">
        <v>103</v>
      </c>
      <c r="D89" t="s">
        <v>210</v>
      </c>
      <c r="E89">
        <v>1773.17</v>
      </c>
    </row>
    <row r="90" spans="1:8" x14ac:dyDescent="0.25">
      <c r="A90" t="s">
        <v>194</v>
      </c>
      <c r="B90">
        <v>2</v>
      </c>
      <c r="C90" t="s">
        <v>96</v>
      </c>
      <c r="D90" t="s">
        <v>115</v>
      </c>
    </row>
    <row r="91" spans="1:8" x14ac:dyDescent="0.25">
      <c r="A91" t="s">
        <v>205</v>
      </c>
      <c r="B91">
        <v>2</v>
      </c>
      <c r="C91" t="s">
        <v>96</v>
      </c>
      <c r="D91" t="s">
        <v>97</v>
      </c>
    </row>
    <row r="92" spans="1:8" x14ac:dyDescent="0.25">
      <c r="A92" t="s">
        <v>217</v>
      </c>
      <c r="B92">
        <v>2</v>
      </c>
      <c r="C92" t="s">
        <v>96</v>
      </c>
      <c r="D92" t="s">
        <v>97</v>
      </c>
      <c r="E92">
        <v>183.96</v>
      </c>
      <c r="F92">
        <v>135.66319999999999</v>
      </c>
      <c r="G92">
        <v>110.96729999999999</v>
      </c>
      <c r="H92">
        <v>43.807299999999998</v>
      </c>
    </row>
    <row r="93" spans="1:8" x14ac:dyDescent="0.25">
      <c r="A93" t="s">
        <v>189</v>
      </c>
      <c r="B93">
        <v>32</v>
      </c>
      <c r="C93" t="s">
        <v>128</v>
      </c>
      <c r="D93" t="s">
        <v>123</v>
      </c>
      <c r="E93">
        <v>2837.51</v>
      </c>
      <c r="F93">
        <v>2170.64</v>
      </c>
      <c r="G93">
        <v>1775.4770000000001</v>
      </c>
      <c r="H93">
        <v>700.91679999999997</v>
      </c>
    </row>
    <row r="94" spans="1:8" x14ac:dyDescent="0.25">
      <c r="A94" t="s">
        <v>278</v>
      </c>
      <c r="B94" t="s">
        <v>348</v>
      </c>
      <c r="C94" t="s">
        <v>128</v>
      </c>
      <c r="D94" t="s">
        <v>140</v>
      </c>
      <c r="E94">
        <v>2837.51</v>
      </c>
      <c r="F94">
        <v>2170.64</v>
      </c>
      <c r="G94">
        <v>1775.4770000000001</v>
      </c>
      <c r="H94">
        <v>700.91679999999997</v>
      </c>
    </row>
    <row r="95" spans="1:8" x14ac:dyDescent="0.25">
      <c r="A95" t="s">
        <v>277</v>
      </c>
      <c r="B95" s="2" t="s">
        <v>347</v>
      </c>
      <c r="C95" t="s">
        <v>128</v>
      </c>
      <c r="D95" t="s">
        <v>140</v>
      </c>
      <c r="E95">
        <v>2837.51</v>
      </c>
      <c r="F95">
        <v>2170.64</v>
      </c>
      <c r="G95">
        <v>1775.4770000000001</v>
      </c>
      <c r="H95">
        <v>700.91679999999997</v>
      </c>
    </row>
    <row r="96" spans="1:8" x14ac:dyDescent="0.25">
      <c r="A96" t="s">
        <v>200</v>
      </c>
      <c r="B96">
        <v>32</v>
      </c>
      <c r="C96" t="s">
        <v>128</v>
      </c>
      <c r="D96" t="s">
        <v>123</v>
      </c>
    </row>
    <row r="97" spans="1:8" x14ac:dyDescent="0.25">
      <c r="A97" t="s">
        <v>211</v>
      </c>
      <c r="B97">
        <v>32</v>
      </c>
      <c r="C97" t="s">
        <v>128</v>
      </c>
      <c r="D97" t="s">
        <v>140</v>
      </c>
    </row>
    <row r="98" spans="1:8" x14ac:dyDescent="0.25">
      <c r="A98" t="s">
        <v>222</v>
      </c>
      <c r="B98">
        <v>32</v>
      </c>
      <c r="C98" t="s">
        <v>128</v>
      </c>
      <c r="D98" t="s">
        <v>140</v>
      </c>
      <c r="E98">
        <v>2837.51</v>
      </c>
      <c r="F98">
        <v>2170.64</v>
      </c>
      <c r="G98">
        <v>1775.4770000000001</v>
      </c>
      <c r="H98">
        <v>700.91679999999997</v>
      </c>
    </row>
    <row r="99" spans="1:8" x14ac:dyDescent="0.25">
      <c r="A99" t="s">
        <v>184</v>
      </c>
      <c r="B99">
        <v>4</v>
      </c>
      <c r="C99" t="s">
        <v>97</v>
      </c>
      <c r="D99" t="s">
        <v>117</v>
      </c>
      <c r="E99">
        <v>367.19</v>
      </c>
      <c r="F99">
        <v>271.31909999999999</v>
      </c>
      <c r="G99">
        <v>221.93459999999999</v>
      </c>
      <c r="H99">
        <v>87.614599999999996</v>
      </c>
    </row>
    <row r="100" spans="1:8" x14ac:dyDescent="0.25">
      <c r="A100" t="s">
        <v>268</v>
      </c>
      <c r="B100" s="1" t="s">
        <v>342</v>
      </c>
      <c r="C100" t="s">
        <v>97</v>
      </c>
      <c r="D100" t="s">
        <v>98</v>
      </c>
      <c r="E100">
        <v>367.19</v>
      </c>
      <c r="F100">
        <v>271.31909999999999</v>
      </c>
      <c r="G100">
        <v>221.93459999999999</v>
      </c>
      <c r="H100">
        <v>87.614599999999996</v>
      </c>
    </row>
    <row r="101" spans="1:8" x14ac:dyDescent="0.25">
      <c r="A101" t="s">
        <v>190</v>
      </c>
      <c r="B101">
        <v>48</v>
      </c>
      <c r="C101" t="s">
        <v>131</v>
      </c>
      <c r="D101" t="s">
        <v>126</v>
      </c>
    </row>
    <row r="102" spans="1:8" x14ac:dyDescent="0.25">
      <c r="A102" t="s">
        <v>201</v>
      </c>
      <c r="B102">
        <v>48</v>
      </c>
      <c r="C102" t="s">
        <v>131</v>
      </c>
      <c r="D102" t="s">
        <v>126</v>
      </c>
    </row>
    <row r="103" spans="1:8" x14ac:dyDescent="0.25">
      <c r="A103" t="s">
        <v>212</v>
      </c>
      <c r="B103">
        <v>48</v>
      </c>
      <c r="C103" t="s">
        <v>131</v>
      </c>
      <c r="D103" t="s">
        <v>142</v>
      </c>
    </row>
    <row r="104" spans="1:8" x14ac:dyDescent="0.25">
      <c r="A104" t="s">
        <v>223</v>
      </c>
      <c r="B104">
        <v>48</v>
      </c>
      <c r="C104" t="s">
        <v>131</v>
      </c>
      <c r="D104" t="s">
        <v>142</v>
      </c>
    </row>
    <row r="105" spans="1:8" x14ac:dyDescent="0.25">
      <c r="A105" t="s">
        <v>195</v>
      </c>
      <c r="B105">
        <v>4</v>
      </c>
      <c r="C105" t="s">
        <v>97</v>
      </c>
      <c r="D105" t="s">
        <v>117</v>
      </c>
    </row>
    <row r="106" spans="1:8" x14ac:dyDescent="0.25">
      <c r="A106" t="s">
        <v>206</v>
      </c>
      <c r="B106">
        <v>4</v>
      </c>
      <c r="C106" t="s">
        <v>97</v>
      </c>
      <c r="D106" t="s">
        <v>98</v>
      </c>
    </row>
    <row r="107" spans="1:8" x14ac:dyDescent="0.25">
      <c r="A107" t="s">
        <v>218</v>
      </c>
      <c r="B107">
        <v>4</v>
      </c>
      <c r="C107" t="s">
        <v>97</v>
      </c>
      <c r="D107" t="s">
        <v>98</v>
      </c>
      <c r="E107">
        <v>367.19</v>
      </c>
      <c r="F107">
        <v>271.31909999999999</v>
      </c>
      <c r="G107">
        <v>221.93459999999999</v>
      </c>
      <c r="H107">
        <v>87.614599999999996</v>
      </c>
    </row>
    <row r="108" spans="1:8" x14ac:dyDescent="0.25">
      <c r="A108" t="s">
        <v>193</v>
      </c>
      <c r="B108">
        <v>64</v>
      </c>
      <c r="C108" t="s">
        <v>192</v>
      </c>
      <c r="D108" t="s">
        <v>129</v>
      </c>
      <c r="E108">
        <v>5520.26</v>
      </c>
      <c r="F108">
        <v>4341.3689999999997</v>
      </c>
      <c r="G108">
        <v>3550.953</v>
      </c>
      <c r="H108">
        <v>1401.8340000000001</v>
      </c>
    </row>
    <row r="109" spans="1:8" x14ac:dyDescent="0.25">
      <c r="A109" t="s">
        <v>279</v>
      </c>
      <c r="B109" t="s">
        <v>349</v>
      </c>
      <c r="C109" t="s">
        <v>192</v>
      </c>
      <c r="D109" t="s">
        <v>225</v>
      </c>
      <c r="E109">
        <v>5520.26</v>
      </c>
      <c r="F109">
        <v>4341.3689999999997</v>
      </c>
      <c r="G109">
        <v>3550.953</v>
      </c>
      <c r="H109">
        <v>1401.8340000000001</v>
      </c>
    </row>
    <row r="110" spans="1:8" x14ac:dyDescent="0.25">
      <c r="A110" t="s">
        <v>281</v>
      </c>
      <c r="B110" t="s">
        <v>350</v>
      </c>
      <c r="C110" t="s">
        <v>192</v>
      </c>
      <c r="D110" t="s">
        <v>225</v>
      </c>
      <c r="E110">
        <v>5520.26</v>
      </c>
      <c r="F110">
        <v>4341.3689999999997</v>
      </c>
      <c r="G110">
        <v>3550.953</v>
      </c>
      <c r="H110">
        <v>1401.8340000000001</v>
      </c>
    </row>
    <row r="111" spans="1:8" x14ac:dyDescent="0.25">
      <c r="A111" t="s">
        <v>202</v>
      </c>
      <c r="B111">
        <v>64</v>
      </c>
      <c r="C111" t="s">
        <v>140</v>
      </c>
      <c r="D111" t="s">
        <v>129</v>
      </c>
    </row>
    <row r="112" spans="1:8" x14ac:dyDescent="0.25">
      <c r="A112" t="s">
        <v>213</v>
      </c>
      <c r="B112">
        <v>64</v>
      </c>
      <c r="C112" t="s">
        <v>140</v>
      </c>
      <c r="D112" t="s">
        <v>214</v>
      </c>
    </row>
    <row r="113" spans="1:8" x14ac:dyDescent="0.25">
      <c r="A113" t="s">
        <v>191</v>
      </c>
      <c r="B113">
        <v>64</v>
      </c>
      <c r="C113" t="s">
        <v>192</v>
      </c>
      <c r="D113" t="s">
        <v>129</v>
      </c>
    </row>
    <row r="114" spans="1:8" x14ac:dyDescent="0.25">
      <c r="A114" t="s">
        <v>224</v>
      </c>
      <c r="B114">
        <v>64</v>
      </c>
      <c r="C114" t="s">
        <v>192</v>
      </c>
      <c r="D114" t="s">
        <v>225</v>
      </c>
    </row>
    <row r="115" spans="1:8" x14ac:dyDescent="0.25">
      <c r="A115" t="s">
        <v>226</v>
      </c>
      <c r="B115">
        <v>64</v>
      </c>
      <c r="C115" t="s">
        <v>192</v>
      </c>
      <c r="D115" t="s">
        <v>225</v>
      </c>
      <c r="E115">
        <v>5520.26</v>
      </c>
      <c r="F115">
        <v>4341.3689999999997</v>
      </c>
      <c r="G115">
        <v>3550.953</v>
      </c>
      <c r="H115">
        <v>1401.8340000000001</v>
      </c>
    </row>
    <row r="116" spans="1:8" x14ac:dyDescent="0.25">
      <c r="A116" t="s">
        <v>185</v>
      </c>
      <c r="B116">
        <v>8</v>
      </c>
      <c r="C116" t="s">
        <v>98</v>
      </c>
      <c r="D116" t="s">
        <v>119</v>
      </c>
      <c r="E116">
        <v>734.38</v>
      </c>
      <c r="F116">
        <v>542.63819999999998</v>
      </c>
      <c r="G116">
        <v>443.86189999999999</v>
      </c>
      <c r="H116">
        <v>175.22190000000001</v>
      </c>
    </row>
    <row r="117" spans="1:8" x14ac:dyDescent="0.25">
      <c r="A117" t="s">
        <v>270</v>
      </c>
      <c r="B117" s="1" t="s">
        <v>343</v>
      </c>
      <c r="C117" t="s">
        <v>98</v>
      </c>
      <c r="D117" t="s">
        <v>101</v>
      </c>
      <c r="E117">
        <v>734.38</v>
      </c>
      <c r="F117">
        <v>542.63819999999998</v>
      </c>
      <c r="G117">
        <v>443.86189999999999</v>
      </c>
      <c r="H117">
        <v>175.22190000000001</v>
      </c>
    </row>
    <row r="118" spans="1:8" x14ac:dyDescent="0.25">
      <c r="A118" t="s">
        <v>272</v>
      </c>
      <c r="B118" s="1" t="s">
        <v>344</v>
      </c>
      <c r="C118" t="s">
        <v>98</v>
      </c>
      <c r="D118" t="s">
        <v>101</v>
      </c>
      <c r="E118">
        <v>734.38</v>
      </c>
      <c r="F118">
        <v>542.63819999999998</v>
      </c>
      <c r="G118">
        <v>443.86189999999999</v>
      </c>
      <c r="H118">
        <v>175.22190000000001</v>
      </c>
    </row>
    <row r="119" spans="1:8" x14ac:dyDescent="0.25">
      <c r="A119" t="s">
        <v>196</v>
      </c>
      <c r="B119">
        <v>8</v>
      </c>
      <c r="C119" t="s">
        <v>98</v>
      </c>
      <c r="D119" t="s">
        <v>119</v>
      </c>
    </row>
    <row r="120" spans="1:8" x14ac:dyDescent="0.25">
      <c r="A120" t="s">
        <v>207</v>
      </c>
      <c r="B120">
        <v>8</v>
      </c>
      <c r="C120" t="s">
        <v>98</v>
      </c>
      <c r="D120" t="s">
        <v>101</v>
      </c>
    </row>
    <row r="121" spans="1:8" x14ac:dyDescent="0.25">
      <c r="A121" t="s">
        <v>219</v>
      </c>
      <c r="B121">
        <v>8</v>
      </c>
      <c r="C121" t="s">
        <v>98</v>
      </c>
      <c r="D121" t="s">
        <v>101</v>
      </c>
      <c r="E121">
        <v>734.38</v>
      </c>
      <c r="F121">
        <v>542.63819999999998</v>
      </c>
      <c r="G121">
        <v>443.86189999999999</v>
      </c>
      <c r="H121">
        <v>175.22190000000001</v>
      </c>
    </row>
    <row r="122" spans="1:8" x14ac:dyDescent="0.25">
      <c r="A122" t="s">
        <v>203</v>
      </c>
      <c r="B122">
        <v>96</v>
      </c>
      <c r="C122" t="s">
        <v>204</v>
      </c>
      <c r="D122" t="s">
        <v>132</v>
      </c>
    </row>
    <row r="123" spans="1:8" x14ac:dyDescent="0.25">
      <c r="A123" t="s">
        <v>215</v>
      </c>
      <c r="B123">
        <v>96</v>
      </c>
      <c r="C123" t="s">
        <v>204</v>
      </c>
      <c r="D123" t="s">
        <v>216</v>
      </c>
    </row>
    <row r="124" spans="1:8" x14ac:dyDescent="0.25">
      <c r="A124" t="s">
        <v>26</v>
      </c>
      <c r="B124">
        <v>1</v>
      </c>
      <c r="C124" t="s">
        <v>94</v>
      </c>
      <c r="D124" t="s">
        <v>96</v>
      </c>
      <c r="E124">
        <v>77.38</v>
      </c>
      <c r="F124">
        <v>59.327100000000002</v>
      </c>
      <c r="G124">
        <v>50.0488</v>
      </c>
      <c r="H124">
        <v>16.468800000000002</v>
      </c>
    </row>
    <row r="125" spans="1:8" x14ac:dyDescent="0.25">
      <c r="A125" t="s">
        <v>30</v>
      </c>
      <c r="B125">
        <v>16</v>
      </c>
      <c r="C125" t="s">
        <v>97</v>
      </c>
      <c r="D125" t="s">
        <v>128</v>
      </c>
      <c r="E125">
        <v>1236.6199999999999</v>
      </c>
      <c r="F125">
        <v>950.78129999999999</v>
      </c>
      <c r="G125">
        <v>798.05790000000002</v>
      </c>
      <c r="H125">
        <v>260.77789999999999</v>
      </c>
    </row>
    <row r="126" spans="1:8" x14ac:dyDescent="0.25">
      <c r="A126" t="s">
        <v>35</v>
      </c>
      <c r="B126">
        <v>16</v>
      </c>
      <c r="C126" t="s">
        <v>97</v>
      </c>
      <c r="D126" t="s">
        <v>98</v>
      </c>
      <c r="E126">
        <v>1236.6199999999999</v>
      </c>
      <c r="F126">
        <v>950.78129999999999</v>
      </c>
      <c r="G126">
        <v>798.05790000000002</v>
      </c>
      <c r="H126">
        <v>260.77789999999999</v>
      </c>
    </row>
    <row r="127" spans="1:8" x14ac:dyDescent="0.25">
      <c r="A127" t="s">
        <v>176</v>
      </c>
      <c r="B127">
        <v>16</v>
      </c>
      <c r="C127" t="s">
        <v>97</v>
      </c>
      <c r="D127" t="s">
        <v>101</v>
      </c>
      <c r="E127">
        <v>1132.96</v>
      </c>
      <c r="F127">
        <v>890.11080000000004</v>
      </c>
      <c r="G127">
        <v>752.19929999999999</v>
      </c>
      <c r="H127">
        <v>214.91929999999999</v>
      </c>
    </row>
    <row r="128" spans="1:8" x14ac:dyDescent="0.25">
      <c r="A128" t="s">
        <v>31</v>
      </c>
      <c r="B128">
        <v>1</v>
      </c>
      <c r="C128" t="s">
        <v>94</v>
      </c>
      <c r="D128" t="s">
        <v>93</v>
      </c>
      <c r="E128">
        <v>77.38</v>
      </c>
      <c r="F128">
        <v>59.327100000000002</v>
      </c>
      <c r="G128">
        <v>50.0488</v>
      </c>
      <c r="H128">
        <v>16.468800000000002</v>
      </c>
    </row>
    <row r="129" spans="1:8" x14ac:dyDescent="0.25">
      <c r="A129" t="s">
        <v>27</v>
      </c>
      <c r="B129">
        <v>2</v>
      </c>
      <c r="C129" t="s">
        <v>93</v>
      </c>
      <c r="D129" t="s">
        <v>97</v>
      </c>
      <c r="E129">
        <v>154.76</v>
      </c>
      <c r="F129">
        <v>118.6615</v>
      </c>
      <c r="G129">
        <v>100.1049</v>
      </c>
      <c r="H129">
        <v>32.944899999999997</v>
      </c>
    </row>
    <row r="130" spans="1:8" x14ac:dyDescent="0.25">
      <c r="A130" t="s">
        <v>32</v>
      </c>
      <c r="B130">
        <v>2</v>
      </c>
      <c r="C130" t="s">
        <v>93</v>
      </c>
      <c r="D130" t="s">
        <v>95</v>
      </c>
      <c r="E130">
        <v>154.76</v>
      </c>
      <c r="F130">
        <v>118.6615</v>
      </c>
      <c r="G130">
        <v>100.1049</v>
      </c>
      <c r="H130">
        <v>32.944899999999997</v>
      </c>
    </row>
    <row r="131" spans="1:8" x14ac:dyDescent="0.25">
      <c r="A131" t="s">
        <v>173</v>
      </c>
      <c r="B131">
        <v>2</v>
      </c>
      <c r="C131" t="s">
        <v>93</v>
      </c>
      <c r="D131" t="s">
        <v>96</v>
      </c>
      <c r="E131">
        <v>141.62</v>
      </c>
      <c r="F131">
        <v>111.24469999999999</v>
      </c>
      <c r="G131">
        <v>94.024000000000001</v>
      </c>
      <c r="H131">
        <v>26.864000000000001</v>
      </c>
    </row>
    <row r="132" spans="1:8" x14ac:dyDescent="0.25">
      <c r="A132" t="s">
        <v>177</v>
      </c>
      <c r="B132">
        <v>32</v>
      </c>
      <c r="C132" t="s">
        <v>98</v>
      </c>
      <c r="D132" t="s">
        <v>128</v>
      </c>
      <c r="E132">
        <v>2265.92</v>
      </c>
      <c r="F132">
        <v>1780.229</v>
      </c>
      <c r="G132">
        <v>1504.3910000000001</v>
      </c>
      <c r="H132">
        <v>429.8313</v>
      </c>
    </row>
    <row r="133" spans="1:8" x14ac:dyDescent="0.25">
      <c r="A133" t="s">
        <v>28</v>
      </c>
      <c r="B133">
        <v>4</v>
      </c>
      <c r="C133" t="s">
        <v>95</v>
      </c>
      <c r="D133" t="s">
        <v>98</v>
      </c>
      <c r="E133">
        <v>308.79000000000002</v>
      </c>
      <c r="F133">
        <v>237.32300000000001</v>
      </c>
      <c r="G133">
        <v>199.5163</v>
      </c>
      <c r="H133">
        <v>65.196299999999994</v>
      </c>
    </row>
    <row r="134" spans="1:8" x14ac:dyDescent="0.25">
      <c r="A134" t="s">
        <v>178</v>
      </c>
      <c r="B134">
        <v>48</v>
      </c>
      <c r="C134" t="s">
        <v>100</v>
      </c>
      <c r="D134" t="s">
        <v>131</v>
      </c>
    </row>
    <row r="135" spans="1:8" x14ac:dyDescent="0.25">
      <c r="A135" t="s">
        <v>33</v>
      </c>
      <c r="B135">
        <v>4</v>
      </c>
      <c r="C135" t="s">
        <v>95</v>
      </c>
      <c r="D135" t="s">
        <v>96</v>
      </c>
      <c r="E135">
        <v>308.79000000000002</v>
      </c>
      <c r="F135">
        <v>237.32300000000001</v>
      </c>
      <c r="G135">
        <v>199.5163</v>
      </c>
      <c r="H135">
        <v>65.196299999999994</v>
      </c>
    </row>
    <row r="136" spans="1:8" x14ac:dyDescent="0.25">
      <c r="A136" t="s">
        <v>174</v>
      </c>
      <c r="B136">
        <v>4</v>
      </c>
      <c r="C136" t="s">
        <v>95</v>
      </c>
      <c r="D136" t="s">
        <v>97</v>
      </c>
      <c r="E136">
        <v>283.24</v>
      </c>
      <c r="F136">
        <v>222.48939999999999</v>
      </c>
      <c r="G136">
        <v>188.04069999999999</v>
      </c>
      <c r="H136">
        <v>53.720700000000001</v>
      </c>
    </row>
    <row r="137" spans="1:8" x14ac:dyDescent="0.25">
      <c r="A137" t="s">
        <v>179</v>
      </c>
      <c r="B137">
        <v>64</v>
      </c>
      <c r="C137" t="s">
        <v>101</v>
      </c>
      <c r="D137" t="s">
        <v>140</v>
      </c>
      <c r="E137">
        <v>4531.84</v>
      </c>
      <c r="F137">
        <v>3560.3710000000001</v>
      </c>
      <c r="G137">
        <v>3008.8119999999999</v>
      </c>
      <c r="H137">
        <v>859.69179999999994</v>
      </c>
    </row>
    <row r="138" spans="1:8" x14ac:dyDescent="0.25">
      <c r="A138" t="s">
        <v>180</v>
      </c>
      <c r="B138">
        <v>72</v>
      </c>
      <c r="C138" t="s">
        <v>181</v>
      </c>
      <c r="D138" t="s">
        <v>182</v>
      </c>
      <c r="E138">
        <v>5098.32</v>
      </c>
      <c r="F138">
        <v>4005.43</v>
      </c>
      <c r="G138">
        <v>3384.9</v>
      </c>
      <c r="H138">
        <v>967.14049999999997</v>
      </c>
    </row>
    <row r="139" spans="1:8" x14ac:dyDescent="0.25">
      <c r="A139" t="s">
        <v>29</v>
      </c>
      <c r="B139">
        <v>8</v>
      </c>
      <c r="C139" t="s">
        <v>96</v>
      </c>
      <c r="D139" t="s">
        <v>101</v>
      </c>
      <c r="E139">
        <v>618.30999999999995</v>
      </c>
      <c r="F139">
        <v>475.39060000000001</v>
      </c>
      <c r="G139">
        <v>399.02530000000002</v>
      </c>
      <c r="H139">
        <v>130.3853</v>
      </c>
    </row>
    <row r="140" spans="1:8" x14ac:dyDescent="0.25">
      <c r="A140" t="s">
        <v>34</v>
      </c>
      <c r="B140">
        <v>8</v>
      </c>
      <c r="C140" t="s">
        <v>96</v>
      </c>
      <c r="D140" t="s">
        <v>97</v>
      </c>
      <c r="E140">
        <v>618.30999999999995</v>
      </c>
      <c r="F140">
        <v>475.39060000000001</v>
      </c>
      <c r="G140">
        <v>399.02530000000002</v>
      </c>
      <c r="H140">
        <v>130.3853</v>
      </c>
    </row>
    <row r="141" spans="1:8" x14ac:dyDescent="0.25">
      <c r="A141" t="s">
        <v>175</v>
      </c>
      <c r="B141">
        <v>8</v>
      </c>
      <c r="C141" t="s">
        <v>96</v>
      </c>
      <c r="D141" t="s">
        <v>98</v>
      </c>
      <c r="E141">
        <v>566.48</v>
      </c>
      <c r="F141">
        <v>445.0591</v>
      </c>
      <c r="G141">
        <v>376.11059999999998</v>
      </c>
      <c r="H141">
        <v>107.4706</v>
      </c>
    </row>
    <row r="142" spans="1:8" x14ac:dyDescent="0.25">
      <c r="A142" t="s">
        <v>36</v>
      </c>
      <c r="B142">
        <v>2</v>
      </c>
      <c r="C142" t="s">
        <v>164</v>
      </c>
      <c r="D142" t="s">
        <v>131</v>
      </c>
      <c r="E142">
        <v>445.3</v>
      </c>
    </row>
    <row r="143" spans="1:8" x14ac:dyDescent="0.25">
      <c r="A143" t="s">
        <v>37</v>
      </c>
      <c r="B143">
        <v>4</v>
      </c>
      <c r="C143" t="s">
        <v>166</v>
      </c>
      <c r="D143" t="s">
        <v>142</v>
      </c>
      <c r="E143">
        <v>890.6</v>
      </c>
    </row>
    <row r="144" spans="1:8" x14ac:dyDescent="0.25">
      <c r="A144" t="s">
        <v>38</v>
      </c>
      <c r="B144">
        <v>8</v>
      </c>
      <c r="C144" t="s">
        <v>172</v>
      </c>
      <c r="D144" t="s">
        <v>243</v>
      </c>
      <c r="E144">
        <v>1781.2</v>
      </c>
    </row>
    <row r="145" spans="1:5" x14ac:dyDescent="0.25">
      <c r="A145" t="s">
        <v>39</v>
      </c>
      <c r="B145">
        <v>16</v>
      </c>
      <c r="C145" t="s">
        <v>239</v>
      </c>
      <c r="D145" t="s">
        <v>244</v>
      </c>
      <c r="E145">
        <v>3562.4</v>
      </c>
    </row>
    <row r="146" spans="1:5" x14ac:dyDescent="0.25">
      <c r="A146" t="s">
        <v>40</v>
      </c>
      <c r="B146">
        <v>32</v>
      </c>
      <c r="C146" t="s">
        <v>245</v>
      </c>
      <c r="D146" t="s">
        <v>246</v>
      </c>
      <c r="E146">
        <v>7124.8</v>
      </c>
    </row>
    <row r="147" spans="1:5" x14ac:dyDescent="0.25">
      <c r="A147" t="s">
        <v>41</v>
      </c>
      <c r="B147">
        <v>2</v>
      </c>
      <c r="C147" t="s">
        <v>164</v>
      </c>
      <c r="D147" t="s">
        <v>166</v>
      </c>
      <c r="E147">
        <v>445.3</v>
      </c>
    </row>
    <row r="148" spans="1:5" x14ac:dyDescent="0.25">
      <c r="A148" t="s">
        <v>42</v>
      </c>
      <c r="B148">
        <v>4</v>
      </c>
      <c r="C148" t="s">
        <v>166</v>
      </c>
      <c r="D148" t="s">
        <v>172</v>
      </c>
      <c r="E148">
        <v>890.6</v>
      </c>
    </row>
    <row r="149" spans="1:5" x14ac:dyDescent="0.25">
      <c r="A149" t="s">
        <v>43</v>
      </c>
      <c r="B149">
        <v>8</v>
      </c>
      <c r="C149" t="s">
        <v>172</v>
      </c>
      <c r="D149" t="s">
        <v>239</v>
      </c>
      <c r="E149">
        <v>1781.2</v>
      </c>
    </row>
    <row r="150" spans="1:5" x14ac:dyDescent="0.25">
      <c r="A150" t="s">
        <v>44</v>
      </c>
      <c r="B150">
        <v>16</v>
      </c>
      <c r="C150" t="s">
        <v>239</v>
      </c>
      <c r="D150" t="s">
        <v>245</v>
      </c>
      <c r="E150">
        <v>3562.4</v>
      </c>
    </row>
    <row r="151" spans="1:5" x14ac:dyDescent="0.25">
      <c r="A151" t="s">
        <v>60</v>
      </c>
      <c r="B151" s="1" t="s">
        <v>345</v>
      </c>
      <c r="C151" t="s">
        <v>239</v>
      </c>
      <c r="D151" t="s">
        <v>244</v>
      </c>
      <c r="E151">
        <v>3562.4</v>
      </c>
    </row>
    <row r="152" spans="1:5" x14ac:dyDescent="0.25">
      <c r="A152" t="s">
        <v>61</v>
      </c>
      <c r="B152" s="1" t="s">
        <v>346</v>
      </c>
      <c r="C152" t="s">
        <v>239</v>
      </c>
      <c r="D152" t="s">
        <v>244</v>
      </c>
      <c r="E152">
        <v>3562.4</v>
      </c>
    </row>
    <row r="153" spans="1:5" x14ac:dyDescent="0.25">
      <c r="A153" t="s">
        <v>45</v>
      </c>
      <c r="B153">
        <v>32</v>
      </c>
      <c r="C153" t="s">
        <v>245</v>
      </c>
      <c r="D153" t="s">
        <v>247</v>
      </c>
      <c r="E153">
        <v>7124.8</v>
      </c>
    </row>
    <row r="154" spans="1:5" x14ac:dyDescent="0.25">
      <c r="A154" t="s">
        <v>64</v>
      </c>
      <c r="B154" t="s">
        <v>348</v>
      </c>
      <c r="C154" t="s">
        <v>245</v>
      </c>
      <c r="D154" t="s">
        <v>246</v>
      </c>
      <c r="E154">
        <v>7124.8</v>
      </c>
    </row>
    <row r="155" spans="1:5" x14ac:dyDescent="0.25">
      <c r="A155" t="s">
        <v>63</v>
      </c>
      <c r="B155" s="2" t="s">
        <v>347</v>
      </c>
      <c r="C155" t="s">
        <v>245</v>
      </c>
      <c r="D155" t="s">
        <v>246</v>
      </c>
      <c r="E155">
        <v>7124.8</v>
      </c>
    </row>
    <row r="156" spans="1:5" x14ac:dyDescent="0.25">
      <c r="A156" t="s">
        <v>87</v>
      </c>
      <c r="B156">
        <v>16</v>
      </c>
      <c r="C156" t="s">
        <v>172</v>
      </c>
      <c r="D156" t="s">
        <v>330</v>
      </c>
    </row>
    <row r="157" spans="1:5" x14ac:dyDescent="0.25">
      <c r="A157" t="s">
        <v>333</v>
      </c>
      <c r="B157">
        <v>16</v>
      </c>
      <c r="C157" t="s">
        <v>172</v>
      </c>
      <c r="D157" t="s">
        <v>330</v>
      </c>
    </row>
    <row r="158" spans="1:5" x14ac:dyDescent="0.25">
      <c r="A158" t="s">
        <v>89</v>
      </c>
      <c r="B158">
        <v>16</v>
      </c>
      <c r="C158" t="s">
        <v>239</v>
      </c>
      <c r="D158" t="s">
        <v>330</v>
      </c>
    </row>
    <row r="159" spans="1:5" x14ac:dyDescent="0.25">
      <c r="A159" t="s">
        <v>335</v>
      </c>
      <c r="B159">
        <v>16</v>
      </c>
      <c r="C159" t="s">
        <v>239</v>
      </c>
      <c r="D159" t="s">
        <v>330</v>
      </c>
    </row>
    <row r="160" spans="1:5" x14ac:dyDescent="0.25">
      <c r="A160" t="s">
        <v>88</v>
      </c>
      <c r="B160">
        <v>16</v>
      </c>
      <c r="C160" t="s">
        <v>239</v>
      </c>
      <c r="D160" t="s">
        <v>330</v>
      </c>
    </row>
    <row r="161" spans="1:8" x14ac:dyDescent="0.25">
      <c r="A161" t="s">
        <v>336</v>
      </c>
      <c r="B161">
        <v>16</v>
      </c>
      <c r="C161" t="s">
        <v>239</v>
      </c>
      <c r="D161" t="s">
        <v>330</v>
      </c>
    </row>
    <row r="162" spans="1:8" x14ac:dyDescent="0.25">
      <c r="A162" t="s">
        <v>86</v>
      </c>
      <c r="B162">
        <v>16</v>
      </c>
      <c r="C162" t="s">
        <v>172</v>
      </c>
      <c r="D162" t="s">
        <v>330</v>
      </c>
    </row>
    <row r="163" spans="1:8" x14ac:dyDescent="0.25">
      <c r="A163" t="s">
        <v>334</v>
      </c>
      <c r="B163">
        <v>16</v>
      </c>
      <c r="C163" t="s">
        <v>172</v>
      </c>
      <c r="D163" t="s">
        <v>330</v>
      </c>
    </row>
    <row r="164" spans="1:8" x14ac:dyDescent="0.25">
      <c r="A164" t="s">
        <v>84</v>
      </c>
      <c r="B164">
        <v>8</v>
      </c>
      <c r="C164" t="s">
        <v>166</v>
      </c>
      <c r="D164" t="s">
        <v>233</v>
      </c>
    </row>
    <row r="165" spans="1:8" x14ac:dyDescent="0.25">
      <c r="A165" t="s">
        <v>331</v>
      </c>
      <c r="B165">
        <v>8</v>
      </c>
      <c r="C165" t="s">
        <v>166</v>
      </c>
      <c r="D165" t="s">
        <v>233</v>
      </c>
    </row>
    <row r="166" spans="1:8" x14ac:dyDescent="0.25">
      <c r="A166" t="s">
        <v>85</v>
      </c>
      <c r="B166">
        <v>8</v>
      </c>
      <c r="C166" t="s">
        <v>172</v>
      </c>
      <c r="D166" t="s">
        <v>233</v>
      </c>
    </row>
    <row r="167" spans="1:8" x14ac:dyDescent="0.25">
      <c r="A167" t="s">
        <v>332</v>
      </c>
      <c r="B167">
        <v>8</v>
      </c>
      <c r="C167" t="s">
        <v>172</v>
      </c>
      <c r="D167" t="s">
        <v>233</v>
      </c>
    </row>
    <row r="168" spans="1:8" x14ac:dyDescent="0.25">
      <c r="A168" t="s">
        <v>338</v>
      </c>
      <c r="B168">
        <v>120</v>
      </c>
      <c r="C168" t="s">
        <v>287</v>
      </c>
      <c r="D168" t="s">
        <v>339</v>
      </c>
    </row>
    <row r="169" spans="1:8" x14ac:dyDescent="0.25">
      <c r="A169" t="s">
        <v>90</v>
      </c>
      <c r="B169">
        <v>60</v>
      </c>
      <c r="C169" t="s">
        <v>337</v>
      </c>
      <c r="D169" t="s">
        <v>327</v>
      </c>
    </row>
    <row r="170" spans="1:8" x14ac:dyDescent="0.25">
      <c r="A170" t="s">
        <v>91</v>
      </c>
      <c r="B170">
        <v>44</v>
      </c>
      <c r="C170" t="s">
        <v>325</v>
      </c>
      <c r="D170" t="s">
        <v>327</v>
      </c>
    </row>
    <row r="171" spans="1:8" x14ac:dyDescent="0.25">
      <c r="A171" t="s">
        <v>71</v>
      </c>
      <c r="B171">
        <v>16</v>
      </c>
      <c r="C171" t="s">
        <v>101</v>
      </c>
      <c r="D171" t="s">
        <v>293</v>
      </c>
      <c r="E171">
        <v>1635.2</v>
      </c>
      <c r="F171">
        <v>1500.61</v>
      </c>
      <c r="G171">
        <v>1414.251</v>
      </c>
      <c r="H171">
        <v>876.97090000000003</v>
      </c>
    </row>
    <row r="172" spans="1:8" x14ac:dyDescent="0.25">
      <c r="A172" t="s">
        <v>284</v>
      </c>
      <c r="B172">
        <v>16</v>
      </c>
      <c r="C172" t="s">
        <v>101</v>
      </c>
      <c r="D172" t="s">
        <v>103</v>
      </c>
    </row>
    <row r="173" spans="1:8" x14ac:dyDescent="0.25">
      <c r="A173" t="s">
        <v>72</v>
      </c>
      <c r="B173">
        <v>32</v>
      </c>
      <c r="C173" t="s">
        <v>128</v>
      </c>
      <c r="D173" t="s">
        <v>294</v>
      </c>
      <c r="E173">
        <v>3270.4</v>
      </c>
      <c r="F173">
        <v>3001.3069999999998</v>
      </c>
      <c r="G173">
        <v>2828.5309999999999</v>
      </c>
      <c r="H173">
        <v>1753.971</v>
      </c>
    </row>
    <row r="174" spans="1:8" x14ac:dyDescent="0.25">
      <c r="A174" t="s">
        <v>285</v>
      </c>
      <c r="B174">
        <v>32</v>
      </c>
      <c r="C174" t="s">
        <v>128</v>
      </c>
      <c r="D174" t="s">
        <v>210</v>
      </c>
    </row>
    <row r="175" spans="1:8" x14ac:dyDescent="0.25">
      <c r="A175" t="s">
        <v>286</v>
      </c>
      <c r="B175">
        <v>48</v>
      </c>
      <c r="C175" t="s">
        <v>131</v>
      </c>
      <c r="D175" t="s">
        <v>287</v>
      </c>
    </row>
    <row r="176" spans="1:8" x14ac:dyDescent="0.25">
      <c r="A176" t="s">
        <v>69</v>
      </c>
      <c r="B176">
        <v>4</v>
      </c>
      <c r="C176" t="s">
        <v>97</v>
      </c>
      <c r="D176" t="s">
        <v>291</v>
      </c>
      <c r="E176">
        <v>408.8</v>
      </c>
      <c r="F176">
        <v>375.06670000000003</v>
      </c>
      <c r="G176">
        <v>353.53899999999999</v>
      </c>
      <c r="H176">
        <v>219.21899999999999</v>
      </c>
    </row>
    <row r="177" spans="1:8" x14ac:dyDescent="0.25">
      <c r="A177" t="s">
        <v>288</v>
      </c>
      <c r="B177">
        <v>64</v>
      </c>
      <c r="C177" t="s">
        <v>140</v>
      </c>
      <c r="D177" t="s">
        <v>289</v>
      </c>
    </row>
    <row r="178" spans="1:8" x14ac:dyDescent="0.25">
      <c r="A178" t="s">
        <v>290</v>
      </c>
      <c r="B178">
        <v>80</v>
      </c>
      <c r="C178" t="s">
        <v>289</v>
      </c>
      <c r="D178" t="s">
        <v>123</v>
      </c>
    </row>
    <row r="179" spans="1:8" x14ac:dyDescent="0.25">
      <c r="A179" t="s">
        <v>70</v>
      </c>
      <c r="B179">
        <v>8</v>
      </c>
      <c r="C179" t="s">
        <v>98</v>
      </c>
      <c r="D179" t="s">
        <v>292</v>
      </c>
      <c r="E179">
        <v>817.6</v>
      </c>
      <c r="F179">
        <v>750.30859999999996</v>
      </c>
      <c r="G179">
        <v>707.11450000000002</v>
      </c>
      <c r="H179">
        <v>438.47449999999998</v>
      </c>
    </row>
    <row r="180" spans="1:8" x14ac:dyDescent="0.25">
      <c r="A180" t="s">
        <v>283</v>
      </c>
      <c r="B180">
        <v>8</v>
      </c>
      <c r="C180" t="s">
        <v>98</v>
      </c>
      <c r="D180" t="s">
        <v>102</v>
      </c>
    </row>
    <row r="181" spans="1:8" x14ac:dyDescent="0.25">
      <c r="A181" t="s">
        <v>57</v>
      </c>
      <c r="B181">
        <v>128</v>
      </c>
      <c r="C181" t="s">
        <v>251</v>
      </c>
      <c r="D181" t="s">
        <v>255</v>
      </c>
      <c r="E181">
        <v>15982.62</v>
      </c>
      <c r="F181">
        <v>10999.24</v>
      </c>
      <c r="G181">
        <v>7558.1859999999997</v>
      </c>
      <c r="H181">
        <v>3259.9470000000001</v>
      </c>
    </row>
    <row r="182" spans="1:8" x14ac:dyDescent="0.25">
      <c r="A182" t="s">
        <v>67</v>
      </c>
      <c r="B182" t="s">
        <v>351</v>
      </c>
      <c r="C182" t="s">
        <v>282</v>
      </c>
      <c r="D182" t="s">
        <v>254</v>
      </c>
      <c r="E182">
        <v>30039.5</v>
      </c>
      <c r="F182">
        <v>17706.32</v>
      </c>
      <c r="G182">
        <v>10821.02</v>
      </c>
      <c r="H182">
        <v>6522.7759999999998</v>
      </c>
    </row>
    <row r="183" spans="1:8" x14ac:dyDescent="0.25">
      <c r="A183" t="s">
        <v>68</v>
      </c>
      <c r="B183" t="s">
        <v>352</v>
      </c>
      <c r="C183" t="s">
        <v>282</v>
      </c>
      <c r="D183" t="s">
        <v>254</v>
      </c>
      <c r="E183">
        <v>30039.5</v>
      </c>
      <c r="F183">
        <v>17706.32</v>
      </c>
      <c r="G183">
        <v>10821.02</v>
      </c>
      <c r="H183">
        <v>6522.7759999999998</v>
      </c>
    </row>
    <row r="184" spans="1:8" x14ac:dyDescent="0.25">
      <c r="A184" t="s">
        <v>59</v>
      </c>
      <c r="B184">
        <v>128</v>
      </c>
      <c r="C184" t="s">
        <v>256</v>
      </c>
      <c r="D184" t="s">
        <v>255</v>
      </c>
      <c r="E184">
        <v>30039.5</v>
      </c>
      <c r="F184">
        <v>17706.32</v>
      </c>
      <c r="G184">
        <v>10821.02</v>
      </c>
      <c r="H184">
        <v>6522.7759999999998</v>
      </c>
    </row>
    <row r="185" spans="1:8" x14ac:dyDescent="0.25">
      <c r="A185" t="s">
        <v>58</v>
      </c>
      <c r="B185">
        <v>128</v>
      </c>
      <c r="C185" t="s">
        <v>256</v>
      </c>
      <c r="D185" t="s">
        <v>254</v>
      </c>
      <c r="E185">
        <v>30039.5</v>
      </c>
      <c r="F185">
        <v>17706.32</v>
      </c>
      <c r="G185">
        <v>10821.02</v>
      </c>
      <c r="H185">
        <v>6522.7759999999998</v>
      </c>
    </row>
    <row r="186" spans="1:8" x14ac:dyDescent="0.25">
      <c r="A186" t="s">
        <v>56</v>
      </c>
      <c r="B186">
        <v>128</v>
      </c>
      <c r="C186" t="s">
        <v>251</v>
      </c>
      <c r="D186" t="s">
        <v>254</v>
      </c>
      <c r="E186">
        <v>15982.62</v>
      </c>
      <c r="F186">
        <v>10999.24</v>
      </c>
      <c r="G186">
        <v>7558.1859999999997</v>
      </c>
      <c r="H186">
        <v>3259.9470000000001</v>
      </c>
    </row>
    <row r="187" spans="1:8" x14ac:dyDescent="0.25">
      <c r="A187" t="s">
        <v>62</v>
      </c>
      <c r="B187" s="1" t="s">
        <v>346</v>
      </c>
      <c r="C187" t="s">
        <v>249</v>
      </c>
      <c r="D187" t="s">
        <v>128</v>
      </c>
      <c r="E187">
        <v>3524.44</v>
      </c>
      <c r="F187">
        <v>2085.3620000000001</v>
      </c>
      <c r="G187">
        <v>1290.3920000000001</v>
      </c>
      <c r="H187">
        <v>753.11180000000002</v>
      </c>
    </row>
    <row r="188" spans="1:8" x14ac:dyDescent="0.25">
      <c r="A188" t="s">
        <v>47</v>
      </c>
      <c r="B188">
        <v>16</v>
      </c>
      <c r="C188" t="s">
        <v>249</v>
      </c>
      <c r="D188" t="s">
        <v>140</v>
      </c>
      <c r="E188">
        <v>3524.44</v>
      </c>
      <c r="F188">
        <v>2085.3620000000001</v>
      </c>
      <c r="G188">
        <v>1290.3920000000001</v>
      </c>
      <c r="H188">
        <v>753.11180000000002</v>
      </c>
    </row>
    <row r="189" spans="1:8" x14ac:dyDescent="0.25">
      <c r="A189" t="s">
        <v>259</v>
      </c>
      <c r="B189">
        <v>208</v>
      </c>
      <c r="C189" t="s">
        <v>260</v>
      </c>
      <c r="D189" t="s">
        <v>254</v>
      </c>
    </row>
    <row r="190" spans="1:8" x14ac:dyDescent="0.25">
      <c r="A190" t="s">
        <v>257</v>
      </c>
      <c r="B190">
        <v>208</v>
      </c>
      <c r="C190" t="s">
        <v>258</v>
      </c>
      <c r="D190" t="s">
        <v>254</v>
      </c>
    </row>
    <row r="191" spans="1:8" x14ac:dyDescent="0.25">
      <c r="A191" t="s">
        <v>49</v>
      </c>
      <c r="B191">
        <v>32</v>
      </c>
      <c r="C191" t="s">
        <v>128</v>
      </c>
      <c r="D191" t="s">
        <v>214</v>
      </c>
      <c r="E191">
        <v>3806.22</v>
      </c>
      <c r="F191">
        <v>2521.9749999999999</v>
      </c>
      <c r="G191">
        <v>1778.674</v>
      </c>
      <c r="H191">
        <v>704.11419999999998</v>
      </c>
    </row>
    <row r="192" spans="1:8" x14ac:dyDescent="0.25">
      <c r="A192" t="s">
        <v>50</v>
      </c>
      <c r="B192">
        <v>32</v>
      </c>
      <c r="C192" t="s">
        <v>250</v>
      </c>
      <c r="D192" t="s">
        <v>214</v>
      </c>
      <c r="E192">
        <v>7048.88</v>
      </c>
      <c r="F192">
        <v>4170.6440000000002</v>
      </c>
      <c r="G192">
        <v>2580.7840000000001</v>
      </c>
      <c r="H192">
        <v>1506.2239999999999</v>
      </c>
    </row>
    <row r="193" spans="1:8" x14ac:dyDescent="0.25">
      <c r="A193" t="s">
        <v>48</v>
      </c>
      <c r="B193">
        <v>32</v>
      </c>
      <c r="C193" t="s">
        <v>125</v>
      </c>
      <c r="D193" t="s">
        <v>214</v>
      </c>
      <c r="E193">
        <v>3660.8040000000001</v>
      </c>
      <c r="F193">
        <v>2438.2289999999998</v>
      </c>
      <c r="G193">
        <v>1738.0060000000001</v>
      </c>
      <c r="H193">
        <v>663.44590000000005</v>
      </c>
    </row>
    <row r="194" spans="1:8" x14ac:dyDescent="0.25">
      <c r="A194" t="s">
        <v>263</v>
      </c>
      <c r="B194">
        <v>416</v>
      </c>
      <c r="C194" t="s">
        <v>264</v>
      </c>
      <c r="D194" t="s">
        <v>262</v>
      </c>
    </row>
    <row r="195" spans="1:8" x14ac:dyDescent="0.25">
      <c r="A195" t="s">
        <v>261</v>
      </c>
      <c r="B195">
        <v>416</v>
      </c>
      <c r="C195" t="s">
        <v>260</v>
      </c>
      <c r="D195" t="s">
        <v>262</v>
      </c>
    </row>
    <row r="196" spans="1:8" x14ac:dyDescent="0.25">
      <c r="A196" t="s">
        <v>53</v>
      </c>
      <c r="B196">
        <v>64</v>
      </c>
      <c r="C196" t="s">
        <v>214</v>
      </c>
      <c r="D196" t="s">
        <v>252</v>
      </c>
      <c r="E196">
        <v>7991.31</v>
      </c>
      <c r="F196">
        <v>5499.6229999999996</v>
      </c>
      <c r="G196">
        <v>3779.0929999999998</v>
      </c>
      <c r="H196">
        <v>1629.973</v>
      </c>
    </row>
    <row r="197" spans="1:8" x14ac:dyDescent="0.25">
      <c r="A197" t="s">
        <v>65</v>
      </c>
      <c r="B197" t="s">
        <v>349</v>
      </c>
      <c r="C197" t="s">
        <v>280</v>
      </c>
      <c r="D197" t="s">
        <v>251</v>
      </c>
      <c r="E197">
        <v>12280.79</v>
      </c>
      <c r="F197">
        <v>7342.4570000000003</v>
      </c>
      <c r="G197">
        <v>4675.5919999999996</v>
      </c>
      <c r="H197">
        <v>2526.4720000000002</v>
      </c>
    </row>
    <row r="198" spans="1:8" x14ac:dyDescent="0.25">
      <c r="A198" t="s">
        <v>66</v>
      </c>
      <c r="B198" t="s">
        <v>350</v>
      </c>
      <c r="C198" t="s">
        <v>280</v>
      </c>
      <c r="D198" t="s">
        <v>251</v>
      </c>
      <c r="E198">
        <v>12280.79</v>
      </c>
      <c r="F198">
        <v>7342.4570000000003</v>
      </c>
      <c r="G198">
        <v>4675.5919999999996</v>
      </c>
      <c r="H198">
        <v>2526.4720000000002</v>
      </c>
    </row>
    <row r="199" spans="1:8" x14ac:dyDescent="0.25">
      <c r="A199" t="s">
        <v>51</v>
      </c>
      <c r="B199">
        <v>64</v>
      </c>
      <c r="C199" t="s">
        <v>140</v>
      </c>
      <c r="D199" t="s">
        <v>251</v>
      </c>
      <c r="E199">
        <v>7322.4840000000004</v>
      </c>
      <c r="F199">
        <v>4877.0349999999999</v>
      </c>
      <c r="G199">
        <v>3476.2310000000002</v>
      </c>
      <c r="H199">
        <v>1327.1110000000001</v>
      </c>
    </row>
    <row r="200" spans="1:8" x14ac:dyDescent="0.25">
      <c r="A200" t="s">
        <v>55</v>
      </c>
      <c r="B200">
        <v>64</v>
      </c>
      <c r="C200" t="s">
        <v>253</v>
      </c>
      <c r="D200" t="s">
        <v>252</v>
      </c>
      <c r="E200">
        <v>12280.79</v>
      </c>
      <c r="F200">
        <v>7342.4570000000003</v>
      </c>
      <c r="G200">
        <v>4675.5919999999996</v>
      </c>
      <c r="H200">
        <v>2526.4720000000002</v>
      </c>
    </row>
    <row r="201" spans="1:8" x14ac:dyDescent="0.25">
      <c r="A201" t="s">
        <v>54</v>
      </c>
      <c r="B201">
        <v>64</v>
      </c>
      <c r="C201" t="s">
        <v>253</v>
      </c>
      <c r="D201" t="s">
        <v>251</v>
      </c>
      <c r="E201">
        <v>12280.79</v>
      </c>
      <c r="F201">
        <v>7342.4570000000003</v>
      </c>
      <c r="G201">
        <v>4675.5919999999996</v>
      </c>
      <c r="H201">
        <v>2526.4720000000002</v>
      </c>
    </row>
    <row r="202" spans="1:8" x14ac:dyDescent="0.25">
      <c r="A202" t="s">
        <v>52</v>
      </c>
      <c r="B202">
        <v>64</v>
      </c>
      <c r="C202" t="s">
        <v>214</v>
      </c>
      <c r="D202" t="s">
        <v>251</v>
      </c>
      <c r="E202">
        <v>7991.31</v>
      </c>
      <c r="F202">
        <v>5499.6229999999996</v>
      </c>
      <c r="G202">
        <v>3779.0929999999998</v>
      </c>
      <c r="H202">
        <v>1629.973</v>
      </c>
    </row>
    <row r="203" spans="1:8" x14ac:dyDescent="0.25">
      <c r="A203" t="s">
        <v>46</v>
      </c>
      <c r="B203">
        <v>8</v>
      </c>
      <c r="C203" t="s">
        <v>248</v>
      </c>
      <c r="D203" t="s">
        <v>128</v>
      </c>
      <c r="E203">
        <v>1762.22</v>
      </c>
      <c r="F203">
        <v>1042.6369999999999</v>
      </c>
      <c r="G203">
        <v>645.19590000000005</v>
      </c>
      <c r="H203">
        <v>376.55590000000001</v>
      </c>
    </row>
    <row r="204" spans="1:8" x14ac:dyDescent="0.25">
      <c r="A204" t="s">
        <v>74</v>
      </c>
      <c r="B204">
        <v>12</v>
      </c>
      <c r="C204" t="s">
        <v>172</v>
      </c>
      <c r="D204" t="s">
        <v>296</v>
      </c>
      <c r="F204">
        <v>1845.44</v>
      </c>
      <c r="G204">
        <v>1407.462</v>
      </c>
      <c r="H204">
        <v>1102.9059999999999</v>
      </c>
    </row>
    <row r="205" spans="1:8" x14ac:dyDescent="0.25">
      <c r="A205" t="s">
        <v>299</v>
      </c>
      <c r="B205">
        <v>12</v>
      </c>
      <c r="C205" t="s">
        <v>172</v>
      </c>
      <c r="D205" t="s">
        <v>296</v>
      </c>
      <c r="F205">
        <v>1096.46</v>
      </c>
    </row>
    <row r="206" spans="1:8" x14ac:dyDescent="0.25">
      <c r="A206" t="s">
        <v>304</v>
      </c>
      <c r="B206">
        <v>12</v>
      </c>
      <c r="C206" t="s">
        <v>239</v>
      </c>
      <c r="D206" t="s">
        <v>204</v>
      </c>
    </row>
    <row r="207" spans="1:8" x14ac:dyDescent="0.25">
      <c r="A207" t="s">
        <v>308</v>
      </c>
      <c r="B207">
        <v>12</v>
      </c>
      <c r="C207" t="s">
        <v>239</v>
      </c>
      <c r="D207" t="s">
        <v>204</v>
      </c>
      <c r="F207">
        <v>5898.4</v>
      </c>
    </row>
    <row r="208" spans="1:8" x14ac:dyDescent="0.25">
      <c r="A208" t="s">
        <v>76</v>
      </c>
      <c r="B208">
        <v>24</v>
      </c>
      <c r="C208" t="s">
        <v>239</v>
      </c>
      <c r="D208" t="s">
        <v>297</v>
      </c>
      <c r="F208">
        <v>3690.88</v>
      </c>
      <c r="G208">
        <v>2814.9169999999999</v>
      </c>
      <c r="H208">
        <v>2205.7829999999999</v>
      </c>
    </row>
    <row r="209" spans="1:8" x14ac:dyDescent="0.25">
      <c r="A209" t="s">
        <v>300</v>
      </c>
      <c r="B209">
        <v>24</v>
      </c>
      <c r="C209" t="s">
        <v>239</v>
      </c>
      <c r="D209" t="s">
        <v>297</v>
      </c>
      <c r="F209">
        <v>2193.65</v>
      </c>
    </row>
    <row r="210" spans="1:8" x14ac:dyDescent="0.25">
      <c r="A210" t="s">
        <v>75</v>
      </c>
      <c r="B210">
        <v>24</v>
      </c>
      <c r="C210" t="s">
        <v>239</v>
      </c>
      <c r="D210" t="s">
        <v>297</v>
      </c>
      <c r="F210">
        <v>4060.26</v>
      </c>
      <c r="G210">
        <v>3015.7539999999999</v>
      </c>
      <c r="H210">
        <v>2345.7530000000002</v>
      </c>
    </row>
    <row r="211" spans="1:8" x14ac:dyDescent="0.25">
      <c r="A211" t="s">
        <v>301</v>
      </c>
      <c r="B211">
        <v>24</v>
      </c>
      <c r="C211" t="s">
        <v>239</v>
      </c>
      <c r="D211" t="s">
        <v>297</v>
      </c>
      <c r="F211">
        <v>2332.35</v>
      </c>
    </row>
    <row r="212" spans="1:8" x14ac:dyDescent="0.25">
      <c r="A212" t="s">
        <v>305</v>
      </c>
      <c r="B212">
        <v>24</v>
      </c>
      <c r="C212" t="s">
        <v>245</v>
      </c>
      <c r="D212" t="s">
        <v>216</v>
      </c>
    </row>
    <row r="213" spans="1:8" x14ac:dyDescent="0.25">
      <c r="A213" t="s">
        <v>309</v>
      </c>
      <c r="B213">
        <v>24</v>
      </c>
      <c r="C213" t="s">
        <v>245</v>
      </c>
      <c r="D213" t="s">
        <v>216</v>
      </c>
      <c r="F213">
        <v>12976.48</v>
      </c>
    </row>
    <row r="214" spans="1:8" x14ac:dyDescent="0.25">
      <c r="A214" t="s">
        <v>306</v>
      </c>
      <c r="B214">
        <v>24</v>
      </c>
      <c r="C214" t="s">
        <v>245</v>
      </c>
      <c r="D214" t="s">
        <v>216</v>
      </c>
    </row>
    <row r="215" spans="1:8" x14ac:dyDescent="0.25">
      <c r="A215" t="s">
        <v>310</v>
      </c>
      <c r="B215">
        <v>24</v>
      </c>
      <c r="C215" t="s">
        <v>245</v>
      </c>
      <c r="D215" t="s">
        <v>216</v>
      </c>
      <c r="F215">
        <v>11796.8</v>
      </c>
    </row>
    <row r="216" spans="1:8" x14ac:dyDescent="0.25">
      <c r="A216" t="s">
        <v>73</v>
      </c>
      <c r="B216">
        <v>6</v>
      </c>
      <c r="C216" t="s">
        <v>166</v>
      </c>
      <c r="D216" t="s">
        <v>295</v>
      </c>
      <c r="F216">
        <v>922.72</v>
      </c>
      <c r="G216">
        <v>703.72730000000001</v>
      </c>
      <c r="H216">
        <v>551.44929999999999</v>
      </c>
    </row>
    <row r="217" spans="1:8" x14ac:dyDescent="0.25">
      <c r="A217" t="s">
        <v>298</v>
      </c>
      <c r="B217">
        <v>6</v>
      </c>
      <c r="C217" t="s">
        <v>166</v>
      </c>
      <c r="D217" t="s">
        <v>295</v>
      </c>
      <c r="F217">
        <v>548.23</v>
      </c>
    </row>
    <row r="218" spans="1:8" x14ac:dyDescent="0.25">
      <c r="A218" t="s">
        <v>302</v>
      </c>
      <c r="B218">
        <v>6</v>
      </c>
      <c r="C218" t="s">
        <v>172</v>
      </c>
      <c r="D218" t="s">
        <v>303</v>
      </c>
    </row>
    <row r="219" spans="1:8" x14ac:dyDescent="0.25">
      <c r="A219" t="s">
        <v>307</v>
      </c>
      <c r="B219">
        <v>6</v>
      </c>
      <c r="C219" t="s">
        <v>172</v>
      </c>
      <c r="D219" t="s">
        <v>303</v>
      </c>
      <c r="F219">
        <v>2949.2</v>
      </c>
      <c r="G219">
        <v>1917.06</v>
      </c>
      <c r="H219">
        <v>1220.0930000000001</v>
      </c>
    </row>
    <row r="220" spans="1:8" x14ac:dyDescent="0.25">
      <c r="A220" t="s">
        <v>81</v>
      </c>
      <c r="B220">
        <v>12</v>
      </c>
      <c r="C220" t="s">
        <v>239</v>
      </c>
      <c r="D220" t="s">
        <v>204</v>
      </c>
    </row>
    <row r="221" spans="1:8" x14ac:dyDescent="0.25">
      <c r="A221" t="s">
        <v>82</v>
      </c>
      <c r="B221">
        <v>24</v>
      </c>
      <c r="C221" t="s">
        <v>245</v>
      </c>
      <c r="D221" t="s">
        <v>216</v>
      </c>
    </row>
    <row r="222" spans="1:8" x14ac:dyDescent="0.25">
      <c r="A222" t="s">
        <v>83</v>
      </c>
      <c r="B222">
        <v>24</v>
      </c>
      <c r="C222" t="s">
        <v>245</v>
      </c>
      <c r="D222" t="s">
        <v>216</v>
      </c>
    </row>
    <row r="223" spans="1:8" x14ac:dyDescent="0.25">
      <c r="A223" t="s">
        <v>328</v>
      </c>
      <c r="B223">
        <v>40</v>
      </c>
      <c r="C223" t="s">
        <v>204</v>
      </c>
      <c r="D223" t="s">
        <v>329</v>
      </c>
    </row>
    <row r="224" spans="1:8" x14ac:dyDescent="0.25">
      <c r="A224" t="s">
        <v>80</v>
      </c>
      <c r="B224">
        <v>6</v>
      </c>
      <c r="C224" t="s">
        <v>172</v>
      </c>
      <c r="D224" t="s">
        <v>303</v>
      </c>
    </row>
    <row r="225" spans="1:6" x14ac:dyDescent="0.25">
      <c r="A225" t="s">
        <v>78</v>
      </c>
      <c r="B225">
        <v>12</v>
      </c>
      <c r="C225" t="s">
        <v>172</v>
      </c>
      <c r="D225" t="s">
        <v>296</v>
      </c>
      <c r="F225">
        <v>2340.38</v>
      </c>
    </row>
    <row r="226" spans="1:6" x14ac:dyDescent="0.25">
      <c r="A226" t="s">
        <v>312</v>
      </c>
      <c r="B226">
        <v>12</v>
      </c>
      <c r="C226" t="s">
        <v>172</v>
      </c>
      <c r="D226" t="s">
        <v>296</v>
      </c>
      <c r="F226">
        <v>1599.43</v>
      </c>
    </row>
    <row r="227" spans="1:6" x14ac:dyDescent="0.25">
      <c r="A227" t="s">
        <v>314</v>
      </c>
      <c r="B227">
        <v>12</v>
      </c>
      <c r="C227" t="s">
        <v>172</v>
      </c>
      <c r="D227" t="s">
        <v>315</v>
      </c>
    </row>
    <row r="228" spans="1:6" x14ac:dyDescent="0.25">
      <c r="A228" t="s">
        <v>324</v>
      </c>
      <c r="B228">
        <v>16</v>
      </c>
      <c r="C228" t="s">
        <v>166</v>
      </c>
      <c r="D228" t="s">
        <v>325</v>
      </c>
    </row>
    <row r="229" spans="1:6" x14ac:dyDescent="0.25">
      <c r="A229" t="s">
        <v>79</v>
      </c>
      <c r="B229">
        <v>24</v>
      </c>
      <c r="C229" t="s">
        <v>239</v>
      </c>
      <c r="D229" t="s">
        <v>297</v>
      </c>
      <c r="F229">
        <v>4680.76</v>
      </c>
    </row>
    <row r="230" spans="1:6" x14ac:dyDescent="0.25">
      <c r="A230" t="s">
        <v>313</v>
      </c>
      <c r="B230">
        <v>24</v>
      </c>
      <c r="C230" t="s">
        <v>239</v>
      </c>
      <c r="D230" t="s">
        <v>297</v>
      </c>
      <c r="F230">
        <v>3198.86</v>
      </c>
    </row>
    <row r="231" spans="1:6" x14ac:dyDescent="0.25">
      <c r="A231" t="s">
        <v>316</v>
      </c>
      <c r="B231">
        <v>24</v>
      </c>
      <c r="C231" t="s">
        <v>239</v>
      </c>
      <c r="D231" t="s">
        <v>317</v>
      </c>
    </row>
    <row r="232" spans="1:6" x14ac:dyDescent="0.25">
      <c r="A232" t="s">
        <v>326</v>
      </c>
      <c r="B232">
        <v>32</v>
      </c>
      <c r="C232" t="s">
        <v>172</v>
      </c>
      <c r="D232" t="s">
        <v>327</v>
      </c>
    </row>
    <row r="233" spans="1:6" x14ac:dyDescent="0.25">
      <c r="A233" t="s">
        <v>318</v>
      </c>
      <c r="B233">
        <v>48</v>
      </c>
      <c r="C233" t="s">
        <v>245</v>
      </c>
      <c r="D233" t="s">
        <v>319</v>
      </c>
    </row>
    <row r="234" spans="1:6" x14ac:dyDescent="0.25">
      <c r="A234" t="s">
        <v>320</v>
      </c>
      <c r="B234">
        <v>4</v>
      </c>
      <c r="C234" t="s">
        <v>162</v>
      </c>
      <c r="D234" t="s">
        <v>321</v>
      </c>
    </row>
    <row r="235" spans="1:6" x14ac:dyDescent="0.25">
      <c r="A235" t="s">
        <v>77</v>
      </c>
      <c r="B235">
        <v>6</v>
      </c>
      <c r="C235" t="s">
        <v>166</v>
      </c>
      <c r="D235" t="s">
        <v>295</v>
      </c>
      <c r="F235">
        <v>1170.19</v>
      </c>
    </row>
    <row r="236" spans="1:6" x14ac:dyDescent="0.25">
      <c r="A236" t="s">
        <v>311</v>
      </c>
      <c r="B236">
        <v>6</v>
      </c>
      <c r="C236" t="s">
        <v>166</v>
      </c>
      <c r="D236" t="s">
        <v>295</v>
      </c>
      <c r="F236">
        <v>799.35</v>
      </c>
    </row>
    <row r="237" spans="1:6" x14ac:dyDescent="0.25">
      <c r="A237" t="s">
        <v>322</v>
      </c>
      <c r="B237">
        <v>8</v>
      </c>
      <c r="C237" t="s">
        <v>164</v>
      </c>
      <c r="D237" t="s">
        <v>323</v>
      </c>
    </row>
  </sheetData>
  <sortState xmlns:xlrd2="http://schemas.microsoft.com/office/spreadsheetml/2017/richdata2" ref="A2:H2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A888-8DD5-44C2-8789-7BFADA84689A}">
  <dimension ref="A1:E41"/>
  <sheetViews>
    <sheetView workbookViewId="0">
      <selection activeCell="E41" sqref="E41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2.28515625" bestFit="1" customWidth="1"/>
    <col min="4" max="4" width="10.7109375" bestFit="1" customWidth="1"/>
    <col min="5" max="5" width="19.85546875" bestFit="1" customWidth="1"/>
  </cols>
  <sheetData>
    <row r="1" spans="1:5" x14ac:dyDescent="0.25">
      <c r="A1" t="s">
        <v>7</v>
      </c>
      <c r="B1" t="s">
        <v>365</v>
      </c>
      <c r="C1" t="s">
        <v>366</v>
      </c>
      <c r="D1" t="s">
        <v>367</v>
      </c>
      <c r="E1" t="s">
        <v>368</v>
      </c>
    </row>
    <row r="2" spans="1:5" x14ac:dyDescent="0.25">
      <c r="A2" t="s">
        <v>369</v>
      </c>
      <c r="B2" t="s">
        <v>93</v>
      </c>
      <c r="C2">
        <v>0.16500000000000001</v>
      </c>
      <c r="D2" t="s">
        <v>370</v>
      </c>
      <c r="E2" t="s">
        <v>371</v>
      </c>
    </row>
    <row r="3" spans="1:5" x14ac:dyDescent="0.25">
      <c r="A3" t="s">
        <v>372</v>
      </c>
      <c r="B3" t="s">
        <v>101</v>
      </c>
      <c r="C3">
        <v>10.56</v>
      </c>
      <c r="D3" t="s">
        <v>373</v>
      </c>
      <c r="E3" t="s">
        <v>374</v>
      </c>
    </row>
    <row r="4" spans="1:5" x14ac:dyDescent="0.25">
      <c r="A4" t="s">
        <v>375</v>
      </c>
      <c r="B4" t="s">
        <v>128</v>
      </c>
      <c r="C4">
        <v>21.12</v>
      </c>
      <c r="D4" t="s">
        <v>373</v>
      </c>
      <c r="E4" t="s">
        <v>374</v>
      </c>
    </row>
    <row r="5" spans="1:5" x14ac:dyDescent="0.25">
      <c r="A5" t="s">
        <v>376</v>
      </c>
      <c r="B5" t="s">
        <v>95</v>
      </c>
      <c r="C5">
        <v>0.33</v>
      </c>
      <c r="D5" t="s">
        <v>370</v>
      </c>
      <c r="E5" t="s">
        <v>371</v>
      </c>
    </row>
    <row r="6" spans="1:5" x14ac:dyDescent="0.25">
      <c r="A6" t="s">
        <v>377</v>
      </c>
      <c r="B6" t="s">
        <v>140</v>
      </c>
      <c r="C6">
        <v>42.24</v>
      </c>
      <c r="D6" t="s">
        <v>373</v>
      </c>
      <c r="E6" t="s">
        <v>374</v>
      </c>
    </row>
    <row r="7" spans="1:5" x14ac:dyDescent="0.25">
      <c r="A7" t="s">
        <v>378</v>
      </c>
      <c r="B7" t="s">
        <v>96</v>
      </c>
      <c r="C7">
        <v>0.66</v>
      </c>
      <c r="D7" t="s">
        <v>370</v>
      </c>
      <c r="E7" t="s">
        <v>371</v>
      </c>
    </row>
    <row r="8" spans="1:5" x14ac:dyDescent="0.25">
      <c r="A8" t="s">
        <v>379</v>
      </c>
      <c r="B8" t="s">
        <v>380</v>
      </c>
      <c r="C8">
        <v>84.48</v>
      </c>
      <c r="D8" t="s">
        <v>373</v>
      </c>
      <c r="E8" t="s">
        <v>374</v>
      </c>
    </row>
    <row r="9" spans="1:5" x14ac:dyDescent="0.25">
      <c r="A9" t="s">
        <v>381</v>
      </c>
      <c r="B9" t="s">
        <v>97</v>
      </c>
      <c r="C9">
        <v>2.64</v>
      </c>
      <c r="D9" t="s">
        <v>370</v>
      </c>
      <c r="E9" t="s">
        <v>371</v>
      </c>
    </row>
    <row r="10" spans="1:5" x14ac:dyDescent="0.25">
      <c r="A10" t="s">
        <v>382</v>
      </c>
      <c r="B10" t="s">
        <v>383</v>
      </c>
      <c r="C10">
        <v>168.96</v>
      </c>
      <c r="D10" t="s">
        <v>373</v>
      </c>
      <c r="E10" t="s">
        <v>374</v>
      </c>
    </row>
    <row r="11" spans="1:5" x14ac:dyDescent="0.25">
      <c r="A11" t="s">
        <v>384</v>
      </c>
      <c r="B11" t="s">
        <v>385</v>
      </c>
      <c r="C11">
        <v>337.92</v>
      </c>
      <c r="D11" t="s">
        <v>373</v>
      </c>
      <c r="E11" t="s">
        <v>374</v>
      </c>
    </row>
    <row r="12" spans="1:5" x14ac:dyDescent="0.25">
      <c r="A12" t="s">
        <v>386</v>
      </c>
      <c r="B12" t="s">
        <v>98</v>
      </c>
      <c r="C12">
        <v>5.28</v>
      </c>
      <c r="D12" t="s">
        <v>387</v>
      </c>
      <c r="E12" t="s">
        <v>388</v>
      </c>
    </row>
    <row r="13" spans="1:5" x14ac:dyDescent="0.25">
      <c r="A13" t="s">
        <v>389</v>
      </c>
      <c r="B13" t="s">
        <v>390</v>
      </c>
      <c r="C13">
        <v>675.84</v>
      </c>
      <c r="D13" t="s">
        <v>391</v>
      </c>
      <c r="E13" t="s">
        <v>392</v>
      </c>
    </row>
    <row r="14" spans="1:5" x14ac:dyDescent="0.25">
      <c r="A14" t="s">
        <v>393</v>
      </c>
      <c r="B14" t="s">
        <v>394</v>
      </c>
      <c r="C14">
        <v>1351.68</v>
      </c>
      <c r="D14" t="s">
        <v>395</v>
      </c>
      <c r="E14" t="s">
        <v>396</v>
      </c>
    </row>
    <row r="15" spans="1:5" x14ac:dyDescent="0.25">
      <c r="A15" t="s">
        <v>397</v>
      </c>
      <c r="B15" t="s">
        <v>398</v>
      </c>
      <c r="C15">
        <v>2703.36</v>
      </c>
      <c r="D15" t="s">
        <v>399</v>
      </c>
      <c r="E15" t="s">
        <v>400</v>
      </c>
    </row>
    <row r="16" spans="1:5" x14ac:dyDescent="0.25">
      <c r="A16" t="s">
        <v>401</v>
      </c>
      <c r="B16" t="s">
        <v>93</v>
      </c>
      <c r="C16">
        <v>0.33</v>
      </c>
      <c r="D16">
        <v>120</v>
      </c>
      <c r="E16" t="s">
        <v>402</v>
      </c>
    </row>
    <row r="17" spans="1:5" x14ac:dyDescent="0.25">
      <c r="A17" t="s">
        <v>403</v>
      </c>
      <c r="B17" t="s">
        <v>101</v>
      </c>
      <c r="C17">
        <v>19.71</v>
      </c>
      <c r="D17">
        <v>500</v>
      </c>
      <c r="E17" t="s">
        <v>404</v>
      </c>
    </row>
    <row r="18" spans="1:5" x14ac:dyDescent="0.25">
      <c r="A18" t="s">
        <v>405</v>
      </c>
      <c r="B18" t="s">
        <v>128</v>
      </c>
      <c r="C18">
        <v>38.012129999999999</v>
      </c>
      <c r="D18" s="6">
        <v>1100</v>
      </c>
      <c r="E18" t="s">
        <v>406</v>
      </c>
    </row>
    <row r="19" spans="1:5" x14ac:dyDescent="0.25">
      <c r="A19" t="s">
        <v>407</v>
      </c>
      <c r="B19" t="s">
        <v>95</v>
      </c>
      <c r="C19">
        <v>0.66</v>
      </c>
      <c r="D19">
        <v>120</v>
      </c>
      <c r="E19" t="s">
        <v>402</v>
      </c>
    </row>
    <row r="20" spans="1:5" x14ac:dyDescent="0.25">
      <c r="A20" t="s">
        <v>408</v>
      </c>
      <c r="B20" t="s">
        <v>140</v>
      </c>
      <c r="C20">
        <v>73.22</v>
      </c>
      <c r="D20" s="6">
        <v>2300</v>
      </c>
      <c r="E20" t="s">
        <v>409</v>
      </c>
    </row>
    <row r="21" spans="1:5" x14ac:dyDescent="0.25">
      <c r="A21" t="s">
        <v>410</v>
      </c>
      <c r="B21" t="s">
        <v>96</v>
      </c>
      <c r="C21">
        <v>1.32</v>
      </c>
      <c r="D21">
        <v>120</v>
      </c>
      <c r="E21" t="s">
        <v>402</v>
      </c>
    </row>
    <row r="22" spans="1:5" x14ac:dyDescent="0.25">
      <c r="A22" t="s">
        <v>411</v>
      </c>
      <c r="B22" t="s">
        <v>380</v>
      </c>
      <c r="C22">
        <v>135.16999999999999</v>
      </c>
      <c r="D22" s="6">
        <v>5000</v>
      </c>
      <c r="E22" t="s">
        <v>412</v>
      </c>
    </row>
    <row r="23" spans="1:5" x14ac:dyDescent="0.25">
      <c r="A23" t="s">
        <v>413</v>
      </c>
      <c r="B23" t="s">
        <v>97</v>
      </c>
      <c r="C23">
        <v>5.2794999999999996</v>
      </c>
      <c r="D23">
        <v>120</v>
      </c>
      <c r="E23" t="s">
        <v>402</v>
      </c>
    </row>
    <row r="24" spans="1:5" x14ac:dyDescent="0.25">
      <c r="A24" t="s">
        <v>414</v>
      </c>
      <c r="B24" t="s">
        <v>383</v>
      </c>
      <c r="C24">
        <v>259.04570000000001</v>
      </c>
      <c r="D24" s="6">
        <v>7500</v>
      </c>
      <c r="E24" t="s">
        <v>415</v>
      </c>
    </row>
    <row r="25" spans="1:5" x14ac:dyDescent="0.25">
      <c r="A25" t="s">
        <v>416</v>
      </c>
      <c r="B25" t="s">
        <v>385</v>
      </c>
      <c r="C25">
        <v>495.56569999999999</v>
      </c>
      <c r="D25" s="6">
        <v>7500</v>
      </c>
      <c r="E25" t="s">
        <v>415</v>
      </c>
    </row>
    <row r="26" spans="1:5" x14ac:dyDescent="0.25">
      <c r="A26" t="s">
        <v>417</v>
      </c>
      <c r="B26" t="s">
        <v>98</v>
      </c>
      <c r="C26">
        <v>10.207000000000001</v>
      </c>
      <c r="D26">
        <v>240</v>
      </c>
      <c r="E26" t="s">
        <v>418</v>
      </c>
    </row>
    <row r="27" spans="1:5" x14ac:dyDescent="0.25">
      <c r="A27" t="s">
        <v>419</v>
      </c>
      <c r="B27" t="s">
        <v>390</v>
      </c>
      <c r="C27">
        <v>946.08</v>
      </c>
      <c r="D27" s="6">
        <v>16000</v>
      </c>
      <c r="E27" t="s">
        <v>420</v>
      </c>
    </row>
    <row r="28" spans="1:5" x14ac:dyDescent="0.25">
      <c r="A28" t="s">
        <v>421</v>
      </c>
      <c r="B28" t="s">
        <v>394</v>
      </c>
      <c r="C28">
        <v>1802.06</v>
      </c>
      <c r="D28" s="6">
        <v>18000</v>
      </c>
      <c r="E28" t="s">
        <v>422</v>
      </c>
    </row>
    <row r="29" spans="1:5" x14ac:dyDescent="0.25">
      <c r="A29" t="s">
        <v>423</v>
      </c>
      <c r="B29" t="s">
        <v>398</v>
      </c>
      <c r="C29">
        <v>3604.11</v>
      </c>
      <c r="D29" s="6">
        <v>20000</v>
      </c>
      <c r="E29" t="s">
        <v>424</v>
      </c>
    </row>
    <row r="30" spans="1:5" x14ac:dyDescent="0.25">
      <c r="A30" t="s">
        <v>425</v>
      </c>
      <c r="B30" t="s">
        <v>101</v>
      </c>
      <c r="C30">
        <v>6.4767999999999999</v>
      </c>
      <c r="D30" t="s">
        <v>373</v>
      </c>
      <c r="E30" t="s">
        <v>374</v>
      </c>
    </row>
    <row r="31" spans="1:5" x14ac:dyDescent="0.25">
      <c r="A31" t="s">
        <v>426</v>
      </c>
      <c r="B31" t="s">
        <v>128</v>
      </c>
      <c r="C31">
        <v>12.45926</v>
      </c>
      <c r="D31" t="s">
        <v>373</v>
      </c>
      <c r="E31" t="s">
        <v>374</v>
      </c>
    </row>
    <row r="32" spans="1:5" x14ac:dyDescent="0.25">
      <c r="A32" t="s">
        <v>427</v>
      </c>
      <c r="B32" t="s">
        <v>140</v>
      </c>
      <c r="C32">
        <v>23.936</v>
      </c>
      <c r="D32" t="s">
        <v>373</v>
      </c>
      <c r="E32" t="s">
        <v>374</v>
      </c>
    </row>
    <row r="33" spans="1:5" x14ac:dyDescent="0.25">
      <c r="A33" t="s">
        <v>428</v>
      </c>
      <c r="B33" t="s">
        <v>380</v>
      </c>
      <c r="C33">
        <v>45.055999999999997</v>
      </c>
      <c r="D33" t="s">
        <v>373</v>
      </c>
      <c r="E33" t="s">
        <v>374</v>
      </c>
    </row>
    <row r="34" spans="1:5" x14ac:dyDescent="0.25">
      <c r="A34" t="s">
        <v>429</v>
      </c>
      <c r="B34" t="s">
        <v>97</v>
      </c>
      <c r="C34">
        <v>1.68</v>
      </c>
      <c r="D34" t="s">
        <v>373</v>
      </c>
      <c r="E34" t="s">
        <v>374</v>
      </c>
    </row>
    <row r="35" spans="1:5" x14ac:dyDescent="0.25">
      <c r="A35" t="s">
        <v>430</v>
      </c>
      <c r="B35" t="s">
        <v>383</v>
      </c>
      <c r="C35">
        <v>90.10087</v>
      </c>
      <c r="D35" t="s">
        <v>373</v>
      </c>
      <c r="E35" t="s">
        <v>374</v>
      </c>
    </row>
    <row r="36" spans="1:5" x14ac:dyDescent="0.25">
      <c r="A36" t="s">
        <v>431</v>
      </c>
      <c r="B36" t="s">
        <v>385</v>
      </c>
      <c r="C36">
        <v>180.20169999999999</v>
      </c>
      <c r="D36" t="s">
        <v>373</v>
      </c>
      <c r="E36" t="s">
        <v>374</v>
      </c>
    </row>
    <row r="37" spans="1:5" x14ac:dyDescent="0.25">
      <c r="A37" t="s">
        <v>432</v>
      </c>
      <c r="B37" t="s">
        <v>98</v>
      </c>
      <c r="C37">
        <v>3.3088000000000002</v>
      </c>
      <c r="D37" t="s">
        <v>373</v>
      </c>
      <c r="E37" t="s">
        <v>374</v>
      </c>
    </row>
    <row r="38" spans="1:5" x14ac:dyDescent="0.25">
      <c r="A38" t="s">
        <v>433</v>
      </c>
      <c r="B38" t="s">
        <v>390</v>
      </c>
      <c r="C38">
        <v>360.40350000000001</v>
      </c>
      <c r="D38" t="s">
        <v>434</v>
      </c>
      <c r="E38" t="s">
        <v>435</v>
      </c>
    </row>
    <row r="39" spans="1:5" x14ac:dyDescent="0.25">
      <c r="A39" t="s">
        <v>436</v>
      </c>
      <c r="B39" t="s">
        <v>394</v>
      </c>
      <c r="C39">
        <v>720.81</v>
      </c>
      <c r="D39" t="s">
        <v>391</v>
      </c>
      <c r="E39" t="s">
        <v>437</v>
      </c>
    </row>
    <row r="40" spans="1:5" x14ac:dyDescent="0.25">
      <c r="A40" t="s">
        <v>438</v>
      </c>
      <c r="B40" t="s">
        <v>398</v>
      </c>
      <c r="C40">
        <v>1441.63</v>
      </c>
      <c r="D40" t="s">
        <v>391</v>
      </c>
      <c r="E40" t="s">
        <v>437</v>
      </c>
    </row>
    <row r="41" spans="1:5" x14ac:dyDescent="0.25">
      <c r="A41" t="s">
        <v>440</v>
      </c>
      <c r="B41" t="s">
        <v>440</v>
      </c>
      <c r="C41" t="s">
        <v>440</v>
      </c>
      <c r="D41" t="s">
        <v>440</v>
      </c>
      <c r="E41" t="s">
        <v>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0A79E3F5ADD40B771DDF87FCE8FB8" ma:contentTypeVersion="13" ma:contentTypeDescription="Create a new document." ma:contentTypeScope="" ma:versionID="33d3b4d8a07c6de3f91fcb2f64ac3d37">
  <xsd:schema xmlns:xsd="http://www.w3.org/2001/XMLSchema" xmlns:xs="http://www.w3.org/2001/XMLSchema" xmlns:p="http://schemas.microsoft.com/office/2006/metadata/properties" xmlns:ns3="f1241db3-ab28-4dd5-a9d5-8898a68e6d10" xmlns:ns4="d72cfc6f-d49b-4e9a-be6c-6f55482c5e4f" targetNamespace="http://schemas.microsoft.com/office/2006/metadata/properties" ma:root="true" ma:fieldsID="16d496364232eb4bedab652db7d5ab35" ns3:_="" ns4:_="">
    <xsd:import namespace="f1241db3-ab28-4dd5-a9d5-8898a68e6d10"/>
    <xsd:import namespace="d72cfc6f-d49b-4e9a-be6c-6f55482c5e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41db3-ab28-4dd5-a9d5-8898a68e6d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2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cfc6f-d49b-4e9a-be6c-6f55482c5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7F53F-8D11-409B-881A-2EAF14967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241db3-ab28-4dd5-a9d5-8898a68e6d10"/>
    <ds:schemaRef ds:uri="d72cfc6f-d49b-4e9a-be6c-6f55482c5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FE2E5-5D51-4038-A5FD-C1BF5B504C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D9DFC-8970-4D50-905D-248AF5B91186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d72cfc6f-d49b-4e9a-be6c-6f55482c5e4f"/>
    <ds:schemaRef ds:uri="http://purl.org/dc/terms/"/>
    <ds:schemaRef ds:uri="http://schemas.openxmlformats.org/package/2006/metadata/core-properties"/>
    <ds:schemaRef ds:uri="f1241db3-ab28-4dd5-a9d5-8898a68e6d1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</vt:lpstr>
      <vt:lpstr>VmPrices</vt:lpstr>
      <vt:lpstr>DiskPrices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Hsu</dc:creator>
  <cp:lastModifiedBy>Mike Hsu</cp:lastModifiedBy>
  <dcterms:created xsi:type="dcterms:W3CDTF">2019-11-20T13:04:46Z</dcterms:created>
  <dcterms:modified xsi:type="dcterms:W3CDTF">2019-11-20T16:57:40Z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2019-11-20T13:04:47Z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084dd42c-a593-4e19-a9d1-0000de407b0a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0x0101000B90A79E3F5ADD40B771DDF87FCE8FB8</vt:lpwstr>
  </property>
</Properties>
</file>