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g\OneDrive\Documents\Documents\4XCityBuilder\4xCityBuilder\Assets\Definitions\"/>
    </mc:Choice>
  </mc:AlternateContent>
  <xr:revisionPtr revIDLastSave="0" documentId="13_ncr:1_{FBB4E53A-71B4-46DA-8108-8C29E8D762FF}" xr6:coauthVersionLast="34" xr6:coauthVersionMax="34" xr10:uidLastSave="{00000000-0000-0000-0000-000000000000}"/>
  <bookViews>
    <workbookView xWindow="0" yWindow="0" windowWidth="28800" windowHeight="13560" activeTab="2" xr2:uid="{00000000-000D-0000-FFFF-FFFF00000000}"/>
  </bookViews>
  <sheets>
    <sheet name="Resources" sheetId="7" r:id="rId1"/>
    <sheet name="Buildings" sheetId="8" r:id="rId2"/>
    <sheet name="JobsToSaveCsv" sheetId="4" r:id="rId3"/>
    <sheet name="JobBalancing" sheetId="1" r:id="rId4"/>
    <sheet name="ResourceBalancing" sheetId="10" r:id="rId5"/>
    <sheet name="TypeBalancing" sheetId="6" r:id="rId6"/>
    <sheet name="Jobs To Do" sheetId="3" r:id="rId7"/>
    <sheet name="Special Resources" sheetId="9" r:id="rId8"/>
  </sheets>
  <definedNames>
    <definedName name="_xlnm._FilterDatabase" localSheetId="3" hidden="1">JobBalancing!$A$2:$CA$109</definedName>
    <definedName name="_xlnm._FilterDatabase" localSheetId="6" hidden="1">'Jobs To Do'!$A$1:$I$196</definedName>
    <definedName name="_xlnm._FilterDatabase" localSheetId="4" hidden="1">ResourceBalancing!$A$1:$S$206</definedName>
    <definedName name="_xlnm._FilterDatabase" localSheetId="0" hidden="1">Resources!$A$1:$H$206</definedName>
  </definedNames>
  <calcPr calcId="17902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G89" i="4" l="1"/>
  <c r="AG90" i="4"/>
  <c r="AG91" i="4"/>
  <c r="AG92" i="4"/>
  <c r="AG93" i="4"/>
  <c r="AG94" i="4"/>
  <c r="AG95" i="4"/>
  <c r="AG96" i="4"/>
  <c r="AG97" i="4"/>
  <c r="AG98" i="4"/>
  <c r="AG99" i="4"/>
  <c r="AG100" i="4"/>
  <c r="AG101" i="4"/>
  <c r="AG102" i="4"/>
  <c r="AG103" i="4"/>
  <c r="AG104" i="4"/>
  <c r="AG105" i="4"/>
  <c r="AG106" i="4"/>
  <c r="AG107" i="4"/>
  <c r="AG108" i="4"/>
  <c r="AG109" i="4"/>
  <c r="AG110" i="4"/>
  <c r="AG111" i="4"/>
  <c r="AG112" i="4"/>
  <c r="AG113" i="4"/>
  <c r="AI112" i="4"/>
  <c r="AH112" i="4"/>
  <c r="AI91" i="4"/>
  <c r="AH91" i="4"/>
  <c r="AF113" i="4"/>
  <c r="AF112" i="4"/>
  <c r="AF111" i="4"/>
  <c r="AF110" i="4"/>
  <c r="AF109" i="4"/>
  <c r="AF108" i="4"/>
  <c r="AF107" i="4"/>
  <c r="AF106" i="4"/>
  <c r="AF105" i="4"/>
  <c r="AF104" i="4"/>
  <c r="AF103" i="4"/>
  <c r="AF102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I113" i="4"/>
  <c r="H113" i="4"/>
  <c r="G113" i="4"/>
  <c r="F113" i="4"/>
  <c r="E113" i="4"/>
  <c r="D113" i="4"/>
  <c r="C113" i="4"/>
  <c r="B113" i="4"/>
  <c r="A113" i="4"/>
  <c r="I112" i="4"/>
  <c r="H112" i="4"/>
  <c r="G112" i="4"/>
  <c r="F112" i="4"/>
  <c r="E112" i="4"/>
  <c r="D112" i="4"/>
  <c r="C112" i="4"/>
  <c r="B112" i="4"/>
  <c r="A112" i="4"/>
  <c r="I111" i="4"/>
  <c r="H111" i="4"/>
  <c r="G111" i="4"/>
  <c r="F111" i="4"/>
  <c r="E111" i="4"/>
  <c r="D111" i="4"/>
  <c r="C111" i="4"/>
  <c r="B111" i="4"/>
  <c r="A111" i="4"/>
  <c r="I110" i="4"/>
  <c r="H110" i="4"/>
  <c r="G110" i="4"/>
  <c r="F110" i="4"/>
  <c r="E110" i="4"/>
  <c r="D110" i="4"/>
  <c r="C110" i="4"/>
  <c r="B110" i="4"/>
  <c r="A110" i="4"/>
  <c r="I109" i="4"/>
  <c r="H109" i="4"/>
  <c r="G109" i="4"/>
  <c r="F109" i="4"/>
  <c r="E109" i="4"/>
  <c r="D109" i="4"/>
  <c r="C109" i="4"/>
  <c r="B109" i="4"/>
  <c r="A109" i="4"/>
  <c r="I108" i="4"/>
  <c r="H108" i="4"/>
  <c r="G108" i="4"/>
  <c r="F108" i="4"/>
  <c r="E108" i="4"/>
  <c r="D108" i="4"/>
  <c r="C108" i="4"/>
  <c r="B108" i="4"/>
  <c r="A108" i="4"/>
  <c r="I107" i="4"/>
  <c r="H107" i="4"/>
  <c r="G107" i="4"/>
  <c r="F107" i="4"/>
  <c r="E107" i="4"/>
  <c r="D107" i="4"/>
  <c r="C107" i="4"/>
  <c r="B107" i="4"/>
  <c r="A107" i="4"/>
  <c r="I106" i="4"/>
  <c r="H106" i="4"/>
  <c r="G106" i="4"/>
  <c r="F106" i="4"/>
  <c r="E106" i="4"/>
  <c r="D106" i="4"/>
  <c r="C106" i="4"/>
  <c r="B106" i="4"/>
  <c r="A106" i="4"/>
  <c r="I105" i="4"/>
  <c r="H105" i="4"/>
  <c r="G105" i="4"/>
  <c r="F105" i="4"/>
  <c r="E105" i="4"/>
  <c r="D105" i="4"/>
  <c r="C105" i="4"/>
  <c r="B105" i="4"/>
  <c r="A105" i="4"/>
  <c r="I104" i="4"/>
  <c r="H104" i="4"/>
  <c r="G104" i="4"/>
  <c r="F104" i="4"/>
  <c r="E104" i="4"/>
  <c r="D104" i="4"/>
  <c r="C104" i="4"/>
  <c r="B104" i="4"/>
  <c r="A104" i="4"/>
  <c r="I103" i="4"/>
  <c r="H103" i="4"/>
  <c r="G103" i="4"/>
  <c r="F103" i="4"/>
  <c r="E103" i="4"/>
  <c r="D103" i="4"/>
  <c r="C103" i="4"/>
  <c r="B103" i="4"/>
  <c r="A103" i="4"/>
  <c r="I102" i="4"/>
  <c r="H102" i="4"/>
  <c r="G102" i="4"/>
  <c r="F102" i="4"/>
  <c r="E102" i="4"/>
  <c r="D102" i="4"/>
  <c r="C102" i="4"/>
  <c r="B102" i="4"/>
  <c r="A102" i="4"/>
  <c r="I101" i="4"/>
  <c r="H101" i="4"/>
  <c r="G101" i="4"/>
  <c r="F101" i="4"/>
  <c r="E101" i="4"/>
  <c r="D101" i="4"/>
  <c r="C101" i="4"/>
  <c r="B101" i="4"/>
  <c r="A101" i="4"/>
  <c r="I100" i="4"/>
  <c r="H100" i="4"/>
  <c r="G100" i="4"/>
  <c r="F100" i="4"/>
  <c r="E100" i="4"/>
  <c r="D100" i="4"/>
  <c r="C100" i="4"/>
  <c r="B100" i="4"/>
  <c r="A100" i="4"/>
  <c r="I99" i="4"/>
  <c r="H99" i="4"/>
  <c r="G99" i="4"/>
  <c r="F99" i="4"/>
  <c r="E99" i="4"/>
  <c r="D99" i="4"/>
  <c r="C99" i="4"/>
  <c r="B99" i="4"/>
  <c r="A99" i="4"/>
  <c r="I98" i="4"/>
  <c r="H98" i="4"/>
  <c r="G98" i="4"/>
  <c r="F98" i="4"/>
  <c r="E98" i="4"/>
  <c r="D98" i="4"/>
  <c r="C98" i="4"/>
  <c r="B98" i="4"/>
  <c r="A98" i="4"/>
  <c r="I97" i="4"/>
  <c r="H97" i="4"/>
  <c r="G97" i="4"/>
  <c r="F97" i="4"/>
  <c r="E97" i="4"/>
  <c r="D97" i="4"/>
  <c r="C97" i="4"/>
  <c r="B97" i="4"/>
  <c r="A97" i="4"/>
  <c r="I96" i="4"/>
  <c r="H96" i="4"/>
  <c r="G96" i="4"/>
  <c r="F96" i="4"/>
  <c r="E96" i="4"/>
  <c r="D96" i="4"/>
  <c r="C96" i="4"/>
  <c r="B96" i="4"/>
  <c r="A96" i="4"/>
  <c r="I95" i="4"/>
  <c r="H95" i="4"/>
  <c r="G95" i="4"/>
  <c r="F95" i="4"/>
  <c r="E95" i="4"/>
  <c r="D95" i="4"/>
  <c r="C95" i="4"/>
  <c r="B95" i="4"/>
  <c r="A95" i="4"/>
  <c r="I94" i="4"/>
  <c r="H94" i="4"/>
  <c r="G94" i="4"/>
  <c r="F94" i="4"/>
  <c r="E94" i="4"/>
  <c r="D94" i="4"/>
  <c r="C94" i="4"/>
  <c r="B94" i="4"/>
  <c r="A94" i="4"/>
  <c r="I93" i="4"/>
  <c r="H93" i="4"/>
  <c r="G93" i="4"/>
  <c r="F93" i="4"/>
  <c r="E93" i="4"/>
  <c r="D93" i="4"/>
  <c r="C93" i="4"/>
  <c r="B93" i="4"/>
  <c r="A93" i="4"/>
  <c r="I92" i="4"/>
  <c r="H92" i="4"/>
  <c r="G92" i="4"/>
  <c r="F92" i="4"/>
  <c r="E92" i="4"/>
  <c r="D92" i="4"/>
  <c r="C92" i="4"/>
  <c r="B92" i="4"/>
  <c r="A92" i="4"/>
  <c r="I91" i="4"/>
  <c r="H91" i="4"/>
  <c r="G91" i="4"/>
  <c r="F91" i="4"/>
  <c r="E91" i="4"/>
  <c r="D91" i="4"/>
  <c r="C91" i="4"/>
  <c r="B91" i="4"/>
  <c r="A91" i="4"/>
  <c r="I90" i="4"/>
  <c r="H90" i="4"/>
  <c r="G90" i="4"/>
  <c r="F90" i="4"/>
  <c r="E90" i="4"/>
  <c r="D90" i="4"/>
  <c r="C90" i="4"/>
  <c r="B90" i="4"/>
  <c r="A90" i="4"/>
  <c r="I89" i="4"/>
  <c r="H89" i="4"/>
  <c r="G89" i="4"/>
  <c r="F89" i="4"/>
  <c r="E89" i="4"/>
  <c r="D89" i="4"/>
  <c r="C89" i="4"/>
  <c r="B89" i="4"/>
  <c r="A89" i="4"/>
  <c r="I88" i="4"/>
  <c r="H88" i="4"/>
  <c r="G88" i="4"/>
  <c r="F88" i="4"/>
  <c r="E88" i="4"/>
  <c r="D88" i="4"/>
  <c r="C88" i="4"/>
  <c r="B88" i="4"/>
  <c r="A88" i="4"/>
  <c r="I87" i="4"/>
  <c r="H87" i="4"/>
  <c r="G87" i="4"/>
  <c r="F87" i="4"/>
  <c r="E87" i="4"/>
  <c r="D87" i="4"/>
  <c r="C87" i="4"/>
  <c r="B87" i="4"/>
  <c r="A87" i="4"/>
  <c r="I86" i="4"/>
  <c r="H86" i="4"/>
  <c r="G86" i="4"/>
  <c r="F86" i="4"/>
  <c r="E86" i="4"/>
  <c r="D86" i="4"/>
  <c r="C86" i="4"/>
  <c r="B86" i="4"/>
  <c r="A86" i="4"/>
  <c r="I85" i="4"/>
  <c r="H85" i="4"/>
  <c r="G85" i="4"/>
  <c r="F85" i="4"/>
  <c r="E85" i="4"/>
  <c r="D85" i="4"/>
  <c r="C85" i="4"/>
  <c r="B85" i="4"/>
  <c r="A85" i="4"/>
  <c r="I84" i="4"/>
  <c r="H84" i="4"/>
  <c r="G84" i="4"/>
  <c r="F84" i="4"/>
  <c r="E84" i="4"/>
  <c r="D84" i="4"/>
  <c r="C84" i="4"/>
  <c r="B84" i="4"/>
  <c r="A84" i="4"/>
  <c r="I83" i="4"/>
  <c r="H83" i="4"/>
  <c r="G83" i="4"/>
  <c r="F83" i="4"/>
  <c r="E83" i="4"/>
  <c r="D83" i="4"/>
  <c r="C83" i="4"/>
  <c r="B83" i="4"/>
  <c r="A83" i="4"/>
  <c r="I82" i="4"/>
  <c r="H82" i="4"/>
  <c r="G82" i="4"/>
  <c r="F82" i="4"/>
  <c r="E82" i="4"/>
  <c r="D82" i="4"/>
  <c r="C82" i="4"/>
  <c r="B82" i="4"/>
  <c r="A82" i="4"/>
  <c r="I81" i="4"/>
  <c r="H81" i="4"/>
  <c r="G81" i="4"/>
  <c r="F81" i="4"/>
  <c r="E81" i="4"/>
  <c r="D81" i="4"/>
  <c r="C81" i="4"/>
  <c r="B81" i="4"/>
  <c r="A81" i="4"/>
  <c r="I80" i="4"/>
  <c r="H80" i="4"/>
  <c r="G80" i="4"/>
  <c r="F80" i="4"/>
  <c r="E80" i="4"/>
  <c r="D80" i="4"/>
  <c r="C80" i="4"/>
  <c r="B80" i="4"/>
  <c r="A80" i="4"/>
  <c r="I79" i="4"/>
  <c r="H79" i="4"/>
  <c r="G79" i="4"/>
  <c r="F79" i="4"/>
  <c r="E79" i="4"/>
  <c r="D79" i="4"/>
  <c r="C79" i="4"/>
  <c r="B79" i="4"/>
  <c r="A79" i="4"/>
  <c r="I78" i="4"/>
  <c r="H78" i="4"/>
  <c r="G78" i="4"/>
  <c r="F78" i="4"/>
  <c r="E78" i="4"/>
  <c r="D78" i="4"/>
  <c r="C78" i="4"/>
  <c r="B78" i="4"/>
  <c r="A78" i="4"/>
  <c r="I77" i="4"/>
  <c r="H77" i="4"/>
  <c r="G77" i="4"/>
  <c r="F77" i="4"/>
  <c r="E77" i="4"/>
  <c r="D77" i="4"/>
  <c r="C77" i="4"/>
  <c r="B77" i="4"/>
  <c r="A77" i="4"/>
  <c r="I76" i="4"/>
  <c r="H76" i="4"/>
  <c r="G76" i="4"/>
  <c r="F76" i="4"/>
  <c r="E76" i="4"/>
  <c r="D76" i="4"/>
  <c r="C76" i="4"/>
  <c r="B76" i="4"/>
  <c r="A76" i="4"/>
  <c r="I75" i="4"/>
  <c r="H75" i="4"/>
  <c r="G75" i="4"/>
  <c r="F75" i="4"/>
  <c r="E75" i="4"/>
  <c r="D75" i="4"/>
  <c r="C75" i="4"/>
  <c r="B75" i="4"/>
  <c r="A75" i="4"/>
  <c r="I74" i="4"/>
  <c r="H74" i="4"/>
  <c r="G74" i="4"/>
  <c r="F74" i="4"/>
  <c r="E74" i="4"/>
  <c r="D74" i="4"/>
  <c r="C74" i="4"/>
  <c r="B74" i="4"/>
  <c r="A74" i="4"/>
  <c r="I73" i="4"/>
  <c r="H73" i="4"/>
  <c r="G73" i="4"/>
  <c r="F73" i="4"/>
  <c r="E73" i="4"/>
  <c r="D73" i="4"/>
  <c r="C73" i="4"/>
  <c r="B73" i="4"/>
  <c r="A73" i="4"/>
  <c r="I72" i="4"/>
  <c r="H72" i="4"/>
  <c r="G72" i="4"/>
  <c r="F72" i="4"/>
  <c r="E72" i="4"/>
  <c r="D72" i="4"/>
  <c r="C72" i="4"/>
  <c r="B72" i="4"/>
  <c r="A72" i="4"/>
  <c r="I71" i="4"/>
  <c r="H71" i="4"/>
  <c r="G71" i="4"/>
  <c r="F71" i="4"/>
  <c r="E71" i="4"/>
  <c r="D71" i="4"/>
  <c r="C71" i="4"/>
  <c r="B71" i="4"/>
  <c r="A71" i="4"/>
  <c r="I70" i="4"/>
  <c r="H70" i="4"/>
  <c r="G70" i="4"/>
  <c r="F70" i="4"/>
  <c r="E70" i="4"/>
  <c r="D70" i="4"/>
  <c r="C70" i="4"/>
  <c r="B70" i="4"/>
  <c r="A70" i="4"/>
  <c r="I69" i="4"/>
  <c r="H69" i="4"/>
  <c r="G69" i="4"/>
  <c r="F69" i="4"/>
  <c r="E69" i="4"/>
  <c r="D69" i="4"/>
  <c r="C69" i="4"/>
  <c r="B69" i="4"/>
  <c r="A69" i="4"/>
  <c r="I68" i="4"/>
  <c r="H68" i="4"/>
  <c r="G68" i="4"/>
  <c r="F68" i="4"/>
  <c r="E68" i="4"/>
  <c r="D68" i="4"/>
  <c r="C68" i="4"/>
  <c r="B68" i="4"/>
  <c r="A68" i="4"/>
  <c r="I67" i="4"/>
  <c r="H67" i="4"/>
  <c r="G67" i="4"/>
  <c r="F67" i="4"/>
  <c r="E67" i="4"/>
  <c r="D67" i="4"/>
  <c r="C67" i="4"/>
  <c r="B67" i="4"/>
  <c r="A67" i="4"/>
  <c r="BH112" i="1" l="1"/>
  <c r="BG112" i="1"/>
  <c r="BF112" i="1"/>
  <c r="BH111" i="1"/>
  <c r="BG111" i="1"/>
  <c r="BF111" i="1"/>
  <c r="H96" i="10" s="1"/>
  <c r="BH110" i="1"/>
  <c r="BG110" i="1"/>
  <c r="BF110" i="1"/>
  <c r="BH17" i="1"/>
  <c r="P104" i="10" s="1"/>
  <c r="BG17" i="1"/>
  <c r="BF17" i="1"/>
  <c r="H104" i="10" s="1"/>
  <c r="BH16" i="1"/>
  <c r="BG16" i="1"/>
  <c r="L103" i="10" s="1"/>
  <c r="BF16" i="1"/>
  <c r="H103" i="10" s="1"/>
  <c r="BH15" i="1"/>
  <c r="P102" i="10" s="1"/>
  <c r="BG15" i="1"/>
  <c r="L102" i="10" s="1"/>
  <c r="BF15" i="1"/>
  <c r="H102" i="10" s="1"/>
  <c r="BH14" i="1"/>
  <c r="BG14" i="1"/>
  <c r="BF14" i="1"/>
  <c r="H112" i="10" s="1"/>
  <c r="BH13" i="1"/>
  <c r="P111" i="10" s="1"/>
  <c r="BG13" i="1"/>
  <c r="L111" i="10" s="1"/>
  <c r="BF13" i="1"/>
  <c r="H111" i="10" s="1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G70" i="4"/>
  <c r="AH70" i="4"/>
  <c r="AI70" i="4"/>
  <c r="AJ70" i="4"/>
  <c r="AK70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G71" i="4"/>
  <c r="AH71" i="4"/>
  <c r="AI71" i="4"/>
  <c r="AJ71" i="4"/>
  <c r="AK71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G72" i="4"/>
  <c r="AH72" i="4"/>
  <c r="AI72" i="4"/>
  <c r="AJ72" i="4"/>
  <c r="AK72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G73" i="4"/>
  <c r="AH73" i="4"/>
  <c r="AI73" i="4"/>
  <c r="AJ73" i="4"/>
  <c r="AK73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G74" i="4"/>
  <c r="AH74" i="4"/>
  <c r="AI74" i="4"/>
  <c r="AJ74" i="4"/>
  <c r="AK74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G75" i="4"/>
  <c r="AH75" i="4"/>
  <c r="AI75" i="4"/>
  <c r="AJ75" i="4"/>
  <c r="AK75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G76" i="4"/>
  <c r="AH76" i="4"/>
  <c r="AI76" i="4"/>
  <c r="AJ76" i="4"/>
  <c r="AK76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G77" i="4"/>
  <c r="AH77" i="4"/>
  <c r="AI77" i="4"/>
  <c r="AJ77" i="4"/>
  <c r="AK77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G78" i="4"/>
  <c r="AH78" i="4"/>
  <c r="AI78" i="4"/>
  <c r="AJ78" i="4"/>
  <c r="AK78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G79" i="4"/>
  <c r="AH79" i="4"/>
  <c r="AI79" i="4"/>
  <c r="AJ79" i="4"/>
  <c r="AK79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G80" i="4"/>
  <c r="AH80" i="4"/>
  <c r="AI80" i="4"/>
  <c r="AJ80" i="4"/>
  <c r="AK80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G81" i="4"/>
  <c r="AH81" i="4"/>
  <c r="AI81" i="4"/>
  <c r="AJ81" i="4"/>
  <c r="AK81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G82" i="4"/>
  <c r="AH82" i="4"/>
  <c r="AI82" i="4"/>
  <c r="AJ82" i="4"/>
  <c r="AK82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G83" i="4"/>
  <c r="AH83" i="4"/>
  <c r="AI83" i="4"/>
  <c r="AJ83" i="4"/>
  <c r="AK83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G84" i="4"/>
  <c r="AH84" i="4"/>
  <c r="AI84" i="4"/>
  <c r="AJ84" i="4"/>
  <c r="AK84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G85" i="4"/>
  <c r="AH85" i="4"/>
  <c r="AI85" i="4"/>
  <c r="AJ85" i="4"/>
  <c r="AK85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G86" i="4"/>
  <c r="AH86" i="4"/>
  <c r="AI86" i="4"/>
  <c r="AJ86" i="4"/>
  <c r="AK86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G87" i="4"/>
  <c r="AH87" i="4"/>
  <c r="AI87" i="4"/>
  <c r="AJ87" i="4"/>
  <c r="AK87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G88" i="4"/>
  <c r="AH88" i="4"/>
  <c r="AI88" i="4"/>
  <c r="AJ88" i="4"/>
  <c r="AK88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H89" i="4"/>
  <c r="AI89" i="4"/>
  <c r="AJ89" i="4"/>
  <c r="AK89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H90" i="4"/>
  <c r="AI90" i="4"/>
  <c r="AJ90" i="4"/>
  <c r="AK90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J91" i="4"/>
  <c r="AK91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H92" i="4"/>
  <c r="AI92" i="4"/>
  <c r="AJ92" i="4"/>
  <c r="AK92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H93" i="4"/>
  <c r="AI93" i="4"/>
  <c r="AJ93" i="4"/>
  <c r="AK93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H94" i="4"/>
  <c r="AI94" i="4"/>
  <c r="AJ94" i="4"/>
  <c r="AK94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H95" i="4"/>
  <c r="AI95" i="4"/>
  <c r="AJ95" i="4"/>
  <c r="AK95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H96" i="4"/>
  <c r="AI96" i="4"/>
  <c r="AJ96" i="4"/>
  <c r="AK96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H97" i="4"/>
  <c r="AI97" i="4"/>
  <c r="AJ97" i="4"/>
  <c r="AK97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H98" i="4"/>
  <c r="AI98" i="4"/>
  <c r="AJ98" i="4"/>
  <c r="AK98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H99" i="4"/>
  <c r="AI99" i="4"/>
  <c r="AJ99" i="4"/>
  <c r="AK99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H100" i="4"/>
  <c r="AI100" i="4"/>
  <c r="AJ100" i="4"/>
  <c r="AK100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H101" i="4"/>
  <c r="AI101" i="4"/>
  <c r="AJ101" i="4"/>
  <c r="AK101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H102" i="4"/>
  <c r="AI102" i="4"/>
  <c r="AJ102" i="4"/>
  <c r="AK102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H103" i="4"/>
  <c r="AI103" i="4"/>
  <c r="AJ103" i="4"/>
  <c r="AK103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H104" i="4"/>
  <c r="AI104" i="4"/>
  <c r="AJ104" i="4"/>
  <c r="AK104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H105" i="4"/>
  <c r="AI105" i="4"/>
  <c r="AJ105" i="4"/>
  <c r="AK105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H106" i="4"/>
  <c r="AI106" i="4"/>
  <c r="AJ106" i="4"/>
  <c r="AK106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H107" i="4"/>
  <c r="AI107" i="4"/>
  <c r="AJ107" i="4"/>
  <c r="AK107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H108" i="4"/>
  <c r="AI108" i="4"/>
  <c r="AJ108" i="4"/>
  <c r="AK108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H109" i="4"/>
  <c r="AI109" i="4"/>
  <c r="AJ109" i="4"/>
  <c r="AK109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H110" i="4"/>
  <c r="AI110" i="4"/>
  <c r="AJ110" i="4"/>
  <c r="AK110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H111" i="4"/>
  <c r="AI111" i="4"/>
  <c r="AJ111" i="4"/>
  <c r="AK111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J112" i="4"/>
  <c r="AK112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H113" i="4"/>
  <c r="AI113" i="4"/>
  <c r="AJ113" i="4"/>
  <c r="AK113" i="4"/>
  <c r="A220" i="4"/>
  <c r="B220" i="4"/>
  <c r="C220" i="4"/>
  <c r="D220" i="4"/>
  <c r="E220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221" i="4"/>
  <c r="B221" i="4"/>
  <c r="C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222" i="4"/>
  <c r="B222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223" i="4"/>
  <c r="B223" i="4"/>
  <c r="C223" i="4"/>
  <c r="D223" i="4"/>
  <c r="E223" i="4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224" i="4"/>
  <c r="B224" i="4"/>
  <c r="C224" i="4"/>
  <c r="D224" i="4"/>
  <c r="E224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225" i="4"/>
  <c r="B225" i="4"/>
  <c r="C225" i="4"/>
  <c r="D225" i="4"/>
  <c r="E225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226" i="4"/>
  <c r="B226" i="4"/>
  <c r="C226" i="4"/>
  <c r="D226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227" i="4"/>
  <c r="B227" i="4"/>
  <c r="C227" i="4"/>
  <c r="D227" i="4"/>
  <c r="E227" i="4"/>
  <c r="F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228" i="4"/>
  <c r="B228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229" i="4"/>
  <c r="B229" i="4"/>
  <c r="C229" i="4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230" i="4"/>
  <c r="B230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231" i="4"/>
  <c r="B231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232" i="4"/>
  <c r="B232" i="4"/>
  <c r="C232" i="4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233" i="4"/>
  <c r="B233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234" i="4"/>
  <c r="B234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235" i="4"/>
  <c r="B235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236" i="4"/>
  <c r="B236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237" i="4"/>
  <c r="B237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238" i="4"/>
  <c r="B238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239" i="4"/>
  <c r="B239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240" i="4"/>
  <c r="B240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241" i="4"/>
  <c r="B241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242" i="4"/>
  <c r="B242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243" i="4"/>
  <c r="B243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244" i="4"/>
  <c r="B244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245" i="4"/>
  <c r="B245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246" i="4"/>
  <c r="B246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247" i="4"/>
  <c r="B247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248" i="4"/>
  <c r="B248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249" i="4"/>
  <c r="B249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250" i="4"/>
  <c r="B250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251" i="4"/>
  <c r="B251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252" i="4"/>
  <c r="B252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253" i="4"/>
  <c r="B253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254" i="4"/>
  <c r="B254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255" i="4"/>
  <c r="B255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F66" i="4"/>
  <c r="A55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56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57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58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59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60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61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62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63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64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65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66" i="4"/>
  <c r="B66" i="4"/>
  <c r="C66" i="4"/>
  <c r="D66" i="4"/>
  <c r="E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G67" i="4"/>
  <c r="AH67" i="4"/>
  <c r="AI67" i="4"/>
  <c r="AJ67" i="4"/>
  <c r="AK67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G68" i="4"/>
  <c r="AH68" i="4"/>
  <c r="AI68" i="4"/>
  <c r="AJ68" i="4"/>
  <c r="AK68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G69" i="4"/>
  <c r="AH69" i="4"/>
  <c r="AI69" i="4"/>
  <c r="AJ69" i="4"/>
  <c r="AK69" i="4"/>
  <c r="BH71" i="1"/>
  <c r="P113" i="10" s="1"/>
  <c r="BG71" i="1"/>
  <c r="L113" i="10" s="1"/>
  <c r="BF71" i="1"/>
  <c r="H113" i="10" s="1"/>
  <c r="BH80" i="1"/>
  <c r="P77" i="10" s="1"/>
  <c r="BH79" i="1"/>
  <c r="P91" i="10" s="1"/>
  <c r="BH78" i="1"/>
  <c r="P105" i="10" s="1"/>
  <c r="BH9" i="1"/>
  <c r="BH8" i="1"/>
  <c r="BG80" i="1"/>
  <c r="L77" i="10" s="1"/>
  <c r="BG79" i="1"/>
  <c r="L91" i="10" s="1"/>
  <c r="BG78" i="1"/>
  <c r="L105" i="10" s="1"/>
  <c r="BG9" i="1"/>
  <c r="BG8" i="1"/>
  <c r="BF80" i="1"/>
  <c r="H77" i="10" s="1"/>
  <c r="BF79" i="1"/>
  <c r="H91" i="10" s="1"/>
  <c r="BF78" i="1"/>
  <c r="H105" i="10" s="1"/>
  <c r="BF9" i="1"/>
  <c r="BF8" i="1"/>
  <c r="R82" i="10"/>
  <c r="Q82" i="10"/>
  <c r="P82" i="10"/>
  <c r="R92" i="10"/>
  <c r="Q92" i="10"/>
  <c r="P92" i="10"/>
  <c r="R96" i="10"/>
  <c r="Q96" i="10"/>
  <c r="P96" i="10"/>
  <c r="R101" i="10"/>
  <c r="Q101" i="10"/>
  <c r="R110" i="10"/>
  <c r="Q110" i="10"/>
  <c r="R206" i="10"/>
  <c r="Q206" i="10"/>
  <c r="P206" i="10"/>
  <c r="R205" i="10"/>
  <c r="Q205" i="10"/>
  <c r="P205" i="10"/>
  <c r="R11" i="10"/>
  <c r="Q11" i="10"/>
  <c r="R204" i="10"/>
  <c r="Q204" i="10"/>
  <c r="P204" i="10"/>
  <c r="R14" i="10"/>
  <c r="Q14" i="10"/>
  <c r="R32" i="10"/>
  <c r="Q32" i="10"/>
  <c r="R46" i="10"/>
  <c r="Q46" i="10"/>
  <c r="R50" i="10"/>
  <c r="Q50" i="10"/>
  <c r="R59" i="10"/>
  <c r="Q59" i="10"/>
  <c r="R62" i="10"/>
  <c r="Q62" i="10"/>
  <c r="R203" i="10"/>
  <c r="Q203" i="10"/>
  <c r="P203" i="10"/>
  <c r="R202" i="10"/>
  <c r="Q202" i="10"/>
  <c r="P202" i="10"/>
  <c r="R201" i="10"/>
  <c r="Q201" i="10"/>
  <c r="P201" i="10"/>
  <c r="R20" i="10"/>
  <c r="Q20" i="10"/>
  <c r="R28" i="10"/>
  <c r="Q28" i="10"/>
  <c r="R42" i="10"/>
  <c r="Q42" i="10"/>
  <c r="R56" i="10"/>
  <c r="Q56" i="10"/>
  <c r="R66" i="10"/>
  <c r="Q66" i="10"/>
  <c r="R76" i="10"/>
  <c r="Q76" i="10"/>
  <c r="R90" i="10"/>
  <c r="Q90" i="10"/>
  <c r="R95" i="10"/>
  <c r="Q95" i="10"/>
  <c r="R100" i="10"/>
  <c r="Q100" i="10"/>
  <c r="R109" i="10"/>
  <c r="Q109" i="10"/>
  <c r="R19" i="10"/>
  <c r="Q19" i="10"/>
  <c r="R200" i="10"/>
  <c r="Q200" i="10"/>
  <c r="P200" i="10"/>
  <c r="R199" i="10"/>
  <c r="Q199" i="10"/>
  <c r="P199" i="10"/>
  <c r="R27" i="10"/>
  <c r="Q27" i="10"/>
  <c r="R41" i="10"/>
  <c r="Q41" i="10"/>
  <c r="R55" i="10"/>
  <c r="Q55" i="10"/>
  <c r="R65" i="10"/>
  <c r="Q65" i="10"/>
  <c r="R198" i="10"/>
  <c r="Q198" i="10"/>
  <c r="P198" i="10"/>
  <c r="R16" i="10"/>
  <c r="Q16" i="10"/>
  <c r="R197" i="10"/>
  <c r="Q197" i="10"/>
  <c r="P197" i="10"/>
  <c r="R24" i="10"/>
  <c r="Q24" i="10"/>
  <c r="R38" i="10"/>
  <c r="Q38" i="10"/>
  <c r="R52" i="10"/>
  <c r="Q52" i="10"/>
  <c r="R61" i="10"/>
  <c r="Q61" i="10"/>
  <c r="R196" i="10"/>
  <c r="Q196" i="10"/>
  <c r="P196" i="10"/>
  <c r="R195" i="10"/>
  <c r="Q195" i="10"/>
  <c r="P195" i="10"/>
  <c r="R194" i="10"/>
  <c r="Q194" i="10"/>
  <c r="P194" i="10"/>
  <c r="R193" i="10"/>
  <c r="Q193" i="10"/>
  <c r="P193" i="10"/>
  <c r="R192" i="10"/>
  <c r="Q192" i="10"/>
  <c r="P192" i="10"/>
  <c r="R191" i="10"/>
  <c r="Q191" i="10"/>
  <c r="P191" i="10"/>
  <c r="R190" i="10"/>
  <c r="Q190" i="10"/>
  <c r="P190" i="10"/>
  <c r="R189" i="10"/>
  <c r="Q189" i="10"/>
  <c r="P189" i="10"/>
  <c r="R70" i="10"/>
  <c r="Q70" i="10"/>
  <c r="R81" i="10"/>
  <c r="Q81" i="10"/>
  <c r="R188" i="10"/>
  <c r="Q188" i="10"/>
  <c r="P188" i="10"/>
  <c r="R75" i="10"/>
  <c r="Q75" i="10"/>
  <c r="R94" i="10"/>
  <c r="Q94" i="10"/>
  <c r="R93" i="10"/>
  <c r="Q93" i="10"/>
  <c r="R99" i="10"/>
  <c r="Q99" i="10"/>
  <c r="R98" i="10"/>
  <c r="Q98" i="10"/>
  <c r="R97" i="10"/>
  <c r="Q97" i="10"/>
  <c r="R187" i="10"/>
  <c r="Q187" i="10"/>
  <c r="P187" i="10"/>
  <c r="R87" i="10"/>
  <c r="Q87" i="10"/>
  <c r="R35" i="10"/>
  <c r="Q35" i="10"/>
  <c r="R44" i="10"/>
  <c r="Q44" i="10"/>
  <c r="R60" i="10"/>
  <c r="Q60" i="10"/>
  <c r="R71" i="10"/>
  <c r="Q71" i="10"/>
  <c r="R80" i="10"/>
  <c r="Q80" i="10"/>
  <c r="R79" i="10"/>
  <c r="Q79" i="10"/>
  <c r="R74" i="10"/>
  <c r="P74" i="10"/>
  <c r="R89" i="10"/>
  <c r="P89" i="10"/>
  <c r="R85" i="10"/>
  <c r="P85" i="10"/>
  <c r="R18" i="10"/>
  <c r="Q18" i="10"/>
  <c r="R186" i="10"/>
  <c r="Q186" i="10"/>
  <c r="P186" i="10"/>
  <c r="R26" i="10"/>
  <c r="Q26" i="10"/>
  <c r="R40" i="10"/>
  <c r="Q40" i="10"/>
  <c r="R54" i="10"/>
  <c r="Q54" i="10"/>
  <c r="R64" i="10"/>
  <c r="Q64" i="10"/>
  <c r="R21" i="10"/>
  <c r="Q21" i="10"/>
  <c r="R185" i="10"/>
  <c r="Q185" i="10"/>
  <c r="P185" i="10"/>
  <c r="R184" i="10"/>
  <c r="Q184" i="10"/>
  <c r="P184" i="10"/>
  <c r="R29" i="10"/>
  <c r="Q29" i="10"/>
  <c r="R43" i="10"/>
  <c r="Q43" i="10"/>
  <c r="R57" i="10"/>
  <c r="Q57" i="10"/>
  <c r="R67" i="10"/>
  <c r="Q67" i="10"/>
  <c r="R183" i="10"/>
  <c r="Q183" i="10"/>
  <c r="P183" i="10"/>
  <c r="R7" i="10"/>
  <c r="Q7" i="10"/>
  <c r="R182" i="10"/>
  <c r="Q182" i="10"/>
  <c r="P182" i="10"/>
  <c r="R8" i="10"/>
  <c r="Q8" i="10"/>
  <c r="R22" i="10"/>
  <c r="Q22" i="10"/>
  <c r="R34" i="10"/>
  <c r="Q34" i="10"/>
  <c r="R37" i="10"/>
  <c r="Q37" i="10"/>
  <c r="R181" i="10"/>
  <c r="Q181" i="10"/>
  <c r="P181" i="10"/>
  <c r="R180" i="10"/>
  <c r="Q180" i="10"/>
  <c r="P180" i="10"/>
  <c r="R179" i="10"/>
  <c r="Q179" i="10"/>
  <c r="P179" i="10"/>
  <c r="R178" i="10"/>
  <c r="Q178" i="10"/>
  <c r="P178" i="10"/>
  <c r="R177" i="10"/>
  <c r="Q177" i="10"/>
  <c r="P177" i="10"/>
  <c r="R176" i="10"/>
  <c r="Q176" i="10"/>
  <c r="P176" i="10"/>
  <c r="R175" i="10"/>
  <c r="Q175" i="10"/>
  <c r="P175" i="10"/>
  <c r="R174" i="10"/>
  <c r="Q174" i="10"/>
  <c r="P174" i="10"/>
  <c r="R73" i="10"/>
  <c r="Q73" i="10"/>
  <c r="R88" i="10"/>
  <c r="Q88" i="10"/>
  <c r="R84" i="10"/>
  <c r="Q84" i="10"/>
  <c r="R4" i="10"/>
  <c r="Q4" i="10"/>
  <c r="R173" i="10"/>
  <c r="Q173" i="10"/>
  <c r="P173" i="10"/>
  <c r="R6" i="10"/>
  <c r="Q6" i="10"/>
  <c r="R9" i="10"/>
  <c r="Q9" i="10"/>
  <c r="R23" i="10"/>
  <c r="Q23" i="10"/>
  <c r="R30" i="10"/>
  <c r="Q30" i="10"/>
  <c r="R12" i="10"/>
  <c r="Q12" i="10"/>
  <c r="R172" i="10"/>
  <c r="Q172" i="10"/>
  <c r="P172" i="10"/>
  <c r="R15" i="10"/>
  <c r="Q15" i="10"/>
  <c r="R33" i="10"/>
  <c r="Q33" i="10"/>
  <c r="R47" i="10"/>
  <c r="Q47" i="10"/>
  <c r="R51" i="10"/>
  <c r="Q51" i="10"/>
  <c r="R171" i="10"/>
  <c r="Q171" i="10"/>
  <c r="P171" i="10"/>
  <c r="R170" i="10"/>
  <c r="Q170" i="10"/>
  <c r="P170" i="10"/>
  <c r="R77" i="10"/>
  <c r="Q77" i="10"/>
  <c r="R91" i="10"/>
  <c r="Q91" i="10"/>
  <c r="R105" i="10"/>
  <c r="Q105" i="10"/>
  <c r="R169" i="10"/>
  <c r="Q169" i="10"/>
  <c r="P169" i="10"/>
  <c r="R168" i="10"/>
  <c r="Q168" i="10"/>
  <c r="P168" i="10"/>
  <c r="R167" i="10"/>
  <c r="Q167" i="10"/>
  <c r="P167" i="10"/>
  <c r="R166" i="10"/>
  <c r="Q166" i="10"/>
  <c r="P166" i="10"/>
  <c r="R108" i="10"/>
  <c r="Q108" i="10"/>
  <c r="R106" i="10"/>
  <c r="Q106" i="10"/>
  <c r="R165" i="10"/>
  <c r="Q165" i="10"/>
  <c r="P165" i="10"/>
  <c r="R164" i="10"/>
  <c r="Q164" i="10"/>
  <c r="P164" i="10"/>
  <c r="R163" i="10"/>
  <c r="Q163" i="10"/>
  <c r="P163" i="10"/>
  <c r="R162" i="10"/>
  <c r="Q162" i="10"/>
  <c r="P162" i="10"/>
  <c r="R161" i="10"/>
  <c r="Q161" i="10"/>
  <c r="P161" i="10"/>
  <c r="R160" i="10"/>
  <c r="Q160" i="10"/>
  <c r="P160" i="10"/>
  <c r="R159" i="10"/>
  <c r="Q159" i="10"/>
  <c r="P159" i="10"/>
  <c r="R158" i="10"/>
  <c r="Q158" i="10"/>
  <c r="P158" i="10"/>
  <c r="R157" i="10"/>
  <c r="Q157" i="10"/>
  <c r="P157" i="10"/>
  <c r="R156" i="10"/>
  <c r="Q156" i="10"/>
  <c r="P156" i="10"/>
  <c r="R155" i="10"/>
  <c r="Q155" i="10"/>
  <c r="P155" i="10"/>
  <c r="R154" i="10"/>
  <c r="Q154" i="10"/>
  <c r="P154" i="10"/>
  <c r="R153" i="10"/>
  <c r="Q153" i="10"/>
  <c r="P153" i="10"/>
  <c r="R152" i="10"/>
  <c r="Q152" i="10"/>
  <c r="P152" i="10"/>
  <c r="R151" i="10"/>
  <c r="Q151" i="10"/>
  <c r="P151" i="10"/>
  <c r="R150" i="10"/>
  <c r="Q150" i="10"/>
  <c r="P150" i="10"/>
  <c r="R149" i="10"/>
  <c r="Q149" i="10"/>
  <c r="P149" i="10"/>
  <c r="R148" i="10"/>
  <c r="Q148" i="10"/>
  <c r="P148" i="10"/>
  <c r="R147" i="10"/>
  <c r="Q147" i="10"/>
  <c r="P147" i="10"/>
  <c r="R146" i="10"/>
  <c r="Q146" i="10"/>
  <c r="P146" i="10"/>
  <c r="R145" i="10"/>
  <c r="Q145" i="10"/>
  <c r="P145" i="10"/>
  <c r="R144" i="10"/>
  <c r="Q144" i="10"/>
  <c r="P144" i="10"/>
  <c r="R143" i="10"/>
  <c r="Q143" i="10"/>
  <c r="P143" i="10"/>
  <c r="R48" i="10"/>
  <c r="Q48" i="10"/>
  <c r="R78" i="10"/>
  <c r="R107" i="10"/>
  <c r="Q107" i="10"/>
  <c r="R142" i="10"/>
  <c r="Q142" i="10"/>
  <c r="P142" i="10"/>
  <c r="R141" i="10"/>
  <c r="Q141" i="10"/>
  <c r="P141" i="10"/>
  <c r="R140" i="10"/>
  <c r="Q140" i="10"/>
  <c r="P140" i="10"/>
  <c r="R139" i="10"/>
  <c r="Q139" i="10"/>
  <c r="P139" i="10"/>
  <c r="R113" i="10"/>
  <c r="Q113" i="10"/>
  <c r="R138" i="10"/>
  <c r="Q138" i="10"/>
  <c r="P138" i="10"/>
  <c r="R137" i="10"/>
  <c r="Q137" i="10"/>
  <c r="P137" i="10"/>
  <c r="R136" i="10"/>
  <c r="Q136" i="10"/>
  <c r="P136" i="10"/>
  <c r="R104" i="10"/>
  <c r="Q104" i="10"/>
  <c r="R103" i="10"/>
  <c r="Q103" i="10"/>
  <c r="P103" i="10"/>
  <c r="R102" i="10"/>
  <c r="Q102" i="10"/>
  <c r="R112" i="10"/>
  <c r="Q112" i="10"/>
  <c r="P112" i="10"/>
  <c r="R116" i="10"/>
  <c r="P116" i="10"/>
  <c r="R111" i="10"/>
  <c r="Q111" i="10"/>
  <c r="R115" i="10"/>
  <c r="Q115" i="10"/>
  <c r="R114" i="10"/>
  <c r="Q114" i="10"/>
  <c r="R135" i="10"/>
  <c r="Q135" i="10"/>
  <c r="P135" i="10"/>
  <c r="R134" i="10"/>
  <c r="Q134" i="10"/>
  <c r="P134" i="10"/>
  <c r="R133" i="10"/>
  <c r="Q133" i="10"/>
  <c r="P133" i="10"/>
  <c r="R132" i="10"/>
  <c r="Q132" i="10"/>
  <c r="P132" i="10"/>
  <c r="R131" i="10"/>
  <c r="Q131" i="10"/>
  <c r="P131" i="10"/>
  <c r="R130" i="10"/>
  <c r="Q130" i="10"/>
  <c r="P130" i="10"/>
  <c r="R36" i="10"/>
  <c r="Q36" i="10"/>
  <c r="R69" i="10"/>
  <c r="Q69" i="10"/>
  <c r="R86" i="10"/>
  <c r="Q86" i="10"/>
  <c r="R129" i="10"/>
  <c r="Q129" i="10"/>
  <c r="P129" i="10"/>
  <c r="R128" i="10"/>
  <c r="Q128" i="10"/>
  <c r="P128" i="10"/>
  <c r="R127" i="10"/>
  <c r="Q127" i="10"/>
  <c r="P127" i="10"/>
  <c r="R126" i="10"/>
  <c r="Q126" i="10"/>
  <c r="P126" i="10"/>
  <c r="R125" i="10"/>
  <c r="Q125" i="10"/>
  <c r="P125" i="10"/>
  <c r="Q72" i="10"/>
  <c r="P72" i="10"/>
  <c r="Q83" i="10"/>
  <c r="P83" i="10"/>
  <c r="R124" i="10"/>
  <c r="Q124" i="10"/>
  <c r="P124" i="10"/>
  <c r="R123" i="10"/>
  <c r="Q123" i="10"/>
  <c r="P123" i="10"/>
  <c r="R122" i="10"/>
  <c r="Q122" i="10"/>
  <c r="P122" i="10"/>
  <c r="R10" i="10"/>
  <c r="Q10" i="10"/>
  <c r="R121" i="10"/>
  <c r="Q121" i="10"/>
  <c r="P121" i="10"/>
  <c r="R13" i="10"/>
  <c r="Q13" i="10"/>
  <c r="R31" i="10"/>
  <c r="Q31" i="10"/>
  <c r="R45" i="10"/>
  <c r="Q45" i="10"/>
  <c r="R49" i="10"/>
  <c r="Q49" i="10"/>
  <c r="R120" i="10"/>
  <c r="Q120" i="10"/>
  <c r="P120" i="10"/>
  <c r="R17" i="10"/>
  <c r="Q17" i="10"/>
  <c r="R119" i="10"/>
  <c r="Q119" i="10"/>
  <c r="P119" i="10"/>
  <c r="R25" i="10"/>
  <c r="Q25" i="10"/>
  <c r="R39" i="10"/>
  <c r="Q39" i="10"/>
  <c r="R53" i="10"/>
  <c r="Q53" i="10"/>
  <c r="R63" i="10"/>
  <c r="Q63" i="10"/>
  <c r="R118" i="10"/>
  <c r="Q118" i="10"/>
  <c r="P118" i="10"/>
  <c r="R117" i="10"/>
  <c r="Q117" i="10"/>
  <c r="P117" i="10"/>
  <c r="R2" i="10"/>
  <c r="Q2" i="10"/>
  <c r="R3" i="10"/>
  <c r="Q3" i="10"/>
  <c r="R5" i="10"/>
  <c r="Q5" i="10"/>
  <c r="R68" i="10"/>
  <c r="Q68" i="10"/>
  <c r="P68" i="10"/>
  <c r="R58" i="10"/>
  <c r="Q58" i="10"/>
  <c r="N82" i="10"/>
  <c r="M82" i="10"/>
  <c r="N92" i="10"/>
  <c r="M92" i="10"/>
  <c r="N96" i="10"/>
  <c r="M96" i="10"/>
  <c r="N101" i="10"/>
  <c r="M101" i="10"/>
  <c r="N110" i="10"/>
  <c r="M110" i="10"/>
  <c r="N206" i="10"/>
  <c r="M206" i="10"/>
  <c r="N205" i="10"/>
  <c r="M205" i="10"/>
  <c r="N11" i="10"/>
  <c r="M11" i="10"/>
  <c r="N204" i="10"/>
  <c r="M204" i="10"/>
  <c r="N14" i="10"/>
  <c r="M14" i="10"/>
  <c r="N32" i="10"/>
  <c r="M32" i="10"/>
  <c r="N46" i="10"/>
  <c r="M46" i="10"/>
  <c r="N50" i="10"/>
  <c r="M50" i="10"/>
  <c r="N59" i="10"/>
  <c r="M59" i="10"/>
  <c r="N62" i="10"/>
  <c r="M62" i="10"/>
  <c r="N203" i="10"/>
  <c r="M203" i="10"/>
  <c r="N202" i="10"/>
  <c r="M202" i="10"/>
  <c r="N201" i="10"/>
  <c r="M201" i="10"/>
  <c r="N20" i="10"/>
  <c r="M20" i="10"/>
  <c r="N28" i="10"/>
  <c r="M28" i="10"/>
  <c r="N42" i="10"/>
  <c r="M42" i="10"/>
  <c r="N56" i="10"/>
  <c r="M56" i="10"/>
  <c r="N66" i="10"/>
  <c r="M66" i="10"/>
  <c r="N76" i="10"/>
  <c r="M76" i="10"/>
  <c r="N90" i="10"/>
  <c r="M90" i="10"/>
  <c r="N95" i="10"/>
  <c r="M95" i="10"/>
  <c r="N100" i="10"/>
  <c r="M100" i="10"/>
  <c r="N109" i="10"/>
  <c r="M109" i="10"/>
  <c r="N19" i="10"/>
  <c r="M19" i="10"/>
  <c r="N200" i="10"/>
  <c r="M200" i="10"/>
  <c r="N199" i="10"/>
  <c r="M199" i="10"/>
  <c r="N27" i="10"/>
  <c r="M27" i="10"/>
  <c r="N41" i="10"/>
  <c r="M41" i="10"/>
  <c r="N55" i="10"/>
  <c r="M55" i="10"/>
  <c r="N65" i="10"/>
  <c r="M65" i="10"/>
  <c r="N198" i="10"/>
  <c r="M198" i="10"/>
  <c r="N16" i="10"/>
  <c r="M16" i="10"/>
  <c r="N197" i="10"/>
  <c r="M197" i="10"/>
  <c r="N24" i="10"/>
  <c r="M24" i="10"/>
  <c r="N38" i="10"/>
  <c r="M38" i="10"/>
  <c r="N52" i="10"/>
  <c r="M52" i="10"/>
  <c r="N61" i="10"/>
  <c r="M61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70" i="10"/>
  <c r="M70" i="10"/>
  <c r="N81" i="10"/>
  <c r="M81" i="10"/>
  <c r="N188" i="10"/>
  <c r="M188" i="10"/>
  <c r="N75" i="10"/>
  <c r="M75" i="10"/>
  <c r="N94" i="10"/>
  <c r="M94" i="10"/>
  <c r="N93" i="10"/>
  <c r="M93" i="10"/>
  <c r="N99" i="10"/>
  <c r="M99" i="10"/>
  <c r="N98" i="10"/>
  <c r="M98" i="10"/>
  <c r="N97" i="10"/>
  <c r="M97" i="10"/>
  <c r="N187" i="10"/>
  <c r="M187" i="10"/>
  <c r="N87" i="10"/>
  <c r="M87" i="10"/>
  <c r="N35" i="10"/>
  <c r="M35" i="10"/>
  <c r="N44" i="10"/>
  <c r="M44" i="10"/>
  <c r="N60" i="10"/>
  <c r="M60" i="10"/>
  <c r="N71" i="10"/>
  <c r="M71" i="10"/>
  <c r="N80" i="10"/>
  <c r="M80" i="10"/>
  <c r="N79" i="10"/>
  <c r="M79" i="10"/>
  <c r="N74" i="10"/>
  <c r="N89" i="10"/>
  <c r="N85" i="10"/>
  <c r="N18" i="10"/>
  <c r="M18" i="10"/>
  <c r="N186" i="10"/>
  <c r="M186" i="10"/>
  <c r="N26" i="10"/>
  <c r="M26" i="10"/>
  <c r="N40" i="10"/>
  <c r="M40" i="10"/>
  <c r="N54" i="10"/>
  <c r="M54" i="10"/>
  <c r="N64" i="10"/>
  <c r="M64" i="10"/>
  <c r="N21" i="10"/>
  <c r="M21" i="10"/>
  <c r="N185" i="10"/>
  <c r="M185" i="10"/>
  <c r="N184" i="10"/>
  <c r="M184" i="10"/>
  <c r="N29" i="10"/>
  <c r="M29" i="10"/>
  <c r="N43" i="10"/>
  <c r="M43" i="10"/>
  <c r="N57" i="10"/>
  <c r="M57" i="10"/>
  <c r="N67" i="10"/>
  <c r="M67" i="10"/>
  <c r="N183" i="10"/>
  <c r="M183" i="10"/>
  <c r="N7" i="10"/>
  <c r="M7" i="10"/>
  <c r="N182" i="10"/>
  <c r="M182" i="10"/>
  <c r="N8" i="10"/>
  <c r="M8" i="10"/>
  <c r="N22" i="10"/>
  <c r="M22" i="10"/>
  <c r="N34" i="10"/>
  <c r="M34" i="10"/>
  <c r="N37" i="10"/>
  <c r="M37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73" i="10"/>
  <c r="M73" i="10"/>
  <c r="N88" i="10"/>
  <c r="M88" i="10"/>
  <c r="N84" i="10"/>
  <c r="M84" i="10"/>
  <c r="N4" i="10"/>
  <c r="M4" i="10"/>
  <c r="N173" i="10"/>
  <c r="M173" i="10"/>
  <c r="N6" i="10"/>
  <c r="M6" i="10"/>
  <c r="N9" i="10"/>
  <c r="M9" i="10"/>
  <c r="N23" i="10"/>
  <c r="M23" i="10"/>
  <c r="N30" i="10"/>
  <c r="M30" i="10"/>
  <c r="N12" i="10"/>
  <c r="M12" i="10"/>
  <c r="N172" i="10"/>
  <c r="M172" i="10"/>
  <c r="N15" i="10"/>
  <c r="M15" i="10"/>
  <c r="N33" i="10"/>
  <c r="M33" i="10"/>
  <c r="N47" i="10"/>
  <c r="M47" i="10"/>
  <c r="N51" i="10"/>
  <c r="M51" i="10"/>
  <c r="N171" i="10"/>
  <c r="M171" i="10"/>
  <c r="N170" i="10"/>
  <c r="M170" i="10"/>
  <c r="N77" i="10"/>
  <c r="M77" i="10"/>
  <c r="N91" i="10"/>
  <c r="M91" i="10"/>
  <c r="N105" i="10"/>
  <c r="M105" i="10"/>
  <c r="N169" i="10"/>
  <c r="M169" i="10"/>
  <c r="N168" i="10"/>
  <c r="M168" i="10"/>
  <c r="N167" i="10"/>
  <c r="M167" i="10"/>
  <c r="N166" i="10"/>
  <c r="M166" i="10"/>
  <c r="N108" i="10"/>
  <c r="M108" i="10"/>
  <c r="N106" i="10"/>
  <c r="M10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48" i="10"/>
  <c r="M48" i="10"/>
  <c r="N78" i="10"/>
  <c r="N107" i="10"/>
  <c r="M107" i="10"/>
  <c r="N142" i="10"/>
  <c r="M142" i="10"/>
  <c r="N141" i="10"/>
  <c r="M141" i="10"/>
  <c r="N140" i="10"/>
  <c r="M140" i="10"/>
  <c r="N139" i="10"/>
  <c r="M139" i="10"/>
  <c r="N113" i="10"/>
  <c r="M113" i="10"/>
  <c r="N138" i="10"/>
  <c r="M138" i="10"/>
  <c r="N137" i="10"/>
  <c r="M137" i="10"/>
  <c r="N136" i="10"/>
  <c r="M136" i="10"/>
  <c r="N104" i="10"/>
  <c r="M104" i="10"/>
  <c r="N103" i="10"/>
  <c r="M103" i="10"/>
  <c r="N102" i="10"/>
  <c r="M102" i="10"/>
  <c r="N112" i="10"/>
  <c r="M112" i="10"/>
  <c r="N116" i="10"/>
  <c r="N111" i="10"/>
  <c r="M111" i="10"/>
  <c r="N115" i="10"/>
  <c r="M115" i="10"/>
  <c r="N114" i="10"/>
  <c r="M114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36" i="10"/>
  <c r="M36" i="10"/>
  <c r="N69" i="10"/>
  <c r="M69" i="10"/>
  <c r="N86" i="10"/>
  <c r="M86" i="10"/>
  <c r="N129" i="10"/>
  <c r="M129" i="10"/>
  <c r="N128" i="10"/>
  <c r="M128" i="10"/>
  <c r="N127" i="10"/>
  <c r="M127" i="10"/>
  <c r="N126" i="10"/>
  <c r="M126" i="10"/>
  <c r="N125" i="10"/>
  <c r="M125" i="10"/>
  <c r="M72" i="10"/>
  <c r="M83" i="10"/>
  <c r="N124" i="10"/>
  <c r="M124" i="10"/>
  <c r="N123" i="10"/>
  <c r="M123" i="10"/>
  <c r="N122" i="10"/>
  <c r="M122" i="10"/>
  <c r="N10" i="10"/>
  <c r="M10" i="10"/>
  <c r="N121" i="10"/>
  <c r="M121" i="10"/>
  <c r="N13" i="10"/>
  <c r="M13" i="10"/>
  <c r="N31" i="10"/>
  <c r="M31" i="10"/>
  <c r="N45" i="10"/>
  <c r="M45" i="10"/>
  <c r="N49" i="10"/>
  <c r="M49" i="10"/>
  <c r="N120" i="10"/>
  <c r="M120" i="10"/>
  <c r="N17" i="10"/>
  <c r="M17" i="10"/>
  <c r="N119" i="10"/>
  <c r="M119" i="10"/>
  <c r="N25" i="10"/>
  <c r="M25" i="10"/>
  <c r="N39" i="10"/>
  <c r="M39" i="10"/>
  <c r="N53" i="10"/>
  <c r="M53" i="10"/>
  <c r="N63" i="10"/>
  <c r="M63" i="10"/>
  <c r="N118" i="10"/>
  <c r="M118" i="10"/>
  <c r="N117" i="10"/>
  <c r="M117" i="10"/>
  <c r="N2" i="10"/>
  <c r="M2" i="10"/>
  <c r="N3" i="10"/>
  <c r="M3" i="10"/>
  <c r="N5" i="10"/>
  <c r="M5" i="10"/>
  <c r="N68" i="10"/>
  <c r="M68" i="10"/>
  <c r="N58" i="10"/>
  <c r="M58" i="10"/>
  <c r="L82" i="10"/>
  <c r="L92" i="10"/>
  <c r="L96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74" i="10"/>
  <c r="L89" i="10"/>
  <c r="L85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04" i="10"/>
  <c r="L112" i="10"/>
  <c r="L116" i="10"/>
  <c r="L135" i="10"/>
  <c r="L134" i="10"/>
  <c r="L133" i="10"/>
  <c r="L132" i="10"/>
  <c r="L131" i="10"/>
  <c r="L130" i="10"/>
  <c r="L129" i="10"/>
  <c r="L128" i="10"/>
  <c r="L127" i="10"/>
  <c r="L126" i="10"/>
  <c r="L125" i="10"/>
  <c r="L72" i="10"/>
  <c r="L83" i="10"/>
  <c r="L124" i="10"/>
  <c r="L123" i="10"/>
  <c r="L122" i="10"/>
  <c r="L121" i="10"/>
  <c r="L120" i="10"/>
  <c r="L119" i="10"/>
  <c r="L118" i="10"/>
  <c r="L117" i="10"/>
  <c r="L68" i="10"/>
  <c r="J82" i="10"/>
  <c r="I82" i="10"/>
  <c r="J92" i="10"/>
  <c r="I92" i="10"/>
  <c r="J96" i="10"/>
  <c r="I96" i="10"/>
  <c r="J101" i="10"/>
  <c r="I101" i="10"/>
  <c r="J110" i="10"/>
  <c r="I110" i="10"/>
  <c r="J206" i="10"/>
  <c r="I206" i="10"/>
  <c r="J205" i="10"/>
  <c r="I205" i="10"/>
  <c r="J11" i="10"/>
  <c r="I11" i="10"/>
  <c r="J204" i="10"/>
  <c r="I204" i="10"/>
  <c r="J14" i="10"/>
  <c r="I14" i="10"/>
  <c r="J32" i="10"/>
  <c r="I32" i="10"/>
  <c r="J46" i="10"/>
  <c r="I46" i="10"/>
  <c r="J50" i="10"/>
  <c r="I50" i="10"/>
  <c r="J59" i="10"/>
  <c r="I59" i="10"/>
  <c r="J62" i="10"/>
  <c r="I62" i="10"/>
  <c r="J203" i="10"/>
  <c r="I203" i="10"/>
  <c r="J202" i="10"/>
  <c r="I202" i="10"/>
  <c r="J201" i="10"/>
  <c r="I201" i="10"/>
  <c r="J20" i="10"/>
  <c r="I20" i="10"/>
  <c r="J28" i="10"/>
  <c r="I28" i="10"/>
  <c r="J42" i="10"/>
  <c r="I42" i="10"/>
  <c r="J56" i="10"/>
  <c r="I56" i="10"/>
  <c r="J66" i="10"/>
  <c r="I66" i="10"/>
  <c r="J76" i="10"/>
  <c r="I76" i="10"/>
  <c r="J90" i="10"/>
  <c r="I90" i="10"/>
  <c r="J95" i="10"/>
  <c r="I95" i="10"/>
  <c r="J100" i="10"/>
  <c r="I100" i="10"/>
  <c r="J109" i="10"/>
  <c r="I109" i="10"/>
  <c r="J19" i="10"/>
  <c r="I19" i="10"/>
  <c r="J200" i="10"/>
  <c r="I200" i="10"/>
  <c r="J199" i="10"/>
  <c r="I199" i="10"/>
  <c r="J27" i="10"/>
  <c r="I27" i="10"/>
  <c r="J41" i="10"/>
  <c r="I41" i="10"/>
  <c r="J55" i="10"/>
  <c r="I55" i="10"/>
  <c r="J65" i="10"/>
  <c r="I65" i="10"/>
  <c r="J198" i="10"/>
  <c r="I198" i="10"/>
  <c r="J16" i="10"/>
  <c r="I16" i="10"/>
  <c r="J197" i="10"/>
  <c r="I197" i="10"/>
  <c r="J24" i="10"/>
  <c r="I24" i="10"/>
  <c r="J38" i="10"/>
  <c r="I38" i="10"/>
  <c r="J52" i="10"/>
  <c r="I52" i="10"/>
  <c r="J61" i="10"/>
  <c r="I61" i="10"/>
  <c r="J196" i="10"/>
  <c r="I196" i="10"/>
  <c r="J195" i="10"/>
  <c r="I195" i="10"/>
  <c r="J194" i="10"/>
  <c r="I194" i="10"/>
  <c r="J193" i="10"/>
  <c r="I193" i="10"/>
  <c r="J192" i="10"/>
  <c r="I192" i="10"/>
  <c r="J191" i="10"/>
  <c r="I191" i="10"/>
  <c r="J190" i="10"/>
  <c r="I190" i="10"/>
  <c r="J189" i="10"/>
  <c r="I189" i="10"/>
  <c r="J70" i="10"/>
  <c r="I70" i="10"/>
  <c r="J81" i="10"/>
  <c r="I81" i="10"/>
  <c r="J188" i="10"/>
  <c r="I188" i="10"/>
  <c r="J75" i="10"/>
  <c r="I75" i="10"/>
  <c r="J94" i="10"/>
  <c r="I94" i="10"/>
  <c r="J93" i="10"/>
  <c r="I93" i="10"/>
  <c r="J99" i="10"/>
  <c r="I99" i="10"/>
  <c r="J98" i="10"/>
  <c r="I98" i="10"/>
  <c r="J97" i="10"/>
  <c r="I97" i="10"/>
  <c r="J187" i="10"/>
  <c r="I187" i="10"/>
  <c r="J87" i="10"/>
  <c r="I87" i="10"/>
  <c r="J35" i="10"/>
  <c r="I35" i="10"/>
  <c r="J44" i="10"/>
  <c r="I44" i="10"/>
  <c r="J60" i="10"/>
  <c r="I60" i="10"/>
  <c r="J71" i="10"/>
  <c r="I71" i="10"/>
  <c r="J80" i="10"/>
  <c r="I80" i="10"/>
  <c r="J79" i="10"/>
  <c r="I79" i="10"/>
  <c r="J74" i="10"/>
  <c r="J89" i="10"/>
  <c r="J85" i="10"/>
  <c r="J18" i="10"/>
  <c r="I18" i="10"/>
  <c r="J186" i="10"/>
  <c r="I186" i="10"/>
  <c r="J26" i="10"/>
  <c r="I26" i="10"/>
  <c r="J40" i="10"/>
  <c r="I40" i="10"/>
  <c r="J54" i="10"/>
  <c r="I54" i="10"/>
  <c r="J64" i="10"/>
  <c r="I64" i="10"/>
  <c r="J21" i="10"/>
  <c r="I21" i="10"/>
  <c r="J185" i="10"/>
  <c r="I185" i="10"/>
  <c r="J184" i="10"/>
  <c r="I184" i="10"/>
  <c r="J29" i="10"/>
  <c r="I29" i="10"/>
  <c r="J43" i="10"/>
  <c r="I43" i="10"/>
  <c r="J57" i="10"/>
  <c r="I57" i="10"/>
  <c r="J67" i="10"/>
  <c r="I67" i="10"/>
  <c r="J183" i="10"/>
  <c r="I183" i="10"/>
  <c r="J7" i="10"/>
  <c r="I7" i="10"/>
  <c r="J182" i="10"/>
  <c r="I182" i="10"/>
  <c r="J8" i="10"/>
  <c r="I8" i="10"/>
  <c r="J22" i="10"/>
  <c r="I22" i="10"/>
  <c r="J34" i="10"/>
  <c r="I34" i="10"/>
  <c r="J37" i="10"/>
  <c r="I37" i="10"/>
  <c r="J181" i="10"/>
  <c r="I181" i="10"/>
  <c r="J180" i="10"/>
  <c r="I180" i="10"/>
  <c r="J179" i="10"/>
  <c r="I179" i="10"/>
  <c r="J178" i="10"/>
  <c r="I178" i="10"/>
  <c r="J177" i="10"/>
  <c r="I177" i="10"/>
  <c r="J176" i="10"/>
  <c r="I176" i="10"/>
  <c r="J175" i="10"/>
  <c r="I175" i="10"/>
  <c r="J174" i="10"/>
  <c r="I174" i="10"/>
  <c r="J73" i="10"/>
  <c r="I73" i="10"/>
  <c r="J88" i="10"/>
  <c r="I88" i="10"/>
  <c r="J84" i="10"/>
  <c r="I84" i="10"/>
  <c r="J4" i="10"/>
  <c r="I4" i="10"/>
  <c r="J173" i="10"/>
  <c r="I173" i="10"/>
  <c r="J6" i="10"/>
  <c r="I6" i="10"/>
  <c r="J9" i="10"/>
  <c r="I9" i="10"/>
  <c r="J23" i="10"/>
  <c r="I23" i="10"/>
  <c r="J30" i="10"/>
  <c r="I30" i="10"/>
  <c r="J12" i="10"/>
  <c r="I12" i="10"/>
  <c r="J172" i="10"/>
  <c r="I172" i="10"/>
  <c r="J15" i="10"/>
  <c r="I15" i="10"/>
  <c r="J33" i="10"/>
  <c r="I33" i="10"/>
  <c r="J47" i="10"/>
  <c r="I47" i="10"/>
  <c r="J51" i="10"/>
  <c r="I51" i="10"/>
  <c r="J171" i="10"/>
  <c r="I171" i="10"/>
  <c r="J170" i="10"/>
  <c r="I170" i="10"/>
  <c r="J77" i="10"/>
  <c r="I77" i="10"/>
  <c r="J91" i="10"/>
  <c r="I91" i="10"/>
  <c r="J105" i="10"/>
  <c r="I105" i="10"/>
  <c r="J169" i="10"/>
  <c r="I169" i="10"/>
  <c r="J168" i="10"/>
  <c r="I168" i="10"/>
  <c r="J167" i="10"/>
  <c r="I167" i="10"/>
  <c r="J166" i="10"/>
  <c r="I166" i="10"/>
  <c r="J108" i="10"/>
  <c r="I108" i="10"/>
  <c r="J106" i="10"/>
  <c r="I106" i="10"/>
  <c r="J165" i="10"/>
  <c r="I165" i="10"/>
  <c r="J164" i="10"/>
  <c r="I164" i="10"/>
  <c r="J163" i="10"/>
  <c r="I163" i="10"/>
  <c r="J162" i="10"/>
  <c r="I162" i="10"/>
  <c r="J161" i="10"/>
  <c r="I161" i="10"/>
  <c r="J160" i="10"/>
  <c r="I160" i="10"/>
  <c r="J159" i="10"/>
  <c r="I159" i="10"/>
  <c r="J158" i="10"/>
  <c r="I158" i="10"/>
  <c r="J157" i="10"/>
  <c r="I157" i="10"/>
  <c r="J156" i="10"/>
  <c r="I156" i="10"/>
  <c r="J155" i="10"/>
  <c r="I155" i="10"/>
  <c r="J154" i="10"/>
  <c r="I154" i="10"/>
  <c r="J153" i="10"/>
  <c r="I153" i="10"/>
  <c r="J152" i="10"/>
  <c r="I152" i="10"/>
  <c r="J151" i="10"/>
  <c r="I151" i="10"/>
  <c r="J150" i="10"/>
  <c r="I150" i="10"/>
  <c r="J149" i="10"/>
  <c r="I149" i="10"/>
  <c r="J148" i="10"/>
  <c r="I148" i="10"/>
  <c r="J147" i="10"/>
  <c r="I147" i="10"/>
  <c r="J146" i="10"/>
  <c r="I146" i="10"/>
  <c r="J145" i="10"/>
  <c r="I145" i="10"/>
  <c r="J144" i="10"/>
  <c r="I144" i="10"/>
  <c r="J143" i="10"/>
  <c r="I143" i="10"/>
  <c r="J48" i="10"/>
  <c r="I48" i="10"/>
  <c r="J78" i="10"/>
  <c r="J107" i="10"/>
  <c r="I107" i="10"/>
  <c r="J142" i="10"/>
  <c r="I142" i="10"/>
  <c r="J141" i="10"/>
  <c r="I141" i="10"/>
  <c r="J140" i="10"/>
  <c r="I140" i="10"/>
  <c r="J139" i="10"/>
  <c r="I139" i="10"/>
  <c r="J113" i="10"/>
  <c r="I113" i="10"/>
  <c r="J138" i="10"/>
  <c r="I138" i="10"/>
  <c r="J137" i="10"/>
  <c r="I137" i="10"/>
  <c r="J136" i="10"/>
  <c r="I136" i="10"/>
  <c r="J104" i="10"/>
  <c r="I104" i="10"/>
  <c r="J103" i="10"/>
  <c r="I103" i="10"/>
  <c r="J102" i="10"/>
  <c r="I102" i="10"/>
  <c r="J112" i="10"/>
  <c r="I112" i="10"/>
  <c r="J116" i="10"/>
  <c r="J111" i="10"/>
  <c r="I111" i="10"/>
  <c r="J115" i="10"/>
  <c r="I115" i="10"/>
  <c r="J114" i="10"/>
  <c r="I114" i="10"/>
  <c r="J135" i="10"/>
  <c r="I135" i="10"/>
  <c r="J134" i="10"/>
  <c r="I134" i="10"/>
  <c r="J133" i="10"/>
  <c r="I133" i="10"/>
  <c r="J132" i="10"/>
  <c r="I132" i="10"/>
  <c r="J131" i="10"/>
  <c r="I131" i="10"/>
  <c r="J130" i="10"/>
  <c r="I130" i="10"/>
  <c r="J36" i="10"/>
  <c r="I36" i="10"/>
  <c r="J69" i="10"/>
  <c r="I69" i="10"/>
  <c r="J86" i="10"/>
  <c r="I86" i="10"/>
  <c r="J129" i="10"/>
  <c r="I129" i="10"/>
  <c r="J128" i="10"/>
  <c r="I128" i="10"/>
  <c r="J127" i="10"/>
  <c r="I127" i="10"/>
  <c r="J126" i="10"/>
  <c r="I126" i="10"/>
  <c r="J125" i="10"/>
  <c r="I125" i="10"/>
  <c r="I72" i="10"/>
  <c r="I83" i="10"/>
  <c r="J124" i="10"/>
  <c r="I124" i="10"/>
  <c r="J123" i="10"/>
  <c r="I123" i="10"/>
  <c r="J122" i="10"/>
  <c r="I122" i="10"/>
  <c r="J10" i="10"/>
  <c r="I10" i="10"/>
  <c r="J121" i="10"/>
  <c r="I121" i="10"/>
  <c r="J13" i="10"/>
  <c r="I13" i="10"/>
  <c r="J31" i="10"/>
  <c r="I31" i="10"/>
  <c r="J45" i="10"/>
  <c r="I45" i="10"/>
  <c r="J49" i="10"/>
  <c r="I49" i="10"/>
  <c r="J120" i="10"/>
  <c r="I120" i="10"/>
  <c r="J17" i="10"/>
  <c r="I17" i="10"/>
  <c r="J119" i="10"/>
  <c r="I119" i="10"/>
  <c r="J25" i="10"/>
  <c r="I25" i="10"/>
  <c r="J39" i="10"/>
  <c r="I39" i="10"/>
  <c r="J53" i="10"/>
  <c r="I53" i="10"/>
  <c r="J63" i="10"/>
  <c r="I63" i="10"/>
  <c r="J118" i="10"/>
  <c r="I118" i="10"/>
  <c r="J117" i="10"/>
  <c r="I117" i="10"/>
  <c r="J2" i="10"/>
  <c r="I2" i="10"/>
  <c r="J3" i="10"/>
  <c r="I3" i="10"/>
  <c r="J5" i="10"/>
  <c r="I5" i="10"/>
  <c r="J68" i="10"/>
  <c r="I68" i="10"/>
  <c r="J58" i="10"/>
  <c r="I58" i="10"/>
  <c r="H82" i="10"/>
  <c r="H92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74" i="10"/>
  <c r="H89" i="10"/>
  <c r="H85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16" i="10"/>
  <c r="H135" i="10"/>
  <c r="H134" i="10"/>
  <c r="H133" i="10"/>
  <c r="H132" i="10"/>
  <c r="H131" i="10"/>
  <c r="H130" i="10"/>
  <c r="H129" i="10"/>
  <c r="H128" i="10"/>
  <c r="H127" i="10"/>
  <c r="H126" i="10"/>
  <c r="H125" i="10"/>
  <c r="H72" i="10"/>
  <c r="H83" i="10"/>
  <c r="H124" i="10"/>
  <c r="H123" i="10"/>
  <c r="H122" i="10"/>
  <c r="H121" i="10"/>
  <c r="H120" i="10"/>
  <c r="H119" i="10"/>
  <c r="H118" i="10"/>
  <c r="H117" i="10"/>
  <c r="D6" i="9"/>
  <c r="C6" i="9"/>
  <c r="D5" i="9"/>
  <c r="C5" i="9"/>
  <c r="D4" i="9"/>
  <c r="C4" i="9"/>
  <c r="D3" i="9"/>
  <c r="C3" i="9"/>
  <c r="D2" i="9"/>
  <c r="C2" i="9"/>
  <c r="O177" i="10" l="1" a="1"/>
  <c r="O177" i="10" s="1"/>
  <c r="O184" i="10" a="1"/>
  <c r="O184" i="10" s="1"/>
  <c r="O192" i="10" a="1"/>
  <c r="O192" i="10" s="1"/>
  <c r="O199" i="10" a="1"/>
  <c r="O199" i="10" s="1"/>
  <c r="O205" i="10" a="1"/>
  <c r="O205" i="10" s="1"/>
  <c r="O122" i="10" a="1"/>
  <c r="O122" i="10" s="1"/>
  <c r="O128" i="10" a="1"/>
  <c r="O128" i="10" s="1"/>
  <c r="O133" i="10" a="1"/>
  <c r="O133" i="10" s="1"/>
  <c r="O102" i="10" a="1"/>
  <c r="O102" i="10" s="1"/>
  <c r="O140" i="10" a="1"/>
  <c r="O140" i="10" s="1"/>
  <c r="O145" i="10" a="1"/>
  <c r="O145" i="10" s="1"/>
  <c r="O153" i="10" a="1"/>
  <c r="O153" i="10" s="1"/>
  <c r="O161" i="10" a="1"/>
  <c r="O161" i="10" s="1"/>
  <c r="O167" i="10" a="1"/>
  <c r="O167" i="10" s="1"/>
  <c r="O174" i="10" a="1"/>
  <c r="O174" i="10" s="1"/>
  <c r="O189" i="10" a="1"/>
  <c r="O189" i="10" s="1"/>
  <c r="O201" i="10" a="1"/>
  <c r="O201" i="10" s="1"/>
  <c r="O92" i="10" a="1"/>
  <c r="O92" i="10" s="1"/>
  <c r="K137" i="10" a="1"/>
  <c r="K137" i="10" s="1"/>
  <c r="K149" i="10" a="1"/>
  <c r="K149" i="10" s="1"/>
  <c r="K157" i="10" a="1"/>
  <c r="K157" i="10" s="1"/>
  <c r="K165" i="10" a="1"/>
  <c r="K165" i="10" s="1"/>
  <c r="K91" i="10" a="1"/>
  <c r="K91" i="10" s="1"/>
  <c r="K172" i="10" a="1"/>
  <c r="K172" i="10" s="1"/>
  <c r="K122" i="10" a="1"/>
  <c r="K122" i="10" s="1"/>
  <c r="K102" i="10" a="1"/>
  <c r="K102" i="10" s="1"/>
  <c r="K153" i="10" a="1"/>
  <c r="K153" i="10" s="1"/>
  <c r="K167" i="10" a="1"/>
  <c r="K167" i="10" s="1"/>
  <c r="K175" i="10" a="1"/>
  <c r="K175" i="10" s="1"/>
  <c r="K190" i="10" a="1"/>
  <c r="K190" i="10" s="1"/>
  <c r="K204" i="10" a="1"/>
  <c r="K204" i="10" s="1"/>
  <c r="K82" i="10" a="1"/>
  <c r="K82" i="10" s="1"/>
  <c r="O117" i="10" a="1"/>
  <c r="O117" i="10" s="1"/>
  <c r="O120" i="10" a="1"/>
  <c r="O120" i="10" s="1"/>
  <c r="O123" i="10" a="1"/>
  <c r="O123" i="10" s="1"/>
  <c r="O129" i="10" a="1"/>
  <c r="O129" i="10" s="1"/>
  <c r="O134" i="10" a="1"/>
  <c r="O134" i="10" s="1"/>
  <c r="O103" i="10" a="1"/>
  <c r="O103" i="10" s="1"/>
  <c r="O141" i="10" a="1"/>
  <c r="O141" i="10" s="1"/>
  <c r="O146" i="10" a="1"/>
  <c r="O146" i="10" s="1"/>
  <c r="O154" i="10" a="1"/>
  <c r="O154" i="10" s="1"/>
  <c r="O162" i="10" a="1"/>
  <c r="O162" i="10" s="1"/>
  <c r="O168" i="10" a="1"/>
  <c r="O168" i="10" s="1"/>
  <c r="O175" i="10" a="1"/>
  <c r="O175" i="10" s="1"/>
  <c r="O190" i="10" a="1"/>
  <c r="O190" i="10" s="1"/>
  <c r="O202" i="10" a="1"/>
  <c r="O202" i="10" s="1"/>
  <c r="O204" i="10" a="1"/>
  <c r="O204" i="10" s="1"/>
  <c r="O82" i="10" a="1"/>
  <c r="O82" i="10" s="1"/>
  <c r="K179" i="10" a="1"/>
  <c r="K179" i="10" s="1"/>
  <c r="K188" i="10" a="1"/>
  <c r="K188" i="10" s="1"/>
  <c r="K194" i="10" a="1"/>
  <c r="K194" i="10" s="1"/>
  <c r="O118" i="10" a="1"/>
  <c r="O118" i="10" s="1"/>
  <c r="O124" i="10" a="1"/>
  <c r="O124" i="10" s="1"/>
  <c r="O135" i="10" a="1"/>
  <c r="O135" i="10" s="1"/>
  <c r="O104" i="10" a="1"/>
  <c r="O104" i="10" s="1"/>
  <c r="O142" i="10" a="1"/>
  <c r="O142" i="10" s="1"/>
  <c r="O147" i="10" a="1"/>
  <c r="O147" i="10" s="1"/>
  <c r="O155" i="10" a="1"/>
  <c r="O155" i="10" s="1"/>
  <c r="O163" i="10" a="1"/>
  <c r="O163" i="10" s="1"/>
  <c r="O169" i="10" a="1"/>
  <c r="O169" i="10" s="1"/>
  <c r="O176" i="10" a="1"/>
  <c r="O176" i="10" s="1"/>
  <c r="O186" i="10" a="1"/>
  <c r="O186" i="10" s="1"/>
  <c r="O191" i="10" a="1"/>
  <c r="O191" i="10" s="1"/>
  <c r="O203" i="10" a="1"/>
  <c r="O203" i="10" s="1"/>
  <c r="O68" i="10" a="1"/>
  <c r="O68" i="10" s="1"/>
  <c r="O125" i="10" a="1"/>
  <c r="O125" i="10" s="1"/>
  <c r="O130" i="10" a="1"/>
  <c r="O130" i="10" s="1"/>
  <c r="O150" i="10" a="1"/>
  <c r="O150" i="10" s="1"/>
  <c r="O77" i="10" a="1"/>
  <c r="O77" i="10" s="1"/>
  <c r="O179" i="10" a="1"/>
  <c r="O179" i="10" s="1"/>
  <c r="O188" i="10" a="1"/>
  <c r="O188" i="10" s="1"/>
  <c r="O194" i="10" a="1"/>
  <c r="O194" i="10" s="1"/>
  <c r="K136" i="10" a="1"/>
  <c r="K136" i="10" s="1"/>
  <c r="K164" i="10" a="1"/>
  <c r="K164" i="10" s="1"/>
  <c r="O173" i="10" a="1"/>
  <c r="O173" i="10" s="1"/>
  <c r="O183" i="10" a="1"/>
  <c r="O183" i="10" s="1"/>
  <c r="O195" i="10" a="1"/>
  <c r="O195" i="10" s="1"/>
  <c r="K105" i="10" a="1"/>
  <c r="K105" i="10" s="1"/>
  <c r="K156" i="10" a="1"/>
  <c r="K156" i="10" s="1"/>
  <c r="K178" i="10" a="1"/>
  <c r="K178" i="10" s="1"/>
  <c r="K182" i="10" a="1"/>
  <c r="K182" i="10" s="1"/>
  <c r="K193" i="10" a="1"/>
  <c r="K193" i="10" s="1"/>
  <c r="K197" i="10" a="1"/>
  <c r="K197" i="10" s="1"/>
  <c r="K200" i="10" a="1"/>
  <c r="K200" i="10" s="1"/>
  <c r="O137" i="10" a="1"/>
  <c r="O137" i="10" s="1"/>
  <c r="O149" i="10" a="1"/>
  <c r="O149" i="10" s="1"/>
  <c r="O157" i="10" a="1"/>
  <c r="O157" i="10" s="1"/>
  <c r="O165" i="10" a="1"/>
  <c r="O165" i="10" s="1"/>
  <c r="O91" i="10" a="1"/>
  <c r="O91" i="10" s="1"/>
  <c r="O172" i="10" a="1"/>
  <c r="O172" i="10" s="1"/>
  <c r="K148" i="10" a="1"/>
  <c r="K148" i="10" s="1"/>
  <c r="K112" i="10" a="1"/>
  <c r="K112" i="10" s="1"/>
  <c r="K171" i="10" a="1"/>
  <c r="K171" i="10" s="1"/>
  <c r="O119" i="10" a="1"/>
  <c r="O119" i="10" s="1"/>
  <c r="O127" i="10" a="1"/>
  <c r="O127" i="10" s="1"/>
  <c r="O132" i="10" a="1"/>
  <c r="O132" i="10" s="1"/>
  <c r="O112" i="10" a="1"/>
  <c r="O112" i="10" s="1"/>
  <c r="O139" i="10" a="1"/>
  <c r="O139" i="10" s="1"/>
  <c r="O144" i="10" a="1"/>
  <c r="O144" i="10" s="1"/>
  <c r="O152" i="10" a="1"/>
  <c r="O152" i="10" s="1"/>
  <c r="O160" i="10" a="1"/>
  <c r="O160" i="10" s="1"/>
  <c r="O166" i="10" a="1"/>
  <c r="O166" i="10" s="1"/>
  <c r="O171" i="10" a="1"/>
  <c r="O171" i="10" s="1"/>
  <c r="K176" i="10" a="1"/>
  <c r="K176" i="10" s="1"/>
  <c r="K120" i="10" a="1"/>
  <c r="K120" i="10" s="1"/>
  <c r="K168" i="10" a="1"/>
  <c r="K168" i="10" s="1"/>
  <c r="K121" i="10" a="1"/>
  <c r="K121" i="10" s="1"/>
  <c r="K126" i="10" a="1"/>
  <c r="K126" i="10" s="1"/>
  <c r="K131" i="10" a="1"/>
  <c r="K131" i="10" s="1"/>
  <c r="K113" i="10" a="1"/>
  <c r="K113" i="10" s="1"/>
  <c r="K143" i="10" a="1"/>
  <c r="K143" i="10" s="1"/>
  <c r="K151" i="10" a="1"/>
  <c r="K151" i="10" s="1"/>
  <c r="K159" i="10" a="1"/>
  <c r="K159" i="10" s="1"/>
  <c r="K170" i="10" a="1"/>
  <c r="K170" i="10" s="1"/>
  <c r="K181" i="10" a="1"/>
  <c r="K181" i="10" s="1"/>
  <c r="K196" i="10" a="1"/>
  <c r="K196" i="10" s="1"/>
  <c r="K96" i="10" a="1"/>
  <c r="K96" i="10" s="1"/>
  <c r="O121" i="10" a="1"/>
  <c r="O121" i="10" s="1"/>
  <c r="O126" i="10" a="1"/>
  <c r="O126" i="10" s="1"/>
  <c r="O131" i="10" a="1"/>
  <c r="O131" i="10" s="1"/>
  <c r="O136" i="10" a="1"/>
  <c r="O136" i="10" s="1"/>
  <c r="O113" i="10" a="1"/>
  <c r="O113" i="10" s="1"/>
  <c r="O143" i="10" a="1"/>
  <c r="O143" i="10" s="1"/>
  <c r="O148" i="10" a="1"/>
  <c r="O148" i="10" s="1"/>
  <c r="O151" i="10" a="1"/>
  <c r="O151" i="10" s="1"/>
  <c r="O156" i="10" a="1"/>
  <c r="O156" i="10" s="1"/>
  <c r="O159" i="10" a="1"/>
  <c r="O159" i="10" s="1"/>
  <c r="O164" i="10" a="1"/>
  <c r="O164" i="10" s="1"/>
  <c r="O105" i="10" a="1"/>
  <c r="O105" i="10" s="1"/>
  <c r="O170" i="10" a="1"/>
  <c r="O170" i="10" s="1"/>
  <c r="O178" i="10" a="1"/>
  <c r="O178" i="10" s="1"/>
  <c r="O181" i="10" a="1"/>
  <c r="O181" i="10" s="1"/>
  <c r="O182" i="10" a="1"/>
  <c r="O182" i="10" s="1"/>
  <c r="O185" i="10" a="1"/>
  <c r="O185" i="10" s="1"/>
  <c r="O193" i="10" a="1"/>
  <c r="O193" i="10" s="1"/>
  <c r="O196" i="10" a="1"/>
  <c r="O196" i="10" s="1"/>
  <c r="O197" i="10" a="1"/>
  <c r="O197" i="10" s="1"/>
  <c r="O200" i="10" a="1"/>
  <c r="O200" i="10" s="1"/>
  <c r="O96" i="10" a="1"/>
  <c r="O96" i="10" s="1"/>
  <c r="K142" i="10" a="1"/>
  <c r="K142" i="10" s="1"/>
  <c r="K177" i="10" a="1"/>
  <c r="K177" i="10" s="1"/>
  <c r="K192" i="10" a="1"/>
  <c r="K192" i="10" s="1"/>
  <c r="K205" i="10" a="1"/>
  <c r="K205" i="10" s="1"/>
  <c r="O180" i="10" a="1"/>
  <c r="O180" i="10" s="1"/>
  <c r="O187" i="10" a="1"/>
  <c r="O187" i="10" s="1"/>
  <c r="O198" i="10" a="1"/>
  <c r="O198" i="10" s="1"/>
  <c r="O138" i="10" a="1"/>
  <c r="O138" i="10" s="1"/>
  <c r="O206" i="10" a="1"/>
  <c r="O206" i="10" s="1"/>
  <c r="O111" i="10" a="1"/>
  <c r="O111" i="10" s="1"/>
  <c r="O158" i="10" a="1"/>
  <c r="O158" i="10" s="1"/>
  <c r="K198" i="10" a="1"/>
  <c r="K198" i="10" s="1"/>
  <c r="K119" i="10" a="1"/>
  <c r="K119" i="10" s="1"/>
  <c r="K152" i="10" a="1"/>
  <c r="K152" i="10" s="1"/>
  <c r="K166" i="10" a="1"/>
  <c r="K166" i="10" s="1"/>
  <c r="K174" i="10" a="1"/>
  <c r="K174" i="10" s="1"/>
  <c r="K206" i="10" a="1"/>
  <c r="K206" i="10" s="1"/>
  <c r="K68" i="10" a="1"/>
  <c r="K68" i="10" s="1"/>
  <c r="K125" i="10" a="1"/>
  <c r="K125" i="10" s="1"/>
  <c r="K130" i="10" a="1"/>
  <c r="K130" i="10" s="1"/>
  <c r="K138" i="10" a="1"/>
  <c r="K138" i="10" s="1"/>
  <c r="K158" i="10" a="1"/>
  <c r="K158" i="10" s="1"/>
  <c r="K183" i="10" a="1"/>
  <c r="K183" i="10" s="1"/>
  <c r="K127" i="10" a="1"/>
  <c r="K127" i="10" s="1"/>
  <c r="K132" i="10" a="1"/>
  <c r="K132" i="10" s="1"/>
  <c r="K139" i="10" a="1"/>
  <c r="K139" i="10" s="1"/>
  <c r="K144" i="10" a="1"/>
  <c r="K144" i="10" s="1"/>
  <c r="K92" i="10" a="1"/>
  <c r="K92" i="10" s="1"/>
  <c r="G187" i="10" a="1"/>
  <c r="G187" i="10" s="1"/>
  <c r="G183" i="10" a="1"/>
  <c r="G183" i="10" s="1"/>
  <c r="K160" i="10" a="1"/>
  <c r="K160" i="10" s="1"/>
  <c r="K185" i="10" a="1"/>
  <c r="K185" i="10" s="1"/>
  <c r="K189" i="10" a="1"/>
  <c r="K189" i="10" s="1"/>
  <c r="K201" i="10" a="1"/>
  <c r="K201" i="10" s="1"/>
  <c r="G180" i="10" a="1"/>
  <c r="G180" i="10" s="1"/>
  <c r="G120" i="10" a="1"/>
  <c r="G120" i="10" s="1"/>
  <c r="G129" i="10" a="1"/>
  <c r="G129" i="10" s="1"/>
  <c r="G134" i="10" a="1"/>
  <c r="G134" i="10" s="1"/>
  <c r="G103" i="10" a="1"/>
  <c r="G103" i="10" s="1"/>
  <c r="G162" i="10" a="1"/>
  <c r="G162" i="10" s="1"/>
  <c r="K128" i="10" a="1"/>
  <c r="K128" i="10" s="1"/>
  <c r="K133" i="10" a="1"/>
  <c r="K133" i="10" s="1"/>
  <c r="K140" i="10" a="1"/>
  <c r="K140" i="10" s="1"/>
  <c r="K145" i="10" a="1"/>
  <c r="K145" i="10" s="1"/>
  <c r="K161" i="10" a="1"/>
  <c r="K161" i="10" s="1"/>
  <c r="K202" i="10" a="1"/>
  <c r="K202" i="10" s="1"/>
  <c r="K77" i="10" a="1"/>
  <c r="K77" i="10" s="1"/>
  <c r="K187" i="10" a="1"/>
  <c r="K187" i="10" s="1"/>
  <c r="K111" i="10" a="1"/>
  <c r="K111" i="10" s="1"/>
  <c r="K180" i="10" a="1"/>
  <c r="K180" i="10" s="1"/>
  <c r="K195" i="10" a="1"/>
  <c r="K195" i="10" s="1"/>
  <c r="K117" i="10" a="1"/>
  <c r="K117" i="10" s="1"/>
  <c r="K123" i="10" a="1"/>
  <c r="K123" i="10" s="1"/>
  <c r="K129" i="10" a="1"/>
  <c r="K129" i="10" s="1"/>
  <c r="K134" i="10" a="1"/>
  <c r="K134" i="10" s="1"/>
  <c r="K103" i="10" a="1"/>
  <c r="K103" i="10" s="1"/>
  <c r="K141" i="10" a="1"/>
  <c r="K141" i="10" s="1"/>
  <c r="K146" i="10" a="1"/>
  <c r="K146" i="10" s="1"/>
  <c r="K154" i="10" a="1"/>
  <c r="K154" i="10" s="1"/>
  <c r="K162" i="10" a="1"/>
  <c r="K162" i="10" s="1"/>
  <c r="K186" i="10" a="1"/>
  <c r="K186" i="10" s="1"/>
  <c r="K191" i="10" a="1"/>
  <c r="K191" i="10" s="1"/>
  <c r="K203" i="10" a="1"/>
  <c r="K203" i="10" s="1"/>
  <c r="K150" i="10" a="1"/>
  <c r="K150" i="10" s="1"/>
  <c r="K118" i="10" a="1"/>
  <c r="K118" i="10" s="1"/>
  <c r="K124" i="10" a="1"/>
  <c r="K124" i="10" s="1"/>
  <c r="K135" i="10" a="1"/>
  <c r="K135" i="10" s="1"/>
  <c r="K104" i="10" a="1"/>
  <c r="K104" i="10" s="1"/>
  <c r="K147" i="10" a="1"/>
  <c r="K147" i="10" s="1"/>
  <c r="K155" i="10" a="1"/>
  <c r="K155" i="10" s="1"/>
  <c r="K163" i="10" a="1"/>
  <c r="K163" i="10" s="1"/>
  <c r="K169" i="10" a="1"/>
  <c r="K169" i="10" s="1"/>
  <c r="K173" i="10" a="1"/>
  <c r="K173" i="10" s="1"/>
  <c r="K184" i="10" a="1"/>
  <c r="K184" i="10" s="1"/>
  <c r="K199" i="10" a="1"/>
  <c r="K199" i="10" s="1"/>
  <c r="G181" i="10" a="1"/>
  <c r="G181" i="10" s="1"/>
  <c r="G121" i="10" a="1"/>
  <c r="G121" i="10" s="1"/>
  <c r="G126" i="10" a="1"/>
  <c r="G126" i="10" s="1"/>
  <c r="G131" i="10" a="1"/>
  <c r="G131" i="10" s="1"/>
  <c r="G113" i="10" a="1"/>
  <c r="G113" i="10" s="1"/>
  <c r="G143" i="10" a="1"/>
  <c r="G143" i="10" s="1"/>
  <c r="G151" i="10" a="1"/>
  <c r="G151" i="10" s="1"/>
  <c r="G159" i="10" a="1"/>
  <c r="G159" i="10" s="1"/>
  <c r="G170" i="10" a="1"/>
  <c r="G170" i="10" s="1"/>
  <c r="G174" i="10" a="1"/>
  <c r="G174" i="10" s="1"/>
  <c r="G189" i="10" a="1"/>
  <c r="G189" i="10" s="1"/>
  <c r="G201" i="10" a="1"/>
  <c r="G201" i="10" s="1"/>
  <c r="G92" i="10" a="1"/>
  <c r="G92" i="10" s="1"/>
  <c r="G139" i="10" a="1"/>
  <c r="G139" i="10" s="1"/>
  <c r="G144" i="10" a="1"/>
  <c r="G144" i="10" s="1"/>
  <c r="G148" i="10" a="1"/>
  <c r="G148" i="10" s="1"/>
  <c r="G152" i="10" a="1"/>
  <c r="G152" i="10" s="1"/>
  <c r="G156" i="10" a="1"/>
  <c r="G156" i="10" s="1"/>
  <c r="G105" i="10" a="1"/>
  <c r="G105" i="10" s="1"/>
  <c r="G188" i="10" a="1"/>
  <c r="G188" i="10" s="1"/>
  <c r="G194" i="10" a="1"/>
  <c r="G194" i="10" s="1"/>
  <c r="G122" i="10" a="1"/>
  <c r="G122" i="10" s="1"/>
  <c r="G128" i="10" a="1"/>
  <c r="G128" i="10" s="1"/>
  <c r="G133" i="10" a="1"/>
  <c r="G133" i="10" s="1"/>
  <c r="G102" i="10" a="1"/>
  <c r="G102" i="10" s="1"/>
  <c r="G161" i="10" a="1"/>
  <c r="G161" i="10" s="1"/>
  <c r="G167" i="10" a="1"/>
  <c r="G167" i="10" s="1"/>
  <c r="G176" i="10" a="1"/>
  <c r="G176" i="10" s="1"/>
  <c r="G186" i="10" a="1"/>
  <c r="G186" i="10" s="1"/>
  <c r="G191" i="10" a="1"/>
  <c r="G191" i="10" s="1"/>
  <c r="G203" i="10" a="1"/>
  <c r="G203" i="10" s="1"/>
  <c r="G117" i="10" a="1"/>
  <c r="G117" i="10" s="1"/>
  <c r="G123" i="10" a="1"/>
  <c r="G123" i="10" s="1"/>
  <c r="G184" i="10" a="1"/>
  <c r="G184" i="10" s="1"/>
  <c r="G192" i="10" a="1"/>
  <c r="G192" i="10" s="1"/>
  <c r="G205" i="10" a="1"/>
  <c r="G205" i="10" s="1"/>
  <c r="G118" i="10" a="1"/>
  <c r="G118" i="10" s="1"/>
  <c r="G124" i="10" a="1"/>
  <c r="G124" i="10" s="1"/>
  <c r="G135" i="10" a="1"/>
  <c r="G135" i="10" s="1"/>
  <c r="G104" i="10" a="1"/>
  <c r="G104" i="10" s="1"/>
  <c r="G142" i="10" a="1"/>
  <c r="G142" i="10" s="1"/>
  <c r="G147" i="10" a="1"/>
  <c r="G147" i="10" s="1"/>
  <c r="G155" i="10" a="1"/>
  <c r="G155" i="10" s="1"/>
  <c r="G163" i="10" a="1"/>
  <c r="G163" i="10" s="1"/>
  <c r="G169" i="10" a="1"/>
  <c r="G169" i="10" s="1"/>
  <c r="G173" i="10" a="1"/>
  <c r="G173" i="10" s="1"/>
  <c r="G178" i="10" a="1"/>
  <c r="G178" i="10" s="1"/>
  <c r="G182" i="10" a="1"/>
  <c r="G182" i="10" s="1"/>
  <c r="G185" i="10" a="1"/>
  <c r="G185" i="10" s="1"/>
  <c r="G193" i="10" a="1"/>
  <c r="G193" i="10" s="1"/>
  <c r="G197" i="10" a="1"/>
  <c r="G197" i="10" s="1"/>
  <c r="G200" i="10" a="1"/>
  <c r="G200" i="10" s="1"/>
  <c r="G206" i="10" a="1"/>
  <c r="G206" i="10" s="1"/>
  <c r="G125" i="10" a="1"/>
  <c r="G125" i="10" s="1"/>
  <c r="G130" i="10" a="1"/>
  <c r="G130" i="10" s="1"/>
  <c r="G111" i="10" a="1"/>
  <c r="G111" i="10" s="1"/>
  <c r="G150" i="10" a="1"/>
  <c r="G150" i="10" s="1"/>
  <c r="G158" i="10" a="1"/>
  <c r="G158" i="10" s="1"/>
  <c r="G77" i="10" a="1"/>
  <c r="G77" i="10" s="1"/>
  <c r="G119" i="10" a="1"/>
  <c r="G119" i="10" s="1"/>
  <c r="G127" i="10" a="1"/>
  <c r="G127" i="10" s="1"/>
  <c r="G132" i="10" a="1"/>
  <c r="G132" i="10" s="1"/>
  <c r="G112" i="10" a="1"/>
  <c r="G112" i="10" s="1"/>
  <c r="G160" i="10" a="1"/>
  <c r="G160" i="10" s="1"/>
  <c r="G166" i="10" a="1"/>
  <c r="G166" i="10" s="1"/>
  <c r="G171" i="10" a="1"/>
  <c r="G171" i="10" s="1"/>
  <c r="G175" i="10" a="1"/>
  <c r="G175" i="10" s="1"/>
  <c r="G190" i="10" a="1"/>
  <c r="G190" i="10" s="1"/>
  <c r="G202" i="10" a="1"/>
  <c r="G202" i="10" s="1"/>
  <c r="G204" i="10" a="1"/>
  <c r="G204" i="10" s="1"/>
  <c r="G82" i="10" a="1"/>
  <c r="G82" i="10" s="1"/>
  <c r="G140" i="10" a="1"/>
  <c r="G140" i="10" s="1"/>
  <c r="G145" i="10" a="1"/>
  <c r="G145" i="10" s="1"/>
  <c r="G153" i="10" a="1"/>
  <c r="G153" i="10" s="1"/>
  <c r="G179" i="10" a="1"/>
  <c r="G179" i="10" s="1"/>
  <c r="G199" i="10" a="1"/>
  <c r="G199" i="10" s="1"/>
  <c r="G141" i="10" a="1"/>
  <c r="G141" i="10" s="1"/>
  <c r="G146" i="10" a="1"/>
  <c r="G146" i="10" s="1"/>
  <c r="G154" i="10" a="1"/>
  <c r="G154" i="10" s="1"/>
  <c r="G168" i="10" a="1"/>
  <c r="G168" i="10" s="1"/>
  <c r="G136" i="10" a="1"/>
  <c r="G136" i="10" s="1"/>
  <c r="G164" i="10" a="1"/>
  <c r="G164" i="10" s="1"/>
  <c r="G137" i="10" a="1"/>
  <c r="G137" i="10" s="1"/>
  <c r="G149" i="10" a="1"/>
  <c r="G149" i="10" s="1"/>
  <c r="G157" i="10" a="1"/>
  <c r="G157" i="10" s="1"/>
  <c r="G165" i="10" a="1"/>
  <c r="G165" i="10" s="1"/>
  <c r="G91" i="10" a="1"/>
  <c r="G91" i="10" s="1"/>
  <c r="G172" i="10" a="1"/>
  <c r="G172" i="10" s="1"/>
  <c r="G195" i="10" a="1"/>
  <c r="G195" i="10" s="1"/>
  <c r="G198" i="10" a="1"/>
  <c r="G198" i="10" s="1"/>
  <c r="G177" i="10" a="1"/>
  <c r="G177" i="10" s="1"/>
  <c r="G138" i="10" a="1"/>
  <c r="G138" i="10" s="1"/>
  <c r="G196" i="10" a="1"/>
  <c r="G196" i="10" s="1"/>
  <c r="G96" i="10" a="1"/>
  <c r="G96" i="10" s="1"/>
  <c r="BT75" i="1"/>
  <c r="R72" i="10" s="1"/>
  <c r="O72" i="10" s="1" a="1"/>
  <c r="O72" i="10" s="1"/>
  <c r="BT74" i="1"/>
  <c r="BN75" i="1"/>
  <c r="Q74" i="10" s="1"/>
  <c r="O74" i="10" s="1" a="1"/>
  <c r="O74" i="10" s="1"/>
  <c r="BN74" i="1"/>
  <c r="Q89" i="10" s="1"/>
  <c r="O89" i="10" s="1" a="1"/>
  <c r="O89" i="10" s="1"/>
  <c r="BN10" i="1"/>
  <c r="Q116" i="10" s="1"/>
  <c r="O116" i="10" s="1" a="1"/>
  <c r="O116" i="10" s="1"/>
  <c r="BH12" i="1"/>
  <c r="P115" i="10" s="1"/>
  <c r="O115" i="10" s="1" a="1"/>
  <c r="O115" i="10" s="1"/>
  <c r="V114" i="1" s="1"/>
  <c r="BH93" i="1"/>
  <c r="P48" i="10" s="1"/>
  <c r="O48" i="10" s="1" a="1"/>
  <c r="O48" i="10" s="1"/>
  <c r="N109" i="1" s="1"/>
  <c r="BH109" i="1" s="1"/>
  <c r="P36" i="10" s="1"/>
  <c r="O36" i="10" s="1" a="1"/>
  <c r="O36" i="10" s="1"/>
  <c r="BH87" i="1"/>
  <c r="P109" i="10" s="1"/>
  <c r="O109" i="10" s="1" a="1"/>
  <c r="O109" i="10" s="1"/>
  <c r="BH91" i="1"/>
  <c r="P76" i="10" s="1"/>
  <c r="O76" i="10" s="1" a="1"/>
  <c r="O76" i="10" s="1"/>
  <c r="BH89" i="1"/>
  <c r="P95" i="10" s="1"/>
  <c r="O95" i="10" s="1" a="1"/>
  <c r="O95" i="10" s="1"/>
  <c r="BH88" i="1"/>
  <c r="P100" i="10" s="1"/>
  <c r="O100" i="10" s="1" a="1"/>
  <c r="O100" i="10" s="1"/>
  <c r="BH90" i="1"/>
  <c r="P90" i="10" s="1"/>
  <c r="O90" i="10" s="1" a="1"/>
  <c r="O90" i="10" s="1"/>
  <c r="BH82" i="1"/>
  <c r="P98" i="10" s="1"/>
  <c r="O98" i="10" s="1" a="1"/>
  <c r="O98" i="10" s="1"/>
  <c r="N95" i="1" s="1"/>
  <c r="BH83" i="1"/>
  <c r="P99" i="10" s="1"/>
  <c r="O99" i="10" s="1" a="1"/>
  <c r="O99" i="10" s="1"/>
  <c r="N97" i="1" s="1"/>
  <c r="BH85" i="1"/>
  <c r="P94" i="10" s="1"/>
  <c r="O94" i="10" s="1" a="1"/>
  <c r="O94" i="10" s="1"/>
  <c r="N99" i="1" s="1"/>
  <c r="BH84" i="1"/>
  <c r="P93" i="10" s="1"/>
  <c r="O93" i="10" s="1" a="1"/>
  <c r="O93" i="10" s="1"/>
  <c r="N98" i="1" s="1"/>
  <c r="BH81" i="1"/>
  <c r="P97" i="10" s="1"/>
  <c r="O97" i="10" s="1" a="1"/>
  <c r="O97" i="10" s="1"/>
  <c r="N94" i="1" s="1"/>
  <c r="BH86" i="1"/>
  <c r="P75" i="10" s="1"/>
  <c r="O75" i="10" s="1" a="1"/>
  <c r="O75" i="10" s="1"/>
  <c r="N101" i="1" s="1"/>
  <c r="BH77" i="1"/>
  <c r="P108" i="10" s="1"/>
  <c r="O108" i="10" s="1" a="1"/>
  <c r="O108" i="10" s="1"/>
  <c r="BH75" i="1"/>
  <c r="P73" i="10" s="1"/>
  <c r="O73" i="10" s="1" a="1"/>
  <c r="O73" i="10" s="1"/>
  <c r="BH74" i="1"/>
  <c r="P88" i="10" s="1"/>
  <c r="O88" i="10" s="1" a="1"/>
  <c r="O88" i="10" s="1"/>
  <c r="BH73" i="1"/>
  <c r="P101" i="10" s="1"/>
  <c r="O101" i="10" s="1" a="1"/>
  <c r="O101" i="10" s="1"/>
  <c r="BH72" i="1"/>
  <c r="P110" i="10" s="1"/>
  <c r="O110" i="10" s="1" a="1"/>
  <c r="O110" i="10" s="1"/>
  <c r="BH11" i="1"/>
  <c r="P107" i="10" s="1"/>
  <c r="O107" i="10" s="1" a="1"/>
  <c r="O107" i="10" s="1"/>
  <c r="N107" i="1" s="1"/>
  <c r="BH107" i="1" s="1"/>
  <c r="P86" i="10" s="1"/>
  <c r="O86" i="10" s="1" a="1"/>
  <c r="O86" i="10" s="1"/>
  <c r="BH10" i="1"/>
  <c r="P114" i="10" s="1"/>
  <c r="O114" i="10" s="1" a="1"/>
  <c r="O114" i="10" s="1"/>
  <c r="BS75" i="1"/>
  <c r="N72" i="10" s="1"/>
  <c r="K72" i="10" s="1" a="1"/>
  <c r="K72" i="10" s="1"/>
  <c r="BS74" i="1"/>
  <c r="BM75" i="1"/>
  <c r="M74" i="10" s="1"/>
  <c r="K74" i="10" s="1" a="1"/>
  <c r="K74" i="10" s="1"/>
  <c r="BM74" i="1"/>
  <c r="M89" i="10" s="1"/>
  <c r="K89" i="10" s="1" a="1"/>
  <c r="K89" i="10" s="1"/>
  <c r="BM10" i="1"/>
  <c r="M116" i="10" s="1"/>
  <c r="K116" i="10" s="1" a="1"/>
  <c r="K116" i="10" s="1"/>
  <c r="BG12" i="1"/>
  <c r="L115" i="10" s="1"/>
  <c r="K115" i="10" s="1" a="1"/>
  <c r="K115" i="10" s="1"/>
  <c r="U114" i="1" s="1"/>
  <c r="BG93" i="1"/>
  <c r="L48" i="10" s="1"/>
  <c r="K48" i="10" s="1" a="1"/>
  <c r="K48" i="10" s="1"/>
  <c r="BG87" i="1"/>
  <c r="L109" i="10" s="1"/>
  <c r="K109" i="10" s="1" a="1"/>
  <c r="K109" i="10" s="1"/>
  <c r="BG91" i="1"/>
  <c r="L76" i="10" s="1"/>
  <c r="K76" i="10" s="1" a="1"/>
  <c r="K76" i="10" s="1"/>
  <c r="BG89" i="1"/>
  <c r="L95" i="10" s="1"/>
  <c r="K95" i="10" s="1" a="1"/>
  <c r="K95" i="10" s="1"/>
  <c r="BG88" i="1"/>
  <c r="L100" i="10" s="1"/>
  <c r="K100" i="10" s="1" a="1"/>
  <c r="K100" i="10" s="1"/>
  <c r="BG90" i="1"/>
  <c r="L90" i="10" s="1"/>
  <c r="K90" i="10" s="1" a="1"/>
  <c r="K90" i="10" s="1"/>
  <c r="BG82" i="1"/>
  <c r="L98" i="10" s="1"/>
  <c r="K98" i="10" s="1" a="1"/>
  <c r="K98" i="10" s="1"/>
  <c r="M95" i="1" s="1"/>
  <c r="BG83" i="1"/>
  <c r="L99" i="10" s="1"/>
  <c r="K99" i="10" s="1" a="1"/>
  <c r="K99" i="10" s="1"/>
  <c r="M97" i="1" s="1"/>
  <c r="BG85" i="1"/>
  <c r="L94" i="10" s="1"/>
  <c r="K94" i="10" s="1" a="1"/>
  <c r="K94" i="10" s="1"/>
  <c r="BG84" i="1"/>
  <c r="L93" i="10" s="1"/>
  <c r="K93" i="10" s="1" a="1"/>
  <c r="K93" i="10" s="1"/>
  <c r="BG81" i="1"/>
  <c r="L97" i="10" s="1"/>
  <c r="K97" i="10" s="1" a="1"/>
  <c r="K97" i="10" s="1"/>
  <c r="M94" i="1" s="1"/>
  <c r="BG86" i="1"/>
  <c r="L75" i="10" s="1"/>
  <c r="K75" i="10" s="1" a="1"/>
  <c r="K75" i="10" s="1"/>
  <c r="M101" i="1" s="1"/>
  <c r="BG77" i="1"/>
  <c r="L108" i="10" s="1"/>
  <c r="K108" i="10" s="1" a="1"/>
  <c r="K108" i="10" s="1"/>
  <c r="BG75" i="1"/>
  <c r="L73" i="10" s="1"/>
  <c r="K73" i="10" s="1" a="1"/>
  <c r="K73" i="10" s="1"/>
  <c r="BG74" i="1"/>
  <c r="L88" i="10" s="1"/>
  <c r="K88" i="10" s="1" a="1"/>
  <c r="K88" i="10" s="1"/>
  <c r="BG73" i="1"/>
  <c r="L101" i="10" s="1"/>
  <c r="K101" i="10" s="1" a="1"/>
  <c r="K101" i="10" s="1"/>
  <c r="BG72" i="1"/>
  <c r="L110" i="10" s="1"/>
  <c r="K110" i="10" s="1" a="1"/>
  <c r="K110" i="10" s="1"/>
  <c r="BG11" i="1"/>
  <c r="L107" i="10" s="1"/>
  <c r="K107" i="10" s="1" a="1"/>
  <c r="K107" i="10" s="1"/>
  <c r="M107" i="1" s="1"/>
  <c r="BG107" i="1" s="1"/>
  <c r="L86" i="10" s="1"/>
  <c r="K86" i="10" s="1" a="1"/>
  <c r="K86" i="10" s="1"/>
  <c r="BG10" i="1"/>
  <c r="L114" i="10" s="1"/>
  <c r="K114" i="10" s="1" a="1"/>
  <c r="K114" i="10" s="1"/>
  <c r="BR75" i="1"/>
  <c r="J72" i="10" s="1"/>
  <c r="G72" i="10" s="1" a="1"/>
  <c r="G72" i="10" s="1"/>
  <c r="BR74" i="1"/>
  <c r="BL75" i="1"/>
  <c r="I74" i="10" s="1"/>
  <c r="G74" i="10" s="1" a="1"/>
  <c r="G74" i="10" s="1"/>
  <c r="BL74" i="1"/>
  <c r="I89" i="10" s="1"/>
  <c r="G89" i="10" s="1" a="1"/>
  <c r="G89" i="10" s="1"/>
  <c r="BF12" i="1"/>
  <c r="H115" i="10" s="1"/>
  <c r="G115" i="10" s="1" a="1"/>
  <c r="G115" i="10" s="1"/>
  <c r="T114" i="1" s="1"/>
  <c r="BF93" i="1"/>
  <c r="H48" i="10" s="1"/>
  <c r="G48" i="10" s="1" a="1"/>
  <c r="G48" i="10" s="1"/>
  <c r="L109" i="1" s="1"/>
  <c r="BF87" i="1"/>
  <c r="H109" i="10" s="1"/>
  <c r="G109" i="10" s="1" a="1"/>
  <c r="G109" i="10" s="1"/>
  <c r="BF91" i="1"/>
  <c r="H76" i="10" s="1"/>
  <c r="G76" i="10" s="1" a="1"/>
  <c r="G76" i="10" s="1"/>
  <c r="BF89" i="1"/>
  <c r="H95" i="10" s="1"/>
  <c r="G95" i="10" s="1" a="1"/>
  <c r="G95" i="10" s="1"/>
  <c r="BF88" i="1"/>
  <c r="H100" i="10" s="1"/>
  <c r="G100" i="10" s="1" a="1"/>
  <c r="G100" i="10" s="1"/>
  <c r="BF90" i="1"/>
  <c r="H90" i="10" s="1"/>
  <c r="G90" i="10" s="1" a="1"/>
  <c r="G90" i="10" s="1"/>
  <c r="BF82" i="1"/>
  <c r="H98" i="10" s="1"/>
  <c r="G98" i="10" s="1" a="1"/>
  <c r="G98" i="10" s="1"/>
  <c r="L95" i="1" s="1"/>
  <c r="BF83" i="1"/>
  <c r="H99" i="10" s="1"/>
  <c r="G99" i="10" s="1" a="1"/>
  <c r="G99" i="10" s="1"/>
  <c r="L97" i="1" s="1"/>
  <c r="BF85" i="1"/>
  <c r="H94" i="10" s="1"/>
  <c r="G94" i="10" s="1" a="1"/>
  <c r="G94" i="10" s="1"/>
  <c r="L99" i="1" s="1"/>
  <c r="BF84" i="1"/>
  <c r="H93" i="10" s="1"/>
  <c r="G93" i="10" s="1" a="1"/>
  <c r="G93" i="10" s="1"/>
  <c r="L98" i="1" s="1"/>
  <c r="BF81" i="1"/>
  <c r="H97" i="10" s="1"/>
  <c r="G97" i="10" s="1" a="1"/>
  <c r="G97" i="10" s="1"/>
  <c r="L94" i="1" s="1"/>
  <c r="BF86" i="1"/>
  <c r="H75" i="10" s="1"/>
  <c r="G75" i="10" s="1" a="1"/>
  <c r="G75" i="10" s="1"/>
  <c r="L101" i="1" s="1"/>
  <c r="BF77" i="1"/>
  <c r="H108" i="10" s="1"/>
  <c r="G108" i="10" s="1" a="1"/>
  <c r="G108" i="10" s="1"/>
  <c r="BF75" i="1"/>
  <c r="H73" i="10" s="1"/>
  <c r="G73" i="10" s="1" a="1"/>
  <c r="G73" i="10" s="1"/>
  <c r="BF74" i="1"/>
  <c r="H88" i="10" s="1"/>
  <c r="G88" i="10" s="1" a="1"/>
  <c r="G88" i="10" s="1"/>
  <c r="BF73" i="1"/>
  <c r="H101" i="10" s="1"/>
  <c r="G101" i="10" s="1" a="1"/>
  <c r="G101" i="10" s="1"/>
  <c r="BF72" i="1"/>
  <c r="H110" i="10" s="1"/>
  <c r="G110" i="10" s="1" a="1"/>
  <c r="G110" i="10" s="1"/>
  <c r="BF11" i="1"/>
  <c r="H107" i="10" s="1"/>
  <c r="G107" i="10" s="1" a="1"/>
  <c r="G107" i="10" s="1"/>
  <c r="L107" i="1" s="1"/>
  <c r="BF10" i="1"/>
  <c r="H114" i="10" s="1"/>
  <c r="G114" i="10" s="1" a="1"/>
  <c r="G114" i="10" s="1"/>
  <c r="BL10" i="1"/>
  <c r="I116" i="10" s="1"/>
  <c r="G116" i="10" s="1" a="1"/>
  <c r="G116" i="10" s="1"/>
  <c r="AK54" i="4"/>
  <c r="AJ54" i="4"/>
  <c r="AI54" i="4"/>
  <c r="AH54" i="4"/>
  <c r="AG54" i="4"/>
  <c r="AF54" i="4"/>
  <c r="AK53" i="4"/>
  <c r="AJ53" i="4"/>
  <c r="AI53" i="4"/>
  <c r="AH53" i="4"/>
  <c r="AG53" i="4"/>
  <c r="AF53" i="4"/>
  <c r="AK52" i="4"/>
  <c r="AJ52" i="4"/>
  <c r="AI52" i="4"/>
  <c r="AH52" i="4"/>
  <c r="AG52" i="4"/>
  <c r="AF52" i="4"/>
  <c r="AK51" i="4"/>
  <c r="AJ51" i="4"/>
  <c r="AI51" i="4"/>
  <c r="AH51" i="4"/>
  <c r="AG51" i="4"/>
  <c r="AF51" i="4"/>
  <c r="AK50" i="4"/>
  <c r="AJ50" i="4"/>
  <c r="AI50" i="4"/>
  <c r="AH50" i="4"/>
  <c r="AG50" i="4"/>
  <c r="AF50" i="4"/>
  <c r="AK49" i="4"/>
  <c r="AJ49" i="4"/>
  <c r="AI49" i="4"/>
  <c r="AH49" i="4"/>
  <c r="AG49" i="4"/>
  <c r="AF49" i="4"/>
  <c r="AK48" i="4"/>
  <c r="AJ48" i="4"/>
  <c r="AI48" i="4"/>
  <c r="AH48" i="4"/>
  <c r="AG48" i="4"/>
  <c r="AF48" i="4"/>
  <c r="AK47" i="4"/>
  <c r="AJ47" i="4"/>
  <c r="AI47" i="4"/>
  <c r="AH47" i="4"/>
  <c r="AG47" i="4"/>
  <c r="AF47" i="4"/>
  <c r="AK46" i="4"/>
  <c r="AJ46" i="4"/>
  <c r="AI46" i="4"/>
  <c r="AH46" i="4"/>
  <c r="AG46" i="4"/>
  <c r="AF46" i="4"/>
  <c r="AK45" i="4"/>
  <c r="AJ45" i="4"/>
  <c r="AI45" i="4"/>
  <c r="AH45" i="4"/>
  <c r="AG45" i="4"/>
  <c r="AF45" i="4"/>
  <c r="AK44" i="4"/>
  <c r="AJ44" i="4"/>
  <c r="AI44" i="4"/>
  <c r="AH44" i="4"/>
  <c r="AG44" i="4"/>
  <c r="AF44" i="4"/>
  <c r="AK43" i="4"/>
  <c r="AJ43" i="4"/>
  <c r="AI43" i="4"/>
  <c r="AH43" i="4"/>
  <c r="AG43" i="4"/>
  <c r="AF43" i="4"/>
  <c r="AK42" i="4"/>
  <c r="AJ42" i="4"/>
  <c r="AI42" i="4"/>
  <c r="AH42" i="4"/>
  <c r="AG42" i="4"/>
  <c r="AF42" i="4"/>
  <c r="AK41" i="4"/>
  <c r="AJ41" i="4"/>
  <c r="AI41" i="4"/>
  <c r="AH41" i="4"/>
  <c r="AG41" i="4"/>
  <c r="AF41" i="4"/>
  <c r="AK40" i="4"/>
  <c r="AJ40" i="4"/>
  <c r="AI40" i="4"/>
  <c r="AH40" i="4"/>
  <c r="AG40" i="4"/>
  <c r="AF40" i="4"/>
  <c r="AK39" i="4"/>
  <c r="AJ39" i="4"/>
  <c r="AI39" i="4"/>
  <c r="AH39" i="4"/>
  <c r="AG39" i="4"/>
  <c r="AF39" i="4"/>
  <c r="AK38" i="4"/>
  <c r="AJ38" i="4"/>
  <c r="AI38" i="4"/>
  <c r="AH38" i="4"/>
  <c r="AG38" i="4"/>
  <c r="AF38" i="4"/>
  <c r="AK37" i="4"/>
  <c r="AJ37" i="4"/>
  <c r="AI37" i="4"/>
  <c r="AH37" i="4"/>
  <c r="AG37" i="4"/>
  <c r="AF37" i="4"/>
  <c r="AK36" i="4"/>
  <c r="AJ36" i="4"/>
  <c r="AI36" i="4"/>
  <c r="AH36" i="4"/>
  <c r="AG36" i="4"/>
  <c r="AF36" i="4"/>
  <c r="AK35" i="4"/>
  <c r="AJ35" i="4"/>
  <c r="AI35" i="4"/>
  <c r="AH35" i="4"/>
  <c r="AG35" i="4"/>
  <c r="AF35" i="4"/>
  <c r="AK34" i="4"/>
  <c r="AJ34" i="4"/>
  <c r="AI34" i="4"/>
  <c r="AH34" i="4"/>
  <c r="AG34" i="4"/>
  <c r="AF34" i="4"/>
  <c r="AK33" i="4"/>
  <c r="AJ33" i="4"/>
  <c r="AI33" i="4"/>
  <c r="AH33" i="4"/>
  <c r="AG33" i="4"/>
  <c r="AF33" i="4"/>
  <c r="AK32" i="4"/>
  <c r="AJ32" i="4"/>
  <c r="AI32" i="4"/>
  <c r="AH32" i="4"/>
  <c r="AG32" i="4"/>
  <c r="AF32" i="4"/>
  <c r="AK31" i="4"/>
  <c r="AJ31" i="4"/>
  <c r="AI31" i="4"/>
  <c r="AH31" i="4"/>
  <c r="AG31" i="4"/>
  <c r="AF31" i="4"/>
  <c r="AK30" i="4"/>
  <c r="AJ30" i="4"/>
  <c r="AI30" i="4"/>
  <c r="AH30" i="4"/>
  <c r="AG30" i="4"/>
  <c r="AF30" i="4"/>
  <c r="AK29" i="4"/>
  <c r="AJ29" i="4"/>
  <c r="AI29" i="4"/>
  <c r="AH29" i="4"/>
  <c r="AG29" i="4"/>
  <c r="AF29" i="4"/>
  <c r="AK28" i="4"/>
  <c r="AJ28" i="4"/>
  <c r="AI28" i="4"/>
  <c r="AH28" i="4"/>
  <c r="AG28" i="4"/>
  <c r="AF28" i="4"/>
  <c r="AK27" i="4"/>
  <c r="AJ27" i="4"/>
  <c r="AI27" i="4"/>
  <c r="AH27" i="4"/>
  <c r="AG27" i="4"/>
  <c r="AF27" i="4"/>
  <c r="AK26" i="4"/>
  <c r="AJ26" i="4"/>
  <c r="AI26" i="4"/>
  <c r="AH26" i="4"/>
  <c r="AG26" i="4"/>
  <c r="AF26" i="4"/>
  <c r="AK25" i="4"/>
  <c r="AJ25" i="4"/>
  <c r="AI25" i="4"/>
  <c r="AH25" i="4"/>
  <c r="AG25" i="4"/>
  <c r="AF25" i="4"/>
  <c r="AK24" i="4"/>
  <c r="AJ24" i="4"/>
  <c r="AI24" i="4"/>
  <c r="AH24" i="4"/>
  <c r="AG24" i="4"/>
  <c r="AF24" i="4"/>
  <c r="AK23" i="4"/>
  <c r="AJ23" i="4"/>
  <c r="AI23" i="4"/>
  <c r="AH23" i="4"/>
  <c r="AG23" i="4"/>
  <c r="AF23" i="4"/>
  <c r="AK22" i="4"/>
  <c r="AJ22" i="4"/>
  <c r="AI22" i="4"/>
  <c r="AH22" i="4"/>
  <c r="AG22" i="4"/>
  <c r="AF22" i="4"/>
  <c r="AK21" i="4"/>
  <c r="AJ21" i="4"/>
  <c r="AI21" i="4"/>
  <c r="AH21" i="4"/>
  <c r="AG21" i="4"/>
  <c r="AF21" i="4"/>
  <c r="AK20" i="4"/>
  <c r="AJ20" i="4"/>
  <c r="AI20" i="4"/>
  <c r="AH20" i="4"/>
  <c r="AG20" i="4"/>
  <c r="AF20" i="4"/>
  <c r="AK19" i="4"/>
  <c r="AJ19" i="4"/>
  <c r="AI19" i="4"/>
  <c r="AH19" i="4"/>
  <c r="AG19" i="4"/>
  <c r="AF19" i="4"/>
  <c r="AK18" i="4"/>
  <c r="AJ18" i="4"/>
  <c r="AI18" i="4"/>
  <c r="AH18" i="4"/>
  <c r="AG18" i="4"/>
  <c r="AF18" i="4"/>
  <c r="AK17" i="4"/>
  <c r="AJ17" i="4"/>
  <c r="AI17" i="4"/>
  <c r="AH17" i="4"/>
  <c r="AG17" i="4"/>
  <c r="AF17" i="4"/>
  <c r="AK16" i="4"/>
  <c r="AJ16" i="4"/>
  <c r="AI16" i="4"/>
  <c r="AH16" i="4"/>
  <c r="AG16" i="4"/>
  <c r="AF16" i="4"/>
  <c r="AK15" i="4"/>
  <c r="AJ15" i="4"/>
  <c r="AI15" i="4"/>
  <c r="AH15" i="4"/>
  <c r="AG15" i="4"/>
  <c r="AF15" i="4"/>
  <c r="AK14" i="4"/>
  <c r="AJ14" i="4"/>
  <c r="AI14" i="4"/>
  <c r="AH14" i="4"/>
  <c r="AG14" i="4"/>
  <c r="AF14" i="4"/>
  <c r="AK13" i="4"/>
  <c r="AJ13" i="4"/>
  <c r="AI13" i="4"/>
  <c r="AH13" i="4"/>
  <c r="AG13" i="4"/>
  <c r="AF13" i="4"/>
  <c r="AK12" i="4"/>
  <c r="AJ12" i="4"/>
  <c r="AI12" i="4"/>
  <c r="AH12" i="4"/>
  <c r="AG12" i="4"/>
  <c r="AF12" i="4"/>
  <c r="AK11" i="4"/>
  <c r="AJ11" i="4"/>
  <c r="AI11" i="4"/>
  <c r="AH11" i="4"/>
  <c r="AG11" i="4"/>
  <c r="AF11" i="4"/>
  <c r="AK10" i="4"/>
  <c r="AJ10" i="4"/>
  <c r="AI10" i="4"/>
  <c r="AH10" i="4"/>
  <c r="AG10" i="4"/>
  <c r="AF10" i="4"/>
  <c r="AK9" i="4"/>
  <c r="AJ9" i="4"/>
  <c r="AI9" i="4"/>
  <c r="AH9" i="4"/>
  <c r="AG9" i="4"/>
  <c r="AF9" i="4"/>
  <c r="AK8" i="4"/>
  <c r="AJ8" i="4"/>
  <c r="AI8" i="4"/>
  <c r="AH8" i="4"/>
  <c r="AG8" i="4"/>
  <c r="AF8" i="4"/>
  <c r="AK7" i="4"/>
  <c r="AJ7" i="4"/>
  <c r="AI7" i="4"/>
  <c r="AH7" i="4"/>
  <c r="AG7" i="4"/>
  <c r="AF7" i="4"/>
  <c r="AK6" i="4"/>
  <c r="AJ6" i="4"/>
  <c r="AI6" i="4"/>
  <c r="AH6" i="4"/>
  <c r="AG6" i="4"/>
  <c r="AF6" i="4"/>
  <c r="AK5" i="4"/>
  <c r="AJ5" i="4"/>
  <c r="AI5" i="4"/>
  <c r="AH5" i="4"/>
  <c r="AG5" i="4"/>
  <c r="AF5" i="4"/>
  <c r="AK4" i="4"/>
  <c r="AJ4" i="4"/>
  <c r="AI4" i="4"/>
  <c r="AH4" i="4"/>
  <c r="AG4" i="4"/>
  <c r="AF4" i="4"/>
  <c r="AK3" i="4"/>
  <c r="AJ3" i="4"/>
  <c r="AI3" i="4"/>
  <c r="AH3" i="4"/>
  <c r="AG3" i="4"/>
  <c r="AF3" i="4"/>
  <c r="AK2" i="4"/>
  <c r="AJ2" i="4"/>
  <c r="AI2" i="4"/>
  <c r="AH2" i="4"/>
  <c r="AG2" i="4"/>
  <c r="AF2" i="4"/>
  <c r="AG1" i="4"/>
  <c r="AH1" i="4"/>
  <c r="AI1" i="4"/>
  <c r="AJ1" i="4"/>
  <c r="AK1" i="4"/>
  <c r="AF1" i="4"/>
  <c r="M3" i="1" l="1"/>
  <c r="M92" i="1"/>
  <c r="N3" i="1"/>
  <c r="N92" i="1"/>
  <c r="V3" i="1"/>
  <c r="V4" i="1"/>
  <c r="U3" i="1"/>
  <c r="U4" i="1"/>
  <c r="M98" i="1"/>
  <c r="M99" i="1"/>
  <c r="M109" i="1"/>
  <c r="BG109" i="1" s="1"/>
  <c r="L36" i="10" s="1"/>
  <c r="K36" i="10" s="1" a="1"/>
  <c r="K36" i="10" s="1"/>
  <c r="T3" i="1"/>
  <c r="T4" i="1"/>
  <c r="BF107" i="1"/>
  <c r="H86" i="10" s="1"/>
  <c r="G86" i="10" s="1" a="1"/>
  <c r="G86" i="10" s="1"/>
  <c r="BF109" i="1"/>
  <c r="H36" i="10" s="1"/>
  <c r="G36" i="10" s="1" a="1"/>
  <c r="G36" i="10" s="1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" i="4"/>
  <c r="BN92" i="1" l="1"/>
  <c r="Q78" i="10" s="1"/>
  <c r="BH92" i="1"/>
  <c r="BM92" i="1"/>
  <c r="M78" i="10" s="1"/>
  <c r="BG92" i="1"/>
  <c r="P78" i="10"/>
  <c r="L78" i="10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" i="4"/>
  <c r="O78" i="10" l="1" a="1"/>
  <c r="O78" i="10" s="1"/>
  <c r="N108" i="1" s="1"/>
  <c r="BH108" i="1" s="1"/>
  <c r="P69" i="10" s="1"/>
  <c r="O69" i="10" s="1" a="1"/>
  <c r="O69" i="10" s="1"/>
  <c r="K78" i="10" a="1"/>
  <c r="K78" i="10" s="1"/>
  <c r="M108" i="1" s="1"/>
  <c r="BG108" i="1" s="1"/>
  <c r="L69" i="10" s="1"/>
  <c r="K69" i="10" s="1" a="1"/>
  <c r="K69" i="10" s="1"/>
  <c r="AE54" i="4"/>
  <c r="AD54" i="4"/>
  <c r="AC54" i="4"/>
  <c r="AB54" i="4"/>
  <c r="AE53" i="4"/>
  <c r="AD53" i="4"/>
  <c r="AC53" i="4"/>
  <c r="AB53" i="4"/>
  <c r="AE52" i="4"/>
  <c r="AD52" i="4"/>
  <c r="AC52" i="4"/>
  <c r="AB52" i="4"/>
  <c r="AE51" i="4"/>
  <c r="AD51" i="4"/>
  <c r="AC51" i="4"/>
  <c r="AB51" i="4"/>
  <c r="AE50" i="4"/>
  <c r="AD50" i="4"/>
  <c r="AC50" i="4"/>
  <c r="AB50" i="4"/>
  <c r="AE49" i="4"/>
  <c r="AD49" i="4"/>
  <c r="AC49" i="4"/>
  <c r="AB49" i="4"/>
  <c r="AE48" i="4"/>
  <c r="AD48" i="4"/>
  <c r="AC48" i="4"/>
  <c r="AB48" i="4"/>
  <c r="AE47" i="4"/>
  <c r="AD47" i="4"/>
  <c r="AC47" i="4"/>
  <c r="AB47" i="4"/>
  <c r="AE46" i="4"/>
  <c r="AD46" i="4"/>
  <c r="AC46" i="4"/>
  <c r="AB46" i="4"/>
  <c r="AE45" i="4"/>
  <c r="AD45" i="4"/>
  <c r="AC45" i="4"/>
  <c r="AB45" i="4"/>
  <c r="AE44" i="4"/>
  <c r="AD44" i="4"/>
  <c r="AC44" i="4"/>
  <c r="AB44" i="4"/>
  <c r="AE43" i="4"/>
  <c r="AD43" i="4"/>
  <c r="AC43" i="4"/>
  <c r="AB43" i="4"/>
  <c r="AE42" i="4"/>
  <c r="AD42" i="4"/>
  <c r="AC42" i="4"/>
  <c r="AB42" i="4"/>
  <c r="AE41" i="4"/>
  <c r="AD41" i="4"/>
  <c r="AC41" i="4"/>
  <c r="AB41" i="4"/>
  <c r="AE40" i="4"/>
  <c r="AD40" i="4"/>
  <c r="AC40" i="4"/>
  <c r="AB40" i="4"/>
  <c r="AE39" i="4"/>
  <c r="AD39" i="4"/>
  <c r="AC39" i="4"/>
  <c r="AB39" i="4"/>
  <c r="AE38" i="4"/>
  <c r="AD38" i="4"/>
  <c r="AC38" i="4"/>
  <c r="AB38" i="4"/>
  <c r="AE37" i="4"/>
  <c r="AD37" i="4"/>
  <c r="AC37" i="4"/>
  <c r="AB37" i="4"/>
  <c r="AE36" i="4"/>
  <c r="AD36" i="4"/>
  <c r="AC36" i="4"/>
  <c r="AB36" i="4"/>
  <c r="AE35" i="4"/>
  <c r="AD35" i="4"/>
  <c r="AC35" i="4"/>
  <c r="AB35" i="4"/>
  <c r="AE34" i="4"/>
  <c r="AD34" i="4"/>
  <c r="AC34" i="4"/>
  <c r="AB34" i="4"/>
  <c r="AE33" i="4"/>
  <c r="AD33" i="4"/>
  <c r="AC33" i="4"/>
  <c r="AB33" i="4"/>
  <c r="AE32" i="4"/>
  <c r="AD32" i="4"/>
  <c r="AC32" i="4"/>
  <c r="AB32" i="4"/>
  <c r="AE31" i="4"/>
  <c r="AD31" i="4"/>
  <c r="AC31" i="4"/>
  <c r="AB31" i="4"/>
  <c r="AE30" i="4"/>
  <c r="AD30" i="4"/>
  <c r="AC30" i="4"/>
  <c r="AB30" i="4"/>
  <c r="AE29" i="4"/>
  <c r="AD29" i="4"/>
  <c r="AC29" i="4"/>
  <c r="AB29" i="4"/>
  <c r="AE28" i="4"/>
  <c r="AD28" i="4"/>
  <c r="AC28" i="4"/>
  <c r="AB28" i="4"/>
  <c r="AE27" i="4"/>
  <c r="AD27" i="4"/>
  <c r="AC27" i="4"/>
  <c r="AB27" i="4"/>
  <c r="AE26" i="4"/>
  <c r="AD26" i="4"/>
  <c r="AC26" i="4"/>
  <c r="AB26" i="4"/>
  <c r="AE25" i="4"/>
  <c r="AD25" i="4"/>
  <c r="AC25" i="4"/>
  <c r="AB25" i="4"/>
  <c r="AE24" i="4"/>
  <c r="AD24" i="4"/>
  <c r="AC24" i="4"/>
  <c r="AB24" i="4"/>
  <c r="AE23" i="4"/>
  <c r="AD23" i="4"/>
  <c r="AC23" i="4"/>
  <c r="AB23" i="4"/>
  <c r="AE22" i="4"/>
  <c r="AD22" i="4"/>
  <c r="AC22" i="4"/>
  <c r="AB22" i="4"/>
  <c r="AE21" i="4"/>
  <c r="AD21" i="4"/>
  <c r="AC21" i="4"/>
  <c r="AB21" i="4"/>
  <c r="AE20" i="4"/>
  <c r="AD20" i="4"/>
  <c r="AC20" i="4"/>
  <c r="AB20" i="4"/>
  <c r="AE19" i="4"/>
  <c r="AD19" i="4"/>
  <c r="AC19" i="4"/>
  <c r="AB19" i="4"/>
  <c r="AE18" i="4"/>
  <c r="AD18" i="4"/>
  <c r="AC18" i="4"/>
  <c r="AB18" i="4"/>
  <c r="AE17" i="4"/>
  <c r="AD17" i="4"/>
  <c r="AC17" i="4"/>
  <c r="AB17" i="4"/>
  <c r="AE16" i="4"/>
  <c r="AD16" i="4"/>
  <c r="AC16" i="4"/>
  <c r="AB16" i="4"/>
  <c r="AE15" i="4"/>
  <c r="AD15" i="4"/>
  <c r="AC15" i="4"/>
  <c r="AB15" i="4"/>
  <c r="AE14" i="4"/>
  <c r="AD14" i="4"/>
  <c r="AC14" i="4"/>
  <c r="AB14" i="4"/>
  <c r="AE13" i="4"/>
  <c r="AD13" i="4"/>
  <c r="AC13" i="4"/>
  <c r="AB13" i="4"/>
  <c r="AE12" i="4"/>
  <c r="AD12" i="4"/>
  <c r="AC12" i="4"/>
  <c r="AB12" i="4"/>
  <c r="AE11" i="4"/>
  <c r="AD11" i="4"/>
  <c r="AC11" i="4"/>
  <c r="AB11" i="4"/>
  <c r="AE10" i="4"/>
  <c r="AD10" i="4"/>
  <c r="AC10" i="4"/>
  <c r="AB10" i="4"/>
  <c r="AE9" i="4"/>
  <c r="AD9" i="4"/>
  <c r="AC9" i="4"/>
  <c r="AB9" i="4"/>
  <c r="AE8" i="4"/>
  <c r="AD8" i="4"/>
  <c r="AC8" i="4"/>
  <c r="AB8" i="4"/>
  <c r="AE7" i="4"/>
  <c r="AD7" i="4"/>
  <c r="AC7" i="4"/>
  <c r="AB7" i="4"/>
  <c r="AE6" i="4"/>
  <c r="AD6" i="4"/>
  <c r="AC6" i="4"/>
  <c r="AB6" i="4"/>
  <c r="AE5" i="4"/>
  <c r="AD5" i="4"/>
  <c r="AC5" i="4"/>
  <c r="AB5" i="4"/>
  <c r="AE4" i="4"/>
  <c r="AD4" i="4"/>
  <c r="AC4" i="4"/>
  <c r="AB4" i="4"/>
  <c r="AE3" i="4"/>
  <c r="AD3" i="4"/>
  <c r="AC3" i="4"/>
  <c r="AB3" i="4"/>
  <c r="AE2" i="4"/>
  <c r="AD2" i="4"/>
  <c r="AC2" i="4"/>
  <c r="AB2" i="4"/>
  <c r="AA54" i="4"/>
  <c r="Z54" i="4"/>
  <c r="Y54" i="4"/>
  <c r="X54" i="4"/>
  <c r="AA53" i="4"/>
  <c r="Z53" i="4"/>
  <c r="Y53" i="4"/>
  <c r="X53" i="4"/>
  <c r="AA52" i="4"/>
  <c r="Z52" i="4"/>
  <c r="Y52" i="4"/>
  <c r="X52" i="4"/>
  <c r="AA51" i="4"/>
  <c r="Z51" i="4"/>
  <c r="Y51" i="4"/>
  <c r="X51" i="4"/>
  <c r="AA50" i="4"/>
  <c r="Z50" i="4"/>
  <c r="Y50" i="4"/>
  <c r="X50" i="4"/>
  <c r="AA49" i="4"/>
  <c r="Z49" i="4"/>
  <c r="Y49" i="4"/>
  <c r="X49" i="4"/>
  <c r="AA48" i="4"/>
  <c r="Z48" i="4"/>
  <c r="Y48" i="4"/>
  <c r="X48" i="4"/>
  <c r="AA47" i="4"/>
  <c r="Z47" i="4"/>
  <c r="Y47" i="4"/>
  <c r="X47" i="4"/>
  <c r="AA46" i="4"/>
  <c r="Z46" i="4"/>
  <c r="Y46" i="4"/>
  <c r="X46" i="4"/>
  <c r="AA45" i="4"/>
  <c r="Z45" i="4"/>
  <c r="Y45" i="4"/>
  <c r="X45" i="4"/>
  <c r="AA44" i="4"/>
  <c r="Z44" i="4"/>
  <c r="Y44" i="4"/>
  <c r="X44" i="4"/>
  <c r="AA43" i="4"/>
  <c r="Z43" i="4"/>
  <c r="Y43" i="4"/>
  <c r="X43" i="4"/>
  <c r="AA42" i="4"/>
  <c r="Z42" i="4"/>
  <c r="Y42" i="4"/>
  <c r="X42" i="4"/>
  <c r="AA41" i="4"/>
  <c r="Z41" i="4"/>
  <c r="Y41" i="4"/>
  <c r="X41" i="4"/>
  <c r="AA40" i="4"/>
  <c r="Z40" i="4"/>
  <c r="Y40" i="4"/>
  <c r="X40" i="4"/>
  <c r="AA39" i="4"/>
  <c r="Z39" i="4"/>
  <c r="Y39" i="4"/>
  <c r="X39" i="4"/>
  <c r="AA38" i="4"/>
  <c r="Z38" i="4"/>
  <c r="Y38" i="4"/>
  <c r="X38" i="4"/>
  <c r="AA37" i="4"/>
  <c r="Z37" i="4"/>
  <c r="Y37" i="4"/>
  <c r="X37" i="4"/>
  <c r="AA36" i="4"/>
  <c r="Z36" i="4"/>
  <c r="Y36" i="4"/>
  <c r="X36" i="4"/>
  <c r="AA35" i="4"/>
  <c r="Z35" i="4"/>
  <c r="Y35" i="4"/>
  <c r="X35" i="4"/>
  <c r="AA34" i="4"/>
  <c r="Z34" i="4"/>
  <c r="Y34" i="4"/>
  <c r="X34" i="4"/>
  <c r="AA33" i="4"/>
  <c r="Z33" i="4"/>
  <c r="Y33" i="4"/>
  <c r="X33" i="4"/>
  <c r="AA32" i="4"/>
  <c r="Z32" i="4"/>
  <c r="Y32" i="4"/>
  <c r="X32" i="4"/>
  <c r="AA31" i="4"/>
  <c r="Z31" i="4"/>
  <c r="Y31" i="4"/>
  <c r="X31" i="4"/>
  <c r="AA30" i="4"/>
  <c r="Z30" i="4"/>
  <c r="Y30" i="4"/>
  <c r="X30" i="4"/>
  <c r="AA29" i="4"/>
  <c r="Z29" i="4"/>
  <c r="Y29" i="4"/>
  <c r="X29" i="4"/>
  <c r="AA28" i="4"/>
  <c r="Z28" i="4"/>
  <c r="Y28" i="4"/>
  <c r="X28" i="4"/>
  <c r="AA27" i="4"/>
  <c r="Z27" i="4"/>
  <c r="Y27" i="4"/>
  <c r="X27" i="4"/>
  <c r="AA26" i="4"/>
  <c r="Z26" i="4"/>
  <c r="Y26" i="4"/>
  <c r="X26" i="4"/>
  <c r="AA25" i="4"/>
  <c r="Z25" i="4"/>
  <c r="Y25" i="4"/>
  <c r="X25" i="4"/>
  <c r="AA24" i="4"/>
  <c r="Z24" i="4"/>
  <c r="Y24" i="4"/>
  <c r="X24" i="4"/>
  <c r="AA23" i="4"/>
  <c r="Z23" i="4"/>
  <c r="Y23" i="4"/>
  <c r="X23" i="4"/>
  <c r="AA22" i="4"/>
  <c r="Z22" i="4"/>
  <c r="Y22" i="4"/>
  <c r="X22" i="4"/>
  <c r="AA21" i="4"/>
  <c r="Z21" i="4"/>
  <c r="Y21" i="4"/>
  <c r="X21" i="4"/>
  <c r="AA20" i="4"/>
  <c r="Z20" i="4"/>
  <c r="Y20" i="4"/>
  <c r="X20" i="4"/>
  <c r="AA19" i="4"/>
  <c r="Z19" i="4"/>
  <c r="Y19" i="4"/>
  <c r="X19" i="4"/>
  <c r="AA18" i="4"/>
  <c r="Z18" i="4"/>
  <c r="Y18" i="4"/>
  <c r="X18" i="4"/>
  <c r="AA17" i="4"/>
  <c r="Z17" i="4"/>
  <c r="Y17" i="4"/>
  <c r="X17" i="4"/>
  <c r="AA16" i="4"/>
  <c r="Z16" i="4"/>
  <c r="Y16" i="4"/>
  <c r="X16" i="4"/>
  <c r="AA15" i="4"/>
  <c r="Z15" i="4"/>
  <c r="Y15" i="4"/>
  <c r="X15" i="4"/>
  <c r="AA14" i="4"/>
  <c r="Z14" i="4"/>
  <c r="Y14" i="4"/>
  <c r="X14" i="4"/>
  <c r="AA13" i="4"/>
  <c r="Z13" i="4"/>
  <c r="Y13" i="4"/>
  <c r="X13" i="4"/>
  <c r="AA12" i="4"/>
  <c r="Z12" i="4"/>
  <c r="Y12" i="4"/>
  <c r="X12" i="4"/>
  <c r="AA11" i="4"/>
  <c r="Z11" i="4"/>
  <c r="Y11" i="4"/>
  <c r="X11" i="4"/>
  <c r="AA10" i="4"/>
  <c r="Z10" i="4"/>
  <c r="Y10" i="4"/>
  <c r="X10" i="4"/>
  <c r="AA9" i="4"/>
  <c r="Z9" i="4"/>
  <c r="Y9" i="4"/>
  <c r="X9" i="4"/>
  <c r="AA8" i="4"/>
  <c r="Z8" i="4"/>
  <c r="Y8" i="4"/>
  <c r="X8" i="4"/>
  <c r="AA7" i="4"/>
  <c r="Z7" i="4"/>
  <c r="Y7" i="4"/>
  <c r="X7" i="4"/>
  <c r="AA6" i="4"/>
  <c r="Z6" i="4"/>
  <c r="Y6" i="4"/>
  <c r="X6" i="4"/>
  <c r="AA5" i="4"/>
  <c r="Z5" i="4"/>
  <c r="Y5" i="4"/>
  <c r="X5" i="4"/>
  <c r="AA4" i="4"/>
  <c r="Z4" i="4"/>
  <c r="Y4" i="4"/>
  <c r="X4" i="4"/>
  <c r="AA3" i="4"/>
  <c r="Z3" i="4"/>
  <c r="Y3" i="4"/>
  <c r="X3" i="4"/>
  <c r="AA2" i="4"/>
  <c r="Z2" i="4"/>
  <c r="Y2" i="4"/>
  <c r="X2" i="4"/>
  <c r="W54" i="4"/>
  <c r="V54" i="4"/>
  <c r="U54" i="4"/>
  <c r="T54" i="4"/>
  <c r="W53" i="4"/>
  <c r="V53" i="4"/>
  <c r="U53" i="4"/>
  <c r="T53" i="4"/>
  <c r="W52" i="4"/>
  <c r="V52" i="4"/>
  <c r="U52" i="4"/>
  <c r="T52" i="4"/>
  <c r="W51" i="4"/>
  <c r="V51" i="4"/>
  <c r="U51" i="4"/>
  <c r="T51" i="4"/>
  <c r="W50" i="4"/>
  <c r="V50" i="4"/>
  <c r="U50" i="4"/>
  <c r="T50" i="4"/>
  <c r="W49" i="4"/>
  <c r="V49" i="4"/>
  <c r="U49" i="4"/>
  <c r="T49" i="4"/>
  <c r="W48" i="4"/>
  <c r="V48" i="4"/>
  <c r="U48" i="4"/>
  <c r="T48" i="4"/>
  <c r="W47" i="4"/>
  <c r="V47" i="4"/>
  <c r="U47" i="4"/>
  <c r="T47" i="4"/>
  <c r="W46" i="4"/>
  <c r="V46" i="4"/>
  <c r="U46" i="4"/>
  <c r="T46" i="4"/>
  <c r="W45" i="4"/>
  <c r="V45" i="4"/>
  <c r="U45" i="4"/>
  <c r="T45" i="4"/>
  <c r="W44" i="4"/>
  <c r="V44" i="4"/>
  <c r="U44" i="4"/>
  <c r="T44" i="4"/>
  <c r="W43" i="4"/>
  <c r="V43" i="4"/>
  <c r="U43" i="4"/>
  <c r="T43" i="4"/>
  <c r="W42" i="4"/>
  <c r="V42" i="4"/>
  <c r="U42" i="4"/>
  <c r="T42" i="4"/>
  <c r="W41" i="4"/>
  <c r="V41" i="4"/>
  <c r="U41" i="4"/>
  <c r="T41" i="4"/>
  <c r="W40" i="4"/>
  <c r="V40" i="4"/>
  <c r="U40" i="4"/>
  <c r="T40" i="4"/>
  <c r="W39" i="4"/>
  <c r="V39" i="4"/>
  <c r="U39" i="4"/>
  <c r="T39" i="4"/>
  <c r="W38" i="4"/>
  <c r="V38" i="4"/>
  <c r="U38" i="4"/>
  <c r="T38" i="4"/>
  <c r="W37" i="4"/>
  <c r="V37" i="4"/>
  <c r="U37" i="4"/>
  <c r="T37" i="4"/>
  <c r="W36" i="4"/>
  <c r="V36" i="4"/>
  <c r="U36" i="4"/>
  <c r="T36" i="4"/>
  <c r="W35" i="4"/>
  <c r="V35" i="4"/>
  <c r="U35" i="4"/>
  <c r="T35" i="4"/>
  <c r="W34" i="4"/>
  <c r="V34" i="4"/>
  <c r="U34" i="4"/>
  <c r="T34" i="4"/>
  <c r="W33" i="4"/>
  <c r="V33" i="4"/>
  <c r="U33" i="4"/>
  <c r="T33" i="4"/>
  <c r="W32" i="4"/>
  <c r="V32" i="4"/>
  <c r="U32" i="4"/>
  <c r="T32" i="4"/>
  <c r="W31" i="4"/>
  <c r="V31" i="4"/>
  <c r="U31" i="4"/>
  <c r="T31" i="4"/>
  <c r="W30" i="4"/>
  <c r="V30" i="4"/>
  <c r="U30" i="4"/>
  <c r="T30" i="4"/>
  <c r="W29" i="4"/>
  <c r="V29" i="4"/>
  <c r="U29" i="4"/>
  <c r="T29" i="4"/>
  <c r="W28" i="4"/>
  <c r="V28" i="4"/>
  <c r="U28" i="4"/>
  <c r="T28" i="4"/>
  <c r="W27" i="4"/>
  <c r="V27" i="4"/>
  <c r="U27" i="4"/>
  <c r="T27" i="4"/>
  <c r="W26" i="4"/>
  <c r="V26" i="4"/>
  <c r="U26" i="4"/>
  <c r="T26" i="4"/>
  <c r="W25" i="4"/>
  <c r="V25" i="4"/>
  <c r="U25" i="4"/>
  <c r="T25" i="4"/>
  <c r="W24" i="4"/>
  <c r="V24" i="4"/>
  <c r="U24" i="4"/>
  <c r="T24" i="4"/>
  <c r="W23" i="4"/>
  <c r="V23" i="4"/>
  <c r="U23" i="4"/>
  <c r="T23" i="4"/>
  <c r="W22" i="4"/>
  <c r="V22" i="4"/>
  <c r="U22" i="4"/>
  <c r="T22" i="4"/>
  <c r="W21" i="4"/>
  <c r="V21" i="4"/>
  <c r="U21" i="4"/>
  <c r="T21" i="4"/>
  <c r="W20" i="4"/>
  <c r="V20" i="4"/>
  <c r="U20" i="4"/>
  <c r="T20" i="4"/>
  <c r="W19" i="4"/>
  <c r="V19" i="4"/>
  <c r="U19" i="4"/>
  <c r="T19" i="4"/>
  <c r="W18" i="4"/>
  <c r="V18" i="4"/>
  <c r="U18" i="4"/>
  <c r="T18" i="4"/>
  <c r="W17" i="4"/>
  <c r="V17" i="4"/>
  <c r="U17" i="4"/>
  <c r="T17" i="4"/>
  <c r="W16" i="4"/>
  <c r="V16" i="4"/>
  <c r="U16" i="4"/>
  <c r="T16" i="4"/>
  <c r="W15" i="4"/>
  <c r="V15" i="4"/>
  <c r="U15" i="4"/>
  <c r="T15" i="4"/>
  <c r="W14" i="4"/>
  <c r="V14" i="4"/>
  <c r="U14" i="4"/>
  <c r="T14" i="4"/>
  <c r="W13" i="4"/>
  <c r="V13" i="4"/>
  <c r="U13" i="4"/>
  <c r="T13" i="4"/>
  <c r="W12" i="4"/>
  <c r="V12" i="4"/>
  <c r="U12" i="4"/>
  <c r="T12" i="4"/>
  <c r="W11" i="4"/>
  <c r="V11" i="4"/>
  <c r="U11" i="4"/>
  <c r="T11" i="4"/>
  <c r="W10" i="4"/>
  <c r="V10" i="4"/>
  <c r="U10" i="4"/>
  <c r="T10" i="4"/>
  <c r="W9" i="4"/>
  <c r="V9" i="4"/>
  <c r="U9" i="4"/>
  <c r="T9" i="4"/>
  <c r="W8" i="4"/>
  <c r="V8" i="4"/>
  <c r="U8" i="4"/>
  <c r="T8" i="4"/>
  <c r="W7" i="4"/>
  <c r="V7" i="4"/>
  <c r="U7" i="4"/>
  <c r="T7" i="4"/>
  <c r="W6" i="4"/>
  <c r="V6" i="4"/>
  <c r="U6" i="4"/>
  <c r="T6" i="4"/>
  <c r="W5" i="4"/>
  <c r="V5" i="4"/>
  <c r="U5" i="4"/>
  <c r="T5" i="4"/>
  <c r="W4" i="4"/>
  <c r="V4" i="4"/>
  <c r="U4" i="4"/>
  <c r="T4" i="4"/>
  <c r="W3" i="4"/>
  <c r="V3" i="4"/>
  <c r="U3" i="4"/>
  <c r="T3" i="4"/>
  <c r="W2" i="4"/>
  <c r="V2" i="4"/>
  <c r="U2" i="4"/>
  <c r="T2" i="4"/>
  <c r="S54" i="4"/>
  <c r="R54" i="4"/>
  <c r="Q54" i="4"/>
  <c r="P54" i="4"/>
  <c r="S53" i="4"/>
  <c r="R53" i="4"/>
  <c r="Q53" i="4"/>
  <c r="P53" i="4"/>
  <c r="S52" i="4"/>
  <c r="R52" i="4"/>
  <c r="Q52" i="4"/>
  <c r="P52" i="4"/>
  <c r="S51" i="4"/>
  <c r="R51" i="4"/>
  <c r="Q51" i="4"/>
  <c r="P51" i="4"/>
  <c r="S50" i="4"/>
  <c r="R50" i="4"/>
  <c r="Q50" i="4"/>
  <c r="P50" i="4"/>
  <c r="S49" i="4"/>
  <c r="R49" i="4"/>
  <c r="Q49" i="4"/>
  <c r="P49" i="4"/>
  <c r="S48" i="4"/>
  <c r="R48" i="4"/>
  <c r="Q48" i="4"/>
  <c r="P48" i="4"/>
  <c r="S47" i="4"/>
  <c r="R47" i="4"/>
  <c r="Q47" i="4"/>
  <c r="P47" i="4"/>
  <c r="S46" i="4"/>
  <c r="R46" i="4"/>
  <c r="Q46" i="4"/>
  <c r="P46" i="4"/>
  <c r="S45" i="4"/>
  <c r="R45" i="4"/>
  <c r="Q45" i="4"/>
  <c r="P45" i="4"/>
  <c r="S44" i="4"/>
  <c r="R44" i="4"/>
  <c r="Q44" i="4"/>
  <c r="P44" i="4"/>
  <c r="S43" i="4"/>
  <c r="R43" i="4"/>
  <c r="Q43" i="4"/>
  <c r="P43" i="4"/>
  <c r="S42" i="4"/>
  <c r="R42" i="4"/>
  <c r="Q42" i="4"/>
  <c r="P42" i="4"/>
  <c r="S41" i="4"/>
  <c r="R41" i="4"/>
  <c r="Q41" i="4"/>
  <c r="P41" i="4"/>
  <c r="S40" i="4"/>
  <c r="R40" i="4"/>
  <c r="Q40" i="4"/>
  <c r="P40" i="4"/>
  <c r="S39" i="4"/>
  <c r="R39" i="4"/>
  <c r="Q39" i="4"/>
  <c r="P39" i="4"/>
  <c r="S38" i="4"/>
  <c r="R38" i="4"/>
  <c r="Q38" i="4"/>
  <c r="P38" i="4"/>
  <c r="S37" i="4"/>
  <c r="R37" i="4"/>
  <c r="Q37" i="4"/>
  <c r="P37" i="4"/>
  <c r="S36" i="4"/>
  <c r="R36" i="4"/>
  <c r="Q36" i="4"/>
  <c r="P36" i="4"/>
  <c r="S35" i="4"/>
  <c r="R35" i="4"/>
  <c r="Q35" i="4"/>
  <c r="P35" i="4"/>
  <c r="S34" i="4"/>
  <c r="R34" i="4"/>
  <c r="Q34" i="4"/>
  <c r="P34" i="4"/>
  <c r="S33" i="4"/>
  <c r="R33" i="4"/>
  <c r="Q33" i="4"/>
  <c r="P33" i="4"/>
  <c r="S32" i="4"/>
  <c r="R32" i="4"/>
  <c r="Q32" i="4"/>
  <c r="P32" i="4"/>
  <c r="S31" i="4"/>
  <c r="R31" i="4"/>
  <c r="Q31" i="4"/>
  <c r="P31" i="4"/>
  <c r="S30" i="4"/>
  <c r="R30" i="4"/>
  <c r="Q30" i="4"/>
  <c r="P30" i="4"/>
  <c r="S29" i="4"/>
  <c r="R29" i="4"/>
  <c r="Q29" i="4"/>
  <c r="P29" i="4"/>
  <c r="S28" i="4"/>
  <c r="R28" i="4"/>
  <c r="Q28" i="4"/>
  <c r="P28" i="4"/>
  <c r="S27" i="4"/>
  <c r="R27" i="4"/>
  <c r="Q27" i="4"/>
  <c r="P27" i="4"/>
  <c r="S26" i="4"/>
  <c r="R26" i="4"/>
  <c r="Q26" i="4"/>
  <c r="P26" i="4"/>
  <c r="S25" i="4"/>
  <c r="R25" i="4"/>
  <c r="Q25" i="4"/>
  <c r="P25" i="4"/>
  <c r="S24" i="4"/>
  <c r="R24" i="4"/>
  <c r="Q24" i="4"/>
  <c r="P24" i="4"/>
  <c r="S23" i="4"/>
  <c r="R23" i="4"/>
  <c r="Q23" i="4"/>
  <c r="P23" i="4"/>
  <c r="S22" i="4"/>
  <c r="R22" i="4"/>
  <c r="Q22" i="4"/>
  <c r="P22" i="4"/>
  <c r="S21" i="4"/>
  <c r="R21" i="4"/>
  <c r="Q21" i="4"/>
  <c r="P21" i="4"/>
  <c r="S20" i="4"/>
  <c r="R20" i="4"/>
  <c r="Q20" i="4"/>
  <c r="P20" i="4"/>
  <c r="S19" i="4"/>
  <c r="R19" i="4"/>
  <c r="Q19" i="4"/>
  <c r="P19" i="4"/>
  <c r="S18" i="4"/>
  <c r="R18" i="4"/>
  <c r="Q18" i="4"/>
  <c r="P18" i="4"/>
  <c r="S17" i="4"/>
  <c r="R17" i="4"/>
  <c r="Q17" i="4"/>
  <c r="P17" i="4"/>
  <c r="S16" i="4"/>
  <c r="R16" i="4"/>
  <c r="Q16" i="4"/>
  <c r="P16" i="4"/>
  <c r="S15" i="4"/>
  <c r="R15" i="4"/>
  <c r="Q15" i="4"/>
  <c r="P15" i="4"/>
  <c r="S14" i="4"/>
  <c r="R14" i="4"/>
  <c r="Q14" i="4"/>
  <c r="P14" i="4"/>
  <c r="S13" i="4"/>
  <c r="R13" i="4"/>
  <c r="Q13" i="4"/>
  <c r="P13" i="4"/>
  <c r="S12" i="4"/>
  <c r="R12" i="4"/>
  <c r="Q12" i="4"/>
  <c r="P12" i="4"/>
  <c r="S11" i="4"/>
  <c r="R11" i="4"/>
  <c r="Q11" i="4"/>
  <c r="P11" i="4"/>
  <c r="S10" i="4"/>
  <c r="R10" i="4"/>
  <c r="Q10" i="4"/>
  <c r="P10" i="4"/>
  <c r="S9" i="4"/>
  <c r="R9" i="4"/>
  <c r="Q9" i="4"/>
  <c r="P9" i="4"/>
  <c r="S8" i="4"/>
  <c r="R8" i="4"/>
  <c r="Q8" i="4"/>
  <c r="P8" i="4"/>
  <c r="S7" i="4"/>
  <c r="R7" i="4"/>
  <c r="Q7" i="4"/>
  <c r="P7" i="4"/>
  <c r="S6" i="4"/>
  <c r="R6" i="4"/>
  <c r="Q6" i="4"/>
  <c r="P6" i="4"/>
  <c r="S5" i="4"/>
  <c r="R5" i="4"/>
  <c r="Q5" i="4"/>
  <c r="P5" i="4"/>
  <c r="S4" i="4"/>
  <c r="R4" i="4"/>
  <c r="Q4" i="4"/>
  <c r="P4" i="4"/>
  <c r="S3" i="4"/>
  <c r="R3" i="4"/>
  <c r="Q3" i="4"/>
  <c r="S2" i="4"/>
  <c r="R2" i="4"/>
  <c r="Q2" i="4"/>
  <c r="P2" i="4"/>
  <c r="P3" i="4"/>
  <c r="O54" i="4"/>
  <c r="N54" i="4"/>
  <c r="M54" i="4"/>
  <c r="L54" i="4"/>
  <c r="O53" i="4"/>
  <c r="N53" i="4"/>
  <c r="M53" i="4"/>
  <c r="L53" i="4"/>
  <c r="O52" i="4"/>
  <c r="N52" i="4"/>
  <c r="M52" i="4"/>
  <c r="L52" i="4"/>
  <c r="O51" i="4"/>
  <c r="N51" i="4"/>
  <c r="M51" i="4"/>
  <c r="L51" i="4"/>
  <c r="O50" i="4"/>
  <c r="N50" i="4"/>
  <c r="M50" i="4"/>
  <c r="L50" i="4"/>
  <c r="O49" i="4"/>
  <c r="N49" i="4"/>
  <c r="M49" i="4"/>
  <c r="L49" i="4"/>
  <c r="O48" i="4"/>
  <c r="N48" i="4"/>
  <c r="M48" i="4"/>
  <c r="L48" i="4"/>
  <c r="O47" i="4"/>
  <c r="N47" i="4"/>
  <c r="M47" i="4"/>
  <c r="L47" i="4"/>
  <c r="O46" i="4"/>
  <c r="N46" i="4"/>
  <c r="M46" i="4"/>
  <c r="L46" i="4"/>
  <c r="O45" i="4"/>
  <c r="N45" i="4"/>
  <c r="M45" i="4"/>
  <c r="L45" i="4"/>
  <c r="O44" i="4"/>
  <c r="N44" i="4"/>
  <c r="M44" i="4"/>
  <c r="L44" i="4"/>
  <c r="O43" i="4"/>
  <c r="N43" i="4"/>
  <c r="M43" i="4"/>
  <c r="L43" i="4"/>
  <c r="O42" i="4"/>
  <c r="N42" i="4"/>
  <c r="M42" i="4"/>
  <c r="L42" i="4"/>
  <c r="O41" i="4"/>
  <c r="N41" i="4"/>
  <c r="M41" i="4"/>
  <c r="L41" i="4"/>
  <c r="O40" i="4"/>
  <c r="N40" i="4"/>
  <c r="M40" i="4"/>
  <c r="L40" i="4"/>
  <c r="O39" i="4"/>
  <c r="N39" i="4"/>
  <c r="M39" i="4"/>
  <c r="L39" i="4"/>
  <c r="O38" i="4"/>
  <c r="N38" i="4"/>
  <c r="M38" i="4"/>
  <c r="L38" i="4"/>
  <c r="O37" i="4"/>
  <c r="N37" i="4"/>
  <c r="M37" i="4"/>
  <c r="L37" i="4"/>
  <c r="O36" i="4"/>
  <c r="N36" i="4"/>
  <c r="M36" i="4"/>
  <c r="L36" i="4"/>
  <c r="O35" i="4"/>
  <c r="N35" i="4"/>
  <c r="M35" i="4"/>
  <c r="L35" i="4"/>
  <c r="O34" i="4"/>
  <c r="N34" i="4"/>
  <c r="M34" i="4"/>
  <c r="L34" i="4"/>
  <c r="O33" i="4"/>
  <c r="N33" i="4"/>
  <c r="M33" i="4"/>
  <c r="L33" i="4"/>
  <c r="O32" i="4"/>
  <c r="N32" i="4"/>
  <c r="M32" i="4"/>
  <c r="L32" i="4"/>
  <c r="O31" i="4"/>
  <c r="N31" i="4"/>
  <c r="M31" i="4"/>
  <c r="L31" i="4"/>
  <c r="O30" i="4"/>
  <c r="N30" i="4"/>
  <c r="M30" i="4"/>
  <c r="L30" i="4"/>
  <c r="O29" i="4"/>
  <c r="N29" i="4"/>
  <c r="M29" i="4"/>
  <c r="L29" i="4"/>
  <c r="O28" i="4"/>
  <c r="N28" i="4"/>
  <c r="M28" i="4"/>
  <c r="L28" i="4"/>
  <c r="O27" i="4"/>
  <c r="N27" i="4"/>
  <c r="M27" i="4"/>
  <c r="L27" i="4"/>
  <c r="O26" i="4"/>
  <c r="N26" i="4"/>
  <c r="M26" i="4"/>
  <c r="L26" i="4"/>
  <c r="O25" i="4"/>
  <c r="N25" i="4"/>
  <c r="M25" i="4"/>
  <c r="L25" i="4"/>
  <c r="O24" i="4"/>
  <c r="N24" i="4"/>
  <c r="M24" i="4"/>
  <c r="L24" i="4"/>
  <c r="O23" i="4"/>
  <c r="N23" i="4"/>
  <c r="M23" i="4"/>
  <c r="L23" i="4"/>
  <c r="O22" i="4"/>
  <c r="N22" i="4"/>
  <c r="M22" i="4"/>
  <c r="L22" i="4"/>
  <c r="O21" i="4"/>
  <c r="N21" i="4"/>
  <c r="M21" i="4"/>
  <c r="L21" i="4"/>
  <c r="O20" i="4"/>
  <c r="N20" i="4"/>
  <c r="M20" i="4"/>
  <c r="L20" i="4"/>
  <c r="O19" i="4"/>
  <c r="N19" i="4"/>
  <c r="M19" i="4"/>
  <c r="L19" i="4"/>
  <c r="O18" i="4"/>
  <c r="N18" i="4"/>
  <c r="M18" i="4"/>
  <c r="L18" i="4"/>
  <c r="O17" i="4"/>
  <c r="N17" i="4"/>
  <c r="M17" i="4"/>
  <c r="L17" i="4"/>
  <c r="O16" i="4"/>
  <c r="N16" i="4"/>
  <c r="M16" i="4"/>
  <c r="L16" i="4"/>
  <c r="O15" i="4"/>
  <c r="N15" i="4"/>
  <c r="M15" i="4"/>
  <c r="L15" i="4"/>
  <c r="O14" i="4"/>
  <c r="N14" i="4"/>
  <c r="M14" i="4"/>
  <c r="L14" i="4"/>
  <c r="O13" i="4"/>
  <c r="N13" i="4"/>
  <c r="M13" i="4"/>
  <c r="L13" i="4"/>
  <c r="O12" i="4"/>
  <c r="N12" i="4"/>
  <c r="M12" i="4"/>
  <c r="L12" i="4"/>
  <c r="O11" i="4"/>
  <c r="N11" i="4"/>
  <c r="M11" i="4"/>
  <c r="L11" i="4"/>
  <c r="O10" i="4"/>
  <c r="N10" i="4"/>
  <c r="M10" i="4"/>
  <c r="L10" i="4"/>
  <c r="O9" i="4"/>
  <c r="N9" i="4"/>
  <c r="M9" i="4"/>
  <c r="L9" i="4"/>
  <c r="O8" i="4"/>
  <c r="N8" i="4"/>
  <c r="M8" i="4"/>
  <c r="L8" i="4"/>
  <c r="O7" i="4"/>
  <c r="N7" i="4"/>
  <c r="M7" i="4"/>
  <c r="L7" i="4"/>
  <c r="O6" i="4"/>
  <c r="N6" i="4"/>
  <c r="M6" i="4"/>
  <c r="L6" i="4"/>
  <c r="O5" i="4"/>
  <c r="N5" i="4"/>
  <c r="M5" i="4"/>
  <c r="L5" i="4"/>
  <c r="O4" i="4"/>
  <c r="N4" i="4"/>
  <c r="M4" i="4"/>
  <c r="L4" i="4"/>
  <c r="O3" i="4"/>
  <c r="N3" i="4"/>
  <c r="M3" i="4"/>
  <c r="L3" i="4"/>
  <c r="O2" i="4"/>
  <c r="N2" i="4"/>
  <c r="M2" i="4"/>
  <c r="L2" i="4"/>
  <c r="K54" i="4"/>
  <c r="J54" i="4"/>
  <c r="I54" i="4"/>
  <c r="K53" i="4"/>
  <c r="J53" i="4"/>
  <c r="I53" i="4"/>
  <c r="K52" i="4"/>
  <c r="J52" i="4"/>
  <c r="I52" i="4"/>
  <c r="K51" i="4"/>
  <c r="J51" i="4"/>
  <c r="I51" i="4"/>
  <c r="K50" i="4"/>
  <c r="J50" i="4"/>
  <c r="I50" i="4"/>
  <c r="K49" i="4"/>
  <c r="J49" i="4"/>
  <c r="I49" i="4"/>
  <c r="K48" i="4"/>
  <c r="J48" i="4"/>
  <c r="I48" i="4"/>
  <c r="K47" i="4"/>
  <c r="J47" i="4"/>
  <c r="I47" i="4"/>
  <c r="K46" i="4"/>
  <c r="J46" i="4"/>
  <c r="I46" i="4"/>
  <c r="K45" i="4"/>
  <c r="J45" i="4"/>
  <c r="I45" i="4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4" i="4"/>
  <c r="J4" i="4"/>
  <c r="I4" i="4"/>
  <c r="K3" i="4"/>
  <c r="J3" i="4"/>
  <c r="I3" i="4"/>
  <c r="K2" i="4"/>
  <c r="J2" i="4"/>
  <c r="I2" i="4"/>
  <c r="H2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G1" i="4"/>
  <c r="F54" i="4" l="1"/>
  <c r="E54" i="4"/>
  <c r="D54" i="4"/>
  <c r="A54" i="4"/>
  <c r="F53" i="4"/>
  <c r="E53" i="4"/>
  <c r="D53" i="4"/>
  <c r="A53" i="4"/>
  <c r="F52" i="4"/>
  <c r="E52" i="4"/>
  <c r="D52" i="4"/>
  <c r="A52" i="4"/>
  <c r="F51" i="4"/>
  <c r="E51" i="4"/>
  <c r="D51" i="4"/>
  <c r="A51" i="4"/>
  <c r="F50" i="4"/>
  <c r="E50" i="4"/>
  <c r="D50" i="4"/>
  <c r="A50" i="4"/>
  <c r="F49" i="4"/>
  <c r="E49" i="4"/>
  <c r="D49" i="4"/>
  <c r="A49" i="4"/>
  <c r="F48" i="4"/>
  <c r="E48" i="4"/>
  <c r="D48" i="4"/>
  <c r="A48" i="4"/>
  <c r="F47" i="4"/>
  <c r="E47" i="4"/>
  <c r="D47" i="4"/>
  <c r="A47" i="4"/>
  <c r="F46" i="4"/>
  <c r="E46" i="4"/>
  <c r="D46" i="4"/>
  <c r="A46" i="4"/>
  <c r="F45" i="4"/>
  <c r="E45" i="4"/>
  <c r="D45" i="4"/>
  <c r="A45" i="4"/>
  <c r="F44" i="4"/>
  <c r="E44" i="4"/>
  <c r="D44" i="4"/>
  <c r="A44" i="4"/>
  <c r="F43" i="4"/>
  <c r="E43" i="4"/>
  <c r="D43" i="4"/>
  <c r="A43" i="4"/>
  <c r="F42" i="4"/>
  <c r="E42" i="4"/>
  <c r="D42" i="4"/>
  <c r="A42" i="4"/>
  <c r="F41" i="4"/>
  <c r="E41" i="4"/>
  <c r="D41" i="4"/>
  <c r="A41" i="4"/>
  <c r="F40" i="4"/>
  <c r="E40" i="4"/>
  <c r="D40" i="4"/>
  <c r="A40" i="4"/>
  <c r="F39" i="4"/>
  <c r="E39" i="4"/>
  <c r="D39" i="4"/>
  <c r="A39" i="4"/>
  <c r="F38" i="4"/>
  <c r="E38" i="4"/>
  <c r="D38" i="4"/>
  <c r="A38" i="4"/>
  <c r="F37" i="4"/>
  <c r="E37" i="4"/>
  <c r="D37" i="4"/>
  <c r="A37" i="4"/>
  <c r="F36" i="4"/>
  <c r="E36" i="4"/>
  <c r="D36" i="4"/>
  <c r="A36" i="4"/>
  <c r="F35" i="4"/>
  <c r="E35" i="4"/>
  <c r="D35" i="4"/>
  <c r="A35" i="4"/>
  <c r="F34" i="4"/>
  <c r="E34" i="4"/>
  <c r="D34" i="4"/>
  <c r="A34" i="4"/>
  <c r="F33" i="4"/>
  <c r="E33" i="4"/>
  <c r="D33" i="4"/>
  <c r="A33" i="4"/>
  <c r="F32" i="4"/>
  <c r="E32" i="4"/>
  <c r="D32" i="4"/>
  <c r="A32" i="4"/>
  <c r="F31" i="4"/>
  <c r="E31" i="4"/>
  <c r="D31" i="4"/>
  <c r="A31" i="4"/>
  <c r="F30" i="4"/>
  <c r="E30" i="4"/>
  <c r="D30" i="4"/>
  <c r="A30" i="4"/>
  <c r="F29" i="4"/>
  <c r="E29" i="4"/>
  <c r="D29" i="4"/>
  <c r="A29" i="4"/>
  <c r="F28" i="4"/>
  <c r="E28" i="4"/>
  <c r="D28" i="4"/>
  <c r="A28" i="4"/>
  <c r="F27" i="4"/>
  <c r="E27" i="4"/>
  <c r="D27" i="4"/>
  <c r="A27" i="4"/>
  <c r="F26" i="4"/>
  <c r="E26" i="4"/>
  <c r="D26" i="4"/>
  <c r="A26" i="4"/>
  <c r="F25" i="4"/>
  <c r="E25" i="4"/>
  <c r="D25" i="4"/>
  <c r="A25" i="4"/>
  <c r="F24" i="4"/>
  <c r="E24" i="4"/>
  <c r="D24" i="4"/>
  <c r="A24" i="4"/>
  <c r="F23" i="4"/>
  <c r="E23" i="4"/>
  <c r="D23" i="4"/>
  <c r="A23" i="4"/>
  <c r="F22" i="4"/>
  <c r="E22" i="4"/>
  <c r="D22" i="4"/>
  <c r="A22" i="4"/>
  <c r="F21" i="4"/>
  <c r="E21" i="4"/>
  <c r="D21" i="4"/>
  <c r="A21" i="4"/>
  <c r="F20" i="4"/>
  <c r="E20" i="4"/>
  <c r="D20" i="4"/>
  <c r="A20" i="4"/>
  <c r="F19" i="4"/>
  <c r="E19" i="4"/>
  <c r="D19" i="4"/>
  <c r="A19" i="4"/>
  <c r="F18" i="4"/>
  <c r="E18" i="4"/>
  <c r="D18" i="4"/>
  <c r="A18" i="4"/>
  <c r="F17" i="4"/>
  <c r="E17" i="4"/>
  <c r="D17" i="4"/>
  <c r="A17" i="4"/>
  <c r="F16" i="4"/>
  <c r="E16" i="4"/>
  <c r="D16" i="4"/>
  <c r="A16" i="4"/>
  <c r="F15" i="4"/>
  <c r="E15" i="4"/>
  <c r="D15" i="4"/>
  <c r="A15" i="4"/>
  <c r="F14" i="4"/>
  <c r="E14" i="4"/>
  <c r="D14" i="4"/>
  <c r="A14" i="4"/>
  <c r="F13" i="4"/>
  <c r="E13" i="4"/>
  <c r="D13" i="4"/>
  <c r="A13" i="4"/>
  <c r="F12" i="4"/>
  <c r="E12" i="4"/>
  <c r="D12" i="4"/>
  <c r="A12" i="4"/>
  <c r="F11" i="4"/>
  <c r="E11" i="4"/>
  <c r="D11" i="4"/>
  <c r="A11" i="4"/>
  <c r="F10" i="4"/>
  <c r="E10" i="4"/>
  <c r="D10" i="4"/>
  <c r="A10" i="4"/>
  <c r="F9" i="4"/>
  <c r="E9" i="4"/>
  <c r="D9" i="4"/>
  <c r="A9" i="4"/>
  <c r="F8" i="4"/>
  <c r="E8" i="4"/>
  <c r="D8" i="4"/>
  <c r="A8" i="4"/>
  <c r="F7" i="4"/>
  <c r="E7" i="4"/>
  <c r="D7" i="4"/>
  <c r="A7" i="4"/>
  <c r="F6" i="4"/>
  <c r="E6" i="4"/>
  <c r="D6" i="4"/>
  <c r="A6" i="4"/>
  <c r="F5" i="4"/>
  <c r="E5" i="4"/>
  <c r="D5" i="4"/>
  <c r="A5" i="4"/>
  <c r="F4" i="4"/>
  <c r="E4" i="4"/>
  <c r="D4" i="4"/>
  <c r="A4" i="4"/>
  <c r="F3" i="4"/>
  <c r="E3" i="4"/>
  <c r="D3" i="4"/>
  <c r="A3" i="4"/>
  <c r="F2" i="4"/>
  <c r="E2" i="4"/>
  <c r="D2" i="4"/>
  <c r="A2" i="4"/>
  <c r="D1" i="4"/>
  <c r="E1" i="4"/>
  <c r="F1" i="4"/>
  <c r="A1" i="4"/>
  <c r="L58" i="10" l="1"/>
  <c r="K58" i="10" s="1" a="1"/>
  <c r="K58" i="10" s="1"/>
  <c r="M113" i="1" s="1"/>
  <c r="BG113" i="1" s="1"/>
  <c r="M5" i="1" l="1"/>
  <c r="BS5" i="1" s="1"/>
  <c r="N83" i="10" s="1"/>
  <c r="K83" i="10" s="1" a="1"/>
  <c r="K83" i="10" s="1"/>
  <c r="M4" i="1"/>
  <c r="BG5" i="1" l="1"/>
  <c r="L84" i="10" s="1"/>
  <c r="K84" i="10" s="1" a="1"/>
  <c r="K84" i="10" s="1"/>
  <c r="BM5" i="1"/>
  <c r="M85" i="10" s="1"/>
  <c r="K85" i="10" s="1" a="1"/>
  <c r="K85" i="10" s="1"/>
  <c r="P58" i="10"/>
  <c r="O58" i="10" s="1" a="1"/>
  <c r="O58" i="10" s="1"/>
  <c r="N113" i="1" s="1"/>
  <c r="BH113" i="1" s="1"/>
  <c r="N5" i="1" l="1"/>
  <c r="N4" i="1"/>
  <c r="BN5" i="1" l="1"/>
  <c r="Q85" i="10" s="1"/>
  <c r="O85" i="10" s="1" a="1"/>
  <c r="O85" i="10" s="1"/>
  <c r="BT5" i="1"/>
  <c r="R83" i="10" s="1"/>
  <c r="O83" i="10" s="1" a="1"/>
  <c r="O83" i="10" s="1"/>
  <c r="BH5" i="1"/>
  <c r="P84" i="10" s="1"/>
  <c r="O84" i="10" s="1" a="1"/>
  <c r="O84" i="10" s="1"/>
  <c r="P106" i="10"/>
  <c r="O106" i="10" s="1" a="1"/>
  <c r="O106" i="10" s="1"/>
  <c r="H78" i="10"/>
  <c r="L87" i="10"/>
  <c r="K87" i="10" s="1" a="1"/>
  <c r="K87" i="10" s="1"/>
  <c r="M114" i="1" s="1"/>
  <c r="P87" i="10"/>
  <c r="O87" i="10" s="1" a="1"/>
  <c r="O87" i="10" s="1"/>
  <c r="N114" i="1" s="1"/>
  <c r="L3" i="1"/>
  <c r="BF3" i="1"/>
  <c r="L4" i="1"/>
  <c r="BF4" i="1"/>
  <c r="L5" i="1"/>
  <c r="BF5" i="1"/>
  <c r="BL5" i="1"/>
  <c r="BR5" i="1"/>
  <c r="L6" i="1"/>
  <c r="M6" i="1"/>
  <c r="N6" i="1"/>
  <c r="T6" i="1"/>
  <c r="U6" i="1"/>
  <c r="V6" i="1"/>
  <c r="BF6" i="1"/>
  <c r="BG6" i="1"/>
  <c r="BH6" i="1"/>
  <c r="L7" i="1"/>
  <c r="M7" i="1"/>
  <c r="N7" i="1"/>
  <c r="T7" i="1"/>
  <c r="U7" i="1"/>
  <c r="V7" i="1"/>
  <c r="BF7" i="1"/>
  <c r="BG7" i="1"/>
  <c r="BH7" i="1"/>
  <c r="L18" i="1"/>
  <c r="M18" i="1"/>
  <c r="N18" i="1"/>
  <c r="T18" i="1"/>
  <c r="U18" i="1"/>
  <c r="V18" i="1"/>
  <c r="BF18" i="1"/>
  <c r="BG18" i="1"/>
  <c r="BH18" i="1"/>
  <c r="L19" i="1"/>
  <c r="M19" i="1"/>
  <c r="N19" i="1"/>
  <c r="T19" i="1"/>
  <c r="U19" i="1"/>
  <c r="V19" i="1"/>
  <c r="BF19" i="1"/>
  <c r="BG19" i="1"/>
  <c r="BH19" i="1"/>
  <c r="L20" i="1"/>
  <c r="M20" i="1"/>
  <c r="N20" i="1"/>
  <c r="T20" i="1"/>
  <c r="U20" i="1"/>
  <c r="V20" i="1"/>
  <c r="BF20" i="1"/>
  <c r="BG20" i="1"/>
  <c r="BH20" i="1"/>
  <c r="L21" i="1"/>
  <c r="M21" i="1"/>
  <c r="N21" i="1"/>
  <c r="T21" i="1"/>
  <c r="U21" i="1"/>
  <c r="V21" i="1"/>
  <c r="AB21" i="1"/>
  <c r="AC21" i="1"/>
  <c r="AD21" i="1"/>
  <c r="BF21" i="1"/>
  <c r="BG21" i="1"/>
  <c r="BH21" i="1"/>
  <c r="L22" i="1"/>
  <c r="M22" i="1"/>
  <c r="N22" i="1"/>
  <c r="T22" i="1"/>
  <c r="U22" i="1"/>
  <c r="V22" i="1"/>
  <c r="AB22" i="1"/>
  <c r="AC22" i="1"/>
  <c r="AD22" i="1"/>
  <c r="BF22" i="1"/>
  <c r="BG22" i="1"/>
  <c r="BH22" i="1"/>
  <c r="L23" i="1"/>
  <c r="M23" i="1"/>
  <c r="N23" i="1"/>
  <c r="T23" i="1"/>
  <c r="U23" i="1"/>
  <c r="V23" i="1"/>
  <c r="AB23" i="1"/>
  <c r="AC23" i="1"/>
  <c r="AD23" i="1"/>
  <c r="BF23" i="1"/>
  <c r="BG23" i="1"/>
  <c r="BH23" i="1"/>
  <c r="L24" i="1"/>
  <c r="M24" i="1"/>
  <c r="N24" i="1"/>
  <c r="T24" i="1"/>
  <c r="U24" i="1"/>
  <c r="V24" i="1"/>
  <c r="AB24" i="1"/>
  <c r="AC24" i="1"/>
  <c r="AD24" i="1"/>
  <c r="BF24" i="1"/>
  <c r="BG24" i="1"/>
  <c r="BH24" i="1"/>
  <c r="L25" i="1"/>
  <c r="M25" i="1"/>
  <c r="N25" i="1"/>
  <c r="T25" i="1"/>
  <c r="U25" i="1"/>
  <c r="V25" i="1"/>
  <c r="AB25" i="1"/>
  <c r="AC25" i="1"/>
  <c r="AD25" i="1"/>
  <c r="BF25" i="1"/>
  <c r="BG25" i="1"/>
  <c r="BH25" i="1"/>
  <c r="L26" i="1"/>
  <c r="M26" i="1"/>
  <c r="N26" i="1"/>
  <c r="T26" i="1"/>
  <c r="U26" i="1"/>
  <c r="V26" i="1"/>
  <c r="AB26" i="1"/>
  <c r="AC26" i="1"/>
  <c r="AD26" i="1"/>
  <c r="BF26" i="1"/>
  <c r="BG26" i="1"/>
  <c r="BH26" i="1"/>
  <c r="L27" i="1"/>
  <c r="M27" i="1"/>
  <c r="N27" i="1"/>
  <c r="T27" i="1"/>
  <c r="U27" i="1"/>
  <c r="V27" i="1"/>
  <c r="AB27" i="1"/>
  <c r="AC27" i="1"/>
  <c r="AD27" i="1"/>
  <c r="BF27" i="1"/>
  <c r="BG27" i="1"/>
  <c r="BH27" i="1"/>
  <c r="L28" i="1"/>
  <c r="M28" i="1"/>
  <c r="N28" i="1"/>
  <c r="T28" i="1"/>
  <c r="U28" i="1"/>
  <c r="V28" i="1"/>
  <c r="AB28" i="1"/>
  <c r="AC28" i="1"/>
  <c r="AD28" i="1"/>
  <c r="BF28" i="1"/>
  <c r="BG28" i="1"/>
  <c r="BH28" i="1"/>
  <c r="L29" i="1"/>
  <c r="M29" i="1"/>
  <c r="N29" i="1"/>
  <c r="T29" i="1"/>
  <c r="U29" i="1"/>
  <c r="V29" i="1"/>
  <c r="AB29" i="1"/>
  <c r="AC29" i="1"/>
  <c r="AD29" i="1"/>
  <c r="BF29" i="1"/>
  <c r="BG29" i="1"/>
  <c r="BH29" i="1"/>
  <c r="L30" i="1"/>
  <c r="M30" i="1"/>
  <c r="N30" i="1"/>
  <c r="T30" i="1"/>
  <c r="U30" i="1"/>
  <c r="V30" i="1"/>
  <c r="AB30" i="1"/>
  <c r="AC30" i="1"/>
  <c r="AD30" i="1"/>
  <c r="BF30" i="1"/>
  <c r="BG30" i="1"/>
  <c r="BH30" i="1"/>
  <c r="L31" i="1"/>
  <c r="M31" i="1"/>
  <c r="N31" i="1"/>
  <c r="T31" i="1"/>
  <c r="U31" i="1"/>
  <c r="V31" i="1"/>
  <c r="BF31" i="1"/>
  <c r="BG31" i="1"/>
  <c r="BH31" i="1"/>
  <c r="L32" i="1"/>
  <c r="M32" i="1"/>
  <c r="N32" i="1"/>
  <c r="T32" i="1"/>
  <c r="U32" i="1"/>
  <c r="V32" i="1"/>
  <c r="BF32" i="1"/>
  <c r="BG32" i="1"/>
  <c r="BH32" i="1"/>
  <c r="L33" i="1"/>
  <c r="M33" i="1"/>
  <c r="N33" i="1"/>
  <c r="T33" i="1"/>
  <c r="U33" i="1"/>
  <c r="V33" i="1"/>
  <c r="BF33" i="1"/>
  <c r="BG33" i="1"/>
  <c r="BH33" i="1"/>
  <c r="L34" i="1"/>
  <c r="M34" i="1"/>
  <c r="N34" i="1"/>
  <c r="T34" i="1"/>
  <c r="U34" i="1"/>
  <c r="V34" i="1"/>
  <c r="BF34" i="1"/>
  <c r="BG34" i="1"/>
  <c r="BH34" i="1"/>
  <c r="L35" i="1"/>
  <c r="M35" i="1"/>
  <c r="N35" i="1"/>
  <c r="T35" i="1"/>
  <c r="U35" i="1"/>
  <c r="V35" i="1"/>
  <c r="BF35" i="1"/>
  <c r="BG35" i="1"/>
  <c r="BH35" i="1"/>
  <c r="L36" i="1"/>
  <c r="M36" i="1"/>
  <c r="N36" i="1"/>
  <c r="T36" i="1"/>
  <c r="U36" i="1"/>
  <c r="V36" i="1"/>
  <c r="AB36" i="1"/>
  <c r="AC36" i="1"/>
  <c r="AD36" i="1"/>
  <c r="AJ36" i="1"/>
  <c r="AK36" i="1"/>
  <c r="AL36" i="1"/>
  <c r="BF36" i="1"/>
  <c r="BG36" i="1"/>
  <c r="BH36" i="1"/>
  <c r="L37" i="1"/>
  <c r="M37" i="1"/>
  <c r="N37" i="1"/>
  <c r="T37" i="1"/>
  <c r="U37" i="1"/>
  <c r="V37" i="1"/>
  <c r="AB37" i="1"/>
  <c r="AC37" i="1"/>
  <c r="AD37" i="1"/>
  <c r="AJ37" i="1"/>
  <c r="AK37" i="1"/>
  <c r="AL37" i="1"/>
  <c r="BF37" i="1"/>
  <c r="BG37" i="1"/>
  <c r="BH37" i="1"/>
  <c r="L38" i="1"/>
  <c r="M38" i="1"/>
  <c r="N38" i="1"/>
  <c r="T38" i="1"/>
  <c r="U38" i="1"/>
  <c r="V38" i="1"/>
  <c r="AB38" i="1"/>
  <c r="AC38" i="1"/>
  <c r="AD38" i="1"/>
  <c r="AJ38" i="1"/>
  <c r="AK38" i="1"/>
  <c r="AL38" i="1"/>
  <c r="BF38" i="1"/>
  <c r="BG38" i="1"/>
  <c r="BH38" i="1"/>
  <c r="L39" i="1"/>
  <c r="M39" i="1"/>
  <c r="N39" i="1"/>
  <c r="T39" i="1"/>
  <c r="U39" i="1"/>
  <c r="V39" i="1"/>
  <c r="AB39" i="1"/>
  <c r="AC39" i="1"/>
  <c r="AD39" i="1"/>
  <c r="AJ39" i="1"/>
  <c r="AK39" i="1"/>
  <c r="AL39" i="1"/>
  <c r="BF39" i="1"/>
  <c r="BG39" i="1"/>
  <c r="BH39" i="1"/>
  <c r="L40" i="1"/>
  <c r="M40" i="1"/>
  <c r="N40" i="1"/>
  <c r="T40" i="1"/>
  <c r="U40" i="1"/>
  <c r="V40" i="1"/>
  <c r="AB40" i="1"/>
  <c r="AC40" i="1"/>
  <c r="AD40" i="1"/>
  <c r="AJ40" i="1"/>
  <c r="AK40" i="1"/>
  <c r="AL40" i="1"/>
  <c r="BF40" i="1"/>
  <c r="BG40" i="1"/>
  <c r="BH40" i="1"/>
  <c r="L41" i="1"/>
  <c r="M41" i="1"/>
  <c r="N41" i="1"/>
  <c r="T41" i="1"/>
  <c r="U41" i="1"/>
  <c r="V41" i="1"/>
  <c r="AB41" i="1"/>
  <c r="AC41" i="1"/>
  <c r="AD41" i="1"/>
  <c r="BF41" i="1"/>
  <c r="BG41" i="1"/>
  <c r="BH41" i="1"/>
  <c r="L42" i="1"/>
  <c r="M42" i="1"/>
  <c r="N42" i="1"/>
  <c r="T42" i="1"/>
  <c r="U42" i="1"/>
  <c r="V42" i="1"/>
  <c r="AB42" i="1"/>
  <c r="AC42" i="1"/>
  <c r="AD42" i="1"/>
  <c r="BF42" i="1"/>
  <c r="BG42" i="1"/>
  <c r="BH42" i="1"/>
  <c r="L43" i="1"/>
  <c r="M43" i="1"/>
  <c r="N43" i="1"/>
  <c r="T43" i="1"/>
  <c r="U43" i="1"/>
  <c r="V43" i="1"/>
  <c r="AB43" i="1"/>
  <c r="AC43" i="1"/>
  <c r="AD43" i="1"/>
  <c r="BF43" i="1"/>
  <c r="BG43" i="1"/>
  <c r="BH43" i="1"/>
  <c r="L44" i="1"/>
  <c r="M44" i="1"/>
  <c r="N44" i="1"/>
  <c r="T44" i="1"/>
  <c r="U44" i="1"/>
  <c r="V44" i="1"/>
  <c r="AB44" i="1"/>
  <c r="AC44" i="1"/>
  <c r="AD44" i="1"/>
  <c r="BF44" i="1"/>
  <c r="BG44" i="1"/>
  <c r="BH44" i="1"/>
  <c r="L45" i="1"/>
  <c r="M45" i="1"/>
  <c r="N45" i="1"/>
  <c r="T45" i="1"/>
  <c r="U45" i="1"/>
  <c r="V45" i="1"/>
  <c r="AB45" i="1"/>
  <c r="AC45" i="1"/>
  <c r="AD45" i="1"/>
  <c r="BF45" i="1"/>
  <c r="BG45" i="1"/>
  <c r="BH45" i="1"/>
  <c r="L46" i="1"/>
  <c r="M46" i="1"/>
  <c r="N46" i="1"/>
  <c r="T46" i="1"/>
  <c r="U46" i="1"/>
  <c r="V46" i="1"/>
  <c r="BF46" i="1"/>
  <c r="BG46" i="1"/>
  <c r="BH46" i="1"/>
  <c r="L47" i="1"/>
  <c r="M47" i="1"/>
  <c r="N47" i="1"/>
  <c r="T47" i="1"/>
  <c r="U47" i="1"/>
  <c r="V47" i="1"/>
  <c r="BF47" i="1"/>
  <c r="BG47" i="1"/>
  <c r="BH47" i="1"/>
  <c r="L48" i="1"/>
  <c r="M48" i="1"/>
  <c r="N48" i="1"/>
  <c r="T48" i="1"/>
  <c r="U48" i="1"/>
  <c r="V48" i="1"/>
  <c r="BF48" i="1"/>
  <c r="BG48" i="1"/>
  <c r="BH48" i="1"/>
  <c r="L49" i="1"/>
  <c r="M49" i="1"/>
  <c r="N49" i="1"/>
  <c r="T49" i="1"/>
  <c r="U49" i="1"/>
  <c r="V49" i="1"/>
  <c r="BF49" i="1"/>
  <c r="BG49" i="1"/>
  <c r="BH49" i="1"/>
  <c r="L50" i="1"/>
  <c r="M50" i="1"/>
  <c r="N50" i="1"/>
  <c r="T50" i="1"/>
  <c r="U50" i="1"/>
  <c r="V50" i="1"/>
  <c r="BF50" i="1"/>
  <c r="BG50" i="1"/>
  <c r="BH50" i="1"/>
  <c r="L51" i="1"/>
  <c r="M51" i="1"/>
  <c r="N51" i="1"/>
  <c r="T51" i="1"/>
  <c r="U51" i="1"/>
  <c r="V51" i="1"/>
  <c r="AB51" i="1"/>
  <c r="AC51" i="1"/>
  <c r="AD51" i="1"/>
  <c r="BF51" i="1"/>
  <c r="BG51" i="1"/>
  <c r="BH51" i="1"/>
  <c r="L52" i="1"/>
  <c r="M52" i="1"/>
  <c r="N52" i="1"/>
  <c r="T52" i="1"/>
  <c r="U52" i="1"/>
  <c r="V52" i="1"/>
  <c r="AB52" i="1"/>
  <c r="AC52" i="1"/>
  <c r="AD52" i="1"/>
  <c r="BF52" i="1"/>
  <c r="BG52" i="1"/>
  <c r="BH52" i="1"/>
  <c r="L53" i="1"/>
  <c r="M53" i="1"/>
  <c r="N53" i="1"/>
  <c r="T53" i="1"/>
  <c r="U53" i="1"/>
  <c r="V53" i="1"/>
  <c r="AB53" i="1"/>
  <c r="AC53" i="1"/>
  <c r="AD53" i="1"/>
  <c r="BF53" i="1"/>
  <c r="BG53" i="1"/>
  <c r="BH53" i="1"/>
  <c r="L54" i="1"/>
  <c r="M54" i="1"/>
  <c r="N54" i="1"/>
  <c r="T54" i="1"/>
  <c r="U54" i="1"/>
  <c r="V54" i="1"/>
  <c r="AB54" i="1"/>
  <c r="AC54" i="1"/>
  <c r="AD54" i="1"/>
  <c r="BF54" i="1"/>
  <c r="BG54" i="1"/>
  <c r="BH54" i="1"/>
  <c r="L55" i="1"/>
  <c r="M55" i="1"/>
  <c r="N55" i="1"/>
  <c r="T55" i="1"/>
  <c r="U55" i="1"/>
  <c r="V55" i="1"/>
  <c r="AB55" i="1"/>
  <c r="AC55" i="1"/>
  <c r="AD55" i="1"/>
  <c r="BF55" i="1"/>
  <c r="BG55" i="1"/>
  <c r="BH55" i="1"/>
  <c r="L56" i="1"/>
  <c r="M56" i="1"/>
  <c r="N56" i="1"/>
  <c r="T56" i="1"/>
  <c r="U56" i="1"/>
  <c r="V56" i="1"/>
  <c r="AB56" i="1"/>
  <c r="AC56" i="1"/>
  <c r="AD56" i="1"/>
  <c r="BF56" i="1"/>
  <c r="BG56" i="1"/>
  <c r="BH56" i="1"/>
  <c r="L57" i="1"/>
  <c r="M57" i="1"/>
  <c r="N57" i="1"/>
  <c r="T57" i="1"/>
  <c r="U57" i="1"/>
  <c r="V57" i="1"/>
  <c r="AB57" i="1"/>
  <c r="AC57" i="1"/>
  <c r="AD57" i="1"/>
  <c r="BF57" i="1"/>
  <c r="BG57" i="1"/>
  <c r="BH57" i="1"/>
  <c r="L58" i="1"/>
  <c r="M58" i="1"/>
  <c r="N58" i="1"/>
  <c r="T58" i="1"/>
  <c r="U58" i="1"/>
  <c r="V58" i="1"/>
  <c r="AB58" i="1"/>
  <c r="AC58" i="1"/>
  <c r="AD58" i="1"/>
  <c r="BF58" i="1"/>
  <c r="BG58" i="1"/>
  <c r="BH58" i="1"/>
  <c r="L59" i="1"/>
  <c r="M59" i="1"/>
  <c r="N59" i="1"/>
  <c r="T59" i="1"/>
  <c r="U59" i="1"/>
  <c r="V59" i="1"/>
  <c r="AB59" i="1"/>
  <c r="AC59" i="1"/>
  <c r="AD59" i="1"/>
  <c r="BF59" i="1"/>
  <c r="BG59" i="1"/>
  <c r="BH59" i="1"/>
  <c r="L60" i="1"/>
  <c r="M60" i="1"/>
  <c r="N60" i="1"/>
  <c r="T60" i="1"/>
  <c r="U60" i="1"/>
  <c r="V60" i="1"/>
  <c r="AB60" i="1"/>
  <c r="AC60" i="1"/>
  <c r="AD60" i="1"/>
  <c r="BF60" i="1"/>
  <c r="BG60" i="1"/>
  <c r="BH60" i="1"/>
  <c r="L61" i="1"/>
  <c r="M61" i="1"/>
  <c r="N61" i="1"/>
  <c r="T61" i="1"/>
  <c r="U61" i="1"/>
  <c r="V61" i="1"/>
  <c r="AB61" i="1"/>
  <c r="AC61" i="1"/>
  <c r="AD61" i="1"/>
  <c r="BF61" i="1"/>
  <c r="BG61" i="1"/>
  <c r="BH61" i="1"/>
  <c r="L62" i="1"/>
  <c r="M62" i="1"/>
  <c r="N62" i="1"/>
  <c r="T62" i="1"/>
  <c r="U62" i="1"/>
  <c r="V62" i="1"/>
  <c r="AB62" i="1"/>
  <c r="AC62" i="1"/>
  <c r="AD62" i="1"/>
  <c r="BF62" i="1"/>
  <c r="BG62" i="1"/>
  <c r="BH62" i="1"/>
  <c r="L63" i="1"/>
  <c r="M63" i="1"/>
  <c r="N63" i="1"/>
  <c r="T63" i="1"/>
  <c r="U63" i="1"/>
  <c r="V63" i="1"/>
  <c r="AB63" i="1"/>
  <c r="AC63" i="1"/>
  <c r="AD63" i="1"/>
  <c r="BF63" i="1"/>
  <c r="BG63" i="1"/>
  <c r="BH63" i="1"/>
  <c r="L64" i="1"/>
  <c r="M64" i="1"/>
  <c r="N64" i="1"/>
  <c r="T64" i="1"/>
  <c r="U64" i="1"/>
  <c r="V64" i="1"/>
  <c r="AB64" i="1"/>
  <c r="AC64" i="1"/>
  <c r="AD64" i="1"/>
  <c r="BF64" i="1"/>
  <c r="BG64" i="1"/>
  <c r="BH64" i="1"/>
  <c r="L65" i="1"/>
  <c r="M65" i="1"/>
  <c r="N65" i="1"/>
  <c r="T65" i="1"/>
  <c r="U65" i="1"/>
  <c r="V65" i="1"/>
  <c r="AB65" i="1"/>
  <c r="AC65" i="1"/>
  <c r="AD65" i="1"/>
  <c r="BF65" i="1"/>
  <c r="BG65" i="1"/>
  <c r="BH65" i="1"/>
  <c r="L66" i="1"/>
  <c r="M66" i="1"/>
  <c r="N66" i="1"/>
  <c r="T66" i="1"/>
  <c r="U66" i="1"/>
  <c r="V66" i="1"/>
  <c r="AB66" i="1"/>
  <c r="AC66" i="1"/>
  <c r="AD66" i="1"/>
  <c r="BF66" i="1"/>
  <c r="BG66" i="1"/>
  <c r="BH66" i="1"/>
  <c r="L67" i="1"/>
  <c r="M67" i="1"/>
  <c r="N67" i="1"/>
  <c r="T67" i="1"/>
  <c r="U67" i="1"/>
  <c r="V67" i="1"/>
  <c r="AB67" i="1"/>
  <c r="AC67" i="1"/>
  <c r="AD67" i="1"/>
  <c r="BF67" i="1"/>
  <c r="BG67" i="1"/>
  <c r="BH67" i="1"/>
  <c r="L68" i="1"/>
  <c r="M68" i="1"/>
  <c r="N68" i="1"/>
  <c r="T68" i="1"/>
  <c r="U68" i="1"/>
  <c r="V68" i="1"/>
  <c r="AB68" i="1"/>
  <c r="AC68" i="1"/>
  <c r="AD68" i="1"/>
  <c r="BF68" i="1"/>
  <c r="BG68" i="1"/>
  <c r="BH68" i="1"/>
  <c r="L69" i="1"/>
  <c r="M69" i="1"/>
  <c r="N69" i="1"/>
  <c r="T69" i="1"/>
  <c r="U69" i="1"/>
  <c r="V69" i="1"/>
  <c r="AB69" i="1"/>
  <c r="AC69" i="1"/>
  <c r="AD69" i="1"/>
  <c r="BF69" i="1"/>
  <c r="BG69" i="1"/>
  <c r="BH69" i="1"/>
  <c r="L70" i="1"/>
  <c r="M70" i="1"/>
  <c r="N70" i="1"/>
  <c r="T70" i="1"/>
  <c r="U70" i="1"/>
  <c r="V70" i="1"/>
  <c r="AB70" i="1"/>
  <c r="AC70" i="1"/>
  <c r="AD70" i="1"/>
  <c r="BF70" i="1"/>
  <c r="BG70" i="1"/>
  <c r="BH70" i="1"/>
  <c r="L76" i="1"/>
  <c r="M76" i="1"/>
  <c r="N76" i="1"/>
  <c r="T76" i="1"/>
  <c r="U76" i="1"/>
  <c r="V76" i="1"/>
  <c r="BF76" i="1"/>
  <c r="BG76" i="1"/>
  <c r="L92" i="1"/>
  <c r="BF92" i="1"/>
  <c r="BL92" i="1"/>
  <c r="T94" i="1"/>
  <c r="U94" i="1"/>
  <c r="V94" i="1"/>
  <c r="BF94" i="1"/>
  <c r="BG94" i="1"/>
  <c r="BH94" i="1"/>
  <c r="T95" i="1"/>
  <c r="U95" i="1"/>
  <c r="V95" i="1"/>
  <c r="BF95" i="1"/>
  <c r="BG95" i="1"/>
  <c r="BH95" i="1"/>
  <c r="L96" i="1"/>
  <c r="M96" i="1"/>
  <c r="N96" i="1"/>
  <c r="T96" i="1"/>
  <c r="U96" i="1"/>
  <c r="V96" i="1"/>
  <c r="AB96" i="1"/>
  <c r="AC96" i="1"/>
  <c r="AD96" i="1"/>
  <c r="BF96" i="1"/>
  <c r="BG96" i="1"/>
  <c r="BH96" i="1"/>
  <c r="T97" i="1"/>
  <c r="U97" i="1"/>
  <c r="V97" i="1"/>
  <c r="BF97" i="1"/>
  <c r="BG97" i="1"/>
  <c r="BH97" i="1"/>
  <c r="T98" i="1"/>
  <c r="U98" i="1"/>
  <c r="V98" i="1"/>
  <c r="BF98" i="1"/>
  <c r="BG98" i="1"/>
  <c r="BH98" i="1"/>
  <c r="T99" i="1"/>
  <c r="U99" i="1"/>
  <c r="V99" i="1"/>
  <c r="BF99" i="1"/>
  <c r="BG99" i="1"/>
  <c r="BH99" i="1"/>
  <c r="L100" i="1"/>
  <c r="M100" i="1"/>
  <c r="N100" i="1"/>
  <c r="T100" i="1"/>
  <c r="U100" i="1"/>
  <c r="V100" i="1"/>
  <c r="BF100" i="1"/>
  <c r="BG100" i="1"/>
  <c r="BH100" i="1"/>
  <c r="T101" i="1"/>
  <c r="U101" i="1"/>
  <c r="V101" i="1"/>
  <c r="BF101" i="1"/>
  <c r="BG101" i="1"/>
  <c r="BH101" i="1"/>
  <c r="L102" i="1"/>
  <c r="M102" i="1"/>
  <c r="N102" i="1"/>
  <c r="T102" i="1"/>
  <c r="U102" i="1"/>
  <c r="V102" i="1"/>
  <c r="AB102" i="1"/>
  <c r="AC102" i="1"/>
  <c r="AD102" i="1"/>
  <c r="BF102" i="1"/>
  <c r="BG102" i="1"/>
  <c r="BH102" i="1"/>
  <c r="L103" i="1"/>
  <c r="M103" i="1"/>
  <c r="N103" i="1"/>
  <c r="T103" i="1"/>
  <c r="U103" i="1"/>
  <c r="V103" i="1"/>
  <c r="AB103" i="1"/>
  <c r="AC103" i="1"/>
  <c r="AD103" i="1"/>
  <c r="BF103" i="1"/>
  <c r="BG103" i="1"/>
  <c r="BH103" i="1"/>
  <c r="L104" i="1"/>
  <c r="M104" i="1"/>
  <c r="N104" i="1"/>
  <c r="T104" i="1"/>
  <c r="U104" i="1"/>
  <c r="V104" i="1"/>
  <c r="AB104" i="1"/>
  <c r="AC104" i="1"/>
  <c r="AD104" i="1"/>
  <c r="BF104" i="1"/>
  <c r="BG104" i="1"/>
  <c r="BH104" i="1"/>
  <c r="L105" i="1"/>
  <c r="M105" i="1"/>
  <c r="N105" i="1"/>
  <c r="T105" i="1"/>
  <c r="U105" i="1"/>
  <c r="V105" i="1"/>
  <c r="AB105" i="1"/>
  <c r="AC105" i="1"/>
  <c r="AD105" i="1"/>
  <c r="BF105" i="1"/>
  <c r="BG105" i="1"/>
  <c r="BH105" i="1"/>
  <c r="L106" i="1"/>
  <c r="M106" i="1"/>
  <c r="N106" i="1"/>
  <c r="T106" i="1"/>
  <c r="U106" i="1"/>
  <c r="V106" i="1"/>
  <c r="AB106" i="1"/>
  <c r="AC106" i="1"/>
  <c r="AD106" i="1"/>
  <c r="BF106" i="1"/>
  <c r="BG106" i="1"/>
  <c r="BH106" i="1"/>
  <c r="L108" i="1"/>
  <c r="BF108" i="1"/>
  <c r="L113" i="1"/>
  <c r="BF113" i="1"/>
  <c r="L114" i="1"/>
  <c r="BF114" i="1"/>
  <c r="G2" i="10" a="1"/>
  <c r="G2" i="10"/>
  <c r="H2" i="10"/>
  <c r="K2" i="10" a="1"/>
  <c r="K2" i="10"/>
  <c r="L2" i="10"/>
  <c r="O2" i="10" a="1"/>
  <c r="O2" i="10"/>
  <c r="P2" i="10"/>
  <c r="G3" i="10" a="1"/>
  <c r="G3" i="10"/>
  <c r="H3" i="10"/>
  <c r="K3" i="10" a="1"/>
  <c r="K3" i="10"/>
  <c r="L3" i="10"/>
  <c r="O3" i="10" a="1"/>
  <c r="O3" i="10"/>
  <c r="P3" i="10"/>
  <c r="G4" i="10" a="1"/>
  <c r="G4" i="10"/>
  <c r="H4" i="10"/>
  <c r="K4" i="10" a="1"/>
  <c r="K4" i="10"/>
  <c r="L4" i="10"/>
  <c r="O4" i="10" a="1"/>
  <c r="O4" i="10"/>
  <c r="P4" i="10"/>
  <c r="G5" i="10" a="1"/>
  <c r="G5" i="10"/>
  <c r="H5" i="10"/>
  <c r="K5" i="10" a="1"/>
  <c r="K5" i="10"/>
  <c r="L5" i="10"/>
  <c r="O5" i="10" a="1"/>
  <c r="O5" i="10"/>
  <c r="P5" i="10"/>
  <c r="G6" i="10" a="1"/>
  <c r="G6" i="10"/>
  <c r="H6" i="10"/>
  <c r="K6" i="10" a="1"/>
  <c r="K6" i="10"/>
  <c r="L6" i="10"/>
  <c r="O6" i="10" a="1"/>
  <c r="O6" i="10"/>
  <c r="P6" i="10"/>
  <c r="G7" i="10" a="1"/>
  <c r="G7" i="10"/>
  <c r="H7" i="10"/>
  <c r="K7" i="10" a="1"/>
  <c r="K7" i="10"/>
  <c r="L7" i="10"/>
  <c r="O7" i="10" a="1"/>
  <c r="O7" i="10"/>
  <c r="P7" i="10"/>
  <c r="G8" i="10" a="1"/>
  <c r="G8" i="10"/>
  <c r="H8" i="10"/>
  <c r="K8" i="10" a="1"/>
  <c r="K8" i="10"/>
  <c r="L8" i="10"/>
  <c r="O8" i="10" a="1"/>
  <c r="O8" i="10"/>
  <c r="P8" i="10"/>
  <c r="G9" i="10" a="1"/>
  <c r="G9" i="10"/>
  <c r="H9" i="10"/>
  <c r="K9" i="10" a="1"/>
  <c r="K9" i="10"/>
  <c r="L9" i="10"/>
  <c r="O9" i="10" a="1"/>
  <c r="O9" i="10"/>
  <c r="P9" i="10"/>
  <c r="G10" i="10" a="1"/>
  <c r="G10" i="10"/>
  <c r="H10" i="10"/>
  <c r="K10" i="10" a="1"/>
  <c r="K10" i="10"/>
  <c r="L10" i="10"/>
  <c r="O10" i="10" a="1"/>
  <c r="O10" i="10"/>
  <c r="P10" i="10"/>
  <c r="G11" i="10" a="1"/>
  <c r="G11" i="10"/>
  <c r="H11" i="10"/>
  <c r="K11" i="10" a="1"/>
  <c r="K11" i="10"/>
  <c r="L11" i="10"/>
  <c r="O11" i="10" a="1"/>
  <c r="O11" i="10"/>
  <c r="P11" i="10"/>
  <c r="G12" i="10" a="1"/>
  <c r="G12" i="10"/>
  <c r="H12" i="10"/>
  <c r="K12" i="10" a="1"/>
  <c r="K12" i="10"/>
  <c r="L12" i="10"/>
  <c r="O12" i="10" a="1"/>
  <c r="O12" i="10"/>
  <c r="P12" i="10"/>
  <c r="G13" i="10" a="1"/>
  <c r="G13" i="10"/>
  <c r="H13" i="10"/>
  <c r="K13" i="10" a="1"/>
  <c r="K13" i="10"/>
  <c r="L13" i="10"/>
  <c r="O13" i="10" a="1"/>
  <c r="O13" i="10"/>
  <c r="P13" i="10"/>
  <c r="G14" i="10" a="1"/>
  <c r="G14" i="10"/>
  <c r="H14" i="10"/>
  <c r="K14" i="10" a="1"/>
  <c r="K14" i="10"/>
  <c r="L14" i="10"/>
  <c r="O14" i="10" a="1"/>
  <c r="O14" i="10"/>
  <c r="P14" i="10"/>
  <c r="G15" i="10" a="1"/>
  <c r="G15" i="10"/>
  <c r="H15" i="10"/>
  <c r="K15" i="10" a="1"/>
  <c r="K15" i="10"/>
  <c r="L15" i="10"/>
  <c r="O15" i="10" a="1"/>
  <c r="O15" i="10"/>
  <c r="P15" i="10"/>
  <c r="G16" i="10" a="1"/>
  <c r="G16" i="10"/>
  <c r="H16" i="10"/>
  <c r="K16" i="10" a="1"/>
  <c r="K16" i="10"/>
  <c r="L16" i="10"/>
  <c r="O16" i="10" a="1"/>
  <c r="O16" i="10"/>
  <c r="P16" i="10"/>
  <c r="G17" i="10" a="1"/>
  <c r="G17" i="10"/>
  <c r="H17" i="10"/>
  <c r="K17" i="10" a="1"/>
  <c r="K17" i="10"/>
  <c r="L17" i="10"/>
  <c r="O17" i="10" a="1"/>
  <c r="O17" i="10"/>
  <c r="P17" i="10"/>
  <c r="G18" i="10" a="1"/>
  <c r="G18" i="10"/>
  <c r="H18" i="10"/>
  <c r="K18" i="10" a="1"/>
  <c r="K18" i="10"/>
  <c r="L18" i="10"/>
  <c r="O18" i="10" a="1"/>
  <c r="O18" i="10"/>
  <c r="P18" i="10"/>
  <c r="G19" i="10" a="1"/>
  <c r="G19" i="10"/>
  <c r="H19" i="10"/>
  <c r="K19" i="10" a="1"/>
  <c r="K19" i="10"/>
  <c r="L19" i="10"/>
  <c r="O19" i="10" a="1"/>
  <c r="O19" i="10"/>
  <c r="P19" i="10"/>
  <c r="G20" i="10" a="1"/>
  <c r="G20" i="10"/>
  <c r="H20" i="10"/>
  <c r="K20" i="10" a="1"/>
  <c r="K20" i="10"/>
  <c r="L20" i="10"/>
  <c r="O20" i="10" a="1"/>
  <c r="O20" i="10"/>
  <c r="P20" i="10"/>
  <c r="G21" i="10" a="1"/>
  <c r="G21" i="10"/>
  <c r="H21" i="10"/>
  <c r="K21" i="10" a="1"/>
  <c r="K21" i="10"/>
  <c r="L21" i="10"/>
  <c r="O21" i="10" a="1"/>
  <c r="O21" i="10"/>
  <c r="P21" i="10"/>
  <c r="G22" i="10" a="1"/>
  <c r="G22" i="10"/>
  <c r="H22" i="10"/>
  <c r="K22" i="10" a="1"/>
  <c r="K22" i="10"/>
  <c r="L22" i="10"/>
  <c r="O22" i="10" a="1"/>
  <c r="O22" i="10"/>
  <c r="P22" i="10"/>
  <c r="G23" i="10" a="1"/>
  <c r="G23" i="10"/>
  <c r="H23" i="10"/>
  <c r="K23" i="10" a="1"/>
  <c r="K23" i="10"/>
  <c r="L23" i="10"/>
  <c r="O23" i="10" a="1"/>
  <c r="O23" i="10"/>
  <c r="P23" i="10"/>
  <c r="G24" i="10" a="1"/>
  <c r="G24" i="10"/>
  <c r="H24" i="10"/>
  <c r="K24" i="10" a="1"/>
  <c r="K24" i="10"/>
  <c r="L24" i="10"/>
  <c r="O24" i="10" a="1"/>
  <c r="O24" i="10"/>
  <c r="P24" i="10"/>
  <c r="G25" i="10" a="1"/>
  <c r="G25" i="10"/>
  <c r="H25" i="10"/>
  <c r="K25" i="10" a="1"/>
  <c r="K25" i="10"/>
  <c r="L25" i="10"/>
  <c r="O25" i="10" a="1"/>
  <c r="O25" i="10"/>
  <c r="P25" i="10"/>
  <c r="G26" i="10" a="1"/>
  <c r="G26" i="10"/>
  <c r="H26" i="10"/>
  <c r="K26" i="10" a="1"/>
  <c r="K26" i="10"/>
  <c r="L26" i="10"/>
  <c r="O26" i="10" a="1"/>
  <c r="O26" i="10"/>
  <c r="P26" i="10"/>
  <c r="G27" i="10" a="1"/>
  <c r="G27" i="10"/>
  <c r="H27" i="10"/>
  <c r="K27" i="10" a="1"/>
  <c r="K27" i="10"/>
  <c r="L27" i="10"/>
  <c r="O27" i="10" a="1"/>
  <c r="O27" i="10"/>
  <c r="P27" i="10"/>
  <c r="G28" i="10" a="1"/>
  <c r="G28" i="10"/>
  <c r="H28" i="10"/>
  <c r="K28" i="10" a="1"/>
  <c r="K28" i="10"/>
  <c r="L28" i="10"/>
  <c r="O28" i="10" a="1"/>
  <c r="O28" i="10"/>
  <c r="P28" i="10"/>
  <c r="G29" i="10" a="1"/>
  <c r="G29" i="10"/>
  <c r="H29" i="10"/>
  <c r="K29" i="10" a="1"/>
  <c r="K29" i="10"/>
  <c r="L29" i="10"/>
  <c r="O29" i="10" a="1"/>
  <c r="O29" i="10"/>
  <c r="P29" i="10"/>
  <c r="G30" i="10" a="1"/>
  <c r="G30" i="10"/>
  <c r="H30" i="10"/>
  <c r="K30" i="10" a="1"/>
  <c r="K30" i="10"/>
  <c r="L30" i="10"/>
  <c r="O30" i="10" a="1"/>
  <c r="O30" i="10"/>
  <c r="P30" i="10"/>
  <c r="G31" i="10" a="1"/>
  <c r="G31" i="10"/>
  <c r="H31" i="10"/>
  <c r="K31" i="10" a="1"/>
  <c r="K31" i="10"/>
  <c r="L31" i="10"/>
  <c r="O31" i="10" a="1"/>
  <c r="O31" i="10"/>
  <c r="P31" i="10"/>
  <c r="G32" i="10" a="1"/>
  <c r="G32" i="10"/>
  <c r="H32" i="10"/>
  <c r="K32" i="10" a="1"/>
  <c r="K32" i="10"/>
  <c r="L32" i="10"/>
  <c r="O32" i="10" a="1"/>
  <c r="O32" i="10"/>
  <c r="P32" i="10"/>
  <c r="G33" i="10" a="1"/>
  <c r="G33" i="10"/>
  <c r="H33" i="10"/>
  <c r="K33" i="10" a="1"/>
  <c r="K33" i="10"/>
  <c r="L33" i="10"/>
  <c r="O33" i="10" a="1"/>
  <c r="O33" i="10"/>
  <c r="P33" i="10"/>
  <c r="G34" i="10" a="1"/>
  <c r="G34" i="10"/>
  <c r="H34" i="10"/>
  <c r="K34" i="10" a="1"/>
  <c r="K34" i="10"/>
  <c r="L34" i="10"/>
  <c r="O34" i="10" a="1"/>
  <c r="O34" i="10"/>
  <c r="P34" i="10"/>
  <c r="G35" i="10" a="1"/>
  <c r="G35" i="10"/>
  <c r="H35" i="10"/>
  <c r="K35" i="10" a="1"/>
  <c r="K35" i="10"/>
  <c r="L35" i="10"/>
  <c r="O35" i="10" a="1"/>
  <c r="O35" i="10"/>
  <c r="P35" i="10"/>
  <c r="G37" i="10" a="1"/>
  <c r="G37" i="10"/>
  <c r="H37" i="10"/>
  <c r="K37" i="10" a="1"/>
  <c r="K37" i="10"/>
  <c r="L37" i="10"/>
  <c r="O37" i="10" a="1"/>
  <c r="O37" i="10"/>
  <c r="P37" i="10"/>
  <c r="G38" i="10" a="1"/>
  <c r="G38" i="10"/>
  <c r="H38" i="10"/>
  <c r="K38" i="10" a="1"/>
  <c r="K38" i="10"/>
  <c r="L38" i="10"/>
  <c r="O38" i="10" a="1"/>
  <c r="O38" i="10"/>
  <c r="P38" i="10"/>
  <c r="G39" i="10" a="1"/>
  <c r="G39" i="10"/>
  <c r="H39" i="10"/>
  <c r="K39" i="10" a="1"/>
  <c r="K39" i="10"/>
  <c r="L39" i="10"/>
  <c r="O39" i="10" a="1"/>
  <c r="O39" i="10"/>
  <c r="P39" i="10"/>
  <c r="G40" i="10" a="1"/>
  <c r="G40" i="10"/>
  <c r="H40" i="10"/>
  <c r="K40" i="10" a="1"/>
  <c r="K40" i="10"/>
  <c r="L40" i="10"/>
  <c r="O40" i="10" a="1"/>
  <c r="O40" i="10"/>
  <c r="P40" i="10"/>
  <c r="G41" i="10" a="1"/>
  <c r="G41" i="10"/>
  <c r="H41" i="10"/>
  <c r="K41" i="10" a="1"/>
  <c r="K41" i="10"/>
  <c r="L41" i="10"/>
  <c r="O41" i="10" a="1"/>
  <c r="O41" i="10"/>
  <c r="P41" i="10"/>
  <c r="G42" i="10" a="1"/>
  <c r="G42" i="10"/>
  <c r="H42" i="10"/>
  <c r="K42" i="10" a="1"/>
  <c r="K42" i="10"/>
  <c r="L42" i="10"/>
  <c r="O42" i="10" a="1"/>
  <c r="O42" i="10"/>
  <c r="P42" i="10"/>
  <c r="G43" i="10" a="1"/>
  <c r="G43" i="10"/>
  <c r="H43" i="10"/>
  <c r="K43" i="10" a="1"/>
  <c r="K43" i="10"/>
  <c r="L43" i="10"/>
  <c r="O43" i="10" a="1"/>
  <c r="O43" i="10"/>
  <c r="P43" i="10"/>
  <c r="G44" i="10" a="1"/>
  <c r="G44" i="10"/>
  <c r="H44" i="10"/>
  <c r="K44" i="10" a="1"/>
  <c r="K44" i="10"/>
  <c r="L44" i="10"/>
  <c r="O44" i="10" a="1"/>
  <c r="O44" i="10"/>
  <c r="P44" i="10"/>
  <c r="G45" i="10" a="1"/>
  <c r="G45" i="10"/>
  <c r="H45" i="10"/>
  <c r="K45" i="10" a="1"/>
  <c r="K45" i="10"/>
  <c r="L45" i="10"/>
  <c r="O45" i="10" a="1"/>
  <c r="O45" i="10"/>
  <c r="P45" i="10"/>
  <c r="G46" i="10" a="1"/>
  <c r="G46" i="10"/>
  <c r="H46" i="10"/>
  <c r="K46" i="10" a="1"/>
  <c r="K46" i="10"/>
  <c r="L46" i="10"/>
  <c r="O46" i="10" a="1"/>
  <c r="O46" i="10"/>
  <c r="P46" i="10"/>
  <c r="G47" i="10" a="1"/>
  <c r="G47" i="10"/>
  <c r="H47" i="10"/>
  <c r="K47" i="10" a="1"/>
  <c r="K47" i="10"/>
  <c r="L47" i="10"/>
  <c r="O47" i="10" a="1"/>
  <c r="O47" i="10"/>
  <c r="P47" i="10"/>
  <c r="G49" i="10" a="1"/>
  <c r="G49" i="10"/>
  <c r="H49" i="10"/>
  <c r="K49" i="10" a="1"/>
  <c r="K49" i="10"/>
  <c r="L49" i="10"/>
  <c r="O49" i="10" a="1"/>
  <c r="O49" i="10"/>
  <c r="P49" i="10"/>
  <c r="G50" i="10" a="1"/>
  <c r="G50" i="10"/>
  <c r="H50" i="10"/>
  <c r="K50" i="10" a="1"/>
  <c r="K50" i="10"/>
  <c r="L50" i="10"/>
  <c r="O50" i="10" a="1"/>
  <c r="O50" i="10"/>
  <c r="P50" i="10"/>
  <c r="G51" i="10" a="1"/>
  <c r="G51" i="10"/>
  <c r="H51" i="10"/>
  <c r="K51" i="10" a="1"/>
  <c r="K51" i="10"/>
  <c r="L51" i="10"/>
  <c r="O51" i="10" a="1"/>
  <c r="O51" i="10"/>
  <c r="P51" i="10"/>
  <c r="G52" i="10" a="1"/>
  <c r="G52" i="10"/>
  <c r="H52" i="10"/>
  <c r="K52" i="10" a="1"/>
  <c r="K52" i="10"/>
  <c r="L52" i="10"/>
  <c r="O52" i="10" a="1"/>
  <c r="O52" i="10"/>
  <c r="P52" i="10"/>
  <c r="G53" i="10" a="1"/>
  <c r="G53" i="10"/>
  <c r="H53" i="10"/>
  <c r="K53" i="10" a="1"/>
  <c r="K53" i="10"/>
  <c r="L53" i="10"/>
  <c r="O53" i="10" a="1"/>
  <c r="O53" i="10"/>
  <c r="P53" i="10"/>
  <c r="G54" i="10" a="1"/>
  <c r="G54" i="10"/>
  <c r="H54" i="10"/>
  <c r="K54" i="10" a="1"/>
  <c r="K54" i="10"/>
  <c r="L54" i="10"/>
  <c r="O54" i="10" a="1"/>
  <c r="O54" i="10"/>
  <c r="P54" i="10"/>
  <c r="G55" i="10" a="1"/>
  <c r="G55" i="10"/>
  <c r="H55" i="10"/>
  <c r="K55" i="10" a="1"/>
  <c r="K55" i="10"/>
  <c r="L55" i="10"/>
  <c r="O55" i="10" a="1"/>
  <c r="O55" i="10"/>
  <c r="P55" i="10"/>
  <c r="G56" i="10" a="1"/>
  <c r="G56" i="10"/>
  <c r="H56" i="10"/>
  <c r="K56" i="10" a="1"/>
  <c r="K56" i="10"/>
  <c r="L56" i="10"/>
  <c r="O56" i="10" a="1"/>
  <c r="O56" i="10"/>
  <c r="P56" i="10"/>
  <c r="G57" i="10" a="1"/>
  <c r="G57" i="10"/>
  <c r="H57" i="10"/>
  <c r="K57" i="10" a="1"/>
  <c r="K57" i="10"/>
  <c r="L57" i="10"/>
  <c r="O57" i="10" a="1"/>
  <c r="O57" i="10"/>
  <c r="P57" i="10"/>
  <c r="G58" i="10" a="1"/>
  <c r="G58" i="10"/>
  <c r="H58" i="10"/>
  <c r="G59" i="10" a="1"/>
  <c r="G59" i="10"/>
  <c r="H59" i="10"/>
  <c r="K59" i="10" a="1"/>
  <c r="K59" i="10"/>
  <c r="L59" i="10"/>
  <c r="O59" i="10" a="1"/>
  <c r="O59" i="10"/>
  <c r="P59" i="10"/>
  <c r="G60" i="10" a="1"/>
  <c r="G60" i="10"/>
  <c r="H60" i="10"/>
  <c r="K60" i="10" a="1"/>
  <c r="K60" i="10"/>
  <c r="L60" i="10"/>
  <c r="O60" i="10" a="1"/>
  <c r="O60" i="10"/>
  <c r="P60" i="10"/>
  <c r="G61" i="10" a="1"/>
  <c r="G61" i="10"/>
  <c r="H61" i="10"/>
  <c r="K61" i="10" a="1"/>
  <c r="K61" i="10"/>
  <c r="L61" i="10"/>
  <c r="O61" i="10" a="1"/>
  <c r="O61" i="10"/>
  <c r="P61" i="10"/>
  <c r="G62" i="10" a="1"/>
  <c r="G62" i="10"/>
  <c r="H62" i="10"/>
  <c r="K62" i="10" a="1"/>
  <c r="K62" i="10"/>
  <c r="L62" i="10"/>
  <c r="O62" i="10" a="1"/>
  <c r="O62" i="10"/>
  <c r="P62" i="10"/>
  <c r="G63" i="10" a="1"/>
  <c r="G63" i="10"/>
  <c r="H63" i="10"/>
  <c r="K63" i="10" a="1"/>
  <c r="K63" i="10"/>
  <c r="L63" i="10"/>
  <c r="O63" i="10" a="1"/>
  <c r="O63" i="10"/>
  <c r="P63" i="10"/>
  <c r="G64" i="10" a="1"/>
  <c r="G64" i="10"/>
  <c r="H64" i="10"/>
  <c r="K64" i="10" a="1"/>
  <c r="K64" i="10"/>
  <c r="L64" i="10"/>
  <c r="O64" i="10" a="1"/>
  <c r="O64" i="10"/>
  <c r="P64" i="10"/>
  <c r="G65" i="10" a="1"/>
  <c r="G65" i="10"/>
  <c r="H65" i="10"/>
  <c r="K65" i="10" a="1"/>
  <c r="K65" i="10"/>
  <c r="L65" i="10"/>
  <c r="O65" i="10" a="1"/>
  <c r="O65" i="10"/>
  <c r="P65" i="10"/>
  <c r="G66" i="10" a="1"/>
  <c r="G66" i="10"/>
  <c r="H66" i="10"/>
  <c r="K66" i="10" a="1"/>
  <c r="K66" i="10"/>
  <c r="L66" i="10"/>
  <c r="O66" i="10" a="1"/>
  <c r="O66" i="10"/>
  <c r="P66" i="10"/>
  <c r="G67" i="10" a="1"/>
  <c r="G67" i="10"/>
  <c r="H67" i="10"/>
  <c r="K67" i="10" a="1"/>
  <c r="K67" i="10"/>
  <c r="L67" i="10"/>
  <c r="O67" i="10" a="1"/>
  <c r="O67" i="10"/>
  <c r="P67" i="10"/>
  <c r="G68" i="10" a="1"/>
  <c r="G68" i="10"/>
  <c r="H68" i="10"/>
  <c r="G69" i="10" a="1"/>
  <c r="G69" i="10"/>
  <c r="H69" i="10"/>
  <c r="G70" i="10" a="1"/>
  <c r="G70" i="10"/>
  <c r="H70" i="10"/>
  <c r="K70" i="10" a="1"/>
  <c r="K70" i="10"/>
  <c r="L70" i="10"/>
  <c r="O70" i="10" a="1"/>
  <c r="O70" i="10"/>
  <c r="P70" i="10"/>
  <c r="G71" i="10" a="1"/>
  <c r="G71" i="10"/>
  <c r="H71" i="10"/>
  <c r="K71" i="10" a="1"/>
  <c r="K71" i="10"/>
  <c r="L71" i="10"/>
  <c r="O71" i="10" a="1"/>
  <c r="O71" i="10"/>
  <c r="P71" i="10"/>
  <c r="G78" i="10" a="1"/>
  <c r="G78" i="10"/>
  <c r="I78" i="10"/>
  <c r="G79" i="10" a="1"/>
  <c r="G79" i="10"/>
  <c r="H79" i="10"/>
  <c r="K79" i="10" a="1"/>
  <c r="K79" i="10"/>
  <c r="L79" i="10"/>
  <c r="O79" i="10" a="1"/>
  <c r="O79" i="10"/>
  <c r="P79" i="10"/>
  <c r="G80" i="10" a="1"/>
  <c r="G80" i="10"/>
  <c r="H80" i="10"/>
  <c r="K80" i="10" a="1"/>
  <c r="K80" i="10"/>
  <c r="L80" i="10"/>
  <c r="O80" i="10" a="1"/>
  <c r="O80" i="10"/>
  <c r="P80" i="10"/>
  <c r="G81" i="10" a="1"/>
  <c r="G81" i="10"/>
  <c r="H81" i="10"/>
  <c r="K81" i="10" a="1"/>
  <c r="K81" i="10"/>
  <c r="L81" i="10"/>
  <c r="O81" i="10" a="1"/>
  <c r="O81" i="10"/>
  <c r="P81" i="10"/>
  <c r="G83" i="10" a="1"/>
  <c r="G83" i="10"/>
  <c r="J83" i="10"/>
  <c r="G84" i="10" a="1"/>
  <c r="G84" i="10"/>
  <c r="H84" i="10"/>
  <c r="G85" i="10" a="1"/>
  <c r="G85" i="10"/>
  <c r="I85" i="10"/>
  <c r="G87" i="10" a="1"/>
  <c r="G87" i="10"/>
  <c r="H87" i="10"/>
  <c r="G106" i="10" a="1"/>
  <c r="G106" i="10"/>
  <c r="H106" i="10"/>
  <c r="K106" i="10" a="1"/>
  <c r="K106" i="10"/>
  <c r="L106" i="10"/>
  <c r="B3" i="6" a="1"/>
  <c r="B3" i="6"/>
  <c r="C3" i="6" a="1"/>
  <c r="C3" i="6"/>
  <c r="D3" i="6" a="1"/>
  <c r="D3" i="6"/>
  <c r="E3" i="6" a="1"/>
  <c r="E3" i="6"/>
  <c r="F3" i="6" a="1"/>
  <c r="F3" i="6"/>
  <c r="G3" i="6" a="1"/>
  <c r="G3" i="6"/>
  <c r="H3" i="6" a="1"/>
  <c r="H3" i="6"/>
  <c r="I3" i="6" a="1"/>
  <c r="I3" i="6"/>
  <c r="J3" i="6" a="1"/>
  <c r="J3" i="6"/>
  <c r="B4" i="6" a="1"/>
  <c r="B4" i="6"/>
  <c r="C4" i="6" a="1"/>
  <c r="C4" i="6"/>
  <c r="D4" i="6" a="1"/>
  <c r="D4" i="6"/>
  <c r="E4" i="6" a="1"/>
  <c r="E4" i="6"/>
  <c r="F4" i="6" a="1"/>
  <c r="F4" i="6"/>
  <c r="G4" i="6" a="1"/>
  <c r="G4" i="6"/>
  <c r="H4" i="6" a="1"/>
  <c r="H4" i="6"/>
  <c r="I4" i="6" a="1"/>
  <c r="I4" i="6"/>
  <c r="J4" i="6" a="1"/>
  <c r="J4" i="6"/>
  <c r="B5" i="6" a="1"/>
  <c r="B5" i="6"/>
  <c r="C5" i="6" a="1"/>
  <c r="C5" i="6"/>
  <c r="D5" i="6" a="1"/>
  <c r="D5" i="6"/>
  <c r="E5" i="6" a="1"/>
  <c r="E5" i="6"/>
  <c r="F5" i="6" a="1"/>
  <c r="F5" i="6"/>
  <c r="G5" i="6" a="1"/>
  <c r="G5" i="6"/>
  <c r="H5" i="6" a="1"/>
  <c r="H5" i="6"/>
  <c r="I5" i="6" a="1"/>
  <c r="I5" i="6"/>
  <c r="J5" i="6" a="1"/>
  <c r="J5" i="6"/>
  <c r="B6" i="6" a="1"/>
  <c r="B6" i="6"/>
  <c r="C6" i="6" a="1"/>
  <c r="C6" i="6"/>
  <c r="D6" i="6" a="1"/>
  <c r="D6" i="6"/>
  <c r="E6" i="6" a="1"/>
  <c r="E6" i="6"/>
  <c r="F6" i="6" a="1"/>
  <c r="F6" i="6"/>
  <c r="G6" i="6" a="1"/>
  <c r="G6" i="6"/>
  <c r="H6" i="6" a="1"/>
  <c r="H6" i="6"/>
  <c r="I6" i="6" a="1"/>
  <c r="I6" i="6"/>
  <c r="J6" i="6" a="1"/>
  <c r="J6" i="6"/>
  <c r="B7" i="6" a="1"/>
  <c r="B7" i="6"/>
  <c r="C7" i="6" a="1"/>
  <c r="C7" i="6"/>
  <c r="D7" i="6" a="1"/>
  <c r="D7" i="6"/>
  <c r="E7" i="6" a="1"/>
  <c r="E7" i="6"/>
  <c r="F7" i="6" a="1"/>
  <c r="F7" i="6"/>
  <c r="G7" i="6" a="1"/>
  <c r="G7" i="6"/>
  <c r="H7" i="6" a="1"/>
  <c r="H7" i="6"/>
  <c r="I7" i="6" a="1"/>
  <c r="I7" i="6"/>
  <c r="J7" i="6" a="1"/>
  <c r="J7" i="6"/>
  <c r="B8" i="6" a="1"/>
  <c r="B8" i="6"/>
  <c r="C8" i="6" a="1"/>
  <c r="C8" i="6"/>
  <c r="D8" i="6" a="1"/>
  <c r="D8" i="6"/>
  <c r="E8" i="6" a="1"/>
  <c r="E8" i="6"/>
  <c r="F8" i="6" a="1"/>
  <c r="F8" i="6"/>
  <c r="G8" i="6" a="1"/>
  <c r="G8" i="6"/>
  <c r="H8" i="6" a="1"/>
  <c r="H8" i="6"/>
  <c r="I8" i="6" a="1"/>
  <c r="I8" i="6"/>
  <c r="J8" i="6" a="1"/>
  <c r="J8" i="6"/>
  <c r="B9" i="6" a="1"/>
  <c r="B9" i="6"/>
  <c r="C9" i="6" a="1"/>
  <c r="C9" i="6"/>
  <c r="D9" i="6" a="1"/>
  <c r="D9" i="6"/>
  <c r="E9" i="6" a="1"/>
  <c r="E9" i="6"/>
  <c r="F9" i="6" a="1"/>
  <c r="F9" i="6"/>
  <c r="G9" i="6" a="1"/>
  <c r="G9" i="6"/>
  <c r="H9" i="6" a="1"/>
  <c r="H9" i="6"/>
  <c r="I9" i="6" a="1"/>
  <c r="I9" i="6"/>
  <c r="J9" i="6" a="1"/>
  <c r="J9" i="6"/>
  <c r="B10" i="6" a="1"/>
  <c r="B10" i="6"/>
  <c r="C10" i="6" a="1"/>
  <c r="C10" i="6"/>
  <c r="D10" i="6" a="1"/>
  <c r="D10" i="6"/>
  <c r="E10" i="6" a="1"/>
  <c r="E10" i="6"/>
  <c r="F10" i="6" a="1"/>
  <c r="F10" i="6"/>
  <c r="G10" i="6" a="1"/>
  <c r="G10" i="6"/>
  <c r="H10" i="6" a="1"/>
  <c r="H10" i="6"/>
  <c r="I10" i="6" a="1"/>
  <c r="I10" i="6"/>
  <c r="J10" i="6" a="1"/>
  <c r="J10" i="6"/>
  <c r="B11" i="6" a="1"/>
  <c r="B11" i="6"/>
  <c r="C11" i="6" a="1"/>
  <c r="C11" i="6"/>
  <c r="D11" i="6" a="1"/>
  <c r="D11" i="6"/>
  <c r="E11" i="6" a="1"/>
  <c r="E11" i="6"/>
  <c r="F11" i="6" a="1"/>
  <c r="F11" i="6"/>
  <c r="G11" i="6" a="1"/>
  <c r="G11" i="6"/>
  <c r="H11" i="6" a="1"/>
  <c r="H11" i="6"/>
  <c r="I11" i="6" a="1"/>
  <c r="I11" i="6"/>
  <c r="J11" i="6" a="1"/>
  <c r="J11" i="6"/>
  <c r="B12" i="6" a="1"/>
  <c r="B12" i="6"/>
  <c r="C12" i="6" a="1"/>
  <c r="C12" i="6"/>
  <c r="D12" i="6" a="1"/>
  <c r="D12" i="6"/>
  <c r="E12" i="6" a="1"/>
  <c r="E12" i="6"/>
  <c r="F12" i="6" a="1"/>
  <c r="F12" i="6"/>
  <c r="G12" i="6" a="1"/>
  <c r="G12" i="6"/>
  <c r="H12" i="6" a="1"/>
  <c r="H12" i="6"/>
  <c r="I12" i="6" a="1"/>
  <c r="I12" i="6"/>
  <c r="J12" i="6" a="1"/>
  <c r="J12" i="6"/>
  <c r="B13" i="6" a="1"/>
  <c r="B13" i="6"/>
  <c r="C13" i="6" a="1"/>
  <c r="C13" i="6"/>
  <c r="D13" i="6" a="1"/>
  <c r="D13" i="6"/>
  <c r="E13" i="6" a="1"/>
  <c r="E13" i="6"/>
  <c r="F13" i="6" a="1"/>
  <c r="F13" i="6"/>
  <c r="G13" i="6" a="1"/>
  <c r="G13" i="6"/>
  <c r="H13" i="6" a="1"/>
  <c r="H13" i="6"/>
  <c r="I13" i="6" a="1"/>
  <c r="I13" i="6"/>
  <c r="J13" i="6" a="1"/>
  <c r="J13" i="6"/>
  <c r="B14" i="6" a="1"/>
  <c r="B14" i="6"/>
  <c r="C14" i="6" a="1"/>
  <c r="C14" i="6"/>
  <c r="D14" i="6" a="1"/>
  <c r="D14" i="6"/>
  <c r="E14" i="6" a="1"/>
  <c r="E14" i="6"/>
  <c r="F14" i="6" a="1"/>
  <c r="F14" i="6"/>
  <c r="G14" i="6" a="1"/>
  <c r="G14" i="6"/>
  <c r="H14" i="6" a="1"/>
  <c r="H14" i="6"/>
  <c r="I14" i="6" a="1"/>
  <c r="I14" i="6"/>
  <c r="J14" i="6" a="1"/>
  <c r="J14" i="6"/>
  <c r="B15" i="6" a="1"/>
  <c r="B15" i="6"/>
  <c r="C15" i="6" a="1"/>
  <c r="C15" i="6"/>
  <c r="D15" i="6" a="1"/>
  <c r="D15" i="6"/>
  <c r="E15" i="6" a="1"/>
  <c r="E15" i="6"/>
  <c r="F15" i="6" a="1"/>
  <c r="F15" i="6"/>
  <c r="G15" i="6" a="1"/>
  <c r="G15" i="6"/>
  <c r="H15" i="6" a="1"/>
  <c r="H15" i="6"/>
  <c r="I15" i="6" a="1"/>
  <c r="I15" i="6"/>
  <c r="J15" i="6" a="1"/>
  <c r="J15" i="6"/>
  <c r="B16" i="6" a="1"/>
  <c r="B16" i="6"/>
  <c r="C16" i="6" a="1"/>
  <c r="C16" i="6"/>
  <c r="D16" i="6" a="1"/>
  <c r="D16" i="6"/>
  <c r="E16" i="6" a="1"/>
  <c r="E16" i="6"/>
  <c r="F16" i="6" a="1"/>
  <c r="F16" i="6"/>
  <c r="G16" i="6" a="1"/>
  <c r="G16" i="6"/>
  <c r="H16" i="6" a="1"/>
  <c r="H16" i="6"/>
  <c r="I16" i="6" a="1"/>
  <c r="I16" i="6"/>
  <c r="J16" i="6" a="1"/>
  <c r="J16" i="6"/>
  <c r="B17" i="6" a="1"/>
  <c r="B17" i="6"/>
  <c r="C17" i="6" a="1"/>
  <c r="C17" i="6"/>
  <c r="D17" i="6" a="1"/>
  <c r="D17" i="6"/>
  <c r="E17" i="6" a="1"/>
  <c r="E17" i="6"/>
  <c r="F17" i="6" a="1"/>
  <c r="F17" i="6"/>
  <c r="G17" i="6" a="1"/>
  <c r="G17" i="6"/>
  <c r="H17" i="6" a="1"/>
  <c r="H17" i="6"/>
  <c r="I17" i="6" a="1"/>
  <c r="I17" i="6"/>
  <c r="J17" i="6" a="1"/>
  <c r="J17" i="6"/>
  <c r="B18" i="6" a="1"/>
  <c r="B18" i="6"/>
  <c r="C18" i="6" a="1"/>
  <c r="C18" i="6"/>
  <c r="D18" i="6" a="1"/>
  <c r="D18" i="6"/>
  <c r="E18" i="6" a="1"/>
  <c r="E18" i="6"/>
  <c r="F18" i="6" a="1"/>
  <c r="F18" i="6"/>
  <c r="G18" i="6" a="1"/>
  <c r="G18" i="6"/>
  <c r="H18" i="6" a="1"/>
  <c r="H18" i="6"/>
  <c r="I18" i="6" a="1"/>
  <c r="I18" i="6"/>
  <c r="J18" i="6" a="1"/>
  <c r="J18" i="6"/>
</calcChain>
</file>

<file path=xl/sharedStrings.xml><?xml version="1.0" encoding="utf-8"?>
<sst xmlns="http://schemas.openxmlformats.org/spreadsheetml/2006/main" count="3599" uniqueCount="556">
  <si>
    <t>Industry</t>
  </si>
  <si>
    <t>Skill</t>
  </si>
  <si>
    <t>Agricultural</t>
  </si>
  <si>
    <t>Animal Husbandry</t>
  </si>
  <si>
    <t>Sheep</t>
  </si>
  <si>
    <t>Metalworking</t>
  </si>
  <si>
    <t>Blacksmith</t>
  </si>
  <si>
    <t>Adamantium Anvil</t>
  </si>
  <si>
    <t>Iron Anvil</t>
  </si>
  <si>
    <t>Steel Anvil</t>
  </si>
  <si>
    <t>Crafting</t>
  </si>
  <si>
    <t>Bowmaking</t>
  </si>
  <si>
    <t>Arrow</t>
  </si>
  <si>
    <t>Magic</t>
  </si>
  <si>
    <t>Destruction</t>
  </si>
  <si>
    <t>Explosive Arrow</t>
  </si>
  <si>
    <t>Enchantment</t>
  </si>
  <si>
    <t>Enchanted Axe</t>
  </si>
  <si>
    <t>Weaponsmith</t>
  </si>
  <si>
    <t>Adamantium Axe</t>
  </si>
  <si>
    <t>Bronze Axe</t>
  </si>
  <si>
    <t>Copper Axe</t>
  </si>
  <si>
    <t>Iron Axe</t>
  </si>
  <si>
    <t>Steel Axe</t>
  </si>
  <si>
    <t>Carpentry</t>
  </si>
  <si>
    <t>Barrels</t>
  </si>
  <si>
    <t>Enchanted Battleaxe</t>
  </si>
  <si>
    <t>Adamantium Battleaxe</t>
  </si>
  <si>
    <t>Bronze Battleaxe</t>
  </si>
  <si>
    <t>Copper Battleaxe</t>
  </si>
  <si>
    <t>Iron Battleaxe</t>
  </si>
  <si>
    <t>Steel Battleaxe</t>
  </si>
  <si>
    <t>Brewing</t>
  </si>
  <si>
    <t>Beer</t>
  </si>
  <si>
    <t>Master Brew</t>
  </si>
  <si>
    <t>Wine</t>
  </si>
  <si>
    <t>Ambrosia</t>
  </si>
  <si>
    <t>Bone</t>
  </si>
  <si>
    <t>Hunting</t>
  </si>
  <si>
    <t>Monster Bone</t>
  </si>
  <si>
    <t>Dryad-Wood Bow</t>
  </si>
  <si>
    <t>Longbow</t>
  </si>
  <si>
    <t>Short Bow</t>
  </si>
  <si>
    <t>Weaving</t>
  </si>
  <si>
    <t>Cotton Cloth</t>
  </si>
  <si>
    <t>Spider Silk Cloth</t>
  </si>
  <si>
    <t>Wool Cloth</t>
  </si>
  <si>
    <t>Clothier</t>
  </si>
  <si>
    <t>Cloth Armor</t>
  </si>
  <si>
    <t>Padded Cloth Armor</t>
  </si>
  <si>
    <t>Spider Silk Cloth Armor</t>
  </si>
  <si>
    <t>Lordly Clothing</t>
  </si>
  <si>
    <t>Peasant Clothing</t>
  </si>
  <si>
    <t>Royal Clothing</t>
  </si>
  <si>
    <t>Farming</t>
  </si>
  <si>
    <t>Barley</t>
  </si>
  <si>
    <t>Hay</t>
  </si>
  <si>
    <t>Hops</t>
  </si>
  <si>
    <t>Straw</t>
  </si>
  <si>
    <t>Wheat</t>
  </si>
  <si>
    <t>Cabbages</t>
  </si>
  <si>
    <t>Carrots</t>
  </si>
  <si>
    <t>Onions</t>
  </si>
  <si>
    <t>Jewelcrafting</t>
  </si>
  <si>
    <t>Crown</t>
  </si>
  <si>
    <t>Coronet</t>
  </si>
  <si>
    <t>Jeweled Crown</t>
  </si>
  <si>
    <t>Earthworking</t>
  </si>
  <si>
    <t>Clay</t>
  </si>
  <si>
    <t>Sand</t>
  </si>
  <si>
    <t>Water</t>
  </si>
  <si>
    <t>Milk</t>
  </si>
  <si>
    <t>Glassblowing</t>
  </si>
  <si>
    <t>Glass</t>
  </si>
  <si>
    <t>Crystal Stemware</t>
  </si>
  <si>
    <t>Glass Cups</t>
  </si>
  <si>
    <t>Ceramic Mugs</t>
  </si>
  <si>
    <t>Wool</t>
  </si>
  <si>
    <t>Spider Silk</t>
  </si>
  <si>
    <t>Cotton</t>
  </si>
  <si>
    <t>Fishing</t>
  </si>
  <si>
    <t>Fish</t>
  </si>
  <si>
    <t>Whale Meat</t>
  </si>
  <si>
    <t>Cooking</t>
  </si>
  <si>
    <t>T2Stew</t>
  </si>
  <si>
    <t>T3Stew</t>
  </si>
  <si>
    <t>T4Stew</t>
  </si>
  <si>
    <t>T5Stew</t>
  </si>
  <si>
    <t>T2Roast</t>
  </si>
  <si>
    <t>T3Roast</t>
  </si>
  <si>
    <t>T4Roast</t>
  </si>
  <si>
    <t>T5Roast</t>
  </si>
  <si>
    <t>T2Bread</t>
  </si>
  <si>
    <t>T3Bread</t>
  </si>
  <si>
    <t>T4Bread</t>
  </si>
  <si>
    <t>T5Bread</t>
  </si>
  <si>
    <t>T2Dessert</t>
  </si>
  <si>
    <t>T3Dessert</t>
  </si>
  <si>
    <t>T4Dessert</t>
  </si>
  <si>
    <t>T5Dessert</t>
  </si>
  <si>
    <t>Cultivating</t>
  </si>
  <si>
    <t>Apples</t>
  </si>
  <si>
    <t>Fig</t>
  </si>
  <si>
    <t>Grapes</t>
  </si>
  <si>
    <t>Olives</t>
  </si>
  <si>
    <t>Pomegranate</t>
  </si>
  <si>
    <t>Mining</t>
  </si>
  <si>
    <t>Coal</t>
  </si>
  <si>
    <t>Charcoal</t>
  </si>
  <si>
    <t>Fire Crystals</t>
  </si>
  <si>
    <t>Furnituremaking</t>
  </si>
  <si>
    <t>Rough Furniture</t>
  </si>
  <si>
    <t>Finely-Detailed Furniture</t>
  </si>
  <si>
    <t>Dryad-Wood Furniture</t>
  </si>
  <si>
    <t>Amber</t>
  </si>
  <si>
    <t>Diamond</t>
  </si>
  <si>
    <t>Ruby</t>
  </si>
  <si>
    <t>Crystal</t>
  </si>
  <si>
    <t>Enchanted Great Sword</t>
  </si>
  <si>
    <t>Adamantium Great Sword</t>
  </si>
  <si>
    <t>Bronze Great Sword</t>
  </si>
  <si>
    <t>Copper Great Sword</t>
  </si>
  <si>
    <t>Iron Great Sword</t>
  </si>
  <si>
    <t>Steel Great Sword</t>
  </si>
  <si>
    <t>Enchanted Heavy Armor</t>
  </si>
  <si>
    <t>Armorsmith</t>
  </si>
  <si>
    <t>Heavy Adamantium Armor</t>
  </si>
  <si>
    <t>Heavy Bronze Armor</t>
  </si>
  <si>
    <t>Heavy Copper Armor</t>
  </si>
  <si>
    <t>Heavy Iron Armor</t>
  </si>
  <si>
    <t>Heavy Steel Armor</t>
  </si>
  <si>
    <t>Leather</t>
  </si>
  <si>
    <t>Fur</t>
  </si>
  <si>
    <t>Scaled Leather</t>
  </si>
  <si>
    <t>Jeweled Ring</t>
  </si>
  <si>
    <t>Gold Necklace</t>
  </si>
  <si>
    <t>Silver Bracelet</t>
  </si>
  <si>
    <t>Jeweled Necklace</t>
  </si>
  <si>
    <t>Leatherworking</t>
  </si>
  <si>
    <t>Leather Armor</t>
  </si>
  <si>
    <t>Padded Leather Armor</t>
  </si>
  <si>
    <t>Scale Leather Armor</t>
  </si>
  <si>
    <t>Enchanted Leather Armor</t>
  </si>
  <si>
    <t>Enchanted Light Armor</t>
  </si>
  <si>
    <t>Light Adamantium Armor</t>
  </si>
  <si>
    <t>Light Bronze Armor</t>
  </si>
  <si>
    <t>Light Copper Armor</t>
  </si>
  <si>
    <t>Light Iron Armor</t>
  </si>
  <si>
    <t>Light Steel Armor</t>
  </si>
  <si>
    <t>Bonecrafting</t>
  </si>
  <si>
    <t>Bone Sword</t>
  </si>
  <si>
    <t>Monster Bone Sword</t>
  </si>
  <si>
    <t>Enchanted Long Sword</t>
  </si>
  <si>
    <t>Adamantium Long Sword</t>
  </si>
  <si>
    <t>Bronze Long Sword</t>
  </si>
  <si>
    <t>Copper Long Sword</t>
  </si>
  <si>
    <t>Iron Long Sword</t>
  </si>
  <si>
    <t>Steel Long Sword</t>
  </si>
  <si>
    <t>Enchanted Mace</t>
  </si>
  <si>
    <t>Adamantium Mace</t>
  </si>
  <si>
    <t>Bronze Mace</t>
  </si>
  <si>
    <t>Copper Mace</t>
  </si>
  <si>
    <t>Iron Mace</t>
  </si>
  <si>
    <t>Steel Mace</t>
  </si>
  <si>
    <t>Meat</t>
  </si>
  <si>
    <t>Wild Game</t>
  </si>
  <si>
    <t>Monster Steaks</t>
  </si>
  <si>
    <t>Metallurgy</t>
  </si>
  <si>
    <t>Adamantium</t>
  </si>
  <si>
    <t>Bronze</t>
  </si>
  <si>
    <t>Copper</t>
  </si>
  <si>
    <t>Iron</t>
  </si>
  <si>
    <t>Steel</t>
  </si>
  <si>
    <t>Tin</t>
  </si>
  <si>
    <t>Horses</t>
  </si>
  <si>
    <t>T5Mount</t>
  </si>
  <si>
    <r>
      <t>Adamantium</t>
    </r>
    <r>
      <rPr>
        <sz val="11"/>
        <color theme="1"/>
        <rFont val="Calibri"/>
        <family val="2"/>
        <scheme val="minor"/>
      </rPr>
      <t xml:space="preserve"> Ore</t>
    </r>
  </si>
  <si>
    <t>Copper Ore</t>
  </si>
  <si>
    <t>Gold Ore</t>
  </si>
  <si>
    <t>Iron Ore</t>
  </si>
  <si>
    <t>Silver Ore</t>
  </si>
  <si>
    <t>Tin Ore</t>
  </si>
  <si>
    <t>Life</t>
  </si>
  <si>
    <t>Healing Potion</t>
  </si>
  <si>
    <t>Gold</t>
  </si>
  <si>
    <t>Silver</t>
  </si>
  <si>
    <t>Quiver</t>
  </si>
  <si>
    <t>Enchanted Saddle</t>
  </si>
  <si>
    <t>Leather Saddle</t>
  </si>
  <si>
    <t>Stoneworking</t>
  </si>
  <si>
    <t>Rough Sculpture</t>
  </si>
  <si>
    <t>Finely-Detailed Sculpture</t>
  </si>
  <si>
    <t>Moonstone Sculpture</t>
  </si>
  <si>
    <t>Enchanted Shield</t>
  </si>
  <si>
    <t>Adamantium Shield</t>
  </si>
  <si>
    <t>Bronze Shield</t>
  </si>
  <si>
    <t>Copper Shield</t>
  </si>
  <si>
    <t>Iron Shield</t>
  </si>
  <si>
    <t>Steel Shield</t>
  </si>
  <si>
    <t>Bone Spear</t>
  </si>
  <si>
    <t>Monster Bone Spear</t>
  </si>
  <si>
    <t>Enchanted Spear</t>
  </si>
  <si>
    <t>Adamantium Spear</t>
  </si>
  <si>
    <t>Bronze Spear</t>
  </si>
  <si>
    <t>Copper Spear</t>
  </si>
  <si>
    <t>Iron Spear</t>
  </si>
  <si>
    <t>Steel Spear</t>
  </si>
  <si>
    <t>Quarrying</t>
  </si>
  <si>
    <t>Granite</t>
  </si>
  <si>
    <t>Limestone</t>
  </si>
  <si>
    <t>Marble</t>
  </si>
  <si>
    <t>Moonstone</t>
  </si>
  <si>
    <t>Sandstone</t>
  </si>
  <si>
    <t>Adamantium Tools</t>
  </si>
  <si>
    <t>Bronze Tools</t>
  </si>
  <si>
    <t>Copper Tools</t>
  </si>
  <si>
    <t>Iron Tools</t>
  </si>
  <si>
    <t>Steel Tools</t>
  </si>
  <si>
    <t>Rough Bone Trinket</t>
  </si>
  <si>
    <t>Finely-Detailed Trinket</t>
  </si>
  <si>
    <t>Monster Bone Trinket</t>
  </si>
  <si>
    <t>Copper Utensils</t>
  </si>
  <si>
    <t>Silver Utensils</t>
  </si>
  <si>
    <t>Enchanted Warhammer</t>
  </si>
  <si>
    <t>Adamantium Warhammer</t>
  </si>
  <si>
    <t>Bronze Warhammer</t>
  </si>
  <si>
    <t>Copper Warhammer</t>
  </si>
  <si>
    <t>Iron Warhammer</t>
  </si>
  <si>
    <t>Steel Warhammer</t>
  </si>
  <si>
    <t>Vintage Wine</t>
  </si>
  <si>
    <t>Woodcutting</t>
  </si>
  <si>
    <t>Pine</t>
  </si>
  <si>
    <t>Oak</t>
  </si>
  <si>
    <t>Redwood</t>
  </si>
  <si>
    <t>Dryad Wood</t>
  </si>
  <si>
    <t>Cow</t>
  </si>
  <si>
    <t>Job Name</t>
  </si>
  <si>
    <t>Brew Ambrosia</t>
  </si>
  <si>
    <t>Mine Coal</t>
  </si>
  <si>
    <t>Type 1</t>
  </si>
  <si>
    <t>Type 2</t>
  </si>
  <si>
    <t>Name</t>
  </si>
  <si>
    <t>Animal</t>
  </si>
  <si>
    <t>Anvil</t>
  </si>
  <si>
    <t>Axe</t>
  </si>
  <si>
    <t>1H Weapon</t>
  </si>
  <si>
    <t>Barrel</t>
  </si>
  <si>
    <t>Battleaxe</t>
  </si>
  <si>
    <t>2H Weapon</t>
  </si>
  <si>
    <t>Bow</t>
  </si>
  <si>
    <t>Digging</t>
  </si>
  <si>
    <t>Cloth</t>
  </si>
  <si>
    <t>Clothing</t>
  </si>
  <si>
    <t>Crop</t>
  </si>
  <si>
    <t>Fuel</t>
  </si>
  <si>
    <t>Vegetable</t>
  </si>
  <si>
    <t>Drink</t>
  </si>
  <si>
    <t>Drinkware</t>
  </si>
  <si>
    <t>Fiber</t>
  </si>
  <si>
    <t>Food</t>
  </si>
  <si>
    <t>Stew</t>
  </si>
  <si>
    <t>Roast</t>
  </si>
  <si>
    <t>Bread</t>
  </si>
  <si>
    <t>Dessert</t>
  </si>
  <si>
    <t>Fruit</t>
  </si>
  <si>
    <t>Furniture</t>
  </si>
  <si>
    <t>Gems</t>
  </si>
  <si>
    <t>Great Sword</t>
  </si>
  <si>
    <t>Heavy Armor</t>
  </si>
  <si>
    <t>Hide</t>
  </si>
  <si>
    <t>Jewelry</t>
  </si>
  <si>
    <t>Light Armor</t>
  </si>
  <si>
    <t>Long Sword</t>
  </si>
  <si>
    <t>Mace</t>
  </si>
  <si>
    <t>Metal</t>
  </si>
  <si>
    <t>Mount</t>
  </si>
  <si>
    <t>Ore</t>
  </si>
  <si>
    <t>Potion</t>
  </si>
  <si>
    <t>Precious Metal</t>
  </si>
  <si>
    <t>Saddle</t>
  </si>
  <si>
    <t>Scuplture</t>
  </si>
  <si>
    <t>Shield</t>
  </si>
  <si>
    <t>Spear</t>
  </si>
  <si>
    <t>Stone</t>
  </si>
  <si>
    <t>Tools</t>
  </si>
  <si>
    <t>Trinket</t>
  </si>
  <si>
    <t>Utensils </t>
  </si>
  <si>
    <t>Warhammer</t>
  </si>
  <si>
    <t>Wood</t>
  </si>
  <si>
    <t>Breed Animal</t>
  </si>
  <si>
    <t>Forge Anvil</t>
  </si>
  <si>
    <t>Forge Axe</t>
  </si>
  <si>
    <t>Forge Battleaxe</t>
  </si>
  <si>
    <t>Craft Arrow</t>
  </si>
  <si>
    <t>Craft Barrel</t>
  </si>
  <si>
    <t>Craft Bow</t>
  </si>
  <si>
    <t>Enchant Arrow</t>
  </si>
  <si>
    <t>Enchant Axe</t>
  </si>
  <si>
    <t>Enchant Battleaxe</t>
  </si>
  <si>
    <t>Brew Beer</t>
  </si>
  <si>
    <t>Butcher Animal</t>
  </si>
  <si>
    <t>Hunt Animal</t>
  </si>
  <si>
    <t>Dig Clay</t>
  </si>
  <si>
    <t>Weave Cloth</t>
  </si>
  <si>
    <t>Sew Cloth Armor</t>
  </si>
  <si>
    <t>Sew Clothing</t>
  </si>
  <si>
    <t>Farm Crops</t>
  </si>
  <si>
    <t>Craft Crowns</t>
  </si>
  <si>
    <t>Gather Water</t>
  </si>
  <si>
    <t>Milk Cows</t>
  </si>
  <si>
    <t>Craft Drinkware</t>
  </si>
  <si>
    <t>Shear Animal</t>
  </si>
  <si>
    <t>Cook Stew</t>
  </si>
  <si>
    <t>Cook Roast</t>
  </si>
  <si>
    <t>Bake Bread</t>
  </si>
  <si>
    <t>Prepare Dessert</t>
  </si>
  <si>
    <t>Pick Fruit</t>
  </si>
  <si>
    <t>Make Charcoal</t>
  </si>
  <si>
    <t>Enchant Fire Crystals</t>
  </si>
  <si>
    <t>Craft Furniture</t>
  </si>
  <si>
    <t>Mine Gems</t>
  </si>
  <si>
    <t>Blow Glass</t>
  </si>
  <si>
    <t>Enchant Great Sword</t>
  </si>
  <si>
    <t>Forge Great Sword</t>
  </si>
  <si>
    <t>Enchant Heavy Armor</t>
  </si>
  <si>
    <t>Forge Heavy Armor</t>
  </si>
  <si>
    <t>Craft Jewelry</t>
  </si>
  <si>
    <t>Craft Leather Armor</t>
  </si>
  <si>
    <t>Enchant Leather Armor</t>
  </si>
  <si>
    <t>Enchant Light Armor</t>
  </si>
  <si>
    <t>Forge Light Armor</t>
  </si>
  <si>
    <t>Bonecraft Long Sword</t>
  </si>
  <si>
    <t>Enchant Long Sword</t>
  </si>
  <si>
    <t>Forge Long Sword</t>
  </si>
  <si>
    <t>Enchant Mace</t>
  </si>
  <si>
    <t>Forge Mace</t>
  </si>
  <si>
    <t>Smelt Metal</t>
  </si>
  <si>
    <t>Mine Ore</t>
  </si>
  <si>
    <t>Brew Potion</t>
  </si>
  <si>
    <t>Craft Quiver</t>
  </si>
  <si>
    <t>Craft Saddle</t>
  </si>
  <si>
    <t>Enchant Saddle</t>
  </si>
  <si>
    <t>Enchant Shield</t>
  </si>
  <si>
    <t>Dig Sand</t>
  </si>
  <si>
    <t>Sculpt Stone</t>
  </si>
  <si>
    <t>Forge Shield</t>
  </si>
  <si>
    <t>Craft Bone Spear</t>
  </si>
  <si>
    <t>Enchant Spear</t>
  </si>
  <si>
    <t>Forge Spear</t>
  </si>
  <si>
    <t>Quarry Stone</t>
  </si>
  <si>
    <t>Smith Tools</t>
  </si>
  <si>
    <t>Craft Trinket</t>
  </si>
  <si>
    <t>Craft Utensils</t>
  </si>
  <si>
    <t>Enchant Warhammer</t>
  </si>
  <si>
    <t>Forge Warhammer</t>
  </si>
  <si>
    <t>Ferment Wine</t>
  </si>
  <si>
    <t>Gather Wood</t>
  </si>
  <si>
    <t>Tier</t>
  </si>
  <si>
    <t>Input Quantity</t>
  </si>
  <si>
    <t>Output Quantity</t>
  </si>
  <si>
    <t>Tiles Required</t>
  </si>
  <si>
    <t>Plain</t>
  </si>
  <si>
    <t>Adamantium Ore</t>
  </si>
  <si>
    <t>Min Tier</t>
  </si>
  <si>
    <t>Quantity</t>
  </si>
  <si>
    <t># Steps in Chain
(#Steps)</t>
  </si>
  <si>
    <t>Sum of Ingredient Tiers
(SumTier)</t>
  </si>
  <si>
    <t>#Steps</t>
  </si>
  <si>
    <t>SumTier</t>
  </si>
  <si>
    <t>Empty</t>
  </si>
  <si>
    <t>Type</t>
  </si>
  <si>
    <t>6: Input Resource</t>
  </si>
  <si>
    <t>5: Input Resource</t>
  </si>
  <si>
    <t>4: Input Resource</t>
  </si>
  <si>
    <t>3: Input Resource</t>
  </si>
  <si>
    <t>2: Input Resource</t>
  </si>
  <si>
    <t>1: Input Resource</t>
  </si>
  <si>
    <t>DO NOT ADD COLUMNS IN HERE</t>
  </si>
  <si>
    <t>Input Type</t>
  </si>
  <si>
    <t>Input Name</t>
  </si>
  <si>
    <t>Input Tier</t>
  </si>
  <si>
    <t>Description</t>
  </si>
  <si>
    <t>Output Name</t>
  </si>
  <si>
    <t>Chain PMUs To Make 1
(CPMU41)</t>
  </si>
  <si>
    <t>CPMU41</t>
  </si>
  <si>
    <t>Work PMU</t>
  </si>
  <si>
    <t>Tier 1</t>
  </si>
  <si>
    <t>Consumption</t>
  </si>
  <si>
    <t>Image</t>
  </si>
  <si>
    <t>Enchanting</t>
  </si>
  <si>
    <t>Earthenware</t>
  </si>
  <si>
    <t>Kaolin</t>
  </si>
  <si>
    <t>Textures/Resource/Coal</t>
  </si>
  <si>
    <t>Textures/Resource/HeavyArmor</t>
  </si>
  <si>
    <t>Textures/Resource/LightArmor</t>
  </si>
  <si>
    <t>Textures/Resource/Longsword</t>
  </si>
  <si>
    <t>Coarse Sand</t>
  </si>
  <si>
    <t>Fine Sand</t>
  </si>
  <si>
    <t>Textures/Resource/Shield</t>
  </si>
  <si>
    <t>Resource Type to Build</t>
  </si>
  <si>
    <t>Min Resource Tier</t>
  </si>
  <si>
    <t>Resource Count</t>
  </si>
  <si>
    <t>Parent Name</t>
  </si>
  <si>
    <t>Prerequisite To Build</t>
  </si>
  <si>
    <t>Job Max Tier</t>
  </si>
  <si>
    <t>Bonus To</t>
  </si>
  <si>
    <t>Bonus Value</t>
  </si>
  <si>
    <t>Max HP</t>
  </si>
  <si>
    <t>Housing</t>
  </si>
  <si>
    <t>Max Workers</t>
  </si>
  <si>
    <t>Industries</t>
  </si>
  <si>
    <t>Skills</t>
  </si>
  <si>
    <t>Maintenance Cost</t>
  </si>
  <si>
    <t>Default Max Dist</t>
  </si>
  <si>
    <t>Unique</t>
  </si>
  <si>
    <t>Huts</t>
  </si>
  <si>
    <t>Market</t>
  </si>
  <si>
    <t>Textures/Buildings/Hut</t>
  </si>
  <si>
    <t>Houses</t>
  </si>
  <si>
    <t>Happiness</t>
  </si>
  <si>
    <t>Multi-Level Houses</t>
  </si>
  <si>
    <t>Rudimentary Mine</t>
  </si>
  <si>
    <t>Textures/Buildings/RudimentaryMine</t>
  </si>
  <si>
    <t>Mine Gem</t>
  </si>
  <si>
    <t>Improved Mine</t>
  </si>
  <si>
    <t>TBD Leader</t>
  </si>
  <si>
    <t>Mining Speed</t>
  </si>
  <si>
    <t>Rudimentary Quarry</t>
  </si>
  <si>
    <t>Improved Quarry</t>
  </si>
  <si>
    <t>Quarrying Speed</t>
  </si>
  <si>
    <t>Rudimentary Smelter</t>
  </si>
  <si>
    <t>Smelt Speed</t>
  </si>
  <si>
    <t>Smelt Quality</t>
  </si>
  <si>
    <t>Basic Smelter</t>
  </si>
  <si>
    <t>Improved Smelter</t>
  </si>
  <si>
    <t>Advanced Smelter</t>
  </si>
  <si>
    <t>Adamantium Smelter</t>
  </si>
  <si>
    <t>Enchanted Smelter</t>
  </si>
  <si>
    <t>Rudimentary Forge</t>
  </si>
  <si>
    <t>Forge Speed</t>
  </si>
  <si>
    <t>Textures/Buildings/RudimentaryForge</t>
  </si>
  <si>
    <t>Forge Quality</t>
  </si>
  <si>
    <t>Basic Forge</t>
  </si>
  <si>
    <t>Basic Weaponsmith</t>
  </si>
  <si>
    <t>Textures/Buildings/RudimentaryWeaponsmith</t>
  </si>
  <si>
    <t>Basic Armorsmith</t>
  </si>
  <si>
    <t>Textures/Buildings/RudimentaryArmorsmith</t>
  </si>
  <si>
    <t>Improved Forge</t>
  </si>
  <si>
    <t>Improved Weaponsmith</t>
  </si>
  <si>
    <t>Improved Armorsmith</t>
  </si>
  <si>
    <t>Basic Armorer</t>
  </si>
  <si>
    <t># Primary Focii</t>
  </si>
  <si>
    <t># Secondary Focii</t>
  </si>
  <si>
    <t>Military Equipment</t>
  </si>
  <si>
    <t>Military Effectiveness</t>
  </si>
  <si>
    <t>Trade</t>
  </si>
  <si>
    <t>Production</t>
  </si>
  <si>
    <t>Focus 1</t>
  </si>
  <si>
    <t>Focus 2</t>
  </si>
  <si>
    <t>Special Resource</t>
  </si>
  <si>
    <t>Required Leader</t>
  </si>
  <si>
    <t>Required Discovery</t>
  </si>
  <si>
    <t>Movable</t>
  </si>
  <si>
    <t>Ore of the strongest metal in the game</t>
  </si>
  <si>
    <t>T4 Mining</t>
  </si>
  <si>
    <t>No</t>
  </si>
  <si>
    <t>Firestone</t>
  </si>
  <si>
    <t>Best fuel in the game</t>
  </si>
  <si>
    <t>T4 Destruction Mage</t>
  </si>
  <si>
    <t>Silk gathered from giant spider's webs</t>
  </si>
  <si>
    <t xml:space="preserve">T4 Spider Wrangler </t>
  </si>
  <si>
    <t>Spider's Eggs</t>
  </si>
  <si>
    <t>Yes</t>
  </si>
  <si>
    <t>Dryad Trees</t>
  </si>
  <si>
    <t>Best building wood in the game</t>
  </si>
  <si>
    <t>T4 [Wood]</t>
  </si>
  <si>
    <t>Best building stone in the game</t>
  </si>
  <si>
    <t>T4 [Stone]</t>
  </si>
  <si>
    <t>Giant Lizards</t>
  </si>
  <si>
    <t>A hunting spot for giant lizards (Scale Leather, Monster Bone)</t>
  </si>
  <si>
    <t>T4 Master of the Hunt</t>
  </si>
  <si>
    <t>Giant Lizard Territory</t>
  </si>
  <si>
    <t>Deepwater Harbor</t>
  </si>
  <si>
    <t>An ideal spot to build a massive harbor</t>
  </si>
  <si>
    <t>T4 [Trade]</t>
  </si>
  <si>
    <t>Pomegranites</t>
  </si>
  <si>
    <t>The fruit of the gods</t>
  </si>
  <si>
    <t>T4 [Fruit]</t>
  </si>
  <si>
    <t>Pomegranite Trees</t>
  </si>
  <si>
    <t>A brew made from hops and pomegranite and magic…</t>
  </si>
  <si>
    <t>T4 [Brew]</t>
  </si>
  <si>
    <t>A rare clay used to make porcelain</t>
  </si>
  <si>
    <t>T4 [Craft]</t>
  </si>
  <si>
    <t>Kaolin deposit</t>
  </si>
  <si>
    <t>Crystal Glass</t>
  </si>
  <si>
    <t xml:space="preserve">A beautiful, delicate glass </t>
  </si>
  <si>
    <t>None</t>
  </si>
  <si>
    <t>What enables enchantment magic?</t>
  </si>
  <si>
    <t>What enables illusion magic?</t>
  </si>
  <si>
    <t>What enables life magic?</t>
  </si>
  <si>
    <t>What enables destruction magic?</t>
  </si>
  <si>
    <t>T4 Mounts</t>
  </si>
  <si>
    <t>T4 Animal</t>
  </si>
  <si>
    <t>Animals</t>
  </si>
  <si>
    <t>Need a T5 Special Crop</t>
  </si>
  <si>
    <t>Special</t>
  </si>
  <si>
    <t>Hunting Spot</t>
  </si>
  <si>
    <t>A place to hunt wild animals</t>
  </si>
  <si>
    <t>T2 Hunt</t>
  </si>
  <si>
    <t>CPMU41 1</t>
  </si>
  <si>
    <t>CPMU41 2</t>
  </si>
  <si>
    <t>CPMU41 3</t>
  </si>
  <si>
    <t xml:space="preserve">CPMU41 </t>
  </si>
  <si>
    <t>#Steps 1</t>
  </si>
  <si>
    <t>#Steps 2</t>
  </si>
  <si>
    <t>#Steps 3</t>
  </si>
  <si>
    <t>SumTier 1</t>
  </si>
  <si>
    <t>SumTier 2</t>
  </si>
  <si>
    <t>SumTier 3</t>
  </si>
  <si>
    <t>CPMU41 Type 1</t>
  </si>
  <si>
    <t>CPMU41 Type 2</t>
  </si>
  <si>
    <t>#Steps Type 1</t>
  </si>
  <si>
    <t>#Steps Type 2</t>
  </si>
  <si>
    <t>SumTier Type 1</t>
  </si>
  <si>
    <t>SumTier Type 2</t>
  </si>
  <si>
    <t>Coast</t>
  </si>
  <si>
    <t>Ash</t>
  </si>
  <si>
    <t>Dryad-Wood</t>
  </si>
  <si>
    <t>Textures/Resource/Clay</t>
  </si>
  <si>
    <t>Textures/Resource/Cotton</t>
  </si>
  <si>
    <t>Textures/Resource/Cow</t>
  </si>
  <si>
    <t>Textures/Resource/ClothCotton</t>
  </si>
  <si>
    <t>Textures/Resource/Hay</t>
  </si>
  <si>
    <t>Textures/Resource/Leather</t>
  </si>
  <si>
    <t>Textures/Resource/OreCopper</t>
  </si>
  <si>
    <t>Textures/Resource/OreGold</t>
  </si>
  <si>
    <t>Textures/Resource/OreIron</t>
  </si>
  <si>
    <t>Textures/Resource/OreSilver</t>
  </si>
  <si>
    <t>Textures/Resource/OreTin</t>
  </si>
  <si>
    <t>Textures/Resource/MetalGold</t>
  </si>
  <si>
    <t>Textures/Resource/MetalSilver</t>
  </si>
  <si>
    <t>Textures/Resource/CoarseSand</t>
  </si>
  <si>
    <t>Textures/Resource/Sheep</t>
  </si>
  <si>
    <t>Textures/Resource/StoneGranite</t>
  </si>
  <si>
    <t>Textures/Resource/StoneLimestone</t>
  </si>
  <si>
    <t>Textures/Resource/StoneMarble</t>
  </si>
  <si>
    <t>Textures/Resource/StoneSandstone</t>
  </si>
  <si>
    <t>Textures/Resource/Water</t>
  </si>
  <si>
    <t>Textures/Resource/Wool</t>
  </si>
  <si>
    <t>Textures/Resource/MetalBronze</t>
  </si>
  <si>
    <t>Textures/Resource/MetalCopper</t>
  </si>
  <si>
    <t>Textures/Resource/MetalIron</t>
  </si>
  <si>
    <t>Textures/Resource/MetalSteel</t>
  </si>
  <si>
    <t>Textures/Resource/MetalTin</t>
  </si>
  <si>
    <t>Category</t>
  </si>
  <si>
    <t>PMUs to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</si>
</sst>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3" fillId="0" borderId="0" xfId="0" applyFont="1" applyAlignment="1">
      <alignment wrapText="1"/>
    </xf>
    <xf numFmtId="0" fontId="2" fillId="0" borderId="0" xfId="0" applyFont="1" applyBorder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workbookViewId="0">
      <pane ySplit="1" topLeftCell="A101" activePane="bottomLeft" state="frozen"/>
      <selection pane="bottomLeft" activeCell="L118" sqref="L118"/>
    </sheetView>
  </sheetViews>
  <sheetFormatPr defaultRowHeight="15" x14ac:dyDescent="0.25"/>
  <cols>
    <col min="1" max="1" width="13.42578125" bestFit="1" customWidth="1"/>
    <col min="2" max="2" width="17.42578125" bestFit="1" customWidth="1"/>
    <col min="3" max="3" width="14.28515625" bestFit="1" customWidth="1"/>
    <col min="4" max="4" width="11.140625" bestFit="1" customWidth="1"/>
    <col min="5" max="5" width="24.7109375" bestFit="1" customWidth="1"/>
    <col min="6" max="6" width="8.140625" style="5" bestFit="1" customWidth="1"/>
    <col min="7" max="7" width="12.85546875" style="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239</v>
      </c>
      <c r="D1" s="1" t="s">
        <v>240</v>
      </c>
      <c r="E1" s="1" t="s">
        <v>241</v>
      </c>
      <c r="F1" s="4" t="s">
        <v>386</v>
      </c>
      <c r="G1" s="4" t="s">
        <v>387</v>
      </c>
      <c r="H1" s="1" t="s">
        <v>388</v>
      </c>
    </row>
    <row r="2" spans="1:8" x14ac:dyDescent="0.25">
      <c r="A2" t="s">
        <v>2</v>
      </c>
      <c r="B2" t="s">
        <v>3</v>
      </c>
      <c r="C2" t="s">
        <v>242</v>
      </c>
      <c r="E2" t="s">
        <v>235</v>
      </c>
      <c r="F2" s="5">
        <v>1</v>
      </c>
      <c r="G2" s="5">
        <v>0</v>
      </c>
      <c r="H2" t="s">
        <v>530</v>
      </c>
    </row>
    <row r="3" spans="1:8" x14ac:dyDescent="0.25">
      <c r="A3" t="s">
        <v>2</v>
      </c>
      <c r="B3" t="s">
        <v>3</v>
      </c>
      <c r="C3" t="s">
        <v>242</v>
      </c>
      <c r="E3" t="s">
        <v>4</v>
      </c>
      <c r="F3" s="5">
        <v>1</v>
      </c>
      <c r="G3" s="5">
        <v>0</v>
      </c>
      <c r="H3" t="s">
        <v>542</v>
      </c>
    </row>
    <row r="4" spans="1:8" x14ac:dyDescent="0.25">
      <c r="A4" t="s">
        <v>2</v>
      </c>
      <c r="B4" t="s">
        <v>32</v>
      </c>
      <c r="C4" t="s">
        <v>33</v>
      </c>
      <c r="D4" t="s">
        <v>35</v>
      </c>
      <c r="E4" t="s">
        <v>36</v>
      </c>
      <c r="F4" s="5">
        <v>5</v>
      </c>
      <c r="G4" s="5">
        <v>1</v>
      </c>
    </row>
    <row r="5" spans="1:8" x14ac:dyDescent="0.25">
      <c r="A5" t="s">
        <v>2</v>
      </c>
      <c r="B5" t="s">
        <v>32</v>
      </c>
      <c r="C5" t="s">
        <v>33</v>
      </c>
      <c r="E5" t="s">
        <v>33</v>
      </c>
      <c r="F5" s="5">
        <v>2</v>
      </c>
      <c r="G5" s="5">
        <v>1</v>
      </c>
    </row>
    <row r="6" spans="1:8" x14ac:dyDescent="0.25">
      <c r="A6" t="s">
        <v>2</v>
      </c>
      <c r="B6" t="s">
        <v>32</v>
      </c>
      <c r="C6" t="s">
        <v>33</v>
      </c>
      <c r="E6" t="s">
        <v>34</v>
      </c>
      <c r="F6" s="5">
        <v>3</v>
      </c>
      <c r="G6" s="5">
        <v>1</v>
      </c>
    </row>
    <row r="7" spans="1:8" x14ac:dyDescent="0.25">
      <c r="A7" t="s">
        <v>2</v>
      </c>
      <c r="B7" t="s">
        <v>3</v>
      </c>
      <c r="C7" t="s">
        <v>37</v>
      </c>
      <c r="E7" t="s">
        <v>37</v>
      </c>
      <c r="F7" s="5">
        <v>1</v>
      </c>
      <c r="G7" s="5">
        <v>0</v>
      </c>
    </row>
    <row r="8" spans="1:8" x14ac:dyDescent="0.25">
      <c r="A8" t="s">
        <v>2</v>
      </c>
      <c r="B8" t="s">
        <v>38</v>
      </c>
      <c r="C8" t="s">
        <v>37</v>
      </c>
      <c r="E8" t="s">
        <v>39</v>
      </c>
      <c r="F8" s="5">
        <v>5</v>
      </c>
      <c r="G8" s="5">
        <v>0</v>
      </c>
    </row>
    <row r="9" spans="1:8" x14ac:dyDescent="0.25">
      <c r="A9" t="s">
        <v>2</v>
      </c>
      <c r="B9" t="s">
        <v>54</v>
      </c>
      <c r="C9" t="s">
        <v>253</v>
      </c>
      <c r="E9" t="s">
        <v>55</v>
      </c>
      <c r="F9" s="5">
        <v>1</v>
      </c>
      <c r="G9" s="5">
        <v>1</v>
      </c>
    </row>
    <row r="10" spans="1:8" x14ac:dyDescent="0.25">
      <c r="A10" t="s">
        <v>2</v>
      </c>
      <c r="B10" t="s">
        <v>54</v>
      </c>
      <c r="C10" t="s">
        <v>253</v>
      </c>
      <c r="D10" t="s">
        <v>255</v>
      </c>
      <c r="E10" t="s">
        <v>60</v>
      </c>
      <c r="F10" s="5">
        <v>2</v>
      </c>
      <c r="G10" s="5">
        <v>1</v>
      </c>
    </row>
    <row r="11" spans="1:8" x14ac:dyDescent="0.25">
      <c r="A11" t="s">
        <v>2</v>
      </c>
      <c r="B11" t="s">
        <v>54</v>
      </c>
      <c r="C11" t="s">
        <v>253</v>
      </c>
      <c r="D11" t="s">
        <v>255</v>
      </c>
      <c r="E11" t="s">
        <v>61</v>
      </c>
      <c r="F11" s="5">
        <v>2</v>
      </c>
      <c r="G11" s="5">
        <v>1</v>
      </c>
    </row>
    <row r="12" spans="1:8" x14ac:dyDescent="0.25">
      <c r="A12" t="s">
        <v>2</v>
      </c>
      <c r="B12" t="s">
        <v>54</v>
      </c>
      <c r="C12" t="s">
        <v>253</v>
      </c>
      <c r="E12" t="s">
        <v>56</v>
      </c>
      <c r="F12" s="5">
        <v>1</v>
      </c>
      <c r="G12" s="5">
        <v>0</v>
      </c>
      <c r="H12" t="s">
        <v>532</v>
      </c>
    </row>
    <row r="13" spans="1:8" x14ac:dyDescent="0.25">
      <c r="A13" t="s">
        <v>2</v>
      </c>
      <c r="B13" t="s">
        <v>54</v>
      </c>
      <c r="C13" t="s">
        <v>253</v>
      </c>
      <c r="E13" t="s">
        <v>57</v>
      </c>
      <c r="F13" s="5">
        <v>1</v>
      </c>
      <c r="G13" s="5">
        <v>0</v>
      </c>
    </row>
    <row r="14" spans="1:8" x14ac:dyDescent="0.25">
      <c r="A14" t="s">
        <v>2</v>
      </c>
      <c r="B14" t="s">
        <v>54</v>
      </c>
      <c r="C14" t="s">
        <v>253</v>
      </c>
      <c r="D14" t="s">
        <v>255</v>
      </c>
      <c r="E14" t="s">
        <v>62</v>
      </c>
      <c r="F14" s="5">
        <v>2</v>
      </c>
      <c r="G14" s="5">
        <v>1</v>
      </c>
    </row>
    <row r="15" spans="1:8" x14ac:dyDescent="0.25">
      <c r="A15" t="s">
        <v>2</v>
      </c>
      <c r="B15" t="s">
        <v>54</v>
      </c>
      <c r="C15" t="s">
        <v>253</v>
      </c>
      <c r="D15" t="s">
        <v>254</v>
      </c>
      <c r="E15" t="s">
        <v>58</v>
      </c>
      <c r="F15" s="5">
        <v>1</v>
      </c>
      <c r="G15" s="5">
        <v>1</v>
      </c>
    </row>
    <row r="16" spans="1:8" x14ac:dyDescent="0.25">
      <c r="A16" t="s">
        <v>2</v>
      </c>
      <c r="B16" t="s">
        <v>54</v>
      </c>
      <c r="C16" t="s">
        <v>253</v>
      </c>
      <c r="E16" t="s">
        <v>59</v>
      </c>
      <c r="F16" s="5">
        <v>1</v>
      </c>
      <c r="G16" s="5">
        <v>1</v>
      </c>
    </row>
    <row r="17" spans="1:8" x14ac:dyDescent="0.25">
      <c r="A17" t="s">
        <v>2</v>
      </c>
      <c r="B17" t="s">
        <v>3</v>
      </c>
      <c r="C17" t="s">
        <v>256</v>
      </c>
      <c r="E17" t="s">
        <v>71</v>
      </c>
      <c r="F17" s="5">
        <v>2</v>
      </c>
      <c r="G17" s="5">
        <v>1</v>
      </c>
    </row>
    <row r="18" spans="1:8" x14ac:dyDescent="0.25">
      <c r="A18" t="s">
        <v>2</v>
      </c>
      <c r="B18" t="s">
        <v>2</v>
      </c>
      <c r="C18" t="s">
        <v>256</v>
      </c>
      <c r="E18" t="s">
        <v>70</v>
      </c>
      <c r="F18" s="5">
        <v>1</v>
      </c>
      <c r="G18" s="5">
        <v>1</v>
      </c>
      <c r="H18" t="s">
        <v>547</v>
      </c>
    </row>
    <row r="19" spans="1:8" x14ac:dyDescent="0.25">
      <c r="A19" t="s">
        <v>2</v>
      </c>
      <c r="B19" t="s">
        <v>54</v>
      </c>
      <c r="C19" t="s">
        <v>258</v>
      </c>
      <c r="D19" t="s">
        <v>253</v>
      </c>
      <c r="E19" t="s">
        <v>79</v>
      </c>
      <c r="F19" s="5">
        <v>1</v>
      </c>
      <c r="G19" s="5">
        <v>0</v>
      </c>
      <c r="H19" t="s">
        <v>529</v>
      </c>
    </row>
    <row r="20" spans="1:8" x14ac:dyDescent="0.25">
      <c r="A20" t="s">
        <v>2</v>
      </c>
      <c r="B20" t="s">
        <v>3</v>
      </c>
      <c r="C20" t="s">
        <v>258</v>
      </c>
      <c r="E20" t="s">
        <v>78</v>
      </c>
      <c r="F20" s="5">
        <v>5</v>
      </c>
      <c r="G20" s="5">
        <v>0</v>
      </c>
    </row>
    <row r="21" spans="1:8" x14ac:dyDescent="0.25">
      <c r="A21" t="s">
        <v>2</v>
      </c>
      <c r="B21" t="s">
        <v>3</v>
      </c>
      <c r="C21" t="s">
        <v>258</v>
      </c>
      <c r="E21" t="s">
        <v>77</v>
      </c>
      <c r="F21" s="5">
        <v>2</v>
      </c>
      <c r="G21" s="5">
        <v>1</v>
      </c>
      <c r="H21" t="s">
        <v>548</v>
      </c>
    </row>
    <row r="22" spans="1:8" x14ac:dyDescent="0.25">
      <c r="A22" t="s">
        <v>2</v>
      </c>
      <c r="B22" t="s">
        <v>80</v>
      </c>
      <c r="C22" t="s">
        <v>81</v>
      </c>
      <c r="E22" t="s">
        <v>81</v>
      </c>
      <c r="F22" s="5">
        <v>1</v>
      </c>
      <c r="G22" s="5">
        <v>1</v>
      </c>
    </row>
    <row r="23" spans="1:8" x14ac:dyDescent="0.25">
      <c r="A23" t="s">
        <v>2</v>
      </c>
      <c r="B23" t="s">
        <v>80</v>
      </c>
      <c r="C23" t="s">
        <v>81</v>
      </c>
      <c r="E23" t="s">
        <v>82</v>
      </c>
      <c r="F23" s="5">
        <v>3</v>
      </c>
      <c r="G23" s="5">
        <v>1</v>
      </c>
    </row>
    <row r="24" spans="1:8" x14ac:dyDescent="0.25">
      <c r="A24" t="s">
        <v>2</v>
      </c>
      <c r="B24" t="s">
        <v>83</v>
      </c>
      <c r="C24" t="s">
        <v>259</v>
      </c>
      <c r="D24" t="s">
        <v>262</v>
      </c>
      <c r="E24" t="s">
        <v>92</v>
      </c>
      <c r="F24" s="5">
        <v>2</v>
      </c>
      <c r="G24" s="5">
        <v>1</v>
      </c>
    </row>
    <row r="25" spans="1:8" x14ac:dyDescent="0.25">
      <c r="A25" t="s">
        <v>2</v>
      </c>
      <c r="B25" t="s">
        <v>83</v>
      </c>
      <c r="C25" t="s">
        <v>259</v>
      </c>
      <c r="D25" t="s">
        <v>263</v>
      </c>
      <c r="E25" t="s">
        <v>96</v>
      </c>
      <c r="F25" s="5">
        <v>2</v>
      </c>
      <c r="G25" s="5">
        <v>1</v>
      </c>
    </row>
    <row r="26" spans="1:8" x14ac:dyDescent="0.25">
      <c r="A26" t="s">
        <v>2</v>
      </c>
      <c r="B26" t="s">
        <v>83</v>
      </c>
      <c r="C26" t="s">
        <v>259</v>
      </c>
      <c r="D26" t="s">
        <v>261</v>
      </c>
      <c r="E26" t="s">
        <v>88</v>
      </c>
      <c r="F26" s="5">
        <v>2</v>
      </c>
      <c r="G26" s="5">
        <v>1</v>
      </c>
    </row>
    <row r="27" spans="1:8" x14ac:dyDescent="0.25">
      <c r="A27" t="s">
        <v>2</v>
      </c>
      <c r="B27" t="s">
        <v>83</v>
      </c>
      <c r="C27" t="s">
        <v>259</v>
      </c>
      <c r="D27" t="s">
        <v>260</v>
      </c>
      <c r="E27" t="s">
        <v>84</v>
      </c>
      <c r="F27" s="5">
        <v>2</v>
      </c>
      <c r="G27" s="5">
        <v>1</v>
      </c>
    </row>
    <row r="28" spans="1:8" x14ac:dyDescent="0.25">
      <c r="A28" t="s">
        <v>2</v>
      </c>
      <c r="B28" t="s">
        <v>83</v>
      </c>
      <c r="C28" t="s">
        <v>259</v>
      </c>
      <c r="D28" t="s">
        <v>262</v>
      </c>
      <c r="E28" t="s">
        <v>93</v>
      </c>
      <c r="F28" s="5">
        <v>3</v>
      </c>
      <c r="G28" s="5">
        <v>1</v>
      </c>
    </row>
    <row r="29" spans="1:8" x14ac:dyDescent="0.25">
      <c r="A29" t="s">
        <v>2</v>
      </c>
      <c r="B29" t="s">
        <v>83</v>
      </c>
      <c r="C29" t="s">
        <v>259</v>
      </c>
      <c r="D29" t="s">
        <v>263</v>
      </c>
      <c r="E29" t="s">
        <v>97</v>
      </c>
      <c r="F29" s="5">
        <v>3</v>
      </c>
      <c r="G29" s="5">
        <v>1</v>
      </c>
    </row>
    <row r="30" spans="1:8" x14ac:dyDescent="0.25">
      <c r="A30" t="s">
        <v>2</v>
      </c>
      <c r="B30" t="s">
        <v>83</v>
      </c>
      <c r="C30" t="s">
        <v>259</v>
      </c>
      <c r="D30" t="s">
        <v>261</v>
      </c>
      <c r="E30" t="s">
        <v>89</v>
      </c>
      <c r="F30" s="5">
        <v>3</v>
      </c>
      <c r="G30" s="5">
        <v>1</v>
      </c>
    </row>
    <row r="31" spans="1:8" x14ac:dyDescent="0.25">
      <c r="A31" t="s">
        <v>2</v>
      </c>
      <c r="B31" t="s">
        <v>83</v>
      </c>
      <c r="C31" t="s">
        <v>259</v>
      </c>
      <c r="D31" t="s">
        <v>260</v>
      </c>
      <c r="E31" t="s">
        <v>85</v>
      </c>
      <c r="F31" s="5">
        <v>3</v>
      </c>
      <c r="G31" s="5">
        <v>1</v>
      </c>
    </row>
    <row r="32" spans="1:8" x14ac:dyDescent="0.25">
      <c r="A32" t="s">
        <v>2</v>
      </c>
      <c r="B32" t="s">
        <v>83</v>
      </c>
      <c r="C32" t="s">
        <v>259</v>
      </c>
      <c r="D32" t="s">
        <v>262</v>
      </c>
      <c r="E32" t="s">
        <v>94</v>
      </c>
      <c r="F32" s="5">
        <v>4</v>
      </c>
      <c r="G32" s="5">
        <v>1</v>
      </c>
    </row>
    <row r="33" spans="1:8" x14ac:dyDescent="0.25">
      <c r="A33" t="s">
        <v>2</v>
      </c>
      <c r="B33" t="s">
        <v>83</v>
      </c>
      <c r="C33" t="s">
        <v>259</v>
      </c>
      <c r="D33" t="s">
        <v>263</v>
      </c>
      <c r="E33" t="s">
        <v>98</v>
      </c>
      <c r="F33" s="5">
        <v>4</v>
      </c>
      <c r="G33" s="5">
        <v>1</v>
      </c>
    </row>
    <row r="34" spans="1:8" x14ac:dyDescent="0.25">
      <c r="A34" t="s">
        <v>2</v>
      </c>
      <c r="B34" t="s">
        <v>83</v>
      </c>
      <c r="C34" t="s">
        <v>259</v>
      </c>
      <c r="D34" t="s">
        <v>261</v>
      </c>
      <c r="E34" t="s">
        <v>90</v>
      </c>
      <c r="F34" s="5">
        <v>4</v>
      </c>
      <c r="G34" s="5">
        <v>1</v>
      </c>
    </row>
    <row r="35" spans="1:8" x14ac:dyDescent="0.25">
      <c r="A35" t="s">
        <v>2</v>
      </c>
      <c r="B35" t="s">
        <v>83</v>
      </c>
      <c r="C35" t="s">
        <v>259</v>
      </c>
      <c r="D35" t="s">
        <v>260</v>
      </c>
      <c r="E35" t="s">
        <v>86</v>
      </c>
      <c r="F35" s="5">
        <v>4</v>
      </c>
      <c r="G35" s="5">
        <v>1</v>
      </c>
    </row>
    <row r="36" spans="1:8" x14ac:dyDescent="0.25">
      <c r="A36" t="s">
        <v>2</v>
      </c>
      <c r="B36" t="s">
        <v>83</v>
      </c>
      <c r="C36" t="s">
        <v>259</v>
      </c>
      <c r="D36" t="s">
        <v>262</v>
      </c>
      <c r="E36" s="2" t="s">
        <v>95</v>
      </c>
      <c r="F36" s="5">
        <v>5</v>
      </c>
      <c r="G36" s="5">
        <v>1</v>
      </c>
    </row>
    <row r="37" spans="1:8" x14ac:dyDescent="0.25">
      <c r="A37" t="s">
        <v>2</v>
      </c>
      <c r="B37" t="s">
        <v>83</v>
      </c>
      <c r="C37" t="s">
        <v>259</v>
      </c>
      <c r="D37" t="s">
        <v>263</v>
      </c>
      <c r="E37" s="2" t="s">
        <v>99</v>
      </c>
      <c r="F37" s="5">
        <v>5</v>
      </c>
      <c r="G37" s="5">
        <v>1</v>
      </c>
    </row>
    <row r="38" spans="1:8" x14ac:dyDescent="0.25">
      <c r="A38" t="s">
        <v>2</v>
      </c>
      <c r="B38" t="s">
        <v>83</v>
      </c>
      <c r="C38" t="s">
        <v>259</v>
      </c>
      <c r="D38" t="s">
        <v>261</v>
      </c>
      <c r="E38" s="2" t="s">
        <v>91</v>
      </c>
      <c r="F38" s="5">
        <v>5</v>
      </c>
      <c r="G38" s="5">
        <v>1</v>
      </c>
    </row>
    <row r="39" spans="1:8" x14ac:dyDescent="0.25">
      <c r="A39" t="s">
        <v>2</v>
      </c>
      <c r="B39" t="s">
        <v>83</v>
      </c>
      <c r="C39" t="s">
        <v>259</v>
      </c>
      <c r="D39" t="s">
        <v>260</v>
      </c>
      <c r="E39" t="s">
        <v>87</v>
      </c>
      <c r="F39" s="5">
        <v>5</v>
      </c>
      <c r="G39" s="5">
        <v>1</v>
      </c>
    </row>
    <row r="40" spans="1:8" x14ac:dyDescent="0.25">
      <c r="A40" t="s">
        <v>2</v>
      </c>
      <c r="B40" t="s">
        <v>100</v>
      </c>
      <c r="C40" t="s">
        <v>264</v>
      </c>
      <c r="D40" t="s">
        <v>259</v>
      </c>
      <c r="E40" t="s">
        <v>101</v>
      </c>
      <c r="F40" s="5">
        <v>1</v>
      </c>
      <c r="G40" s="5">
        <v>1</v>
      </c>
    </row>
    <row r="41" spans="1:8" x14ac:dyDescent="0.25">
      <c r="A41" t="s">
        <v>2</v>
      </c>
      <c r="B41" t="s">
        <v>100</v>
      </c>
      <c r="C41" t="s">
        <v>264</v>
      </c>
      <c r="D41" t="s">
        <v>259</v>
      </c>
      <c r="E41" t="s">
        <v>102</v>
      </c>
      <c r="F41" s="5">
        <v>3</v>
      </c>
      <c r="G41" s="5">
        <v>1</v>
      </c>
    </row>
    <row r="42" spans="1:8" x14ac:dyDescent="0.25">
      <c r="A42" t="s">
        <v>2</v>
      </c>
      <c r="B42" t="s">
        <v>100</v>
      </c>
      <c r="C42" t="s">
        <v>264</v>
      </c>
      <c r="D42" t="s">
        <v>259</v>
      </c>
      <c r="E42" t="s">
        <v>103</v>
      </c>
      <c r="F42" s="5">
        <v>3</v>
      </c>
      <c r="G42" s="5">
        <v>1</v>
      </c>
    </row>
    <row r="43" spans="1:8" x14ac:dyDescent="0.25">
      <c r="A43" t="s">
        <v>2</v>
      </c>
      <c r="B43" t="s">
        <v>100</v>
      </c>
      <c r="C43" t="s">
        <v>264</v>
      </c>
      <c r="D43" t="s">
        <v>259</v>
      </c>
      <c r="E43" t="s">
        <v>104</v>
      </c>
      <c r="F43" s="5">
        <v>3</v>
      </c>
      <c r="G43" s="5">
        <v>1</v>
      </c>
    </row>
    <row r="44" spans="1:8" x14ac:dyDescent="0.25">
      <c r="A44" t="s">
        <v>2</v>
      </c>
      <c r="B44" t="s">
        <v>100</v>
      </c>
      <c r="C44" t="s">
        <v>264</v>
      </c>
      <c r="D44" t="s">
        <v>259</v>
      </c>
      <c r="E44" t="s">
        <v>105</v>
      </c>
      <c r="F44" s="5">
        <v>5</v>
      </c>
      <c r="G44" s="5">
        <v>1</v>
      </c>
    </row>
    <row r="45" spans="1:8" x14ac:dyDescent="0.25">
      <c r="A45" t="s">
        <v>2</v>
      </c>
      <c r="B45" t="s">
        <v>38</v>
      </c>
      <c r="C45" t="s">
        <v>269</v>
      </c>
      <c r="E45" t="s">
        <v>132</v>
      </c>
      <c r="F45" s="5">
        <v>3</v>
      </c>
      <c r="G45" s="5">
        <v>1</v>
      </c>
    </row>
    <row r="46" spans="1:8" x14ac:dyDescent="0.25">
      <c r="A46" t="s">
        <v>2</v>
      </c>
      <c r="B46" t="s">
        <v>3</v>
      </c>
      <c r="C46" t="s">
        <v>269</v>
      </c>
      <c r="E46" t="s">
        <v>131</v>
      </c>
      <c r="F46" s="5">
        <v>1</v>
      </c>
      <c r="G46" s="5">
        <v>1</v>
      </c>
      <c r="H46" t="s">
        <v>533</v>
      </c>
    </row>
    <row r="47" spans="1:8" x14ac:dyDescent="0.25">
      <c r="A47" t="s">
        <v>2</v>
      </c>
      <c r="B47" t="s">
        <v>38</v>
      </c>
      <c r="C47" t="s">
        <v>269</v>
      </c>
      <c r="E47" t="s">
        <v>133</v>
      </c>
      <c r="F47" s="5">
        <v>5</v>
      </c>
      <c r="G47" s="5">
        <v>0</v>
      </c>
    </row>
    <row r="48" spans="1:8" x14ac:dyDescent="0.25">
      <c r="A48" t="s">
        <v>2</v>
      </c>
      <c r="B48" t="s">
        <v>3</v>
      </c>
      <c r="C48" t="s">
        <v>164</v>
      </c>
      <c r="E48" t="s">
        <v>164</v>
      </c>
      <c r="F48" s="5">
        <v>1</v>
      </c>
      <c r="G48" s="5">
        <v>1</v>
      </c>
    </row>
    <row r="49" spans="1:7" x14ac:dyDescent="0.25">
      <c r="A49" t="s">
        <v>2</v>
      </c>
      <c r="B49" t="s">
        <v>38</v>
      </c>
      <c r="C49" t="s">
        <v>164</v>
      </c>
      <c r="E49" t="s">
        <v>166</v>
      </c>
      <c r="F49" s="5">
        <v>5</v>
      </c>
      <c r="G49" s="5">
        <v>1</v>
      </c>
    </row>
    <row r="50" spans="1:7" x14ac:dyDescent="0.25">
      <c r="A50" t="s">
        <v>2</v>
      </c>
      <c r="B50" t="s">
        <v>38</v>
      </c>
      <c r="C50" t="s">
        <v>164</v>
      </c>
      <c r="E50" t="s">
        <v>165</v>
      </c>
      <c r="F50" s="5">
        <v>3</v>
      </c>
      <c r="G50" s="5">
        <v>1</v>
      </c>
    </row>
    <row r="51" spans="1:7" x14ac:dyDescent="0.25">
      <c r="A51" t="s">
        <v>2</v>
      </c>
      <c r="B51" t="s">
        <v>3</v>
      </c>
      <c r="C51" t="s">
        <v>275</v>
      </c>
      <c r="E51" t="s">
        <v>174</v>
      </c>
      <c r="F51" s="5">
        <v>3</v>
      </c>
      <c r="G51" s="5">
        <v>0</v>
      </c>
    </row>
    <row r="52" spans="1:7" x14ac:dyDescent="0.25">
      <c r="A52" t="s">
        <v>2</v>
      </c>
      <c r="B52" t="s">
        <v>3</v>
      </c>
      <c r="C52" t="s">
        <v>275</v>
      </c>
      <c r="E52" s="3" t="s">
        <v>175</v>
      </c>
      <c r="F52" s="5">
        <v>5</v>
      </c>
      <c r="G52" s="5">
        <v>0</v>
      </c>
    </row>
    <row r="53" spans="1:7" x14ac:dyDescent="0.25">
      <c r="A53" t="s">
        <v>2</v>
      </c>
      <c r="B53" t="s">
        <v>32</v>
      </c>
      <c r="C53" t="s">
        <v>35</v>
      </c>
      <c r="E53" t="s">
        <v>229</v>
      </c>
      <c r="F53" s="5">
        <v>3</v>
      </c>
      <c r="G53" s="5">
        <v>1</v>
      </c>
    </row>
    <row r="54" spans="1:7" x14ac:dyDescent="0.25">
      <c r="A54" t="s">
        <v>2</v>
      </c>
      <c r="B54" t="s">
        <v>32</v>
      </c>
      <c r="C54" t="s">
        <v>35</v>
      </c>
      <c r="E54" t="s">
        <v>35</v>
      </c>
      <c r="F54" s="5">
        <v>2</v>
      </c>
      <c r="G54" s="5">
        <v>1</v>
      </c>
    </row>
    <row r="55" spans="1:7" x14ac:dyDescent="0.25">
      <c r="A55" t="s">
        <v>2</v>
      </c>
      <c r="B55" t="s">
        <v>230</v>
      </c>
      <c r="C55" t="s">
        <v>288</v>
      </c>
      <c r="D55" t="s">
        <v>254</v>
      </c>
      <c r="E55" t="s">
        <v>526</v>
      </c>
      <c r="F55" s="5">
        <v>3</v>
      </c>
      <c r="G55" s="5">
        <v>0</v>
      </c>
    </row>
    <row r="56" spans="1:7" x14ac:dyDescent="0.25">
      <c r="A56" t="s">
        <v>2</v>
      </c>
      <c r="B56" t="s">
        <v>230</v>
      </c>
      <c r="C56" t="s">
        <v>288</v>
      </c>
      <c r="D56" t="s">
        <v>254</v>
      </c>
      <c r="E56" t="s">
        <v>234</v>
      </c>
      <c r="F56" s="5">
        <v>5</v>
      </c>
      <c r="G56" s="5">
        <v>0</v>
      </c>
    </row>
    <row r="57" spans="1:7" x14ac:dyDescent="0.25">
      <c r="A57" t="s">
        <v>2</v>
      </c>
      <c r="B57" t="s">
        <v>230</v>
      </c>
      <c r="C57" t="s">
        <v>288</v>
      </c>
      <c r="D57" t="s">
        <v>254</v>
      </c>
      <c r="E57" t="s">
        <v>232</v>
      </c>
      <c r="F57" s="5">
        <v>2</v>
      </c>
      <c r="G57" s="5">
        <v>0</v>
      </c>
    </row>
    <row r="58" spans="1:7" x14ac:dyDescent="0.25">
      <c r="A58" t="s">
        <v>2</v>
      </c>
      <c r="B58" t="s">
        <v>230</v>
      </c>
      <c r="C58" t="s">
        <v>288</v>
      </c>
      <c r="D58" t="s">
        <v>254</v>
      </c>
      <c r="E58" t="s">
        <v>231</v>
      </c>
      <c r="F58" s="5">
        <v>1</v>
      </c>
      <c r="G58" s="5">
        <v>0</v>
      </c>
    </row>
    <row r="59" spans="1:7" x14ac:dyDescent="0.25">
      <c r="A59" t="s">
        <v>2</v>
      </c>
      <c r="B59" t="s">
        <v>230</v>
      </c>
      <c r="C59" t="s">
        <v>288</v>
      </c>
      <c r="D59" t="s">
        <v>254</v>
      </c>
      <c r="E59" s="2" t="s">
        <v>233</v>
      </c>
      <c r="F59" s="5">
        <v>4</v>
      </c>
      <c r="G59" s="5">
        <v>0</v>
      </c>
    </row>
    <row r="60" spans="1:7" x14ac:dyDescent="0.25">
      <c r="A60" t="s">
        <v>10</v>
      </c>
      <c r="B60" t="s">
        <v>11</v>
      </c>
      <c r="C60" t="s">
        <v>12</v>
      </c>
      <c r="E60" t="s">
        <v>12</v>
      </c>
      <c r="F60" s="5">
        <v>3</v>
      </c>
      <c r="G60" s="5">
        <v>0</v>
      </c>
    </row>
    <row r="61" spans="1:7" x14ac:dyDescent="0.25">
      <c r="A61" t="s">
        <v>10</v>
      </c>
      <c r="B61" t="s">
        <v>24</v>
      </c>
      <c r="C61" t="s">
        <v>246</v>
      </c>
      <c r="E61" t="s">
        <v>25</v>
      </c>
      <c r="F61" s="5">
        <v>1</v>
      </c>
      <c r="G61" s="5">
        <v>1</v>
      </c>
    </row>
    <row r="62" spans="1:7" x14ac:dyDescent="0.25">
      <c r="A62" t="s">
        <v>10</v>
      </c>
      <c r="B62" t="s">
        <v>11</v>
      </c>
      <c r="C62" t="s">
        <v>249</v>
      </c>
      <c r="E62" t="s">
        <v>40</v>
      </c>
      <c r="F62" s="5">
        <v>5</v>
      </c>
      <c r="G62" s="5">
        <v>0</v>
      </c>
    </row>
    <row r="63" spans="1:7" x14ac:dyDescent="0.25">
      <c r="A63" t="s">
        <v>10</v>
      </c>
      <c r="B63" t="s">
        <v>11</v>
      </c>
      <c r="C63" t="s">
        <v>249</v>
      </c>
      <c r="E63" t="s">
        <v>41</v>
      </c>
      <c r="F63" s="5">
        <v>3</v>
      </c>
      <c r="G63" s="5">
        <v>0</v>
      </c>
    </row>
    <row r="64" spans="1:7" x14ac:dyDescent="0.25">
      <c r="A64" t="s">
        <v>10</v>
      </c>
      <c r="B64" t="s">
        <v>11</v>
      </c>
      <c r="C64" t="s">
        <v>249</v>
      </c>
      <c r="E64" t="s">
        <v>42</v>
      </c>
      <c r="F64" s="5">
        <v>1</v>
      </c>
      <c r="G64" s="5">
        <v>0</v>
      </c>
    </row>
    <row r="65" spans="1:8" x14ac:dyDescent="0.25">
      <c r="A65" t="s">
        <v>10</v>
      </c>
      <c r="B65" t="s">
        <v>43</v>
      </c>
      <c r="C65" t="s">
        <v>251</v>
      </c>
      <c r="E65" t="s">
        <v>44</v>
      </c>
      <c r="F65" s="5">
        <v>1</v>
      </c>
      <c r="G65" s="5">
        <v>1</v>
      </c>
      <c r="H65" t="s">
        <v>531</v>
      </c>
    </row>
    <row r="66" spans="1:8" x14ac:dyDescent="0.25">
      <c r="A66" t="s">
        <v>10</v>
      </c>
      <c r="B66" t="s">
        <v>43</v>
      </c>
      <c r="C66" t="s">
        <v>251</v>
      </c>
      <c r="E66" t="s">
        <v>45</v>
      </c>
      <c r="F66" s="5">
        <v>5</v>
      </c>
      <c r="G66" s="5">
        <v>0</v>
      </c>
    </row>
    <row r="67" spans="1:8" x14ac:dyDescent="0.25">
      <c r="A67" t="s">
        <v>10</v>
      </c>
      <c r="B67" t="s">
        <v>43</v>
      </c>
      <c r="C67" t="s">
        <v>251</v>
      </c>
      <c r="E67" t="s">
        <v>46</v>
      </c>
      <c r="F67" s="5">
        <v>2</v>
      </c>
      <c r="G67" s="5">
        <v>1</v>
      </c>
    </row>
    <row r="68" spans="1:8" x14ac:dyDescent="0.25">
      <c r="A68" t="s">
        <v>10</v>
      </c>
      <c r="B68" t="s">
        <v>47</v>
      </c>
      <c r="C68" t="s">
        <v>48</v>
      </c>
      <c r="E68" t="s">
        <v>48</v>
      </c>
      <c r="F68" s="5">
        <v>2</v>
      </c>
      <c r="G68" s="5">
        <v>0</v>
      </c>
    </row>
    <row r="69" spans="1:8" x14ac:dyDescent="0.25">
      <c r="A69" t="s">
        <v>10</v>
      </c>
      <c r="B69" t="s">
        <v>47</v>
      </c>
      <c r="C69" t="s">
        <v>48</v>
      </c>
      <c r="E69" t="s">
        <v>49</v>
      </c>
      <c r="F69" s="5">
        <v>3</v>
      </c>
      <c r="G69" s="5">
        <v>0</v>
      </c>
    </row>
    <row r="70" spans="1:8" x14ac:dyDescent="0.25">
      <c r="A70" t="s">
        <v>10</v>
      </c>
      <c r="B70" t="s">
        <v>47</v>
      </c>
      <c r="C70" t="s">
        <v>48</v>
      </c>
      <c r="E70" t="s">
        <v>50</v>
      </c>
      <c r="F70" s="5">
        <v>5</v>
      </c>
      <c r="G70" s="5">
        <v>0</v>
      </c>
    </row>
    <row r="71" spans="1:8" x14ac:dyDescent="0.25">
      <c r="A71" t="s">
        <v>10</v>
      </c>
      <c r="B71" t="s">
        <v>47</v>
      </c>
      <c r="C71" t="s">
        <v>252</v>
      </c>
      <c r="E71" t="s">
        <v>51</v>
      </c>
      <c r="F71" s="5">
        <v>3</v>
      </c>
      <c r="G71" s="5">
        <v>1</v>
      </c>
    </row>
    <row r="72" spans="1:8" x14ac:dyDescent="0.25">
      <c r="A72" t="s">
        <v>10</v>
      </c>
      <c r="B72" t="s">
        <v>47</v>
      </c>
      <c r="C72" t="s">
        <v>252</v>
      </c>
      <c r="E72" t="s">
        <v>52</v>
      </c>
      <c r="F72" s="5">
        <v>2</v>
      </c>
      <c r="G72" s="5">
        <v>1</v>
      </c>
    </row>
    <row r="73" spans="1:8" x14ac:dyDescent="0.25">
      <c r="A73" t="s">
        <v>10</v>
      </c>
      <c r="B73" t="s">
        <v>47</v>
      </c>
      <c r="C73" t="s">
        <v>252</v>
      </c>
      <c r="E73" t="s">
        <v>53</v>
      </c>
      <c r="F73" s="5">
        <v>5</v>
      </c>
      <c r="G73" s="5">
        <v>1</v>
      </c>
    </row>
    <row r="74" spans="1:8" x14ac:dyDescent="0.25">
      <c r="A74" t="s">
        <v>10</v>
      </c>
      <c r="B74" t="s">
        <v>63</v>
      </c>
      <c r="C74" t="s">
        <v>64</v>
      </c>
      <c r="E74" t="s">
        <v>65</v>
      </c>
      <c r="F74" s="5">
        <v>2</v>
      </c>
      <c r="G74" s="5">
        <v>0</v>
      </c>
    </row>
    <row r="75" spans="1:8" x14ac:dyDescent="0.25">
      <c r="A75" t="s">
        <v>10</v>
      </c>
      <c r="B75" t="s">
        <v>63</v>
      </c>
      <c r="C75" t="s">
        <v>64</v>
      </c>
      <c r="E75" t="s">
        <v>64</v>
      </c>
      <c r="F75" s="5">
        <v>3</v>
      </c>
      <c r="G75" s="5">
        <v>0</v>
      </c>
    </row>
    <row r="76" spans="1:8" x14ac:dyDescent="0.25">
      <c r="A76" t="s">
        <v>10</v>
      </c>
      <c r="B76" t="s">
        <v>63</v>
      </c>
      <c r="C76" t="s">
        <v>64</v>
      </c>
      <c r="E76" t="s">
        <v>66</v>
      </c>
      <c r="F76" s="5">
        <v>5</v>
      </c>
      <c r="G76" s="5">
        <v>0</v>
      </c>
    </row>
    <row r="77" spans="1:8" x14ac:dyDescent="0.25">
      <c r="A77" t="s">
        <v>10</v>
      </c>
      <c r="B77" t="s">
        <v>10</v>
      </c>
      <c r="C77" t="s">
        <v>257</v>
      </c>
      <c r="E77" t="s">
        <v>76</v>
      </c>
      <c r="F77" s="5">
        <v>1</v>
      </c>
      <c r="G77" s="5">
        <v>1</v>
      </c>
    </row>
    <row r="78" spans="1:8" x14ac:dyDescent="0.25">
      <c r="A78" t="s">
        <v>10</v>
      </c>
      <c r="B78" t="s">
        <v>72</v>
      </c>
      <c r="C78" t="s">
        <v>257</v>
      </c>
      <c r="D78" t="s">
        <v>73</v>
      </c>
      <c r="E78" t="s">
        <v>74</v>
      </c>
      <c r="F78" s="5">
        <v>4</v>
      </c>
      <c r="G78" s="5">
        <v>1</v>
      </c>
    </row>
    <row r="79" spans="1:8" x14ac:dyDescent="0.25">
      <c r="A79" t="s">
        <v>10</v>
      </c>
      <c r="B79" t="s">
        <v>72</v>
      </c>
      <c r="C79" t="s">
        <v>257</v>
      </c>
      <c r="D79" t="s">
        <v>73</v>
      </c>
      <c r="E79" t="s">
        <v>75</v>
      </c>
      <c r="F79" s="5">
        <v>2</v>
      </c>
      <c r="G79" s="5">
        <v>1</v>
      </c>
    </row>
    <row r="80" spans="1:8" x14ac:dyDescent="0.25">
      <c r="A80" t="s">
        <v>10</v>
      </c>
      <c r="B80" t="s">
        <v>110</v>
      </c>
      <c r="C80" t="s">
        <v>265</v>
      </c>
      <c r="E80" t="s">
        <v>113</v>
      </c>
      <c r="F80" s="5">
        <v>5</v>
      </c>
      <c r="G80" s="5">
        <v>1</v>
      </c>
    </row>
    <row r="81" spans="1:8" x14ac:dyDescent="0.25">
      <c r="A81" t="s">
        <v>10</v>
      </c>
      <c r="B81" t="s">
        <v>110</v>
      </c>
      <c r="C81" t="s">
        <v>265</v>
      </c>
      <c r="E81" t="s">
        <v>112</v>
      </c>
      <c r="F81" s="5">
        <v>3</v>
      </c>
      <c r="G81" s="5">
        <v>1</v>
      </c>
    </row>
    <row r="82" spans="1:8" x14ac:dyDescent="0.25">
      <c r="A82" t="s">
        <v>10</v>
      </c>
      <c r="B82" t="s">
        <v>110</v>
      </c>
      <c r="C82" t="s">
        <v>265</v>
      </c>
      <c r="E82" t="s">
        <v>111</v>
      </c>
      <c r="F82" s="5">
        <v>1</v>
      </c>
      <c r="G82" s="5">
        <v>1</v>
      </c>
    </row>
    <row r="83" spans="1:8" x14ac:dyDescent="0.25">
      <c r="A83" t="s">
        <v>10</v>
      </c>
      <c r="B83" t="s">
        <v>72</v>
      </c>
      <c r="C83" t="s">
        <v>73</v>
      </c>
      <c r="E83" t="s">
        <v>117</v>
      </c>
      <c r="F83" s="5">
        <v>3</v>
      </c>
      <c r="G83" s="5">
        <v>0</v>
      </c>
    </row>
    <row r="84" spans="1:8" x14ac:dyDescent="0.25">
      <c r="A84" t="s">
        <v>10</v>
      </c>
      <c r="B84" t="s">
        <v>72</v>
      </c>
      <c r="C84" t="s">
        <v>73</v>
      </c>
      <c r="E84" t="s">
        <v>73</v>
      </c>
      <c r="F84" s="5">
        <v>1</v>
      </c>
      <c r="G84" s="5">
        <v>0</v>
      </c>
    </row>
    <row r="85" spans="1:8" x14ac:dyDescent="0.25">
      <c r="A85" t="s">
        <v>10</v>
      </c>
      <c r="B85" t="s">
        <v>63</v>
      </c>
      <c r="C85" t="s">
        <v>270</v>
      </c>
      <c r="E85" t="s">
        <v>135</v>
      </c>
      <c r="F85" s="5">
        <v>3</v>
      </c>
      <c r="G85" s="5">
        <v>1</v>
      </c>
    </row>
    <row r="86" spans="1:8" x14ac:dyDescent="0.25">
      <c r="A86" t="s">
        <v>10</v>
      </c>
      <c r="B86" t="s">
        <v>63</v>
      </c>
      <c r="C86" t="s">
        <v>270</v>
      </c>
      <c r="E86" t="s">
        <v>137</v>
      </c>
      <c r="F86" s="5">
        <v>5</v>
      </c>
      <c r="G86" s="5">
        <v>1</v>
      </c>
    </row>
    <row r="87" spans="1:8" x14ac:dyDescent="0.25">
      <c r="A87" t="s">
        <v>10</v>
      </c>
      <c r="B87" t="s">
        <v>63</v>
      </c>
      <c r="C87" t="s">
        <v>270</v>
      </c>
      <c r="E87" t="s">
        <v>134</v>
      </c>
      <c r="F87" s="5">
        <v>4</v>
      </c>
      <c r="G87" s="5">
        <v>1</v>
      </c>
    </row>
    <row r="88" spans="1:8" x14ac:dyDescent="0.25">
      <c r="A88" t="s">
        <v>10</v>
      </c>
      <c r="B88" t="s">
        <v>63</v>
      </c>
      <c r="C88" t="s">
        <v>270</v>
      </c>
      <c r="E88" t="s">
        <v>136</v>
      </c>
      <c r="F88" s="5">
        <v>2</v>
      </c>
      <c r="G88" s="5">
        <v>1</v>
      </c>
    </row>
    <row r="89" spans="1:8" x14ac:dyDescent="0.25">
      <c r="A89" t="s">
        <v>10</v>
      </c>
      <c r="B89" t="s">
        <v>138</v>
      </c>
      <c r="C89" t="s">
        <v>139</v>
      </c>
      <c r="E89" t="s">
        <v>139</v>
      </c>
      <c r="F89" s="5">
        <v>2</v>
      </c>
      <c r="G89" s="5">
        <v>0</v>
      </c>
    </row>
    <row r="90" spans="1:8" x14ac:dyDescent="0.25">
      <c r="A90" t="s">
        <v>10</v>
      </c>
      <c r="B90" t="s">
        <v>138</v>
      </c>
      <c r="C90" t="s">
        <v>139</v>
      </c>
      <c r="E90" t="s">
        <v>140</v>
      </c>
      <c r="F90" s="5">
        <v>3</v>
      </c>
      <c r="G90" s="5">
        <v>0</v>
      </c>
    </row>
    <row r="91" spans="1:8" x14ac:dyDescent="0.25">
      <c r="A91" t="s">
        <v>10</v>
      </c>
      <c r="B91" t="s">
        <v>138</v>
      </c>
      <c r="C91" t="s">
        <v>139</v>
      </c>
      <c r="E91" t="s">
        <v>141</v>
      </c>
      <c r="F91" s="5">
        <v>5</v>
      </c>
      <c r="G91" s="5">
        <v>0</v>
      </c>
    </row>
    <row r="92" spans="1:8" x14ac:dyDescent="0.25">
      <c r="A92" t="s">
        <v>10</v>
      </c>
      <c r="B92" t="s">
        <v>149</v>
      </c>
      <c r="C92" t="s">
        <v>272</v>
      </c>
      <c r="D92" t="s">
        <v>245</v>
      </c>
      <c r="E92" t="s">
        <v>150</v>
      </c>
      <c r="F92" s="5">
        <v>1</v>
      </c>
      <c r="G92" s="5">
        <v>0</v>
      </c>
      <c r="H92" t="s">
        <v>395</v>
      </c>
    </row>
    <row r="93" spans="1:8" x14ac:dyDescent="0.25">
      <c r="A93" t="s">
        <v>10</v>
      </c>
      <c r="B93" t="s">
        <v>149</v>
      </c>
      <c r="C93" t="s">
        <v>272</v>
      </c>
      <c r="D93" t="s">
        <v>245</v>
      </c>
      <c r="E93" t="s">
        <v>151</v>
      </c>
      <c r="F93" s="5">
        <v>5</v>
      </c>
      <c r="G93" s="5">
        <v>0</v>
      </c>
      <c r="H93" t="s">
        <v>395</v>
      </c>
    </row>
    <row r="94" spans="1:8" x14ac:dyDescent="0.25">
      <c r="A94" t="s">
        <v>10</v>
      </c>
      <c r="B94" t="s">
        <v>138</v>
      </c>
      <c r="C94" t="s">
        <v>186</v>
      </c>
      <c r="E94" t="s">
        <v>186</v>
      </c>
      <c r="F94" s="5">
        <v>2</v>
      </c>
      <c r="G94" s="5">
        <v>0</v>
      </c>
    </row>
    <row r="95" spans="1:8" x14ac:dyDescent="0.25">
      <c r="A95" t="s">
        <v>10</v>
      </c>
      <c r="B95" t="s">
        <v>389</v>
      </c>
      <c r="C95" t="s">
        <v>279</v>
      </c>
      <c r="E95" t="s">
        <v>187</v>
      </c>
      <c r="F95" s="5">
        <v>5</v>
      </c>
      <c r="G95" s="5">
        <v>0</v>
      </c>
    </row>
    <row r="96" spans="1:8" x14ac:dyDescent="0.25">
      <c r="A96" t="s">
        <v>10</v>
      </c>
      <c r="B96" t="s">
        <v>138</v>
      </c>
      <c r="C96" t="s">
        <v>279</v>
      </c>
      <c r="E96" t="s">
        <v>188</v>
      </c>
      <c r="F96" s="5">
        <v>3</v>
      </c>
      <c r="G96" s="5">
        <v>0</v>
      </c>
    </row>
    <row r="97" spans="1:8" x14ac:dyDescent="0.25">
      <c r="A97" t="s">
        <v>10</v>
      </c>
      <c r="B97" t="s">
        <v>189</v>
      </c>
      <c r="C97" t="s">
        <v>280</v>
      </c>
      <c r="E97" t="s">
        <v>191</v>
      </c>
      <c r="F97" s="5">
        <v>3</v>
      </c>
      <c r="G97" s="5">
        <v>1</v>
      </c>
    </row>
    <row r="98" spans="1:8" x14ac:dyDescent="0.25">
      <c r="A98" t="s">
        <v>10</v>
      </c>
      <c r="B98" t="s">
        <v>189</v>
      </c>
      <c r="C98" t="s">
        <v>280</v>
      </c>
      <c r="E98" t="s">
        <v>192</v>
      </c>
      <c r="F98" s="5">
        <v>5</v>
      </c>
      <c r="G98" s="5">
        <v>1</v>
      </c>
    </row>
    <row r="99" spans="1:8" x14ac:dyDescent="0.25">
      <c r="A99" t="s">
        <v>10</v>
      </c>
      <c r="B99" t="s">
        <v>189</v>
      </c>
      <c r="C99" t="s">
        <v>280</v>
      </c>
      <c r="E99" t="s">
        <v>190</v>
      </c>
      <c r="F99" s="5">
        <v>1</v>
      </c>
      <c r="G99" s="5">
        <v>1</v>
      </c>
    </row>
    <row r="100" spans="1:8" x14ac:dyDescent="0.25">
      <c r="A100" t="s">
        <v>10</v>
      </c>
      <c r="B100" t="s">
        <v>149</v>
      </c>
      <c r="C100" t="s">
        <v>282</v>
      </c>
      <c r="D100" t="s">
        <v>245</v>
      </c>
      <c r="E100" t="s">
        <v>199</v>
      </c>
      <c r="F100" s="5">
        <v>1</v>
      </c>
      <c r="G100" s="5">
        <v>0</v>
      </c>
    </row>
    <row r="101" spans="1:8" x14ac:dyDescent="0.25">
      <c r="A101" t="s">
        <v>10</v>
      </c>
      <c r="B101" t="s">
        <v>149</v>
      </c>
      <c r="C101" t="s">
        <v>282</v>
      </c>
      <c r="D101" t="s">
        <v>245</v>
      </c>
      <c r="E101" t="s">
        <v>200</v>
      </c>
      <c r="F101" s="5">
        <v>5</v>
      </c>
      <c r="G101" s="5">
        <v>0</v>
      </c>
    </row>
    <row r="102" spans="1:8" x14ac:dyDescent="0.25">
      <c r="A102" t="s">
        <v>10</v>
      </c>
      <c r="B102" t="s">
        <v>149</v>
      </c>
      <c r="C102" t="s">
        <v>285</v>
      </c>
      <c r="E102" t="s">
        <v>219</v>
      </c>
      <c r="F102" s="5">
        <v>3</v>
      </c>
      <c r="G102" s="5">
        <v>1</v>
      </c>
    </row>
    <row r="103" spans="1:8" x14ac:dyDescent="0.25">
      <c r="A103" t="s">
        <v>10</v>
      </c>
      <c r="B103" t="s">
        <v>149</v>
      </c>
      <c r="C103" t="s">
        <v>285</v>
      </c>
      <c r="E103" t="s">
        <v>220</v>
      </c>
      <c r="F103" s="5">
        <v>5</v>
      </c>
      <c r="G103" s="5">
        <v>1</v>
      </c>
    </row>
    <row r="104" spans="1:8" x14ac:dyDescent="0.25">
      <c r="A104" t="s">
        <v>10</v>
      </c>
      <c r="B104" t="s">
        <v>149</v>
      </c>
      <c r="C104" t="s">
        <v>285</v>
      </c>
      <c r="E104" t="s">
        <v>218</v>
      </c>
      <c r="F104" s="5">
        <v>1</v>
      </c>
      <c r="G104" s="5">
        <v>1</v>
      </c>
    </row>
    <row r="105" spans="1:8" x14ac:dyDescent="0.25">
      <c r="A105" t="s">
        <v>67</v>
      </c>
      <c r="B105" t="s">
        <v>250</v>
      </c>
      <c r="C105" t="s">
        <v>68</v>
      </c>
      <c r="E105" t="s">
        <v>390</v>
      </c>
      <c r="F105" s="5">
        <v>1</v>
      </c>
      <c r="G105" s="5">
        <v>0</v>
      </c>
      <c r="H105" t="s">
        <v>528</v>
      </c>
    </row>
    <row r="106" spans="1:8" x14ac:dyDescent="0.25">
      <c r="A106" t="s">
        <v>67</v>
      </c>
      <c r="B106" t="s">
        <v>250</v>
      </c>
      <c r="C106" t="s">
        <v>68</v>
      </c>
      <c r="E106" t="s">
        <v>391</v>
      </c>
      <c r="F106" s="5">
        <v>3</v>
      </c>
      <c r="G106" s="5">
        <v>0</v>
      </c>
    </row>
    <row r="107" spans="1:8" x14ac:dyDescent="0.25">
      <c r="A107" t="s">
        <v>67</v>
      </c>
      <c r="B107" t="s">
        <v>67</v>
      </c>
      <c r="C107" t="s">
        <v>254</v>
      </c>
      <c r="E107" t="s">
        <v>108</v>
      </c>
      <c r="F107" s="5">
        <v>2</v>
      </c>
      <c r="G107" s="5">
        <v>0</v>
      </c>
    </row>
    <row r="108" spans="1:8" x14ac:dyDescent="0.25">
      <c r="A108" t="s">
        <v>67</v>
      </c>
      <c r="B108" t="s">
        <v>106</v>
      </c>
      <c r="C108" t="s">
        <v>254</v>
      </c>
      <c r="E108" t="s">
        <v>107</v>
      </c>
      <c r="F108" s="5">
        <v>3</v>
      </c>
      <c r="G108" s="5">
        <v>0</v>
      </c>
      <c r="H108" t="s">
        <v>392</v>
      </c>
    </row>
    <row r="109" spans="1:8" x14ac:dyDescent="0.25">
      <c r="A109" t="s">
        <v>67</v>
      </c>
      <c r="B109" t="s">
        <v>106</v>
      </c>
      <c r="C109" t="s">
        <v>266</v>
      </c>
      <c r="E109" t="s">
        <v>114</v>
      </c>
      <c r="F109" s="5">
        <v>1</v>
      </c>
      <c r="G109" s="5">
        <v>0</v>
      </c>
    </row>
    <row r="110" spans="1:8" x14ac:dyDescent="0.25">
      <c r="A110" t="s">
        <v>67</v>
      </c>
      <c r="B110" t="s">
        <v>106</v>
      </c>
      <c r="C110" t="s">
        <v>266</v>
      </c>
      <c r="E110" t="s">
        <v>115</v>
      </c>
      <c r="F110" s="5">
        <v>5</v>
      </c>
      <c r="G110" s="5">
        <v>0</v>
      </c>
    </row>
    <row r="111" spans="1:8" x14ac:dyDescent="0.25">
      <c r="A111" t="s">
        <v>67</v>
      </c>
      <c r="B111" t="s">
        <v>106</v>
      </c>
      <c r="C111" t="s">
        <v>266</v>
      </c>
      <c r="E111" t="s">
        <v>116</v>
      </c>
      <c r="F111" s="5">
        <v>3</v>
      </c>
      <c r="G111" s="5">
        <v>0</v>
      </c>
    </row>
    <row r="112" spans="1:8" x14ac:dyDescent="0.25">
      <c r="A112" t="s">
        <v>67</v>
      </c>
      <c r="B112" t="s">
        <v>106</v>
      </c>
      <c r="C112" t="s">
        <v>276</v>
      </c>
      <c r="E112" t="s">
        <v>176</v>
      </c>
      <c r="F112" s="5">
        <v>5</v>
      </c>
      <c r="G112" s="5">
        <v>0</v>
      </c>
    </row>
    <row r="113" spans="1:8" x14ac:dyDescent="0.25">
      <c r="A113" t="s">
        <v>67</v>
      </c>
      <c r="B113" t="s">
        <v>106</v>
      </c>
      <c r="C113" t="s">
        <v>276</v>
      </c>
      <c r="E113" t="s">
        <v>177</v>
      </c>
      <c r="F113" s="5">
        <v>1</v>
      </c>
      <c r="G113" s="5">
        <v>0</v>
      </c>
      <c r="H113" t="s">
        <v>534</v>
      </c>
    </row>
    <row r="114" spans="1:8" x14ac:dyDescent="0.25">
      <c r="A114" t="s">
        <v>67</v>
      </c>
      <c r="B114" t="s">
        <v>106</v>
      </c>
      <c r="C114" t="s">
        <v>276</v>
      </c>
      <c r="E114" t="s">
        <v>178</v>
      </c>
      <c r="F114" s="5">
        <v>3</v>
      </c>
      <c r="G114" s="5">
        <v>0</v>
      </c>
      <c r="H114" t="s">
        <v>535</v>
      </c>
    </row>
    <row r="115" spans="1:8" x14ac:dyDescent="0.25">
      <c r="A115" t="s">
        <v>67</v>
      </c>
      <c r="B115" t="s">
        <v>106</v>
      </c>
      <c r="C115" t="s">
        <v>276</v>
      </c>
      <c r="E115" t="s">
        <v>179</v>
      </c>
      <c r="F115" s="5">
        <v>3</v>
      </c>
      <c r="G115" s="5">
        <v>0</v>
      </c>
      <c r="H115" t="s">
        <v>536</v>
      </c>
    </row>
    <row r="116" spans="1:8" x14ac:dyDescent="0.25">
      <c r="A116" t="s">
        <v>67</v>
      </c>
      <c r="B116" t="s">
        <v>106</v>
      </c>
      <c r="C116" t="s">
        <v>276</v>
      </c>
      <c r="E116" t="s">
        <v>180</v>
      </c>
      <c r="F116" s="5">
        <v>2</v>
      </c>
      <c r="G116" s="5">
        <v>0</v>
      </c>
      <c r="H116" t="s">
        <v>537</v>
      </c>
    </row>
    <row r="117" spans="1:8" x14ac:dyDescent="0.25">
      <c r="A117" t="s">
        <v>67</v>
      </c>
      <c r="B117" t="s">
        <v>106</v>
      </c>
      <c r="C117" t="s">
        <v>276</v>
      </c>
      <c r="E117" t="s">
        <v>181</v>
      </c>
      <c r="F117" s="5">
        <v>1</v>
      </c>
      <c r="G117" s="5">
        <v>0</v>
      </c>
      <c r="H117" t="s">
        <v>538</v>
      </c>
    </row>
    <row r="118" spans="1:8" x14ac:dyDescent="0.25">
      <c r="A118" t="s">
        <v>67</v>
      </c>
      <c r="B118" t="s">
        <v>250</v>
      </c>
      <c r="C118" t="s">
        <v>69</v>
      </c>
      <c r="E118" t="s">
        <v>396</v>
      </c>
      <c r="F118" s="5">
        <v>1</v>
      </c>
      <c r="G118" s="5">
        <v>0</v>
      </c>
      <c r="H118" t="s">
        <v>541</v>
      </c>
    </row>
    <row r="119" spans="1:8" x14ac:dyDescent="0.25">
      <c r="A119" t="s">
        <v>67</v>
      </c>
      <c r="B119" t="s">
        <v>250</v>
      </c>
      <c r="C119" t="s">
        <v>69</v>
      </c>
      <c r="E119" t="s">
        <v>397</v>
      </c>
      <c r="F119" s="5">
        <v>3</v>
      </c>
      <c r="G119" s="5">
        <v>0</v>
      </c>
    </row>
    <row r="120" spans="1:8" x14ac:dyDescent="0.25">
      <c r="A120" t="s">
        <v>67</v>
      </c>
      <c r="B120" t="s">
        <v>207</v>
      </c>
      <c r="C120" t="s">
        <v>283</v>
      </c>
      <c r="E120" t="s">
        <v>208</v>
      </c>
      <c r="F120" s="5">
        <v>4</v>
      </c>
      <c r="G120" s="5">
        <v>0</v>
      </c>
      <c r="H120" t="s">
        <v>543</v>
      </c>
    </row>
    <row r="121" spans="1:8" x14ac:dyDescent="0.25">
      <c r="A121" t="s">
        <v>67</v>
      </c>
      <c r="B121" t="s">
        <v>207</v>
      </c>
      <c r="C121" t="s">
        <v>283</v>
      </c>
      <c r="E121" t="s">
        <v>209</v>
      </c>
      <c r="F121" s="5">
        <v>2</v>
      </c>
      <c r="G121" s="5">
        <v>0</v>
      </c>
      <c r="H121" t="s">
        <v>544</v>
      </c>
    </row>
    <row r="122" spans="1:8" x14ac:dyDescent="0.25">
      <c r="A122" t="s">
        <v>67</v>
      </c>
      <c r="B122" t="s">
        <v>207</v>
      </c>
      <c r="C122" t="s">
        <v>283</v>
      </c>
      <c r="E122" t="s">
        <v>210</v>
      </c>
      <c r="F122" s="5">
        <v>3</v>
      </c>
      <c r="G122" s="5">
        <v>0</v>
      </c>
      <c r="H122" t="s">
        <v>545</v>
      </c>
    </row>
    <row r="123" spans="1:8" x14ac:dyDescent="0.25">
      <c r="A123" t="s">
        <v>67</v>
      </c>
      <c r="B123" t="s">
        <v>207</v>
      </c>
      <c r="C123" t="s">
        <v>283</v>
      </c>
      <c r="E123" t="s">
        <v>211</v>
      </c>
      <c r="F123" s="5">
        <v>5</v>
      </c>
      <c r="G123" s="5">
        <v>0</v>
      </c>
    </row>
    <row r="124" spans="1:8" x14ac:dyDescent="0.25">
      <c r="A124" t="s">
        <v>67</v>
      </c>
      <c r="B124" t="s">
        <v>207</v>
      </c>
      <c r="C124" t="s">
        <v>283</v>
      </c>
      <c r="E124" t="s">
        <v>212</v>
      </c>
      <c r="F124" s="5">
        <v>1</v>
      </c>
      <c r="G124" s="5">
        <v>0</v>
      </c>
      <c r="H124" t="s">
        <v>546</v>
      </c>
    </row>
    <row r="125" spans="1:8" x14ac:dyDescent="0.25">
      <c r="A125" t="s">
        <v>13</v>
      </c>
      <c r="B125" t="s">
        <v>14</v>
      </c>
      <c r="C125" t="s">
        <v>12</v>
      </c>
      <c r="E125" t="s">
        <v>15</v>
      </c>
      <c r="F125" s="5">
        <v>5</v>
      </c>
      <c r="G125" s="5">
        <v>0</v>
      </c>
    </row>
    <row r="126" spans="1:8" x14ac:dyDescent="0.25">
      <c r="A126" t="s">
        <v>13</v>
      </c>
      <c r="B126" t="s">
        <v>389</v>
      </c>
      <c r="C126" t="s">
        <v>244</v>
      </c>
      <c r="D126" t="s">
        <v>245</v>
      </c>
      <c r="E126" t="s">
        <v>17</v>
      </c>
      <c r="F126" s="5">
        <v>5</v>
      </c>
      <c r="G126" s="5">
        <v>0</v>
      </c>
    </row>
    <row r="127" spans="1:8" x14ac:dyDescent="0.25">
      <c r="A127" t="s">
        <v>13</v>
      </c>
      <c r="B127" t="s">
        <v>389</v>
      </c>
      <c r="C127" t="s">
        <v>247</v>
      </c>
      <c r="D127" t="s">
        <v>248</v>
      </c>
      <c r="E127" t="s">
        <v>26</v>
      </c>
      <c r="F127" s="5">
        <v>5</v>
      </c>
      <c r="G127" s="5">
        <v>0</v>
      </c>
    </row>
    <row r="128" spans="1:8" x14ac:dyDescent="0.25">
      <c r="A128" t="s">
        <v>13</v>
      </c>
      <c r="B128" t="s">
        <v>14</v>
      </c>
      <c r="C128" t="s">
        <v>254</v>
      </c>
      <c r="E128" t="s">
        <v>109</v>
      </c>
      <c r="F128" s="5">
        <v>5</v>
      </c>
      <c r="G128" s="5">
        <v>0</v>
      </c>
    </row>
    <row r="129" spans="1:8" x14ac:dyDescent="0.25">
      <c r="A129" t="s">
        <v>13</v>
      </c>
      <c r="B129" t="s">
        <v>389</v>
      </c>
      <c r="C129" t="s">
        <v>267</v>
      </c>
      <c r="D129" t="s">
        <v>248</v>
      </c>
      <c r="E129" t="s">
        <v>118</v>
      </c>
      <c r="F129" s="5">
        <v>5</v>
      </c>
      <c r="G129" s="5">
        <v>0</v>
      </c>
    </row>
    <row r="130" spans="1:8" x14ac:dyDescent="0.25">
      <c r="A130" t="s">
        <v>13</v>
      </c>
      <c r="B130" t="s">
        <v>389</v>
      </c>
      <c r="C130" t="s">
        <v>268</v>
      </c>
      <c r="E130" t="s">
        <v>124</v>
      </c>
      <c r="F130" s="5">
        <v>5</v>
      </c>
      <c r="G130" s="5">
        <v>0</v>
      </c>
    </row>
    <row r="131" spans="1:8" x14ac:dyDescent="0.25">
      <c r="A131" t="s">
        <v>13</v>
      </c>
      <c r="B131" t="s">
        <v>389</v>
      </c>
      <c r="C131" t="s">
        <v>139</v>
      </c>
      <c r="E131" t="s">
        <v>142</v>
      </c>
      <c r="F131" s="5">
        <v>5</v>
      </c>
      <c r="G131" s="5">
        <v>0</v>
      </c>
    </row>
    <row r="132" spans="1:8" x14ac:dyDescent="0.25">
      <c r="A132" t="s">
        <v>13</v>
      </c>
      <c r="B132" t="s">
        <v>389</v>
      </c>
      <c r="C132" t="s">
        <v>271</v>
      </c>
      <c r="E132" t="s">
        <v>143</v>
      </c>
      <c r="F132" s="5">
        <v>5</v>
      </c>
      <c r="G132" s="5">
        <v>0</v>
      </c>
      <c r="H132" t="s">
        <v>394</v>
      </c>
    </row>
    <row r="133" spans="1:8" x14ac:dyDescent="0.25">
      <c r="A133" t="s">
        <v>13</v>
      </c>
      <c r="B133" t="s">
        <v>389</v>
      </c>
      <c r="C133" t="s">
        <v>272</v>
      </c>
      <c r="D133" t="s">
        <v>245</v>
      </c>
      <c r="E133" t="s">
        <v>152</v>
      </c>
      <c r="F133" s="5">
        <v>5</v>
      </c>
      <c r="G133" s="5">
        <v>0</v>
      </c>
      <c r="H133" t="s">
        <v>395</v>
      </c>
    </row>
    <row r="134" spans="1:8" x14ac:dyDescent="0.25">
      <c r="A134" t="s">
        <v>13</v>
      </c>
      <c r="B134" t="s">
        <v>389</v>
      </c>
      <c r="C134" t="s">
        <v>273</v>
      </c>
      <c r="D134" t="s">
        <v>245</v>
      </c>
      <c r="E134" t="s">
        <v>158</v>
      </c>
      <c r="F134" s="5">
        <v>5</v>
      </c>
      <c r="G134" s="5">
        <v>0</v>
      </c>
    </row>
    <row r="135" spans="1:8" x14ac:dyDescent="0.25">
      <c r="A135" t="s">
        <v>13</v>
      </c>
      <c r="B135" t="s">
        <v>182</v>
      </c>
      <c r="C135" t="s">
        <v>277</v>
      </c>
      <c r="E135" t="s">
        <v>183</v>
      </c>
      <c r="F135" s="5">
        <v>4</v>
      </c>
      <c r="G135" s="5">
        <v>0</v>
      </c>
    </row>
    <row r="136" spans="1:8" x14ac:dyDescent="0.25">
      <c r="A136" t="s">
        <v>13</v>
      </c>
      <c r="B136" t="s">
        <v>389</v>
      </c>
      <c r="C136" t="s">
        <v>281</v>
      </c>
      <c r="E136" t="s">
        <v>193</v>
      </c>
      <c r="F136" s="5">
        <v>5</v>
      </c>
      <c r="G136" s="5">
        <v>0</v>
      </c>
      <c r="H136" t="s">
        <v>398</v>
      </c>
    </row>
    <row r="137" spans="1:8" x14ac:dyDescent="0.25">
      <c r="A137" t="s">
        <v>13</v>
      </c>
      <c r="B137" t="s">
        <v>389</v>
      </c>
      <c r="C137" t="s">
        <v>282</v>
      </c>
      <c r="D137" t="s">
        <v>245</v>
      </c>
      <c r="E137" t="s">
        <v>201</v>
      </c>
      <c r="F137" s="5">
        <v>5</v>
      </c>
      <c r="G137" s="5">
        <v>0</v>
      </c>
    </row>
    <row r="138" spans="1:8" x14ac:dyDescent="0.25">
      <c r="A138" t="s">
        <v>13</v>
      </c>
      <c r="B138" t="s">
        <v>389</v>
      </c>
      <c r="C138" t="s">
        <v>287</v>
      </c>
      <c r="D138" t="s">
        <v>248</v>
      </c>
      <c r="E138" t="s">
        <v>223</v>
      </c>
      <c r="F138" s="5">
        <v>5</v>
      </c>
      <c r="G138" s="5">
        <v>0</v>
      </c>
    </row>
    <row r="139" spans="1:8" x14ac:dyDescent="0.25">
      <c r="A139" t="s">
        <v>5</v>
      </c>
      <c r="B139" t="s">
        <v>6</v>
      </c>
      <c r="C139" t="s">
        <v>243</v>
      </c>
      <c r="E139" t="s">
        <v>7</v>
      </c>
      <c r="F139" s="5">
        <v>5</v>
      </c>
      <c r="G139" s="5">
        <v>0</v>
      </c>
    </row>
    <row r="140" spans="1:8" x14ac:dyDescent="0.25">
      <c r="A140" t="s">
        <v>5</v>
      </c>
      <c r="B140" t="s">
        <v>6</v>
      </c>
      <c r="C140" t="s">
        <v>243</v>
      </c>
      <c r="E140" t="s">
        <v>8</v>
      </c>
      <c r="F140" s="5">
        <v>3</v>
      </c>
      <c r="G140" s="5">
        <v>0</v>
      </c>
    </row>
    <row r="141" spans="1:8" x14ac:dyDescent="0.25">
      <c r="A141" t="s">
        <v>5</v>
      </c>
      <c r="B141" t="s">
        <v>6</v>
      </c>
      <c r="C141" t="s">
        <v>243</v>
      </c>
      <c r="E141" t="s">
        <v>9</v>
      </c>
      <c r="F141" s="5">
        <v>4</v>
      </c>
      <c r="G141" s="5">
        <v>0</v>
      </c>
    </row>
    <row r="142" spans="1:8" x14ac:dyDescent="0.25">
      <c r="A142" t="s">
        <v>5</v>
      </c>
      <c r="B142" t="s">
        <v>18</v>
      </c>
      <c r="C142" t="s">
        <v>244</v>
      </c>
      <c r="D142" t="s">
        <v>245</v>
      </c>
      <c r="E142" t="s">
        <v>19</v>
      </c>
      <c r="F142" s="5">
        <v>5</v>
      </c>
      <c r="G142" s="5">
        <v>0</v>
      </c>
    </row>
    <row r="143" spans="1:8" x14ac:dyDescent="0.25">
      <c r="A143" t="s">
        <v>5</v>
      </c>
      <c r="B143" t="s">
        <v>18</v>
      </c>
      <c r="C143" t="s">
        <v>244</v>
      </c>
      <c r="D143" t="s">
        <v>245</v>
      </c>
      <c r="E143" t="s">
        <v>20</v>
      </c>
      <c r="F143" s="5">
        <v>2</v>
      </c>
      <c r="G143" s="5">
        <v>0</v>
      </c>
    </row>
    <row r="144" spans="1:8" x14ac:dyDescent="0.25">
      <c r="A144" t="s">
        <v>5</v>
      </c>
      <c r="B144" t="s">
        <v>18</v>
      </c>
      <c r="C144" t="s">
        <v>244</v>
      </c>
      <c r="D144" t="s">
        <v>245</v>
      </c>
      <c r="E144" t="s">
        <v>21</v>
      </c>
      <c r="F144" s="5">
        <v>1</v>
      </c>
      <c r="G144" s="5">
        <v>0</v>
      </c>
    </row>
    <row r="145" spans="1:8" x14ac:dyDescent="0.25">
      <c r="A145" t="s">
        <v>5</v>
      </c>
      <c r="B145" t="s">
        <v>18</v>
      </c>
      <c r="C145" t="s">
        <v>244</v>
      </c>
      <c r="D145" t="s">
        <v>245</v>
      </c>
      <c r="E145" t="s">
        <v>22</v>
      </c>
      <c r="F145" s="5">
        <v>3</v>
      </c>
      <c r="G145" s="5">
        <v>0</v>
      </c>
    </row>
    <row r="146" spans="1:8" x14ac:dyDescent="0.25">
      <c r="A146" t="s">
        <v>5</v>
      </c>
      <c r="B146" t="s">
        <v>18</v>
      </c>
      <c r="C146" t="s">
        <v>244</v>
      </c>
      <c r="D146" t="s">
        <v>245</v>
      </c>
      <c r="E146" t="s">
        <v>23</v>
      </c>
      <c r="F146" s="5">
        <v>4</v>
      </c>
      <c r="G146" s="5">
        <v>0</v>
      </c>
    </row>
    <row r="147" spans="1:8" x14ac:dyDescent="0.25">
      <c r="A147" t="s">
        <v>5</v>
      </c>
      <c r="B147" t="s">
        <v>18</v>
      </c>
      <c r="C147" t="s">
        <v>247</v>
      </c>
      <c r="D147" t="s">
        <v>248</v>
      </c>
      <c r="E147" t="s">
        <v>27</v>
      </c>
      <c r="F147" s="5">
        <v>5</v>
      </c>
      <c r="G147" s="5">
        <v>0</v>
      </c>
    </row>
    <row r="148" spans="1:8" x14ac:dyDescent="0.25">
      <c r="A148" t="s">
        <v>5</v>
      </c>
      <c r="B148" t="s">
        <v>18</v>
      </c>
      <c r="C148" t="s">
        <v>247</v>
      </c>
      <c r="D148" t="s">
        <v>248</v>
      </c>
      <c r="E148" t="s">
        <v>28</v>
      </c>
      <c r="F148" s="5">
        <v>2</v>
      </c>
      <c r="G148" s="5">
        <v>0</v>
      </c>
    </row>
    <row r="149" spans="1:8" x14ac:dyDescent="0.25">
      <c r="A149" t="s">
        <v>5</v>
      </c>
      <c r="B149" t="s">
        <v>18</v>
      </c>
      <c r="C149" t="s">
        <v>247</v>
      </c>
      <c r="D149" t="s">
        <v>248</v>
      </c>
      <c r="E149" t="s">
        <v>29</v>
      </c>
      <c r="F149" s="5">
        <v>1</v>
      </c>
      <c r="G149" s="5">
        <v>0</v>
      </c>
    </row>
    <row r="150" spans="1:8" x14ac:dyDescent="0.25">
      <c r="A150" t="s">
        <v>5</v>
      </c>
      <c r="B150" t="s">
        <v>18</v>
      </c>
      <c r="C150" t="s">
        <v>247</v>
      </c>
      <c r="D150" t="s">
        <v>248</v>
      </c>
      <c r="E150" t="s">
        <v>30</v>
      </c>
      <c r="F150" s="5">
        <v>3</v>
      </c>
      <c r="G150" s="5">
        <v>0</v>
      </c>
    </row>
    <row r="151" spans="1:8" x14ac:dyDescent="0.25">
      <c r="A151" t="s">
        <v>5</v>
      </c>
      <c r="B151" t="s">
        <v>18</v>
      </c>
      <c r="C151" t="s">
        <v>247</v>
      </c>
      <c r="D151" t="s">
        <v>248</v>
      </c>
      <c r="E151" t="s">
        <v>31</v>
      </c>
      <c r="F151" s="5">
        <v>4</v>
      </c>
      <c r="G151" s="5">
        <v>0</v>
      </c>
    </row>
    <row r="152" spans="1:8" x14ac:dyDescent="0.25">
      <c r="A152" t="s">
        <v>5</v>
      </c>
      <c r="B152" t="s">
        <v>18</v>
      </c>
      <c r="C152" t="s">
        <v>267</v>
      </c>
      <c r="D152" t="s">
        <v>248</v>
      </c>
      <c r="E152" t="s">
        <v>119</v>
      </c>
      <c r="F152" s="5">
        <v>5</v>
      </c>
      <c r="G152" s="5">
        <v>0</v>
      </c>
    </row>
    <row r="153" spans="1:8" x14ac:dyDescent="0.25">
      <c r="A153" t="s">
        <v>5</v>
      </c>
      <c r="B153" t="s">
        <v>18</v>
      </c>
      <c r="C153" t="s">
        <v>267</v>
      </c>
      <c r="D153" t="s">
        <v>248</v>
      </c>
      <c r="E153" t="s">
        <v>120</v>
      </c>
      <c r="F153" s="5">
        <v>2</v>
      </c>
      <c r="G153" s="5">
        <v>0</v>
      </c>
    </row>
    <row r="154" spans="1:8" x14ac:dyDescent="0.25">
      <c r="A154" t="s">
        <v>5</v>
      </c>
      <c r="B154" t="s">
        <v>18</v>
      </c>
      <c r="C154" t="s">
        <v>267</v>
      </c>
      <c r="D154" t="s">
        <v>248</v>
      </c>
      <c r="E154" t="s">
        <v>121</v>
      </c>
      <c r="F154" s="5">
        <v>1</v>
      </c>
      <c r="G154" s="5">
        <v>0</v>
      </c>
    </row>
    <row r="155" spans="1:8" x14ac:dyDescent="0.25">
      <c r="A155" t="s">
        <v>5</v>
      </c>
      <c r="B155" t="s">
        <v>18</v>
      </c>
      <c r="C155" t="s">
        <v>267</v>
      </c>
      <c r="D155" t="s">
        <v>248</v>
      </c>
      <c r="E155" t="s">
        <v>122</v>
      </c>
      <c r="F155" s="5">
        <v>3</v>
      </c>
      <c r="G155" s="5">
        <v>0</v>
      </c>
    </row>
    <row r="156" spans="1:8" x14ac:dyDescent="0.25">
      <c r="A156" t="s">
        <v>5</v>
      </c>
      <c r="B156" t="s">
        <v>18</v>
      </c>
      <c r="C156" t="s">
        <v>267</v>
      </c>
      <c r="D156" t="s">
        <v>248</v>
      </c>
      <c r="E156" t="s">
        <v>123</v>
      </c>
      <c r="F156" s="5">
        <v>4</v>
      </c>
      <c r="G156" s="5">
        <v>0</v>
      </c>
    </row>
    <row r="157" spans="1:8" x14ac:dyDescent="0.25">
      <c r="A157" t="s">
        <v>5</v>
      </c>
      <c r="B157" t="s">
        <v>125</v>
      </c>
      <c r="C157" t="s">
        <v>268</v>
      </c>
      <c r="E157" t="s">
        <v>126</v>
      </c>
      <c r="F157" s="5">
        <v>5</v>
      </c>
      <c r="G157" s="5">
        <v>0</v>
      </c>
      <c r="H157" t="s">
        <v>393</v>
      </c>
    </row>
    <row r="158" spans="1:8" x14ac:dyDescent="0.25">
      <c r="A158" t="s">
        <v>5</v>
      </c>
      <c r="B158" t="s">
        <v>125</v>
      </c>
      <c r="C158" t="s">
        <v>268</v>
      </c>
      <c r="E158" t="s">
        <v>127</v>
      </c>
      <c r="F158" s="5">
        <v>2</v>
      </c>
      <c r="G158" s="5">
        <v>0</v>
      </c>
      <c r="H158" t="s">
        <v>393</v>
      </c>
    </row>
    <row r="159" spans="1:8" x14ac:dyDescent="0.25">
      <c r="A159" t="s">
        <v>5</v>
      </c>
      <c r="B159" t="s">
        <v>125</v>
      </c>
      <c r="C159" t="s">
        <v>268</v>
      </c>
      <c r="E159" t="s">
        <v>128</v>
      </c>
      <c r="F159" s="5">
        <v>1</v>
      </c>
      <c r="G159" s="5">
        <v>0</v>
      </c>
      <c r="H159" t="s">
        <v>393</v>
      </c>
    </row>
    <row r="160" spans="1:8" x14ac:dyDescent="0.25">
      <c r="A160" t="s">
        <v>5</v>
      </c>
      <c r="B160" t="s">
        <v>125</v>
      </c>
      <c r="C160" t="s">
        <v>268</v>
      </c>
      <c r="E160" t="s">
        <v>129</v>
      </c>
      <c r="F160" s="5">
        <v>3</v>
      </c>
      <c r="G160" s="5">
        <v>0</v>
      </c>
      <c r="H160" t="s">
        <v>393</v>
      </c>
    </row>
    <row r="161" spans="1:8" x14ac:dyDescent="0.25">
      <c r="A161" t="s">
        <v>5</v>
      </c>
      <c r="B161" t="s">
        <v>125</v>
      </c>
      <c r="C161" t="s">
        <v>268</v>
      </c>
      <c r="E161" t="s">
        <v>130</v>
      </c>
      <c r="F161" s="5">
        <v>4</v>
      </c>
      <c r="G161" s="5">
        <v>0</v>
      </c>
      <c r="H161" t="s">
        <v>393</v>
      </c>
    </row>
    <row r="162" spans="1:8" x14ac:dyDescent="0.25">
      <c r="A162" t="s">
        <v>5</v>
      </c>
      <c r="B162" t="s">
        <v>125</v>
      </c>
      <c r="C162" t="s">
        <v>271</v>
      </c>
      <c r="E162" t="s">
        <v>144</v>
      </c>
      <c r="F162" s="5">
        <v>5</v>
      </c>
      <c r="G162" s="5">
        <v>0</v>
      </c>
      <c r="H162" t="s">
        <v>394</v>
      </c>
    </row>
    <row r="163" spans="1:8" x14ac:dyDescent="0.25">
      <c r="A163" t="s">
        <v>5</v>
      </c>
      <c r="B163" t="s">
        <v>125</v>
      </c>
      <c r="C163" t="s">
        <v>271</v>
      </c>
      <c r="E163" t="s">
        <v>145</v>
      </c>
      <c r="F163" s="5">
        <v>2</v>
      </c>
      <c r="G163" s="5">
        <v>0</v>
      </c>
      <c r="H163" t="s">
        <v>394</v>
      </c>
    </row>
    <row r="164" spans="1:8" x14ac:dyDescent="0.25">
      <c r="A164" t="s">
        <v>5</v>
      </c>
      <c r="B164" t="s">
        <v>125</v>
      </c>
      <c r="C164" t="s">
        <v>271</v>
      </c>
      <c r="E164" t="s">
        <v>146</v>
      </c>
      <c r="F164" s="5">
        <v>1</v>
      </c>
      <c r="G164" s="5">
        <v>0</v>
      </c>
      <c r="H164" t="s">
        <v>394</v>
      </c>
    </row>
    <row r="165" spans="1:8" x14ac:dyDescent="0.25">
      <c r="A165" t="s">
        <v>5</v>
      </c>
      <c r="B165" t="s">
        <v>125</v>
      </c>
      <c r="C165" t="s">
        <v>271</v>
      </c>
      <c r="E165" t="s">
        <v>147</v>
      </c>
      <c r="F165" s="5">
        <v>3</v>
      </c>
      <c r="G165" s="5">
        <v>0</v>
      </c>
      <c r="H165" t="s">
        <v>394</v>
      </c>
    </row>
    <row r="166" spans="1:8" x14ac:dyDescent="0.25">
      <c r="A166" t="s">
        <v>5</v>
      </c>
      <c r="B166" t="s">
        <v>125</v>
      </c>
      <c r="C166" t="s">
        <v>271</v>
      </c>
      <c r="E166" t="s">
        <v>148</v>
      </c>
      <c r="F166" s="5">
        <v>4</v>
      </c>
      <c r="G166" s="5">
        <v>0</v>
      </c>
      <c r="H166" t="s">
        <v>394</v>
      </c>
    </row>
    <row r="167" spans="1:8" x14ac:dyDescent="0.25">
      <c r="A167" t="s">
        <v>5</v>
      </c>
      <c r="B167" t="s">
        <v>18</v>
      </c>
      <c r="C167" t="s">
        <v>272</v>
      </c>
      <c r="D167" t="s">
        <v>245</v>
      </c>
      <c r="E167" t="s">
        <v>153</v>
      </c>
      <c r="F167" s="5">
        <v>5</v>
      </c>
      <c r="G167" s="5">
        <v>0</v>
      </c>
      <c r="H167" t="s">
        <v>395</v>
      </c>
    </row>
    <row r="168" spans="1:8" x14ac:dyDescent="0.25">
      <c r="A168" t="s">
        <v>5</v>
      </c>
      <c r="B168" t="s">
        <v>18</v>
      </c>
      <c r="C168" t="s">
        <v>272</v>
      </c>
      <c r="D168" t="s">
        <v>245</v>
      </c>
      <c r="E168" t="s">
        <v>154</v>
      </c>
      <c r="F168" s="5">
        <v>2</v>
      </c>
      <c r="G168" s="5">
        <v>0</v>
      </c>
      <c r="H168" t="s">
        <v>395</v>
      </c>
    </row>
    <row r="169" spans="1:8" x14ac:dyDescent="0.25">
      <c r="A169" t="s">
        <v>5</v>
      </c>
      <c r="B169" t="s">
        <v>18</v>
      </c>
      <c r="C169" t="s">
        <v>272</v>
      </c>
      <c r="D169" t="s">
        <v>245</v>
      </c>
      <c r="E169" t="s">
        <v>155</v>
      </c>
      <c r="F169" s="5">
        <v>1</v>
      </c>
      <c r="G169" s="5">
        <v>0</v>
      </c>
      <c r="H169" t="s">
        <v>395</v>
      </c>
    </row>
    <row r="170" spans="1:8" x14ac:dyDescent="0.25">
      <c r="A170" t="s">
        <v>5</v>
      </c>
      <c r="B170" t="s">
        <v>18</v>
      </c>
      <c r="C170" t="s">
        <v>272</v>
      </c>
      <c r="D170" t="s">
        <v>245</v>
      </c>
      <c r="E170" t="s">
        <v>156</v>
      </c>
      <c r="F170" s="5">
        <v>3</v>
      </c>
      <c r="G170" s="5">
        <v>0</v>
      </c>
      <c r="H170" t="s">
        <v>395</v>
      </c>
    </row>
    <row r="171" spans="1:8" x14ac:dyDescent="0.25">
      <c r="A171" t="s">
        <v>5</v>
      </c>
      <c r="B171" t="s">
        <v>18</v>
      </c>
      <c r="C171" t="s">
        <v>272</v>
      </c>
      <c r="D171" t="s">
        <v>245</v>
      </c>
      <c r="E171" t="s">
        <v>157</v>
      </c>
      <c r="F171" s="5">
        <v>4</v>
      </c>
      <c r="G171" s="5">
        <v>0</v>
      </c>
      <c r="H171" t="s">
        <v>395</v>
      </c>
    </row>
    <row r="172" spans="1:8" x14ac:dyDescent="0.25">
      <c r="A172" t="s">
        <v>5</v>
      </c>
      <c r="B172" t="s">
        <v>18</v>
      </c>
      <c r="C172" t="s">
        <v>273</v>
      </c>
      <c r="D172" t="s">
        <v>245</v>
      </c>
      <c r="E172" t="s">
        <v>159</v>
      </c>
      <c r="F172" s="5">
        <v>5</v>
      </c>
      <c r="G172" s="5">
        <v>0</v>
      </c>
    </row>
    <row r="173" spans="1:8" x14ac:dyDescent="0.25">
      <c r="A173" t="s">
        <v>5</v>
      </c>
      <c r="B173" t="s">
        <v>18</v>
      </c>
      <c r="C173" t="s">
        <v>273</v>
      </c>
      <c r="D173" t="s">
        <v>245</v>
      </c>
      <c r="E173" t="s">
        <v>160</v>
      </c>
      <c r="F173" s="5">
        <v>2</v>
      </c>
      <c r="G173" s="5">
        <v>0</v>
      </c>
    </row>
    <row r="174" spans="1:8" x14ac:dyDescent="0.25">
      <c r="A174" t="s">
        <v>5</v>
      </c>
      <c r="B174" t="s">
        <v>18</v>
      </c>
      <c r="C174" t="s">
        <v>273</v>
      </c>
      <c r="D174" t="s">
        <v>245</v>
      </c>
      <c r="E174" t="s">
        <v>161</v>
      </c>
      <c r="F174" s="5">
        <v>1</v>
      </c>
      <c r="G174" s="5">
        <v>0</v>
      </c>
    </row>
    <row r="175" spans="1:8" x14ac:dyDescent="0.25">
      <c r="A175" t="s">
        <v>5</v>
      </c>
      <c r="B175" t="s">
        <v>18</v>
      </c>
      <c r="C175" t="s">
        <v>273</v>
      </c>
      <c r="D175" t="s">
        <v>245</v>
      </c>
      <c r="E175" t="s">
        <v>162</v>
      </c>
      <c r="F175" s="5">
        <v>3</v>
      </c>
      <c r="G175" s="5">
        <v>0</v>
      </c>
    </row>
    <row r="176" spans="1:8" x14ac:dyDescent="0.25">
      <c r="A176" t="s">
        <v>5</v>
      </c>
      <c r="B176" t="s">
        <v>18</v>
      </c>
      <c r="C176" t="s">
        <v>273</v>
      </c>
      <c r="D176" t="s">
        <v>245</v>
      </c>
      <c r="E176" t="s">
        <v>163</v>
      </c>
      <c r="F176" s="5">
        <v>4</v>
      </c>
      <c r="G176" s="5">
        <v>0</v>
      </c>
    </row>
    <row r="177" spans="1:8" x14ac:dyDescent="0.25">
      <c r="A177" t="s">
        <v>5</v>
      </c>
      <c r="B177" t="s">
        <v>167</v>
      </c>
      <c r="C177" t="s">
        <v>274</v>
      </c>
      <c r="E177" t="s">
        <v>168</v>
      </c>
      <c r="F177" s="5">
        <v>5</v>
      </c>
      <c r="G177" s="5">
        <v>0</v>
      </c>
    </row>
    <row r="178" spans="1:8" x14ac:dyDescent="0.25">
      <c r="A178" t="s">
        <v>5</v>
      </c>
      <c r="B178" t="s">
        <v>167</v>
      </c>
      <c r="C178" t="s">
        <v>274</v>
      </c>
      <c r="E178" t="s">
        <v>169</v>
      </c>
      <c r="F178" s="5">
        <v>2</v>
      </c>
      <c r="G178" s="5">
        <v>0</v>
      </c>
      <c r="H178" t="s">
        <v>549</v>
      </c>
    </row>
    <row r="179" spans="1:8" x14ac:dyDescent="0.25">
      <c r="A179" t="s">
        <v>5</v>
      </c>
      <c r="B179" t="s">
        <v>167</v>
      </c>
      <c r="C179" t="s">
        <v>274</v>
      </c>
      <c r="E179" t="s">
        <v>170</v>
      </c>
      <c r="F179" s="5">
        <v>1</v>
      </c>
      <c r="G179" s="5">
        <v>0</v>
      </c>
      <c r="H179" t="s">
        <v>550</v>
      </c>
    </row>
    <row r="180" spans="1:8" x14ac:dyDescent="0.25">
      <c r="A180" t="s">
        <v>5</v>
      </c>
      <c r="B180" t="s">
        <v>167</v>
      </c>
      <c r="C180" t="s">
        <v>274</v>
      </c>
      <c r="E180" t="s">
        <v>171</v>
      </c>
      <c r="F180" s="5">
        <v>3</v>
      </c>
      <c r="G180" s="5">
        <v>0</v>
      </c>
      <c r="H180" t="s">
        <v>551</v>
      </c>
    </row>
    <row r="181" spans="1:8" x14ac:dyDescent="0.25">
      <c r="A181" t="s">
        <v>5</v>
      </c>
      <c r="B181" t="s">
        <v>167</v>
      </c>
      <c r="C181" t="s">
        <v>274</v>
      </c>
      <c r="E181" t="s">
        <v>172</v>
      </c>
      <c r="F181" s="5">
        <v>4</v>
      </c>
      <c r="G181" s="5">
        <v>0</v>
      </c>
      <c r="H181" t="s">
        <v>552</v>
      </c>
    </row>
    <row r="182" spans="1:8" x14ac:dyDescent="0.25">
      <c r="A182" t="s">
        <v>5</v>
      </c>
      <c r="B182" t="s">
        <v>167</v>
      </c>
      <c r="C182" t="s">
        <v>274</v>
      </c>
      <c r="E182" t="s">
        <v>173</v>
      </c>
      <c r="F182" s="5">
        <v>1</v>
      </c>
      <c r="G182" s="5">
        <v>0</v>
      </c>
      <c r="H182" t="s">
        <v>553</v>
      </c>
    </row>
    <row r="183" spans="1:8" x14ac:dyDescent="0.25">
      <c r="A183" t="s">
        <v>5</v>
      </c>
      <c r="B183" t="s">
        <v>167</v>
      </c>
      <c r="C183" t="s">
        <v>278</v>
      </c>
      <c r="E183" t="s">
        <v>184</v>
      </c>
      <c r="F183" s="5">
        <v>3</v>
      </c>
      <c r="G183" s="5">
        <v>0</v>
      </c>
      <c r="H183" t="s">
        <v>539</v>
      </c>
    </row>
    <row r="184" spans="1:8" x14ac:dyDescent="0.25">
      <c r="A184" t="s">
        <v>5</v>
      </c>
      <c r="B184" t="s">
        <v>167</v>
      </c>
      <c r="C184" t="s">
        <v>278</v>
      </c>
      <c r="E184" t="s">
        <v>185</v>
      </c>
      <c r="F184" s="5">
        <v>2</v>
      </c>
      <c r="G184" s="5">
        <v>0</v>
      </c>
      <c r="H184" t="s">
        <v>540</v>
      </c>
    </row>
    <row r="185" spans="1:8" x14ac:dyDescent="0.25">
      <c r="A185" t="s">
        <v>5</v>
      </c>
      <c r="B185" t="s">
        <v>125</v>
      </c>
      <c r="C185" t="s">
        <v>281</v>
      </c>
      <c r="E185" t="s">
        <v>194</v>
      </c>
      <c r="F185" s="5">
        <v>5</v>
      </c>
      <c r="G185" s="5">
        <v>0</v>
      </c>
      <c r="H185" t="s">
        <v>398</v>
      </c>
    </row>
    <row r="186" spans="1:8" x14ac:dyDescent="0.25">
      <c r="A186" t="s">
        <v>5</v>
      </c>
      <c r="B186" t="s">
        <v>125</v>
      </c>
      <c r="C186" t="s">
        <v>281</v>
      </c>
      <c r="E186" t="s">
        <v>195</v>
      </c>
      <c r="F186" s="5">
        <v>2</v>
      </c>
      <c r="G186" s="5">
        <v>0</v>
      </c>
      <c r="H186" t="s">
        <v>398</v>
      </c>
    </row>
    <row r="187" spans="1:8" x14ac:dyDescent="0.25">
      <c r="A187" t="s">
        <v>5</v>
      </c>
      <c r="B187" t="s">
        <v>125</v>
      </c>
      <c r="C187" t="s">
        <v>281</v>
      </c>
      <c r="E187" t="s">
        <v>196</v>
      </c>
      <c r="F187" s="5">
        <v>1</v>
      </c>
      <c r="G187" s="5">
        <v>0</v>
      </c>
      <c r="H187" t="s">
        <v>398</v>
      </c>
    </row>
    <row r="188" spans="1:8" x14ac:dyDescent="0.25">
      <c r="A188" t="s">
        <v>5</v>
      </c>
      <c r="B188" t="s">
        <v>125</v>
      </c>
      <c r="C188" t="s">
        <v>281</v>
      </c>
      <c r="E188" t="s">
        <v>197</v>
      </c>
      <c r="F188" s="5">
        <v>3</v>
      </c>
      <c r="G188" s="5">
        <v>0</v>
      </c>
      <c r="H188" t="s">
        <v>398</v>
      </c>
    </row>
    <row r="189" spans="1:8" x14ac:dyDescent="0.25">
      <c r="A189" t="s">
        <v>5</v>
      </c>
      <c r="B189" t="s">
        <v>125</v>
      </c>
      <c r="C189" t="s">
        <v>281</v>
      </c>
      <c r="E189" t="s">
        <v>198</v>
      </c>
      <c r="F189" s="5">
        <v>4</v>
      </c>
      <c r="G189" s="5">
        <v>0</v>
      </c>
      <c r="H189" t="s">
        <v>398</v>
      </c>
    </row>
    <row r="190" spans="1:8" x14ac:dyDescent="0.25">
      <c r="A190" t="s">
        <v>5</v>
      </c>
      <c r="B190" t="s">
        <v>18</v>
      </c>
      <c r="C190" t="s">
        <v>282</v>
      </c>
      <c r="D190" t="s">
        <v>245</v>
      </c>
      <c r="E190" t="s">
        <v>202</v>
      </c>
      <c r="F190" s="5">
        <v>5</v>
      </c>
      <c r="G190" s="5">
        <v>0</v>
      </c>
    </row>
    <row r="191" spans="1:8" x14ac:dyDescent="0.25">
      <c r="A191" t="s">
        <v>5</v>
      </c>
      <c r="B191" t="s">
        <v>18</v>
      </c>
      <c r="C191" t="s">
        <v>282</v>
      </c>
      <c r="D191" t="s">
        <v>245</v>
      </c>
      <c r="E191" t="s">
        <v>203</v>
      </c>
      <c r="F191" s="5">
        <v>2</v>
      </c>
      <c r="G191" s="5">
        <v>0</v>
      </c>
    </row>
    <row r="192" spans="1:8" x14ac:dyDescent="0.25">
      <c r="A192" t="s">
        <v>5</v>
      </c>
      <c r="B192" t="s">
        <v>18</v>
      </c>
      <c r="C192" t="s">
        <v>282</v>
      </c>
      <c r="D192" t="s">
        <v>245</v>
      </c>
      <c r="E192" t="s">
        <v>204</v>
      </c>
      <c r="F192" s="5">
        <v>1</v>
      </c>
      <c r="G192" s="5">
        <v>0</v>
      </c>
    </row>
    <row r="193" spans="1:7" x14ac:dyDescent="0.25">
      <c r="A193" t="s">
        <v>5</v>
      </c>
      <c r="B193" t="s">
        <v>18</v>
      </c>
      <c r="C193" t="s">
        <v>282</v>
      </c>
      <c r="D193" t="s">
        <v>245</v>
      </c>
      <c r="E193" t="s">
        <v>205</v>
      </c>
      <c r="F193" s="5">
        <v>3</v>
      </c>
      <c r="G193" s="5">
        <v>0</v>
      </c>
    </row>
    <row r="194" spans="1:7" x14ac:dyDescent="0.25">
      <c r="A194" t="s">
        <v>5</v>
      </c>
      <c r="B194" t="s">
        <v>18</v>
      </c>
      <c r="C194" t="s">
        <v>282</v>
      </c>
      <c r="D194" t="s">
        <v>245</v>
      </c>
      <c r="E194" t="s">
        <v>206</v>
      </c>
      <c r="F194" s="5">
        <v>4</v>
      </c>
      <c r="G194" s="5">
        <v>0</v>
      </c>
    </row>
    <row r="195" spans="1:7" x14ac:dyDescent="0.25">
      <c r="A195" t="s">
        <v>5</v>
      </c>
      <c r="B195" t="s">
        <v>6</v>
      </c>
      <c r="C195" t="s">
        <v>284</v>
      </c>
      <c r="E195" t="s">
        <v>213</v>
      </c>
      <c r="F195" s="5">
        <v>5</v>
      </c>
      <c r="G195" s="5">
        <v>0</v>
      </c>
    </row>
    <row r="196" spans="1:7" x14ac:dyDescent="0.25">
      <c r="A196" t="s">
        <v>5</v>
      </c>
      <c r="B196" t="s">
        <v>6</v>
      </c>
      <c r="C196" t="s">
        <v>284</v>
      </c>
      <c r="E196" t="s">
        <v>214</v>
      </c>
      <c r="F196" s="5">
        <v>2</v>
      </c>
      <c r="G196" s="5">
        <v>0</v>
      </c>
    </row>
    <row r="197" spans="1:7" x14ac:dyDescent="0.25">
      <c r="A197" t="s">
        <v>5</v>
      </c>
      <c r="B197" t="s">
        <v>6</v>
      </c>
      <c r="C197" t="s">
        <v>284</v>
      </c>
      <c r="E197" t="s">
        <v>215</v>
      </c>
      <c r="F197" s="5">
        <v>1</v>
      </c>
      <c r="G197" s="5">
        <v>0</v>
      </c>
    </row>
    <row r="198" spans="1:7" x14ac:dyDescent="0.25">
      <c r="A198" t="s">
        <v>5</v>
      </c>
      <c r="B198" t="s">
        <v>6</v>
      </c>
      <c r="C198" t="s">
        <v>284</v>
      </c>
      <c r="E198" t="s">
        <v>216</v>
      </c>
      <c r="F198" s="5">
        <v>3</v>
      </c>
      <c r="G198" s="5">
        <v>0</v>
      </c>
    </row>
    <row r="199" spans="1:7" x14ac:dyDescent="0.25">
      <c r="A199" t="s">
        <v>5</v>
      </c>
      <c r="B199" t="s">
        <v>6</v>
      </c>
      <c r="C199" t="s">
        <v>284</v>
      </c>
      <c r="E199" t="s">
        <v>217</v>
      </c>
      <c r="F199" s="5">
        <v>4</v>
      </c>
      <c r="G199" s="5">
        <v>0</v>
      </c>
    </row>
    <row r="200" spans="1:7" x14ac:dyDescent="0.25">
      <c r="A200" t="s">
        <v>5</v>
      </c>
      <c r="B200" t="s">
        <v>6</v>
      </c>
      <c r="C200" t="s">
        <v>286</v>
      </c>
      <c r="E200" t="s">
        <v>221</v>
      </c>
      <c r="F200" s="5">
        <v>1</v>
      </c>
      <c r="G200" s="5">
        <v>1</v>
      </c>
    </row>
    <row r="201" spans="1:7" x14ac:dyDescent="0.25">
      <c r="A201" t="s">
        <v>5</v>
      </c>
      <c r="B201" t="s">
        <v>6</v>
      </c>
      <c r="C201" t="s">
        <v>286</v>
      </c>
      <c r="E201" t="s">
        <v>222</v>
      </c>
      <c r="F201" s="5">
        <v>3</v>
      </c>
      <c r="G201" s="5">
        <v>1</v>
      </c>
    </row>
    <row r="202" spans="1:7" x14ac:dyDescent="0.25">
      <c r="A202" t="s">
        <v>5</v>
      </c>
      <c r="B202" t="s">
        <v>18</v>
      </c>
      <c r="C202" t="s">
        <v>287</v>
      </c>
      <c r="D202" t="s">
        <v>248</v>
      </c>
      <c r="E202" t="s">
        <v>224</v>
      </c>
      <c r="F202" s="5">
        <v>5</v>
      </c>
      <c r="G202" s="5">
        <v>0</v>
      </c>
    </row>
    <row r="203" spans="1:7" x14ac:dyDescent="0.25">
      <c r="A203" t="s">
        <v>5</v>
      </c>
      <c r="B203" t="s">
        <v>18</v>
      </c>
      <c r="C203" t="s">
        <v>287</v>
      </c>
      <c r="D203" t="s">
        <v>248</v>
      </c>
      <c r="E203" t="s">
        <v>225</v>
      </c>
      <c r="F203" s="5">
        <v>2</v>
      </c>
      <c r="G203" s="5">
        <v>0</v>
      </c>
    </row>
    <row r="204" spans="1:7" x14ac:dyDescent="0.25">
      <c r="A204" t="s">
        <v>5</v>
      </c>
      <c r="B204" t="s">
        <v>18</v>
      </c>
      <c r="C204" t="s">
        <v>287</v>
      </c>
      <c r="D204" t="s">
        <v>248</v>
      </c>
      <c r="E204" t="s">
        <v>226</v>
      </c>
      <c r="F204" s="5">
        <v>1</v>
      </c>
      <c r="G204" s="5">
        <v>0</v>
      </c>
    </row>
    <row r="205" spans="1:7" x14ac:dyDescent="0.25">
      <c r="A205" t="s">
        <v>5</v>
      </c>
      <c r="B205" t="s">
        <v>18</v>
      </c>
      <c r="C205" t="s">
        <v>287</v>
      </c>
      <c r="D205" t="s">
        <v>248</v>
      </c>
      <c r="E205" t="s">
        <v>227</v>
      </c>
      <c r="F205" s="5">
        <v>3</v>
      </c>
      <c r="G205" s="5">
        <v>0</v>
      </c>
    </row>
    <row r="206" spans="1:7" x14ac:dyDescent="0.25">
      <c r="A206" t="s">
        <v>5</v>
      </c>
      <c r="B206" t="s">
        <v>18</v>
      </c>
      <c r="C206" t="s">
        <v>287</v>
      </c>
      <c r="D206" t="s">
        <v>248</v>
      </c>
      <c r="E206" t="s">
        <v>228</v>
      </c>
      <c r="F206" s="5">
        <v>4</v>
      </c>
      <c r="G206" s="5">
        <v>0</v>
      </c>
    </row>
  </sheetData>
  <autoFilter ref="A1:H206" xr:uid="{00000000-0009-0000-0000-000000000000}">
    <sortState ref="A2:H206">
      <sortCondition ref="A1:A206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W69"/>
  <sheetViews>
    <sheetView workbookViewId="0">
      <pane xSplit="1" ySplit="1" topLeftCell="K16" activePane="bottomRight" state="frozen"/>
      <selection pane="topRight" activeCell="B1" sqref="B1"/>
      <selection pane="bottomLeft" activeCell="A2" sqref="A2"/>
      <selection pane="bottomRight" activeCell="V29" sqref="V29"/>
    </sheetView>
  </sheetViews>
  <sheetFormatPr defaultRowHeight="15" x14ac:dyDescent="0.25"/>
  <cols>
    <col min="1" max="1" width="22.85546875" bestFit="1" customWidth="1"/>
    <col min="2" max="2" width="17.28515625" customWidth="1"/>
    <col min="4" max="4" width="25.140625" customWidth="1"/>
    <col min="5" max="5" width="25.140625" bestFit="1" customWidth="1"/>
    <col min="6" max="6" width="21.5703125" customWidth="1"/>
    <col min="7" max="7" width="22.5703125" bestFit="1" customWidth="1"/>
    <col min="8" max="8" width="16.140625" bestFit="1" customWidth="1"/>
    <col min="9" max="9" width="19.85546875" bestFit="1" customWidth="1"/>
    <col min="10" max="10" width="27" bestFit="1" customWidth="1"/>
    <col min="11" max="11" width="16.140625" style="5" bestFit="1" customWidth="1"/>
    <col min="12" max="12" width="18.42578125" bestFit="1" customWidth="1"/>
    <col min="13" max="13" width="12" bestFit="1" customWidth="1"/>
    <col min="16" max="16" width="12.85546875" bestFit="1" customWidth="1"/>
    <col min="17" max="17" width="13.42578125" bestFit="1" customWidth="1"/>
    <col min="19" max="19" width="17.28515625" bestFit="1" customWidth="1"/>
    <col min="20" max="20" width="15.85546875" bestFit="1" customWidth="1"/>
    <col min="23" max="23" width="13.7109375" bestFit="1" customWidth="1"/>
  </cols>
  <sheetData>
    <row r="1" spans="1:23" s="4" customFormat="1" x14ac:dyDescent="0.25">
      <c r="A1" s="4" t="s">
        <v>241</v>
      </c>
      <c r="B1" s="4" t="s">
        <v>554</v>
      </c>
      <c r="C1" s="4" t="s">
        <v>357</v>
      </c>
      <c r="D1" s="4" t="s">
        <v>381</v>
      </c>
      <c r="E1" s="4" t="s">
        <v>399</v>
      </c>
      <c r="F1" s="4" t="s">
        <v>400</v>
      </c>
      <c r="G1" s="4" t="s">
        <v>401</v>
      </c>
      <c r="H1" s="4" t="s">
        <v>402</v>
      </c>
      <c r="I1" s="4" t="s">
        <v>403</v>
      </c>
      <c r="J1" s="4" t="s">
        <v>236</v>
      </c>
      <c r="K1" s="4" t="s">
        <v>404</v>
      </c>
      <c r="L1" s="4" t="s">
        <v>405</v>
      </c>
      <c r="M1" s="4" t="s">
        <v>406</v>
      </c>
      <c r="N1" s="4" t="s">
        <v>407</v>
      </c>
      <c r="O1" s="4" t="s">
        <v>408</v>
      </c>
      <c r="P1" s="4" t="s">
        <v>409</v>
      </c>
      <c r="Q1" s="4" t="s">
        <v>410</v>
      </c>
      <c r="R1" s="4" t="s">
        <v>411</v>
      </c>
      <c r="S1" s="4" t="s">
        <v>412</v>
      </c>
      <c r="T1" s="4" t="s">
        <v>413</v>
      </c>
      <c r="U1" s="4" t="s">
        <v>388</v>
      </c>
      <c r="V1" s="4" t="s">
        <v>414</v>
      </c>
      <c r="W1" s="4" t="s">
        <v>555</v>
      </c>
    </row>
    <row r="2" spans="1:23" x14ac:dyDescent="0.25">
      <c r="A2" t="s">
        <v>415</v>
      </c>
      <c r="B2" t="s">
        <v>408</v>
      </c>
      <c r="C2">
        <v>1</v>
      </c>
      <c r="D2" t="s">
        <v>415</v>
      </c>
      <c r="E2" t="s">
        <v>288</v>
      </c>
      <c r="F2">
        <v>1</v>
      </c>
      <c r="G2">
        <v>10</v>
      </c>
      <c r="I2" t="s">
        <v>416</v>
      </c>
      <c r="N2">
        <v>100</v>
      </c>
      <c r="O2">
        <v>4</v>
      </c>
      <c r="S2">
        <v>1</v>
      </c>
      <c r="U2" t="s">
        <v>417</v>
      </c>
      <c r="V2">
        <v>0</v>
      </c>
      <c r="W2">
        <v>300</v>
      </c>
    </row>
    <row r="3" spans="1:23" x14ac:dyDescent="0.25">
      <c r="A3" t="s">
        <v>418</v>
      </c>
      <c r="B3" t="s">
        <v>408</v>
      </c>
      <c r="C3">
        <v>2</v>
      </c>
      <c r="D3" t="s">
        <v>418</v>
      </c>
      <c r="E3" t="s">
        <v>288</v>
      </c>
      <c r="F3">
        <v>1</v>
      </c>
      <c r="G3">
        <v>10</v>
      </c>
      <c r="H3" t="s">
        <v>415</v>
      </c>
      <c r="I3" t="s">
        <v>416</v>
      </c>
      <c r="L3" t="s">
        <v>419</v>
      </c>
      <c r="M3">
        <v>10</v>
      </c>
      <c r="N3">
        <v>200</v>
      </c>
      <c r="O3">
        <v>3</v>
      </c>
      <c r="S3">
        <v>2</v>
      </c>
      <c r="V3">
        <v>0</v>
      </c>
      <c r="W3">
        <v>600</v>
      </c>
    </row>
    <row r="4" spans="1:23" x14ac:dyDescent="0.25">
      <c r="E4" t="s">
        <v>283</v>
      </c>
      <c r="F4">
        <v>1</v>
      </c>
      <c r="G4">
        <v>10</v>
      </c>
    </row>
    <row r="5" spans="1:23" x14ac:dyDescent="0.25">
      <c r="A5" t="s">
        <v>420</v>
      </c>
      <c r="B5" t="s">
        <v>408</v>
      </c>
      <c r="C5">
        <v>3</v>
      </c>
      <c r="D5" t="s">
        <v>420</v>
      </c>
      <c r="E5" t="s">
        <v>288</v>
      </c>
      <c r="F5">
        <v>2</v>
      </c>
      <c r="G5">
        <v>25</v>
      </c>
      <c r="H5" t="s">
        <v>418</v>
      </c>
      <c r="I5" t="s">
        <v>416</v>
      </c>
      <c r="L5" t="s">
        <v>419</v>
      </c>
      <c r="M5">
        <v>15</v>
      </c>
      <c r="N5">
        <v>300</v>
      </c>
      <c r="O5">
        <v>6</v>
      </c>
      <c r="S5">
        <v>3</v>
      </c>
      <c r="V5">
        <v>0</v>
      </c>
      <c r="W5">
        <v>1200</v>
      </c>
    </row>
    <row r="6" spans="1:23" x14ac:dyDescent="0.25">
      <c r="E6" t="s">
        <v>283</v>
      </c>
      <c r="F6">
        <v>2</v>
      </c>
      <c r="G6">
        <v>25</v>
      </c>
    </row>
    <row r="7" spans="1:23" x14ac:dyDescent="0.25">
      <c r="E7" t="s">
        <v>73</v>
      </c>
      <c r="F7">
        <v>1</v>
      </c>
      <c r="G7">
        <v>5</v>
      </c>
    </row>
    <row r="8" spans="1:23" x14ac:dyDescent="0.25">
      <c r="A8" t="s">
        <v>421</v>
      </c>
      <c r="B8" t="s">
        <v>67</v>
      </c>
      <c r="C8">
        <v>1</v>
      </c>
      <c r="D8" t="s">
        <v>421</v>
      </c>
      <c r="E8" t="s">
        <v>288</v>
      </c>
      <c r="F8">
        <v>1</v>
      </c>
      <c r="G8">
        <v>5</v>
      </c>
      <c r="J8" t="s">
        <v>337</v>
      </c>
      <c r="N8">
        <v>100</v>
      </c>
      <c r="P8">
        <v>5</v>
      </c>
      <c r="Q8" t="s">
        <v>67</v>
      </c>
      <c r="R8" t="s">
        <v>106</v>
      </c>
      <c r="S8">
        <v>1</v>
      </c>
      <c r="T8">
        <v>10</v>
      </c>
      <c r="U8" t="s">
        <v>422</v>
      </c>
      <c r="V8">
        <v>0</v>
      </c>
      <c r="W8">
        <v>300</v>
      </c>
    </row>
    <row r="9" spans="1:23" x14ac:dyDescent="0.25">
      <c r="J9" t="s">
        <v>423</v>
      </c>
    </row>
    <row r="10" spans="1:23" x14ac:dyDescent="0.25">
      <c r="A10" t="s">
        <v>424</v>
      </c>
      <c r="B10" t="s">
        <v>67</v>
      </c>
      <c r="C10">
        <v>3</v>
      </c>
      <c r="D10" t="s">
        <v>424</v>
      </c>
      <c r="E10" t="s">
        <v>288</v>
      </c>
      <c r="F10">
        <v>1</v>
      </c>
      <c r="G10">
        <v>10</v>
      </c>
      <c r="H10" t="s">
        <v>421</v>
      </c>
      <c r="I10" t="s">
        <v>425</v>
      </c>
      <c r="J10" t="s">
        <v>337</v>
      </c>
      <c r="L10" t="s">
        <v>426</v>
      </c>
      <c r="M10">
        <v>50</v>
      </c>
      <c r="N10">
        <v>100</v>
      </c>
      <c r="P10">
        <v>10</v>
      </c>
      <c r="Q10" t="s">
        <v>67</v>
      </c>
      <c r="R10" t="s">
        <v>106</v>
      </c>
      <c r="S10">
        <v>1</v>
      </c>
      <c r="T10">
        <v>10</v>
      </c>
      <c r="V10">
        <v>0</v>
      </c>
      <c r="W10">
        <v>1200</v>
      </c>
    </row>
    <row r="11" spans="1:23" x14ac:dyDescent="0.25">
      <c r="E11" t="s">
        <v>274</v>
      </c>
      <c r="F11">
        <v>3</v>
      </c>
      <c r="G11">
        <v>10</v>
      </c>
      <c r="J11" t="s">
        <v>423</v>
      </c>
    </row>
    <row r="12" spans="1:23" x14ac:dyDescent="0.25">
      <c r="A12" t="s">
        <v>427</v>
      </c>
      <c r="B12" t="s">
        <v>67</v>
      </c>
      <c r="C12">
        <v>1</v>
      </c>
      <c r="D12" t="s">
        <v>427</v>
      </c>
      <c r="E12" t="s">
        <v>288</v>
      </c>
      <c r="F12">
        <v>1</v>
      </c>
      <c r="G12">
        <v>5</v>
      </c>
      <c r="J12" t="s">
        <v>349</v>
      </c>
      <c r="K12" s="5">
        <v>3</v>
      </c>
      <c r="N12">
        <v>100</v>
      </c>
      <c r="P12">
        <v>5</v>
      </c>
      <c r="Q12" t="s">
        <v>67</v>
      </c>
      <c r="R12" t="s">
        <v>207</v>
      </c>
      <c r="S12">
        <v>1</v>
      </c>
      <c r="T12">
        <v>10</v>
      </c>
      <c r="V12">
        <v>0</v>
      </c>
      <c r="W12">
        <v>300</v>
      </c>
    </row>
    <row r="13" spans="1:23" x14ac:dyDescent="0.25">
      <c r="A13" t="s">
        <v>428</v>
      </c>
      <c r="B13" t="s">
        <v>67</v>
      </c>
      <c r="C13">
        <v>3</v>
      </c>
      <c r="D13" t="s">
        <v>428</v>
      </c>
      <c r="E13" t="s">
        <v>288</v>
      </c>
      <c r="F13">
        <v>1</v>
      </c>
      <c r="G13">
        <v>10</v>
      </c>
      <c r="H13" t="s">
        <v>427</v>
      </c>
      <c r="I13" t="s">
        <v>425</v>
      </c>
      <c r="J13" t="s">
        <v>349</v>
      </c>
      <c r="K13" s="5">
        <v>5</v>
      </c>
      <c r="L13" t="s">
        <v>429</v>
      </c>
      <c r="M13">
        <v>50</v>
      </c>
      <c r="N13">
        <v>100</v>
      </c>
      <c r="P13">
        <v>10</v>
      </c>
      <c r="Q13" t="s">
        <v>67</v>
      </c>
      <c r="R13" t="s">
        <v>207</v>
      </c>
      <c r="S13">
        <v>2</v>
      </c>
      <c r="T13">
        <v>10</v>
      </c>
      <c r="V13">
        <v>0</v>
      </c>
      <c r="W13">
        <v>1200</v>
      </c>
    </row>
    <row r="14" spans="1:23" x14ac:dyDescent="0.25">
      <c r="E14" t="s">
        <v>274</v>
      </c>
      <c r="F14">
        <v>3</v>
      </c>
      <c r="G14">
        <v>10</v>
      </c>
    </row>
    <row r="15" spans="1:23" x14ac:dyDescent="0.25">
      <c r="A15" t="s">
        <v>430</v>
      </c>
      <c r="B15" t="s">
        <v>5</v>
      </c>
      <c r="C15">
        <v>1</v>
      </c>
      <c r="D15" t="s">
        <v>430</v>
      </c>
      <c r="E15" t="s">
        <v>283</v>
      </c>
      <c r="F15">
        <v>1</v>
      </c>
      <c r="G15">
        <v>10</v>
      </c>
      <c r="J15" t="s">
        <v>336</v>
      </c>
      <c r="K15" s="5">
        <v>2</v>
      </c>
      <c r="L15" t="s">
        <v>431</v>
      </c>
      <c r="M15">
        <v>-50</v>
      </c>
      <c r="N15">
        <v>100</v>
      </c>
      <c r="P15">
        <v>5</v>
      </c>
      <c r="Q15" t="s">
        <v>5</v>
      </c>
      <c r="R15" t="s">
        <v>167</v>
      </c>
      <c r="S15">
        <v>1</v>
      </c>
      <c r="V15">
        <v>0</v>
      </c>
      <c r="W15">
        <v>1500</v>
      </c>
    </row>
    <row r="16" spans="1:23" x14ac:dyDescent="0.25">
      <c r="E16" t="s">
        <v>288</v>
      </c>
      <c r="F16">
        <v>1</v>
      </c>
      <c r="G16">
        <v>10</v>
      </c>
      <c r="K16" s="5">
        <v>2</v>
      </c>
      <c r="L16" t="s">
        <v>432</v>
      </c>
      <c r="M16">
        <v>-50</v>
      </c>
    </row>
    <row r="17" spans="1:23" x14ac:dyDescent="0.25">
      <c r="E17" t="s">
        <v>69</v>
      </c>
      <c r="F17">
        <v>1</v>
      </c>
      <c r="G17">
        <v>5</v>
      </c>
    </row>
    <row r="18" spans="1:23" x14ac:dyDescent="0.25">
      <c r="A18" t="s">
        <v>433</v>
      </c>
      <c r="B18" t="s">
        <v>5</v>
      </c>
      <c r="C18">
        <v>2</v>
      </c>
      <c r="D18" t="s">
        <v>433</v>
      </c>
      <c r="E18" t="s">
        <v>283</v>
      </c>
      <c r="F18">
        <v>1</v>
      </c>
      <c r="G18">
        <v>20</v>
      </c>
      <c r="H18" t="s">
        <v>430</v>
      </c>
      <c r="J18" t="s">
        <v>336</v>
      </c>
      <c r="K18" s="5">
        <v>3</v>
      </c>
      <c r="L18" t="s">
        <v>431</v>
      </c>
      <c r="M18">
        <v>0</v>
      </c>
      <c r="N18">
        <v>200</v>
      </c>
      <c r="P18">
        <v>10</v>
      </c>
      <c r="Q18" t="s">
        <v>5</v>
      </c>
      <c r="R18" t="s">
        <v>167</v>
      </c>
      <c r="S18">
        <v>2</v>
      </c>
      <c r="V18">
        <v>0</v>
      </c>
      <c r="W18">
        <v>3000</v>
      </c>
    </row>
    <row r="19" spans="1:23" x14ac:dyDescent="0.25">
      <c r="E19" t="s">
        <v>288</v>
      </c>
      <c r="F19">
        <v>1</v>
      </c>
      <c r="G19">
        <v>20</v>
      </c>
      <c r="K19" s="5">
        <v>3</v>
      </c>
      <c r="L19" t="s">
        <v>432</v>
      </c>
      <c r="M19">
        <v>0</v>
      </c>
    </row>
    <row r="20" spans="1:23" x14ac:dyDescent="0.25">
      <c r="E20" t="s">
        <v>69</v>
      </c>
      <c r="F20">
        <v>1</v>
      </c>
      <c r="G20">
        <v>10</v>
      </c>
    </row>
    <row r="21" spans="1:23" x14ac:dyDescent="0.25">
      <c r="E21" t="s">
        <v>73</v>
      </c>
      <c r="F21">
        <v>1</v>
      </c>
      <c r="G21">
        <v>10</v>
      </c>
    </row>
    <row r="22" spans="1:23" x14ac:dyDescent="0.25">
      <c r="A22" t="s">
        <v>434</v>
      </c>
      <c r="B22" t="s">
        <v>5</v>
      </c>
      <c r="C22">
        <v>3</v>
      </c>
      <c r="D22" t="s">
        <v>434</v>
      </c>
      <c r="E22" t="s">
        <v>283</v>
      </c>
      <c r="F22">
        <v>2</v>
      </c>
      <c r="G22">
        <v>50</v>
      </c>
      <c r="H22" t="s">
        <v>433</v>
      </c>
      <c r="I22" t="s">
        <v>425</v>
      </c>
      <c r="J22" t="s">
        <v>336</v>
      </c>
      <c r="K22" s="5">
        <v>4</v>
      </c>
      <c r="L22" t="s">
        <v>431</v>
      </c>
      <c r="M22">
        <v>50</v>
      </c>
      <c r="N22">
        <v>500</v>
      </c>
      <c r="P22">
        <v>15</v>
      </c>
      <c r="Q22" t="s">
        <v>5</v>
      </c>
      <c r="R22" t="s">
        <v>167</v>
      </c>
      <c r="S22">
        <v>3</v>
      </c>
      <c r="V22">
        <v>0</v>
      </c>
      <c r="W22">
        <v>6000</v>
      </c>
    </row>
    <row r="23" spans="1:23" x14ac:dyDescent="0.25">
      <c r="E23" t="s">
        <v>288</v>
      </c>
      <c r="F23">
        <v>2</v>
      </c>
      <c r="G23">
        <v>50</v>
      </c>
      <c r="K23" s="5">
        <v>4</v>
      </c>
      <c r="L23" t="s">
        <v>432</v>
      </c>
      <c r="M23">
        <v>50</v>
      </c>
    </row>
    <row r="24" spans="1:23" x14ac:dyDescent="0.25">
      <c r="E24" t="s">
        <v>69</v>
      </c>
      <c r="F24">
        <v>1</v>
      </c>
      <c r="G24">
        <v>10</v>
      </c>
    </row>
    <row r="25" spans="1:23" x14ac:dyDescent="0.25">
      <c r="E25" t="s">
        <v>73</v>
      </c>
      <c r="F25">
        <v>1</v>
      </c>
      <c r="G25">
        <v>20</v>
      </c>
    </row>
    <row r="26" spans="1:23" x14ac:dyDescent="0.25">
      <c r="E26" t="s">
        <v>274</v>
      </c>
      <c r="F26">
        <v>3</v>
      </c>
      <c r="G26">
        <v>25</v>
      </c>
      <c r="Q26" t="s">
        <v>5</v>
      </c>
      <c r="R26" t="s">
        <v>167</v>
      </c>
    </row>
    <row r="27" spans="1:23" x14ac:dyDescent="0.25">
      <c r="A27" t="s">
        <v>435</v>
      </c>
      <c r="B27" t="s">
        <v>5</v>
      </c>
      <c r="C27">
        <v>4</v>
      </c>
      <c r="D27" t="s">
        <v>435</v>
      </c>
      <c r="E27" t="s">
        <v>283</v>
      </c>
      <c r="F27">
        <v>3</v>
      </c>
      <c r="G27">
        <v>100</v>
      </c>
      <c r="H27" t="s">
        <v>434</v>
      </c>
      <c r="I27" t="s">
        <v>425</v>
      </c>
      <c r="J27" t="s">
        <v>336</v>
      </c>
      <c r="K27" s="5">
        <v>5</v>
      </c>
      <c r="L27" t="s">
        <v>431</v>
      </c>
      <c r="M27">
        <v>100</v>
      </c>
      <c r="N27">
        <v>1000</v>
      </c>
      <c r="P27">
        <v>20</v>
      </c>
      <c r="S27">
        <v>4</v>
      </c>
      <c r="V27">
        <v>0</v>
      </c>
      <c r="W27">
        <v>10000</v>
      </c>
    </row>
    <row r="28" spans="1:23" x14ac:dyDescent="0.25">
      <c r="E28" t="s">
        <v>288</v>
      </c>
      <c r="F28">
        <v>3</v>
      </c>
      <c r="G28">
        <v>100</v>
      </c>
      <c r="K28" s="5">
        <v>5</v>
      </c>
      <c r="L28" t="s">
        <v>432</v>
      </c>
      <c r="M28">
        <v>100</v>
      </c>
    </row>
    <row r="29" spans="1:23" x14ac:dyDescent="0.25">
      <c r="E29" t="s">
        <v>69</v>
      </c>
      <c r="F29">
        <v>1</v>
      </c>
      <c r="G29">
        <v>20</v>
      </c>
    </row>
    <row r="30" spans="1:23" x14ac:dyDescent="0.25">
      <c r="E30" t="s">
        <v>73</v>
      </c>
      <c r="F30">
        <v>1</v>
      </c>
      <c r="G30">
        <v>20</v>
      </c>
    </row>
    <row r="31" spans="1:23" x14ac:dyDescent="0.25">
      <c r="E31" t="s">
        <v>274</v>
      </c>
      <c r="F31">
        <v>3</v>
      </c>
      <c r="G31">
        <v>50</v>
      </c>
    </row>
    <row r="32" spans="1:23" x14ac:dyDescent="0.25">
      <c r="A32" t="s">
        <v>436</v>
      </c>
      <c r="B32" t="s">
        <v>5</v>
      </c>
      <c r="C32">
        <v>5</v>
      </c>
      <c r="D32" t="s">
        <v>437</v>
      </c>
      <c r="E32" t="s">
        <v>283</v>
      </c>
      <c r="F32">
        <v>4</v>
      </c>
      <c r="G32">
        <v>100</v>
      </c>
      <c r="H32" t="s">
        <v>435</v>
      </c>
      <c r="I32" t="s">
        <v>425</v>
      </c>
      <c r="J32" t="s">
        <v>336</v>
      </c>
      <c r="K32" s="5">
        <v>5</v>
      </c>
      <c r="L32" t="s">
        <v>431</v>
      </c>
      <c r="M32">
        <v>100</v>
      </c>
      <c r="N32">
        <v>2000</v>
      </c>
      <c r="P32">
        <v>20</v>
      </c>
      <c r="Q32" t="s">
        <v>5</v>
      </c>
      <c r="R32" t="s">
        <v>167</v>
      </c>
      <c r="S32">
        <v>5</v>
      </c>
      <c r="V32">
        <v>0</v>
      </c>
      <c r="W32">
        <v>24000</v>
      </c>
    </row>
    <row r="33" spans="1:23" x14ac:dyDescent="0.25">
      <c r="E33" t="s">
        <v>288</v>
      </c>
      <c r="F33">
        <v>4</v>
      </c>
      <c r="G33">
        <v>100</v>
      </c>
      <c r="K33" s="5">
        <v>5</v>
      </c>
      <c r="L33" t="s">
        <v>432</v>
      </c>
      <c r="M33">
        <v>200</v>
      </c>
    </row>
    <row r="34" spans="1:23" x14ac:dyDescent="0.25">
      <c r="E34" t="s">
        <v>69</v>
      </c>
      <c r="F34">
        <v>1</v>
      </c>
      <c r="G34">
        <v>20</v>
      </c>
    </row>
    <row r="35" spans="1:23" x14ac:dyDescent="0.25">
      <c r="E35" t="s">
        <v>73</v>
      </c>
      <c r="F35">
        <v>1</v>
      </c>
      <c r="G35">
        <v>20</v>
      </c>
    </row>
    <row r="36" spans="1:23" x14ac:dyDescent="0.25">
      <c r="E36" t="s">
        <v>274</v>
      </c>
      <c r="F36">
        <v>4</v>
      </c>
      <c r="G36">
        <v>50</v>
      </c>
    </row>
    <row r="37" spans="1:23" x14ac:dyDescent="0.25">
      <c r="E37" t="s">
        <v>266</v>
      </c>
      <c r="F37">
        <v>3</v>
      </c>
      <c r="G37">
        <v>50</v>
      </c>
    </row>
    <row r="38" spans="1:23" x14ac:dyDescent="0.25">
      <c r="E38" t="s">
        <v>278</v>
      </c>
      <c r="F38">
        <v>3</v>
      </c>
      <c r="G38">
        <v>50</v>
      </c>
    </row>
    <row r="39" spans="1:23" x14ac:dyDescent="0.25">
      <c r="A39" t="s">
        <v>438</v>
      </c>
      <c r="B39" t="s">
        <v>5</v>
      </c>
      <c r="C39">
        <v>1</v>
      </c>
      <c r="D39" t="s">
        <v>438</v>
      </c>
      <c r="E39" t="s">
        <v>283</v>
      </c>
      <c r="F39">
        <v>1</v>
      </c>
      <c r="G39">
        <v>10</v>
      </c>
      <c r="J39" t="s">
        <v>290</v>
      </c>
      <c r="K39" s="5">
        <v>2</v>
      </c>
      <c r="L39" t="s">
        <v>439</v>
      </c>
      <c r="M39">
        <v>-50</v>
      </c>
      <c r="N39">
        <v>100</v>
      </c>
      <c r="P39">
        <v>5</v>
      </c>
      <c r="Q39" t="s">
        <v>5</v>
      </c>
      <c r="R39" t="s">
        <v>6</v>
      </c>
      <c r="S39">
        <v>1</v>
      </c>
      <c r="U39" t="s">
        <v>440</v>
      </c>
      <c r="V39">
        <v>0</v>
      </c>
      <c r="W39">
        <v>1200</v>
      </c>
    </row>
    <row r="40" spans="1:23" x14ac:dyDescent="0.25">
      <c r="E40" t="s">
        <v>288</v>
      </c>
      <c r="F40">
        <v>1</v>
      </c>
      <c r="G40">
        <v>10</v>
      </c>
      <c r="K40" s="5">
        <v>2</v>
      </c>
      <c r="L40" t="s">
        <v>441</v>
      </c>
      <c r="M40">
        <v>-50</v>
      </c>
    </row>
    <row r="41" spans="1:23" x14ac:dyDescent="0.25">
      <c r="E41" t="s">
        <v>69</v>
      </c>
      <c r="F41">
        <v>1</v>
      </c>
      <c r="G41">
        <v>10</v>
      </c>
      <c r="K41" s="5">
        <v>2</v>
      </c>
    </row>
    <row r="42" spans="1:23" x14ac:dyDescent="0.25">
      <c r="E42" t="s">
        <v>243</v>
      </c>
      <c r="F42">
        <v>1</v>
      </c>
      <c r="G42">
        <v>1</v>
      </c>
    </row>
    <row r="43" spans="1:23" x14ac:dyDescent="0.25">
      <c r="A43" t="s">
        <v>442</v>
      </c>
      <c r="B43" t="s">
        <v>5</v>
      </c>
      <c r="C43">
        <v>2</v>
      </c>
      <c r="D43" t="s">
        <v>442</v>
      </c>
      <c r="E43" t="s">
        <v>283</v>
      </c>
      <c r="F43">
        <v>1</v>
      </c>
      <c r="G43">
        <v>10</v>
      </c>
      <c r="H43" t="s">
        <v>438</v>
      </c>
      <c r="J43" t="s">
        <v>290</v>
      </c>
      <c r="K43" s="5">
        <v>3</v>
      </c>
      <c r="L43" t="s">
        <v>439</v>
      </c>
      <c r="M43">
        <v>0</v>
      </c>
      <c r="N43">
        <v>200</v>
      </c>
      <c r="P43">
        <v>10</v>
      </c>
      <c r="Q43" t="s">
        <v>5</v>
      </c>
      <c r="R43" t="s">
        <v>6</v>
      </c>
      <c r="S43">
        <v>2</v>
      </c>
      <c r="U43" t="s">
        <v>440</v>
      </c>
      <c r="V43">
        <v>0</v>
      </c>
      <c r="W43">
        <v>2400</v>
      </c>
    </row>
    <row r="44" spans="1:23" x14ac:dyDescent="0.25">
      <c r="E44" t="s">
        <v>288</v>
      </c>
      <c r="F44">
        <v>1</v>
      </c>
      <c r="G44">
        <v>10</v>
      </c>
      <c r="K44" s="5">
        <v>3</v>
      </c>
      <c r="L44" t="s">
        <v>441</v>
      </c>
      <c r="M44">
        <v>0</v>
      </c>
    </row>
    <row r="45" spans="1:23" x14ac:dyDescent="0.25">
      <c r="E45" t="s">
        <v>69</v>
      </c>
      <c r="F45">
        <v>1</v>
      </c>
      <c r="G45">
        <v>10</v>
      </c>
      <c r="K45" s="5">
        <v>3</v>
      </c>
    </row>
    <row r="46" spans="1:23" x14ac:dyDescent="0.25">
      <c r="E46" t="s">
        <v>243</v>
      </c>
      <c r="F46">
        <v>1</v>
      </c>
      <c r="G46">
        <v>1</v>
      </c>
    </row>
    <row r="47" spans="1:23" x14ac:dyDescent="0.25">
      <c r="A47" t="s">
        <v>443</v>
      </c>
      <c r="B47" t="s">
        <v>5</v>
      </c>
      <c r="C47">
        <v>2</v>
      </c>
      <c r="D47" t="s">
        <v>443</v>
      </c>
      <c r="E47" t="s">
        <v>283</v>
      </c>
      <c r="F47">
        <v>1</v>
      </c>
      <c r="G47">
        <v>10</v>
      </c>
      <c r="H47" t="s">
        <v>438</v>
      </c>
      <c r="J47" t="s">
        <v>333</v>
      </c>
      <c r="K47" s="5">
        <v>3</v>
      </c>
      <c r="L47" t="s">
        <v>439</v>
      </c>
      <c r="M47">
        <v>0</v>
      </c>
      <c r="N47">
        <v>200</v>
      </c>
      <c r="P47">
        <v>10</v>
      </c>
      <c r="Q47" t="s">
        <v>5</v>
      </c>
      <c r="R47" t="s">
        <v>18</v>
      </c>
      <c r="S47">
        <v>2</v>
      </c>
      <c r="U47" t="s">
        <v>444</v>
      </c>
      <c r="V47">
        <v>0</v>
      </c>
      <c r="W47">
        <v>2400</v>
      </c>
    </row>
    <row r="48" spans="1:23" x14ac:dyDescent="0.25">
      <c r="E48" t="s">
        <v>288</v>
      </c>
      <c r="F48">
        <v>1</v>
      </c>
      <c r="G48">
        <v>10</v>
      </c>
      <c r="K48" s="5">
        <v>3</v>
      </c>
      <c r="L48" t="s">
        <v>441</v>
      </c>
      <c r="M48">
        <v>0</v>
      </c>
    </row>
    <row r="49" spans="1:23" x14ac:dyDescent="0.25">
      <c r="E49" t="s">
        <v>69</v>
      </c>
      <c r="F49">
        <v>1</v>
      </c>
      <c r="G49">
        <v>10</v>
      </c>
      <c r="K49" s="5">
        <v>3</v>
      </c>
    </row>
    <row r="50" spans="1:23" x14ac:dyDescent="0.25">
      <c r="E50" t="s">
        <v>243</v>
      </c>
      <c r="F50">
        <v>1</v>
      </c>
      <c r="G50">
        <v>1</v>
      </c>
    </row>
    <row r="51" spans="1:23" x14ac:dyDescent="0.25">
      <c r="A51" t="s">
        <v>445</v>
      </c>
      <c r="B51" t="s">
        <v>5</v>
      </c>
      <c r="C51">
        <v>2</v>
      </c>
      <c r="D51" t="s">
        <v>445</v>
      </c>
      <c r="E51" t="s">
        <v>283</v>
      </c>
      <c r="F51">
        <v>1</v>
      </c>
      <c r="G51">
        <v>10</v>
      </c>
      <c r="H51" t="s">
        <v>438</v>
      </c>
      <c r="J51" t="s">
        <v>330</v>
      </c>
      <c r="K51" s="5">
        <v>3</v>
      </c>
      <c r="L51" t="s">
        <v>439</v>
      </c>
      <c r="M51">
        <v>0</v>
      </c>
      <c r="N51">
        <v>200</v>
      </c>
      <c r="P51">
        <v>10</v>
      </c>
      <c r="Q51" t="s">
        <v>5</v>
      </c>
      <c r="R51" t="s">
        <v>125</v>
      </c>
      <c r="S51">
        <v>2</v>
      </c>
      <c r="U51" t="s">
        <v>446</v>
      </c>
      <c r="V51">
        <v>0</v>
      </c>
      <c r="W51">
        <v>2400</v>
      </c>
    </row>
    <row r="52" spans="1:23" x14ac:dyDescent="0.25">
      <c r="E52" t="s">
        <v>288</v>
      </c>
      <c r="F52">
        <v>1</v>
      </c>
      <c r="G52">
        <v>10</v>
      </c>
      <c r="K52" s="5">
        <v>3</v>
      </c>
      <c r="L52" t="s">
        <v>441</v>
      </c>
      <c r="M52">
        <v>0</v>
      </c>
    </row>
    <row r="53" spans="1:23" x14ac:dyDescent="0.25">
      <c r="E53" t="s">
        <v>69</v>
      </c>
      <c r="F53">
        <v>1</v>
      </c>
      <c r="G53">
        <v>10</v>
      </c>
      <c r="K53" s="5">
        <v>3</v>
      </c>
    </row>
    <row r="54" spans="1:23" x14ac:dyDescent="0.25">
      <c r="E54" t="s">
        <v>243</v>
      </c>
      <c r="F54">
        <v>1</v>
      </c>
      <c r="G54">
        <v>1</v>
      </c>
    </row>
    <row r="55" spans="1:23" x14ac:dyDescent="0.25">
      <c r="A55" t="s">
        <v>447</v>
      </c>
      <c r="B55" t="s">
        <v>5</v>
      </c>
      <c r="C55">
        <v>3</v>
      </c>
      <c r="D55" t="s">
        <v>447</v>
      </c>
      <c r="E55" t="s">
        <v>283</v>
      </c>
      <c r="F55">
        <v>2</v>
      </c>
      <c r="G55">
        <v>50</v>
      </c>
      <c r="H55" t="s">
        <v>442</v>
      </c>
      <c r="J55" t="s">
        <v>290</v>
      </c>
      <c r="K55" s="5">
        <v>3</v>
      </c>
      <c r="L55" t="s">
        <v>439</v>
      </c>
      <c r="M55">
        <v>50</v>
      </c>
      <c r="N55">
        <v>500</v>
      </c>
      <c r="P55">
        <v>15</v>
      </c>
      <c r="Q55" t="s">
        <v>5</v>
      </c>
      <c r="R55" t="s">
        <v>6</v>
      </c>
      <c r="S55">
        <v>3</v>
      </c>
      <c r="V55">
        <v>0</v>
      </c>
      <c r="W55">
        <v>4800</v>
      </c>
    </row>
    <row r="56" spans="1:23" x14ac:dyDescent="0.25">
      <c r="E56" t="s">
        <v>288</v>
      </c>
      <c r="F56">
        <v>2</v>
      </c>
      <c r="G56">
        <v>50</v>
      </c>
      <c r="K56" s="5">
        <v>3</v>
      </c>
      <c r="L56" t="s">
        <v>441</v>
      </c>
      <c r="M56">
        <v>50</v>
      </c>
    </row>
    <row r="57" spans="1:23" x14ac:dyDescent="0.25">
      <c r="E57" t="s">
        <v>69</v>
      </c>
      <c r="F57">
        <v>1</v>
      </c>
      <c r="G57">
        <v>10</v>
      </c>
      <c r="K57" s="5">
        <v>3</v>
      </c>
    </row>
    <row r="58" spans="1:23" x14ac:dyDescent="0.25">
      <c r="E58" t="s">
        <v>73</v>
      </c>
      <c r="F58">
        <v>1</v>
      </c>
      <c r="G58">
        <v>20</v>
      </c>
    </row>
    <row r="59" spans="1:23" x14ac:dyDescent="0.25">
      <c r="E59" t="s">
        <v>274</v>
      </c>
      <c r="F59">
        <v>3</v>
      </c>
      <c r="G59">
        <v>25</v>
      </c>
    </row>
    <row r="60" spans="1:23" x14ac:dyDescent="0.25">
      <c r="A60" t="s">
        <v>448</v>
      </c>
      <c r="B60" t="s">
        <v>5</v>
      </c>
      <c r="C60">
        <v>3</v>
      </c>
      <c r="D60" t="s">
        <v>448</v>
      </c>
      <c r="E60" t="s">
        <v>283</v>
      </c>
      <c r="F60">
        <v>2</v>
      </c>
      <c r="G60">
        <v>50</v>
      </c>
      <c r="H60" t="s">
        <v>443</v>
      </c>
      <c r="J60" t="s">
        <v>333</v>
      </c>
      <c r="K60" s="5">
        <v>3</v>
      </c>
      <c r="L60" t="s">
        <v>439</v>
      </c>
      <c r="M60">
        <v>50</v>
      </c>
      <c r="N60">
        <v>500</v>
      </c>
      <c r="P60">
        <v>15</v>
      </c>
      <c r="Q60" t="s">
        <v>5</v>
      </c>
      <c r="R60" t="s">
        <v>18</v>
      </c>
      <c r="S60">
        <v>3</v>
      </c>
      <c r="V60">
        <v>0</v>
      </c>
      <c r="W60">
        <v>4800</v>
      </c>
    </row>
    <row r="61" spans="1:23" x14ac:dyDescent="0.25">
      <c r="E61" t="s">
        <v>288</v>
      </c>
      <c r="F61">
        <v>2</v>
      </c>
      <c r="G61">
        <v>50</v>
      </c>
      <c r="K61" s="5">
        <v>3</v>
      </c>
      <c r="L61" t="s">
        <v>441</v>
      </c>
      <c r="M61">
        <v>50</v>
      </c>
    </row>
    <row r="62" spans="1:23" x14ac:dyDescent="0.25">
      <c r="E62" t="s">
        <v>69</v>
      </c>
      <c r="F62">
        <v>1</v>
      </c>
      <c r="G62">
        <v>10</v>
      </c>
      <c r="K62" s="5">
        <v>3</v>
      </c>
    </row>
    <row r="63" spans="1:23" x14ac:dyDescent="0.25">
      <c r="E63" t="s">
        <v>73</v>
      </c>
      <c r="F63">
        <v>1</v>
      </c>
      <c r="G63">
        <v>20</v>
      </c>
    </row>
    <row r="64" spans="1:23" x14ac:dyDescent="0.25">
      <c r="E64" t="s">
        <v>274</v>
      </c>
      <c r="F64">
        <v>3</v>
      </c>
      <c r="G64">
        <v>25</v>
      </c>
    </row>
    <row r="65" spans="1:23" x14ac:dyDescent="0.25">
      <c r="A65" t="s">
        <v>449</v>
      </c>
      <c r="B65" t="s">
        <v>5</v>
      </c>
      <c r="C65">
        <v>3</v>
      </c>
      <c r="D65" t="s">
        <v>449</v>
      </c>
      <c r="E65" t="s">
        <v>283</v>
      </c>
      <c r="F65">
        <v>2</v>
      </c>
      <c r="G65">
        <v>50</v>
      </c>
      <c r="H65" t="s">
        <v>450</v>
      </c>
      <c r="J65" t="s">
        <v>330</v>
      </c>
      <c r="K65" s="5">
        <v>3</v>
      </c>
      <c r="L65" t="s">
        <v>439</v>
      </c>
      <c r="M65">
        <v>50</v>
      </c>
      <c r="N65">
        <v>500</v>
      </c>
      <c r="P65">
        <v>15</v>
      </c>
      <c r="Q65" t="s">
        <v>5</v>
      </c>
      <c r="R65" t="s">
        <v>125</v>
      </c>
      <c r="S65">
        <v>3</v>
      </c>
      <c r="V65">
        <v>0</v>
      </c>
      <c r="W65">
        <v>4800</v>
      </c>
    </row>
    <row r="66" spans="1:23" x14ac:dyDescent="0.25">
      <c r="E66" t="s">
        <v>288</v>
      </c>
      <c r="F66">
        <v>2</v>
      </c>
      <c r="G66">
        <v>50</v>
      </c>
      <c r="J66" t="s">
        <v>325</v>
      </c>
      <c r="K66" s="5">
        <v>3</v>
      </c>
      <c r="L66" t="s">
        <v>441</v>
      </c>
      <c r="M66">
        <v>50</v>
      </c>
    </row>
    <row r="67" spans="1:23" x14ac:dyDescent="0.25">
      <c r="E67" t="s">
        <v>69</v>
      </c>
      <c r="F67">
        <v>1</v>
      </c>
      <c r="G67">
        <v>10</v>
      </c>
      <c r="K67" s="5">
        <v>3</v>
      </c>
    </row>
    <row r="68" spans="1:23" x14ac:dyDescent="0.25">
      <c r="E68" t="s">
        <v>73</v>
      </c>
      <c r="F68">
        <v>1</v>
      </c>
      <c r="G68">
        <v>20</v>
      </c>
    </row>
    <row r="69" spans="1:23" x14ac:dyDescent="0.25">
      <c r="E69" t="s">
        <v>274</v>
      </c>
      <c r="F69">
        <v>3</v>
      </c>
      <c r="G69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K255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2" width="21.5703125" customWidth="1"/>
    <col min="3" max="3" width="10.7109375" bestFit="1" customWidth="1"/>
    <col min="4" max="4" width="13.42578125" bestFit="1" customWidth="1"/>
    <col min="5" max="5" width="17.42578125" bestFit="1" customWidth="1"/>
    <col min="7" max="8" width="16.28515625" bestFit="1" customWidth="1"/>
    <col min="32" max="32" width="24.7109375" bestFit="1" customWidth="1"/>
    <col min="33" max="33" width="8.5703125" customWidth="1"/>
    <col min="34" max="34" width="14.7109375" bestFit="1" customWidth="1"/>
    <col min="35" max="35" width="10.42578125" customWidth="1"/>
    <col min="36" max="36" width="13.5703125" bestFit="1" customWidth="1"/>
  </cols>
  <sheetData>
    <row r="1" spans="1:37" s="1" customFormat="1" x14ac:dyDescent="0.25">
      <c r="A1" s="1" t="str">
        <f>JobBalancing!A2</f>
        <v>Job Name</v>
      </c>
      <c r="B1" s="1" t="str">
        <f>JobBalancing!B2</f>
        <v>Description</v>
      </c>
      <c r="C1" s="1" t="str">
        <f>JobBalancing!C2</f>
        <v>Work PMU</v>
      </c>
      <c r="D1" s="1" t="str">
        <f>JobBalancing!D2</f>
        <v>Industry</v>
      </c>
      <c r="E1" s="1" t="str">
        <f>JobBalancing!E2</f>
        <v>Skill</v>
      </c>
      <c r="F1" s="1" t="str">
        <f>JobBalancing!F2</f>
        <v>Tier</v>
      </c>
      <c r="G1" s="1" t="str">
        <f>JobBalancing!G2</f>
        <v>Tiles Required</v>
      </c>
      <c r="H1" s="1" t="s">
        <v>379</v>
      </c>
      <c r="I1" s="1" t="s">
        <v>378</v>
      </c>
      <c r="J1" s="1" t="s">
        <v>380</v>
      </c>
      <c r="K1" s="1" t="s">
        <v>358</v>
      </c>
      <c r="L1" s="1" t="s">
        <v>379</v>
      </c>
      <c r="M1" s="1" t="s">
        <v>378</v>
      </c>
      <c r="N1" s="1" t="s">
        <v>380</v>
      </c>
      <c r="O1" s="1" t="s">
        <v>358</v>
      </c>
      <c r="P1" s="1" t="s">
        <v>379</v>
      </c>
      <c r="Q1" s="1" t="s">
        <v>378</v>
      </c>
      <c r="R1" s="1" t="s">
        <v>380</v>
      </c>
      <c r="S1" s="1" t="s">
        <v>358</v>
      </c>
      <c r="T1" s="1" t="s">
        <v>379</v>
      </c>
      <c r="U1" s="1" t="s">
        <v>378</v>
      </c>
      <c r="V1" s="1" t="s">
        <v>380</v>
      </c>
      <c r="W1" s="1" t="s">
        <v>358</v>
      </c>
      <c r="X1" s="1" t="s">
        <v>379</v>
      </c>
      <c r="Y1" s="1" t="s">
        <v>378</v>
      </c>
      <c r="Z1" s="1" t="s">
        <v>380</v>
      </c>
      <c r="AA1" s="1" t="s">
        <v>358</v>
      </c>
      <c r="AB1" s="1" t="s">
        <v>379</v>
      </c>
      <c r="AC1" s="1" t="s">
        <v>378</v>
      </c>
      <c r="AD1" s="1" t="s">
        <v>380</v>
      </c>
      <c r="AE1" s="1" t="s">
        <v>358</v>
      </c>
      <c r="AF1" s="1" t="str">
        <f>JobBalancing!BD2</f>
        <v>Output Name</v>
      </c>
      <c r="AG1" s="1" t="str">
        <f>JobBalancing!BE2</f>
        <v>Output Quantity</v>
      </c>
      <c r="AH1" s="1" t="str">
        <f>JobBalancing!BJ2</f>
        <v>Output Name</v>
      </c>
      <c r="AI1" s="1" t="str">
        <f>JobBalancing!BK2</f>
        <v>Output Quantity</v>
      </c>
      <c r="AJ1" s="1" t="str">
        <f>JobBalancing!BP2</f>
        <v>Output Name</v>
      </c>
      <c r="AK1" s="1" t="str">
        <f>JobBalancing!BQ2</f>
        <v>Output Quantity</v>
      </c>
    </row>
    <row r="2" spans="1:37" x14ac:dyDescent="0.25">
      <c r="A2" t="str">
        <f>JobBalancing!A3</f>
        <v>Breed Animal</v>
      </c>
      <c r="B2" t="str">
        <f>JobBalancing!B3</f>
        <v>Description</v>
      </c>
      <c r="C2">
        <f>JobBalancing!C3</f>
        <v>4</v>
      </c>
      <c r="D2" t="str">
        <f>JobBalancing!D3</f>
        <v>Agricultural</v>
      </c>
      <c r="E2" t="str">
        <f>JobBalancing!E3</f>
        <v>Animal Husbandry</v>
      </c>
      <c r="F2">
        <f>JobBalancing!F3</f>
        <v>1</v>
      </c>
      <c r="G2" t="str">
        <f>IF(ISBLANK(JobBalancing!G3),"",JobBalancing!G3)</f>
        <v/>
      </c>
      <c r="H2" t="str">
        <f>IF(ISBLANK(JobBalancing!H3),"",JobBalancing!H3)</f>
        <v>Sheep</v>
      </c>
      <c r="I2" t="str">
        <f>IF(ISBLANK(JobBalancing!I3),"",JobBalancing!I3)</f>
        <v/>
      </c>
      <c r="J2">
        <f>IF(ISBLANK(JobBalancing!J3),"",JobBalancing!J3)</f>
        <v>1</v>
      </c>
      <c r="K2">
        <f>IF(ISBLANK(JobBalancing!K3),"",JobBalancing!K3)</f>
        <v>2</v>
      </c>
      <c r="L2" t="str">
        <f>IF(ISBLANK(JobBalancing!P3),"",JobBalancing!P3)</f>
        <v>Hay</v>
      </c>
      <c r="M2" t="str">
        <f>IF(ISBLANK(JobBalancing!Q3),"",JobBalancing!Q3)</f>
        <v/>
      </c>
      <c r="N2">
        <f>IF(ISBLANK(JobBalancing!R3),"",JobBalancing!R3)</f>
        <v>1</v>
      </c>
      <c r="O2">
        <f>IF(ISBLANK(JobBalancing!S3),"",JobBalancing!S3)</f>
        <v>100</v>
      </c>
      <c r="P2" t="str">
        <f>IF(ISBLANK(JobBalancing!X3),"",JobBalancing!X3)</f>
        <v/>
      </c>
      <c r="Q2" t="str">
        <f>IF(ISBLANK(JobBalancing!Y3),"",JobBalancing!Y3)</f>
        <v/>
      </c>
      <c r="R2" t="str">
        <f>IF(ISBLANK(JobBalancing!Z3),"",JobBalancing!Z3)</f>
        <v/>
      </c>
      <c r="S2" t="str">
        <f>IF(ISBLANK(JobBalancing!AA3),"",JobBalancing!AA3)</f>
        <v/>
      </c>
      <c r="T2" t="str">
        <f>IF(ISBLANK(JobBalancing!AF3),"",JobBalancing!AF3)</f>
        <v/>
      </c>
      <c r="U2" t="str">
        <f>IF(ISBLANK(JobBalancing!AG3),"",JobBalancing!AG3)</f>
        <v/>
      </c>
      <c r="V2" t="str">
        <f>IF(ISBLANK(JobBalancing!AH3),"",JobBalancing!AH3)</f>
        <v/>
      </c>
      <c r="W2" t="str">
        <f>IF(ISBLANK(JobBalancing!AI3),"",JobBalancing!AI3)</f>
        <v/>
      </c>
      <c r="X2" t="str">
        <f>IF(ISBLANK(JobBalancing!AN3),"",JobBalancing!AN3)</f>
        <v/>
      </c>
      <c r="Y2" t="str">
        <f>IF(ISBLANK(JobBalancing!AO3),"",JobBalancing!AO3)</f>
        <v/>
      </c>
      <c r="Z2" t="str">
        <f>IF(ISBLANK(JobBalancing!AP3),"",JobBalancing!AP3)</f>
        <v/>
      </c>
      <c r="AA2" t="str">
        <f>IF(ISBLANK(JobBalancing!AQ3),"",JobBalancing!AQ3)</f>
        <v/>
      </c>
      <c r="AB2" t="str">
        <f>IF(ISBLANK(JobBalancing!AV3),"",JobBalancing!AV3)</f>
        <v/>
      </c>
      <c r="AC2" t="str">
        <f>IF(ISBLANK(JobBalancing!AW3),"",JobBalancing!AW3)</f>
        <v/>
      </c>
      <c r="AD2" t="str">
        <f>IF(ISBLANK(JobBalancing!AX3),"",JobBalancing!AX3)</f>
        <v/>
      </c>
      <c r="AE2" t="str">
        <f>IF(ISBLANK(JobBalancing!AY3),"",JobBalancing!AY3)</f>
        <v/>
      </c>
      <c r="AF2" s="2" t="str">
        <f>IF(ISBLANK(JobBalancing!BD3),"",JobBalancing!BD3)</f>
        <v>Sheep</v>
      </c>
      <c r="AG2" s="2">
        <f>IF(ISBLANK(JobBalancing!BE3),"",JobBalancing!BE3)</f>
        <v>3</v>
      </c>
      <c r="AH2" s="2" t="str">
        <f>IF(ISBLANK(JobBalancing!BJ3),"",JobBalancing!BJ3)</f>
        <v/>
      </c>
      <c r="AI2" s="2" t="str">
        <f>IF(ISBLANK(JobBalancing!BK3),"",JobBalancing!BK3)</f>
        <v/>
      </c>
      <c r="AJ2" s="2" t="str">
        <f>IF(ISBLANK(JobBalancing!BP3),"",JobBalancing!BP3)</f>
        <v/>
      </c>
      <c r="AK2" s="2" t="str">
        <f>IF(ISBLANK(JobBalancing!BQ3),"",JobBalancing!BQ3)</f>
        <v/>
      </c>
    </row>
    <row r="3" spans="1:37" x14ac:dyDescent="0.25">
      <c r="A3" t="str">
        <f>JobBalancing!A4</f>
        <v>Breed Animal</v>
      </c>
      <c r="B3" t="str">
        <f>JobBalancing!B4</f>
        <v>Description</v>
      </c>
      <c r="C3">
        <f>JobBalancing!C4</f>
        <v>8</v>
      </c>
      <c r="D3" t="str">
        <f>JobBalancing!D4</f>
        <v>Agricultural</v>
      </c>
      <c r="E3" t="str">
        <f>JobBalancing!E4</f>
        <v>Animal Husbandry</v>
      </c>
      <c r="F3">
        <f>JobBalancing!F4</f>
        <v>1</v>
      </c>
      <c r="G3" t="str">
        <f>IF(ISBLANK(JobBalancing!G4),"",JobBalancing!G4)</f>
        <v/>
      </c>
      <c r="H3" t="str">
        <f>IF(ISBLANK(JobBalancing!H4),"",JobBalancing!H4)</f>
        <v>Cow</v>
      </c>
      <c r="I3" t="str">
        <f>IF(ISBLANK(JobBalancing!I4),"",JobBalancing!I4)</f>
        <v/>
      </c>
      <c r="J3">
        <f>IF(ISBLANK(JobBalancing!J4),"",JobBalancing!J4)</f>
        <v>1</v>
      </c>
      <c r="K3">
        <f>IF(ISBLANK(JobBalancing!K4),"",JobBalancing!K4)</f>
        <v>2</v>
      </c>
      <c r="L3" t="str">
        <f>IF(ISBLANK(JobBalancing!P4),"",JobBalancing!P4)</f>
        <v>Hay</v>
      </c>
      <c r="M3" t="str">
        <f>IF(ISBLANK(JobBalancing!Q4),"",JobBalancing!Q4)</f>
        <v/>
      </c>
      <c r="N3">
        <f>IF(ISBLANK(JobBalancing!R4),"",JobBalancing!R4)</f>
        <v>1</v>
      </c>
      <c r="O3">
        <f>IF(ISBLANK(JobBalancing!S4),"",JobBalancing!S4)</f>
        <v>100</v>
      </c>
      <c r="P3" t="str">
        <f>IF(ISBLANK(JobBalancing!X4),"",JobBalancing!X4)</f>
        <v/>
      </c>
      <c r="Q3" t="str">
        <f>IF(ISBLANK(JobBalancing!Y4),"",JobBalancing!Y4)</f>
        <v/>
      </c>
      <c r="R3" t="str">
        <f>IF(ISBLANK(JobBalancing!Z4),"",JobBalancing!Z4)</f>
        <v/>
      </c>
      <c r="S3" t="str">
        <f>IF(ISBLANK(JobBalancing!AA4),"",JobBalancing!AA4)</f>
        <v/>
      </c>
      <c r="T3" t="str">
        <f>IF(ISBLANK(JobBalancing!AF4),"",JobBalancing!AF4)</f>
        <v/>
      </c>
      <c r="U3" t="str">
        <f>IF(ISBLANK(JobBalancing!AG4),"",JobBalancing!AG4)</f>
        <v/>
      </c>
      <c r="V3" t="str">
        <f>IF(ISBLANK(JobBalancing!AH4),"",JobBalancing!AH4)</f>
        <v/>
      </c>
      <c r="W3" t="str">
        <f>IF(ISBLANK(JobBalancing!AI4),"",JobBalancing!AI4)</f>
        <v/>
      </c>
      <c r="X3" t="str">
        <f>IF(ISBLANK(JobBalancing!AN4),"",JobBalancing!AN4)</f>
        <v/>
      </c>
      <c r="Y3" t="str">
        <f>IF(ISBLANK(JobBalancing!AO4),"",JobBalancing!AO4)</f>
        <v/>
      </c>
      <c r="Z3" t="str">
        <f>IF(ISBLANK(JobBalancing!AP4),"",JobBalancing!AP4)</f>
        <v/>
      </c>
      <c r="AA3" t="str">
        <f>IF(ISBLANK(JobBalancing!AQ4),"",JobBalancing!AQ4)</f>
        <v/>
      </c>
      <c r="AB3" t="str">
        <f>IF(ISBLANK(JobBalancing!AV4),"",JobBalancing!AV4)</f>
        <v/>
      </c>
      <c r="AC3" t="str">
        <f>IF(ISBLANK(JobBalancing!AW4),"",JobBalancing!AW4)</f>
        <v/>
      </c>
      <c r="AD3" t="str">
        <f>IF(ISBLANK(JobBalancing!AX4),"",JobBalancing!AX4)</f>
        <v/>
      </c>
      <c r="AE3" t="str">
        <f>IF(ISBLANK(JobBalancing!AY4),"",JobBalancing!AY4)</f>
        <v/>
      </c>
      <c r="AF3" s="2" t="str">
        <f>IF(ISBLANK(JobBalancing!BD4),"",JobBalancing!BD4)</f>
        <v>Cow</v>
      </c>
      <c r="AG3" s="2">
        <f>IF(ISBLANK(JobBalancing!BE4),"",JobBalancing!BE4)</f>
        <v>3</v>
      </c>
      <c r="AH3" s="2" t="str">
        <f>IF(ISBLANK(JobBalancing!BJ4),"",JobBalancing!BJ4)</f>
        <v/>
      </c>
      <c r="AI3" s="2" t="str">
        <f>IF(ISBLANK(JobBalancing!BK4),"",JobBalancing!BK4)</f>
        <v/>
      </c>
      <c r="AJ3" s="2" t="str">
        <f>IF(ISBLANK(JobBalancing!BP4),"",JobBalancing!BP4)</f>
        <v/>
      </c>
      <c r="AK3" s="2" t="str">
        <f>IF(ISBLANK(JobBalancing!BQ4),"",JobBalancing!BQ4)</f>
        <v/>
      </c>
    </row>
    <row r="4" spans="1:37" x14ac:dyDescent="0.25">
      <c r="A4" t="str">
        <f>JobBalancing!A5</f>
        <v>Butcher Animal</v>
      </c>
      <c r="B4" t="str">
        <f>JobBalancing!B5</f>
        <v>Description</v>
      </c>
      <c r="C4">
        <f>JobBalancing!C5</f>
        <v>4</v>
      </c>
      <c r="D4" t="str">
        <f>JobBalancing!D5</f>
        <v>Agricultural</v>
      </c>
      <c r="E4" t="str">
        <f>JobBalancing!E5</f>
        <v>Animal Husbandry</v>
      </c>
      <c r="F4">
        <f>JobBalancing!F5</f>
        <v>1</v>
      </c>
      <c r="G4" t="str">
        <f>IF(ISBLANK(JobBalancing!G5),"",JobBalancing!G5)</f>
        <v/>
      </c>
      <c r="H4" t="str">
        <f>IF(ISBLANK(JobBalancing!H5),"",JobBalancing!H5)</f>
        <v>Cow</v>
      </c>
      <c r="I4" t="str">
        <f>IF(ISBLANK(JobBalancing!I5),"",JobBalancing!I5)</f>
        <v/>
      </c>
      <c r="J4">
        <f>IF(ISBLANK(JobBalancing!J5),"",JobBalancing!J5)</f>
        <v>1</v>
      </c>
      <c r="K4">
        <f>IF(ISBLANK(JobBalancing!K5),"",JobBalancing!K5)</f>
        <v>1</v>
      </c>
      <c r="L4" t="str">
        <f>IF(ISBLANK(JobBalancing!P5),"",JobBalancing!P5)</f>
        <v/>
      </c>
      <c r="M4" t="str">
        <f>IF(ISBLANK(JobBalancing!Q5),"",JobBalancing!Q5)</f>
        <v/>
      </c>
      <c r="N4" t="str">
        <f>IF(ISBLANK(JobBalancing!R5),"",JobBalancing!R5)</f>
        <v/>
      </c>
      <c r="O4" t="str">
        <f>IF(ISBLANK(JobBalancing!S5),"",JobBalancing!S5)</f>
        <v/>
      </c>
      <c r="P4" t="str">
        <f>IF(ISBLANK(JobBalancing!X5),"",JobBalancing!X5)</f>
        <v/>
      </c>
      <c r="Q4" t="str">
        <f>IF(ISBLANK(JobBalancing!Y5),"",JobBalancing!Y5)</f>
        <v/>
      </c>
      <c r="R4" t="str">
        <f>IF(ISBLANK(JobBalancing!Z5),"",JobBalancing!Z5)</f>
        <v/>
      </c>
      <c r="S4" t="str">
        <f>IF(ISBLANK(JobBalancing!AA5),"",JobBalancing!AA5)</f>
        <v/>
      </c>
      <c r="T4" t="str">
        <f>IF(ISBLANK(JobBalancing!AF5),"",JobBalancing!AF5)</f>
        <v/>
      </c>
      <c r="U4" t="str">
        <f>IF(ISBLANK(JobBalancing!AG5),"",JobBalancing!AG5)</f>
        <v/>
      </c>
      <c r="V4" t="str">
        <f>IF(ISBLANK(JobBalancing!AH5),"",JobBalancing!AH5)</f>
        <v/>
      </c>
      <c r="W4" t="str">
        <f>IF(ISBLANK(JobBalancing!AI5),"",JobBalancing!AI5)</f>
        <v/>
      </c>
      <c r="X4" t="str">
        <f>IF(ISBLANK(JobBalancing!AN5),"",JobBalancing!AN5)</f>
        <v/>
      </c>
      <c r="Y4" t="str">
        <f>IF(ISBLANK(JobBalancing!AO5),"",JobBalancing!AO5)</f>
        <v/>
      </c>
      <c r="Z4" t="str">
        <f>IF(ISBLANK(JobBalancing!AP5),"",JobBalancing!AP5)</f>
        <v/>
      </c>
      <c r="AA4" t="str">
        <f>IF(ISBLANK(JobBalancing!AQ5),"",JobBalancing!AQ5)</f>
        <v/>
      </c>
      <c r="AB4" t="str">
        <f>IF(ISBLANK(JobBalancing!AV5),"",JobBalancing!AV5)</f>
        <v/>
      </c>
      <c r="AC4" t="str">
        <f>IF(ISBLANK(JobBalancing!AW5),"",JobBalancing!AW5)</f>
        <v/>
      </c>
      <c r="AD4" t="str">
        <f>IF(ISBLANK(JobBalancing!AX5),"",JobBalancing!AX5)</f>
        <v/>
      </c>
      <c r="AE4" t="str">
        <f>IF(ISBLANK(JobBalancing!AY5),"",JobBalancing!AY5)</f>
        <v/>
      </c>
      <c r="AF4" s="2" t="str">
        <f>IF(ISBLANK(JobBalancing!BD5),"",JobBalancing!BD5)</f>
        <v>Leather</v>
      </c>
      <c r="AG4" s="2">
        <f>IF(ISBLANK(JobBalancing!BE5),"",JobBalancing!BE5)</f>
        <v>10</v>
      </c>
      <c r="AH4" s="2" t="str">
        <f>IF(ISBLANK(JobBalancing!BJ5),"",JobBalancing!BJ5)</f>
        <v>Meat</v>
      </c>
      <c r="AI4" s="2">
        <f>IF(ISBLANK(JobBalancing!BK5),"",JobBalancing!BK5)</f>
        <v>10</v>
      </c>
      <c r="AJ4" s="2" t="str">
        <f>IF(ISBLANK(JobBalancing!BP5),"",JobBalancing!BP5)</f>
        <v>Bone</v>
      </c>
      <c r="AK4" s="2">
        <f>IF(ISBLANK(JobBalancing!BQ5),"",JobBalancing!BQ5)</f>
        <v>10</v>
      </c>
    </row>
    <row r="5" spans="1:37" x14ac:dyDescent="0.25">
      <c r="A5" t="str">
        <f>JobBalancing!A6</f>
        <v>Craft Utensils</v>
      </c>
      <c r="B5" t="str">
        <f>JobBalancing!B6</f>
        <v>Description</v>
      </c>
      <c r="C5">
        <f>JobBalancing!C6</f>
        <v>1</v>
      </c>
      <c r="D5" t="str">
        <f>JobBalancing!D6</f>
        <v>Metalworking</v>
      </c>
      <c r="E5" t="str">
        <f>JobBalancing!E6</f>
        <v>Blacksmith</v>
      </c>
      <c r="F5">
        <f>JobBalancing!F6</f>
        <v>1</v>
      </c>
      <c r="G5" t="str">
        <f>IF(ISBLANK(JobBalancing!G6),"",JobBalancing!G6)</f>
        <v/>
      </c>
      <c r="H5" t="str">
        <f>IF(ISBLANK(JobBalancing!H6),"",JobBalancing!H6)</f>
        <v>Copper</v>
      </c>
      <c r="I5" t="str">
        <f>IF(ISBLANK(JobBalancing!I6),"",JobBalancing!I6)</f>
        <v/>
      </c>
      <c r="J5">
        <f>IF(ISBLANK(JobBalancing!J6),"",JobBalancing!J6)</f>
        <v>1</v>
      </c>
      <c r="K5">
        <f>IF(ISBLANK(JobBalancing!K6),"",JobBalancing!K6)</f>
        <v>3</v>
      </c>
      <c r="L5" t="str">
        <f>IF(ISBLANK(JobBalancing!P6),"",JobBalancing!P6)</f>
        <v/>
      </c>
      <c r="M5" t="str">
        <f>IF(ISBLANK(JobBalancing!Q6),"",JobBalancing!Q6)</f>
        <v>Fuel</v>
      </c>
      <c r="N5">
        <f>IF(ISBLANK(JobBalancing!R6),"",JobBalancing!R6)</f>
        <v>2</v>
      </c>
      <c r="O5">
        <f>IF(ISBLANK(JobBalancing!S6),"",JobBalancing!S6)</f>
        <v>3</v>
      </c>
      <c r="P5" t="str">
        <f>IF(ISBLANK(JobBalancing!X6),"",JobBalancing!X6)</f>
        <v/>
      </c>
      <c r="Q5" t="str">
        <f>IF(ISBLANK(JobBalancing!Y6),"",JobBalancing!Y6)</f>
        <v/>
      </c>
      <c r="R5" t="str">
        <f>IF(ISBLANK(JobBalancing!Z6),"",JobBalancing!Z6)</f>
        <v/>
      </c>
      <c r="S5" t="str">
        <f>IF(ISBLANK(JobBalancing!AA6),"",JobBalancing!AA6)</f>
        <v/>
      </c>
      <c r="T5" t="str">
        <f>IF(ISBLANK(JobBalancing!AF6),"",JobBalancing!AF6)</f>
        <v/>
      </c>
      <c r="U5" t="str">
        <f>IF(ISBLANK(JobBalancing!AG6),"",JobBalancing!AG6)</f>
        <v/>
      </c>
      <c r="V5" t="str">
        <f>IF(ISBLANK(JobBalancing!AH6),"",JobBalancing!AH6)</f>
        <v/>
      </c>
      <c r="W5" t="str">
        <f>IF(ISBLANK(JobBalancing!AI6),"",JobBalancing!AI6)</f>
        <v/>
      </c>
      <c r="X5" t="str">
        <f>IF(ISBLANK(JobBalancing!AN6),"",JobBalancing!AN6)</f>
        <v/>
      </c>
      <c r="Y5" t="str">
        <f>IF(ISBLANK(JobBalancing!AO6),"",JobBalancing!AO6)</f>
        <v/>
      </c>
      <c r="Z5" t="str">
        <f>IF(ISBLANK(JobBalancing!AP6),"",JobBalancing!AP6)</f>
        <v/>
      </c>
      <c r="AA5" t="str">
        <f>IF(ISBLANK(JobBalancing!AQ6),"",JobBalancing!AQ6)</f>
        <v/>
      </c>
      <c r="AB5" t="str">
        <f>IF(ISBLANK(JobBalancing!AV6),"",JobBalancing!AV6)</f>
        <v/>
      </c>
      <c r="AC5" t="str">
        <f>IF(ISBLANK(JobBalancing!AW6),"",JobBalancing!AW6)</f>
        <v/>
      </c>
      <c r="AD5" t="str">
        <f>IF(ISBLANK(JobBalancing!AX6),"",JobBalancing!AX6)</f>
        <v/>
      </c>
      <c r="AE5" t="str">
        <f>IF(ISBLANK(JobBalancing!AY6),"",JobBalancing!AY6)</f>
        <v/>
      </c>
      <c r="AF5" s="2" t="str">
        <f>IF(ISBLANK(JobBalancing!BD6),"",JobBalancing!BD6)</f>
        <v>Copper Utensils</v>
      </c>
      <c r="AG5" s="2">
        <f>IF(ISBLANK(JobBalancing!BE6),"",JobBalancing!BE6)</f>
        <v>1</v>
      </c>
      <c r="AH5" s="2" t="str">
        <f>IF(ISBLANK(JobBalancing!BJ6),"",JobBalancing!BJ6)</f>
        <v/>
      </c>
      <c r="AI5" s="2" t="str">
        <f>IF(ISBLANK(JobBalancing!BK6),"",JobBalancing!BK6)</f>
        <v/>
      </c>
      <c r="AJ5" s="2" t="str">
        <f>IF(ISBLANK(JobBalancing!BP6),"",JobBalancing!BP6)</f>
        <v/>
      </c>
      <c r="AK5" s="2" t="str">
        <f>IF(ISBLANK(JobBalancing!BQ6),"",JobBalancing!BQ6)</f>
        <v/>
      </c>
    </row>
    <row r="6" spans="1:37" x14ac:dyDescent="0.25">
      <c r="A6" t="str">
        <f>JobBalancing!A7</f>
        <v>Craft Utensils</v>
      </c>
      <c r="B6" t="str">
        <f>JobBalancing!B7</f>
        <v>Description</v>
      </c>
      <c r="C6">
        <f>JobBalancing!C7</f>
        <v>2</v>
      </c>
      <c r="D6" t="str">
        <f>JobBalancing!D7</f>
        <v>Metalworking</v>
      </c>
      <c r="E6" t="str">
        <f>JobBalancing!E7</f>
        <v>Blacksmith</v>
      </c>
      <c r="F6">
        <f>JobBalancing!F7</f>
        <v>3</v>
      </c>
      <c r="G6" t="str">
        <f>IF(ISBLANK(JobBalancing!G7),"",JobBalancing!G7)</f>
        <v/>
      </c>
      <c r="H6" t="str">
        <f>IF(ISBLANK(JobBalancing!H7),"",JobBalancing!H7)</f>
        <v>Silver</v>
      </c>
      <c r="I6" t="str">
        <f>IF(ISBLANK(JobBalancing!I7),"",JobBalancing!I7)</f>
        <v/>
      </c>
      <c r="J6">
        <f>IF(ISBLANK(JobBalancing!J7),"",JobBalancing!J7)</f>
        <v>2</v>
      </c>
      <c r="K6">
        <f>IF(ISBLANK(JobBalancing!K7),"",JobBalancing!K7)</f>
        <v>3</v>
      </c>
      <c r="L6" t="str">
        <f>IF(ISBLANK(JobBalancing!P7),"",JobBalancing!P7)</f>
        <v/>
      </c>
      <c r="M6" t="str">
        <f>IF(ISBLANK(JobBalancing!Q7),"",JobBalancing!Q7)</f>
        <v>Fuel</v>
      </c>
      <c r="N6">
        <f>IF(ISBLANK(JobBalancing!R7),"",JobBalancing!R7)</f>
        <v>2</v>
      </c>
      <c r="O6">
        <f>IF(ISBLANK(JobBalancing!S7),"",JobBalancing!S7)</f>
        <v>1</v>
      </c>
      <c r="P6" t="str">
        <f>IF(ISBLANK(JobBalancing!X7),"",JobBalancing!X7)</f>
        <v/>
      </c>
      <c r="Q6" t="str">
        <f>IF(ISBLANK(JobBalancing!Y7),"",JobBalancing!Y7)</f>
        <v/>
      </c>
      <c r="R6" t="str">
        <f>IF(ISBLANK(JobBalancing!Z7),"",JobBalancing!Z7)</f>
        <v/>
      </c>
      <c r="S6" t="str">
        <f>IF(ISBLANK(JobBalancing!AA7),"",JobBalancing!AA7)</f>
        <v/>
      </c>
      <c r="T6" t="str">
        <f>IF(ISBLANK(JobBalancing!AF7),"",JobBalancing!AF7)</f>
        <v/>
      </c>
      <c r="U6" t="str">
        <f>IF(ISBLANK(JobBalancing!AG7),"",JobBalancing!AG7)</f>
        <v/>
      </c>
      <c r="V6" t="str">
        <f>IF(ISBLANK(JobBalancing!AH7),"",JobBalancing!AH7)</f>
        <v/>
      </c>
      <c r="W6" t="str">
        <f>IF(ISBLANK(JobBalancing!AI7),"",JobBalancing!AI7)</f>
        <v/>
      </c>
      <c r="X6" t="str">
        <f>IF(ISBLANK(JobBalancing!AN7),"",JobBalancing!AN7)</f>
        <v/>
      </c>
      <c r="Y6" t="str">
        <f>IF(ISBLANK(JobBalancing!AO7),"",JobBalancing!AO7)</f>
        <v/>
      </c>
      <c r="Z6" t="str">
        <f>IF(ISBLANK(JobBalancing!AP7),"",JobBalancing!AP7)</f>
        <v/>
      </c>
      <c r="AA6" t="str">
        <f>IF(ISBLANK(JobBalancing!AQ7),"",JobBalancing!AQ7)</f>
        <v/>
      </c>
      <c r="AB6" t="str">
        <f>IF(ISBLANK(JobBalancing!AV7),"",JobBalancing!AV7)</f>
        <v/>
      </c>
      <c r="AC6" t="str">
        <f>IF(ISBLANK(JobBalancing!AW7),"",JobBalancing!AW7)</f>
        <v/>
      </c>
      <c r="AD6" t="str">
        <f>IF(ISBLANK(JobBalancing!AX7),"",JobBalancing!AX7)</f>
        <v/>
      </c>
      <c r="AE6" t="str">
        <f>IF(ISBLANK(JobBalancing!AY7),"",JobBalancing!AY7)</f>
        <v/>
      </c>
      <c r="AF6" s="2" t="str">
        <f>IF(ISBLANK(JobBalancing!BD7),"",JobBalancing!BD7)</f>
        <v>Silver Utensils</v>
      </c>
      <c r="AG6" s="2">
        <f>IF(ISBLANK(JobBalancing!BE7),"",JobBalancing!BE7)</f>
        <v>1</v>
      </c>
      <c r="AH6" s="2" t="str">
        <f>IF(ISBLANK(JobBalancing!BJ7),"",JobBalancing!BJ7)</f>
        <v/>
      </c>
      <c r="AI6" s="2" t="str">
        <f>IF(ISBLANK(JobBalancing!BK7),"",JobBalancing!BK7)</f>
        <v/>
      </c>
      <c r="AJ6" s="2" t="str">
        <f>IF(ISBLANK(JobBalancing!BP7),"",JobBalancing!BP7)</f>
        <v/>
      </c>
      <c r="AK6" s="2" t="str">
        <f>IF(ISBLANK(JobBalancing!BQ7),"",JobBalancing!BQ7)</f>
        <v/>
      </c>
    </row>
    <row r="7" spans="1:37" x14ac:dyDescent="0.25">
      <c r="A7" t="str">
        <f>JobBalancing!A8</f>
        <v>Dig Clay</v>
      </c>
      <c r="B7" t="str">
        <f>JobBalancing!B8</f>
        <v>Description</v>
      </c>
      <c r="C7">
        <f>JobBalancing!C8</f>
        <v>1</v>
      </c>
      <c r="D7" t="str">
        <f>JobBalancing!D8</f>
        <v>Earthworking</v>
      </c>
      <c r="E7" t="str">
        <f>JobBalancing!E8</f>
        <v>Digging</v>
      </c>
      <c r="F7">
        <f>JobBalancing!F8</f>
        <v>1</v>
      </c>
      <c r="G7" t="str">
        <f>IF(ISBLANK(JobBalancing!G8),"",JobBalancing!G8)</f>
        <v>Coast</v>
      </c>
      <c r="H7" t="str">
        <f>IF(ISBLANK(JobBalancing!H8),"",JobBalancing!H8)</f>
        <v/>
      </c>
      <c r="I7" t="str">
        <f>IF(ISBLANK(JobBalancing!I8),"",JobBalancing!I8)</f>
        <v/>
      </c>
      <c r="J7" t="str">
        <f>IF(ISBLANK(JobBalancing!J8),"",JobBalancing!J8)</f>
        <v/>
      </c>
      <c r="K7" t="str">
        <f>IF(ISBLANK(JobBalancing!K8),"",JobBalancing!K8)</f>
        <v/>
      </c>
      <c r="L7" t="str">
        <f>IF(ISBLANK(JobBalancing!P8),"",JobBalancing!P8)</f>
        <v/>
      </c>
      <c r="M7" t="str">
        <f>IF(ISBLANK(JobBalancing!Q8),"",JobBalancing!Q8)</f>
        <v/>
      </c>
      <c r="N7" t="str">
        <f>IF(ISBLANK(JobBalancing!R8),"",JobBalancing!R8)</f>
        <v/>
      </c>
      <c r="O7" t="str">
        <f>IF(ISBLANK(JobBalancing!S8),"",JobBalancing!S8)</f>
        <v/>
      </c>
      <c r="P7" t="str">
        <f>IF(ISBLANK(JobBalancing!X8),"",JobBalancing!X8)</f>
        <v/>
      </c>
      <c r="Q7" t="str">
        <f>IF(ISBLANK(JobBalancing!Y8),"",JobBalancing!Y8)</f>
        <v/>
      </c>
      <c r="R7" t="str">
        <f>IF(ISBLANK(JobBalancing!Z8),"",JobBalancing!Z8)</f>
        <v/>
      </c>
      <c r="S7" t="str">
        <f>IF(ISBLANK(JobBalancing!AA8),"",JobBalancing!AA8)</f>
        <v/>
      </c>
      <c r="T7" t="str">
        <f>IF(ISBLANK(JobBalancing!AF8),"",JobBalancing!AF8)</f>
        <v/>
      </c>
      <c r="U7" t="str">
        <f>IF(ISBLANK(JobBalancing!AG8),"",JobBalancing!AG8)</f>
        <v/>
      </c>
      <c r="V7" t="str">
        <f>IF(ISBLANK(JobBalancing!AH8),"",JobBalancing!AH8)</f>
        <v/>
      </c>
      <c r="W7" t="str">
        <f>IF(ISBLANK(JobBalancing!AI8),"",JobBalancing!AI8)</f>
        <v/>
      </c>
      <c r="X7" t="str">
        <f>IF(ISBLANK(JobBalancing!AN8),"",JobBalancing!AN8)</f>
        <v/>
      </c>
      <c r="Y7" t="str">
        <f>IF(ISBLANK(JobBalancing!AO8),"",JobBalancing!AO8)</f>
        <v/>
      </c>
      <c r="Z7" t="str">
        <f>IF(ISBLANK(JobBalancing!AP8),"",JobBalancing!AP8)</f>
        <v/>
      </c>
      <c r="AA7" t="str">
        <f>IF(ISBLANK(JobBalancing!AQ8),"",JobBalancing!AQ8)</f>
        <v/>
      </c>
      <c r="AB7" t="str">
        <f>IF(ISBLANK(JobBalancing!AV8),"",JobBalancing!AV8)</f>
        <v/>
      </c>
      <c r="AC7" t="str">
        <f>IF(ISBLANK(JobBalancing!AW8),"",JobBalancing!AW8)</f>
        <v/>
      </c>
      <c r="AD7" t="str">
        <f>IF(ISBLANK(JobBalancing!AX8),"",JobBalancing!AX8)</f>
        <v/>
      </c>
      <c r="AE7" t="str">
        <f>IF(ISBLANK(JobBalancing!AY8),"",JobBalancing!AY8)</f>
        <v/>
      </c>
      <c r="AF7" s="2" t="str">
        <f>IF(ISBLANK(JobBalancing!BD8),"",JobBalancing!BD8)</f>
        <v>Clay</v>
      </c>
      <c r="AG7" s="2">
        <f>IF(ISBLANK(JobBalancing!BE8),"",JobBalancing!BE8)</f>
        <v>100</v>
      </c>
      <c r="AH7" s="2" t="str">
        <f>IF(ISBLANK(JobBalancing!BJ8),"",JobBalancing!BJ8)</f>
        <v/>
      </c>
      <c r="AI7" s="2" t="str">
        <f>IF(ISBLANK(JobBalancing!BK8),"",JobBalancing!BK8)</f>
        <v/>
      </c>
      <c r="AJ7" s="2" t="str">
        <f>IF(ISBLANK(JobBalancing!BP8),"",JobBalancing!BP8)</f>
        <v/>
      </c>
      <c r="AK7" s="2" t="str">
        <f>IF(ISBLANK(JobBalancing!BQ8),"",JobBalancing!BQ8)</f>
        <v/>
      </c>
    </row>
    <row r="8" spans="1:37" x14ac:dyDescent="0.25">
      <c r="A8" t="str">
        <f>JobBalancing!A9</f>
        <v>Dig Sand</v>
      </c>
      <c r="B8" t="str">
        <f>JobBalancing!B9</f>
        <v>Description</v>
      </c>
      <c r="C8">
        <f>JobBalancing!C9</f>
        <v>1</v>
      </c>
      <c r="D8" t="str">
        <f>JobBalancing!D9</f>
        <v>Earthworking</v>
      </c>
      <c r="E8" t="str">
        <f>JobBalancing!E9</f>
        <v>Digging</v>
      </c>
      <c r="F8">
        <f>JobBalancing!F9</f>
        <v>1</v>
      </c>
      <c r="G8" t="str">
        <f>IF(ISBLANK(JobBalancing!G9),"",JobBalancing!G9)</f>
        <v>Coast</v>
      </c>
      <c r="H8" t="str">
        <f>IF(ISBLANK(JobBalancing!H9),"",JobBalancing!H9)</f>
        <v/>
      </c>
      <c r="I8" t="str">
        <f>IF(ISBLANK(JobBalancing!I9),"",JobBalancing!I9)</f>
        <v/>
      </c>
      <c r="J8" t="str">
        <f>IF(ISBLANK(JobBalancing!J9),"",JobBalancing!J9)</f>
        <v/>
      </c>
      <c r="K8" t="str">
        <f>IF(ISBLANK(JobBalancing!K9),"",JobBalancing!K9)</f>
        <v/>
      </c>
      <c r="L8" t="str">
        <f>IF(ISBLANK(JobBalancing!P9),"",JobBalancing!P9)</f>
        <v/>
      </c>
      <c r="M8" t="str">
        <f>IF(ISBLANK(JobBalancing!Q9),"",JobBalancing!Q9)</f>
        <v/>
      </c>
      <c r="N8" t="str">
        <f>IF(ISBLANK(JobBalancing!R9),"",JobBalancing!R9)</f>
        <v/>
      </c>
      <c r="O8" t="str">
        <f>IF(ISBLANK(JobBalancing!S9),"",JobBalancing!S9)</f>
        <v/>
      </c>
      <c r="P8" t="str">
        <f>IF(ISBLANK(JobBalancing!X9),"",JobBalancing!X9)</f>
        <v/>
      </c>
      <c r="Q8" t="str">
        <f>IF(ISBLANK(JobBalancing!Y9),"",JobBalancing!Y9)</f>
        <v/>
      </c>
      <c r="R8" t="str">
        <f>IF(ISBLANK(JobBalancing!Z9),"",JobBalancing!Z9)</f>
        <v/>
      </c>
      <c r="S8" t="str">
        <f>IF(ISBLANK(JobBalancing!AA9),"",JobBalancing!AA9)</f>
        <v/>
      </c>
      <c r="T8" t="str">
        <f>IF(ISBLANK(JobBalancing!AF9),"",JobBalancing!AF9)</f>
        <v/>
      </c>
      <c r="U8" t="str">
        <f>IF(ISBLANK(JobBalancing!AG9),"",JobBalancing!AG9)</f>
        <v/>
      </c>
      <c r="V8" t="str">
        <f>IF(ISBLANK(JobBalancing!AH9),"",JobBalancing!AH9)</f>
        <v/>
      </c>
      <c r="W8" t="str">
        <f>IF(ISBLANK(JobBalancing!AI9),"",JobBalancing!AI9)</f>
        <v/>
      </c>
      <c r="X8" t="str">
        <f>IF(ISBLANK(JobBalancing!AN9),"",JobBalancing!AN9)</f>
        <v/>
      </c>
      <c r="Y8" t="str">
        <f>IF(ISBLANK(JobBalancing!AO9),"",JobBalancing!AO9)</f>
        <v/>
      </c>
      <c r="Z8" t="str">
        <f>IF(ISBLANK(JobBalancing!AP9),"",JobBalancing!AP9)</f>
        <v/>
      </c>
      <c r="AA8" t="str">
        <f>IF(ISBLANK(JobBalancing!AQ9),"",JobBalancing!AQ9)</f>
        <v/>
      </c>
      <c r="AB8" t="str">
        <f>IF(ISBLANK(JobBalancing!AV9),"",JobBalancing!AV9)</f>
        <v/>
      </c>
      <c r="AC8" t="str">
        <f>IF(ISBLANK(JobBalancing!AW9),"",JobBalancing!AW9)</f>
        <v/>
      </c>
      <c r="AD8" t="str">
        <f>IF(ISBLANK(JobBalancing!AX9),"",JobBalancing!AX9)</f>
        <v/>
      </c>
      <c r="AE8" t="str">
        <f>IF(ISBLANK(JobBalancing!AY9),"",JobBalancing!AY9)</f>
        <v/>
      </c>
      <c r="AF8" s="2" t="str">
        <f>IF(ISBLANK(JobBalancing!BD9),"",JobBalancing!BD9)</f>
        <v>Sand</v>
      </c>
      <c r="AG8" s="2">
        <f>IF(ISBLANK(JobBalancing!BE9),"",JobBalancing!BE9)</f>
        <v>100</v>
      </c>
      <c r="AH8" s="2" t="str">
        <f>IF(ISBLANK(JobBalancing!BJ9),"",JobBalancing!BJ9)</f>
        <v/>
      </c>
      <c r="AI8" s="2" t="str">
        <f>IF(ISBLANK(JobBalancing!BK9),"",JobBalancing!BK9)</f>
        <v/>
      </c>
      <c r="AJ8" s="2" t="str">
        <f>IF(ISBLANK(JobBalancing!BP9),"",JobBalancing!BP9)</f>
        <v/>
      </c>
      <c r="AK8" s="2" t="str">
        <f>IF(ISBLANK(JobBalancing!BQ9),"",JobBalancing!BQ9)</f>
        <v/>
      </c>
    </row>
    <row r="9" spans="1:37" x14ac:dyDescent="0.25">
      <c r="A9" t="str">
        <f>JobBalancing!A10</f>
        <v>Farm Crops</v>
      </c>
      <c r="B9" t="str">
        <f>JobBalancing!B10</f>
        <v>Description</v>
      </c>
      <c r="C9">
        <f>JobBalancing!C10</f>
        <v>1</v>
      </c>
      <c r="D9" t="str">
        <f>JobBalancing!D10</f>
        <v>Agricultural</v>
      </c>
      <c r="E9" t="str">
        <f>JobBalancing!E10</f>
        <v>Farming</v>
      </c>
      <c r="F9">
        <f>JobBalancing!F10</f>
        <v>1</v>
      </c>
      <c r="G9" t="str">
        <f>IF(ISBLANK(JobBalancing!G10),"",JobBalancing!G10)</f>
        <v>Plain</v>
      </c>
      <c r="H9" t="str">
        <f>IF(ISBLANK(JobBalancing!H10),"",JobBalancing!H10)</f>
        <v/>
      </c>
      <c r="I9" t="str">
        <f>IF(ISBLANK(JobBalancing!I10),"",JobBalancing!I10)</f>
        <v/>
      </c>
      <c r="J9" t="str">
        <f>IF(ISBLANK(JobBalancing!J10),"",JobBalancing!J10)</f>
        <v/>
      </c>
      <c r="K9" t="str">
        <f>IF(ISBLANK(JobBalancing!K10),"",JobBalancing!K10)</f>
        <v/>
      </c>
      <c r="L9" t="str">
        <f>IF(ISBLANK(JobBalancing!P10),"",JobBalancing!P10)</f>
        <v/>
      </c>
      <c r="M9" t="str">
        <f>IF(ISBLANK(JobBalancing!Q10),"",JobBalancing!Q10)</f>
        <v/>
      </c>
      <c r="N9" t="str">
        <f>IF(ISBLANK(JobBalancing!R10),"",JobBalancing!R10)</f>
        <v/>
      </c>
      <c r="O9" t="str">
        <f>IF(ISBLANK(JobBalancing!S10),"",JobBalancing!S10)</f>
        <v/>
      </c>
      <c r="P9" t="str">
        <f>IF(ISBLANK(JobBalancing!X10),"",JobBalancing!X10)</f>
        <v/>
      </c>
      <c r="Q9" t="str">
        <f>IF(ISBLANK(JobBalancing!Y10),"",JobBalancing!Y10)</f>
        <v/>
      </c>
      <c r="R9" t="str">
        <f>IF(ISBLANK(JobBalancing!Z10),"",JobBalancing!Z10)</f>
        <v/>
      </c>
      <c r="S9" t="str">
        <f>IF(ISBLANK(JobBalancing!AA10),"",JobBalancing!AA10)</f>
        <v/>
      </c>
      <c r="T9" t="str">
        <f>IF(ISBLANK(JobBalancing!AF10),"",JobBalancing!AF10)</f>
        <v/>
      </c>
      <c r="U9" t="str">
        <f>IF(ISBLANK(JobBalancing!AG10),"",JobBalancing!AG10)</f>
        <v/>
      </c>
      <c r="V9" t="str">
        <f>IF(ISBLANK(JobBalancing!AH10),"",JobBalancing!AH10)</f>
        <v/>
      </c>
      <c r="W9" t="str">
        <f>IF(ISBLANK(JobBalancing!AI10),"",JobBalancing!AI10)</f>
        <v/>
      </c>
      <c r="X9" t="str">
        <f>IF(ISBLANK(JobBalancing!AN10),"",JobBalancing!AN10)</f>
        <v/>
      </c>
      <c r="Y9" t="str">
        <f>IF(ISBLANK(JobBalancing!AO10),"",JobBalancing!AO10)</f>
        <v/>
      </c>
      <c r="Z9" t="str">
        <f>IF(ISBLANK(JobBalancing!AP10),"",JobBalancing!AP10)</f>
        <v/>
      </c>
      <c r="AA9" t="str">
        <f>IF(ISBLANK(JobBalancing!AQ10),"",JobBalancing!AQ10)</f>
        <v/>
      </c>
      <c r="AB9" t="str">
        <f>IF(ISBLANK(JobBalancing!AV10),"",JobBalancing!AV10)</f>
        <v/>
      </c>
      <c r="AC9" t="str">
        <f>IF(ISBLANK(JobBalancing!AW10),"",JobBalancing!AW10)</f>
        <v/>
      </c>
      <c r="AD9" t="str">
        <f>IF(ISBLANK(JobBalancing!AX10),"",JobBalancing!AX10)</f>
        <v/>
      </c>
      <c r="AE9" t="str">
        <f>IF(ISBLANK(JobBalancing!AY10),"",JobBalancing!AY10)</f>
        <v/>
      </c>
      <c r="AF9" s="2" t="str">
        <f>IF(ISBLANK(JobBalancing!BD10),"",JobBalancing!BD10)</f>
        <v>Barley</v>
      </c>
      <c r="AG9" s="2">
        <f>IF(ISBLANK(JobBalancing!BE10),"",JobBalancing!BE10)</f>
        <v>100</v>
      </c>
      <c r="AH9" s="2" t="str">
        <f>IF(ISBLANK(JobBalancing!BJ10),"",JobBalancing!BJ10)</f>
        <v>Straw</v>
      </c>
      <c r="AI9" s="2">
        <f>IF(ISBLANK(JobBalancing!BK10),"",JobBalancing!BK10)</f>
        <v>100</v>
      </c>
      <c r="AJ9" s="2" t="str">
        <f>IF(ISBLANK(JobBalancing!BP10),"",JobBalancing!BP10)</f>
        <v/>
      </c>
      <c r="AK9" s="2" t="str">
        <f>IF(ISBLANK(JobBalancing!BQ10),"",JobBalancing!BQ10)</f>
        <v/>
      </c>
    </row>
    <row r="10" spans="1:37" x14ac:dyDescent="0.25">
      <c r="A10" t="str">
        <f>JobBalancing!A11</f>
        <v>Farm Crops</v>
      </c>
      <c r="B10" t="str">
        <f>JobBalancing!B11</f>
        <v>Description</v>
      </c>
      <c r="C10">
        <f>JobBalancing!C11</f>
        <v>1</v>
      </c>
      <c r="D10" t="str">
        <f>JobBalancing!D11</f>
        <v>Agricultural</v>
      </c>
      <c r="E10" t="str">
        <f>JobBalancing!E11</f>
        <v>Farming</v>
      </c>
      <c r="F10">
        <f>JobBalancing!F11</f>
        <v>1</v>
      </c>
      <c r="G10" t="str">
        <f>IF(ISBLANK(JobBalancing!G11),"",JobBalancing!G11)</f>
        <v>Plain</v>
      </c>
      <c r="H10" t="str">
        <f>IF(ISBLANK(JobBalancing!H11),"",JobBalancing!H11)</f>
        <v/>
      </c>
      <c r="I10" t="str">
        <f>IF(ISBLANK(JobBalancing!I11),"",JobBalancing!I11)</f>
        <v/>
      </c>
      <c r="J10" t="str">
        <f>IF(ISBLANK(JobBalancing!J11),"",JobBalancing!J11)</f>
        <v/>
      </c>
      <c r="K10" t="str">
        <f>IF(ISBLANK(JobBalancing!K11),"",JobBalancing!K11)</f>
        <v/>
      </c>
      <c r="L10" t="str">
        <f>IF(ISBLANK(JobBalancing!P11),"",JobBalancing!P11)</f>
        <v/>
      </c>
      <c r="M10" t="str">
        <f>IF(ISBLANK(JobBalancing!Q11),"",JobBalancing!Q11)</f>
        <v/>
      </c>
      <c r="N10" t="str">
        <f>IF(ISBLANK(JobBalancing!R11),"",JobBalancing!R11)</f>
        <v/>
      </c>
      <c r="O10" t="str">
        <f>IF(ISBLANK(JobBalancing!S11),"",JobBalancing!S11)</f>
        <v/>
      </c>
      <c r="P10" t="str">
        <f>IF(ISBLANK(JobBalancing!X11),"",JobBalancing!X11)</f>
        <v/>
      </c>
      <c r="Q10" t="str">
        <f>IF(ISBLANK(JobBalancing!Y11),"",JobBalancing!Y11)</f>
        <v/>
      </c>
      <c r="R10" t="str">
        <f>IF(ISBLANK(JobBalancing!Z11),"",JobBalancing!Z11)</f>
        <v/>
      </c>
      <c r="S10" t="str">
        <f>IF(ISBLANK(JobBalancing!AA11),"",JobBalancing!AA11)</f>
        <v/>
      </c>
      <c r="T10" t="str">
        <f>IF(ISBLANK(JobBalancing!AF11),"",JobBalancing!AF11)</f>
        <v/>
      </c>
      <c r="U10" t="str">
        <f>IF(ISBLANK(JobBalancing!AG11),"",JobBalancing!AG11)</f>
        <v/>
      </c>
      <c r="V10" t="str">
        <f>IF(ISBLANK(JobBalancing!AH11),"",JobBalancing!AH11)</f>
        <v/>
      </c>
      <c r="W10" t="str">
        <f>IF(ISBLANK(JobBalancing!AI11),"",JobBalancing!AI11)</f>
        <v/>
      </c>
      <c r="X10" t="str">
        <f>IF(ISBLANK(JobBalancing!AN11),"",JobBalancing!AN11)</f>
        <v/>
      </c>
      <c r="Y10" t="str">
        <f>IF(ISBLANK(JobBalancing!AO11),"",JobBalancing!AO11)</f>
        <v/>
      </c>
      <c r="Z10" t="str">
        <f>IF(ISBLANK(JobBalancing!AP11),"",JobBalancing!AP11)</f>
        <v/>
      </c>
      <c r="AA10" t="str">
        <f>IF(ISBLANK(JobBalancing!AQ11),"",JobBalancing!AQ11)</f>
        <v/>
      </c>
      <c r="AB10" t="str">
        <f>IF(ISBLANK(JobBalancing!AV11),"",JobBalancing!AV11)</f>
        <v/>
      </c>
      <c r="AC10" t="str">
        <f>IF(ISBLANK(JobBalancing!AW11),"",JobBalancing!AW11)</f>
        <v/>
      </c>
      <c r="AD10" t="str">
        <f>IF(ISBLANK(JobBalancing!AX11),"",JobBalancing!AX11)</f>
        <v/>
      </c>
      <c r="AE10" t="str">
        <f>IF(ISBLANK(JobBalancing!AY11),"",JobBalancing!AY11)</f>
        <v/>
      </c>
      <c r="AF10" s="2" t="str">
        <f>IF(ISBLANK(JobBalancing!BD11),"",JobBalancing!BD11)</f>
        <v>Cotton</v>
      </c>
      <c r="AG10" s="2">
        <f>IF(ISBLANK(JobBalancing!BE11),"",JobBalancing!BE11)</f>
        <v>10</v>
      </c>
      <c r="AH10" s="2" t="str">
        <f>IF(ISBLANK(JobBalancing!BJ11),"",JobBalancing!BJ11)</f>
        <v/>
      </c>
      <c r="AI10" s="2" t="str">
        <f>IF(ISBLANK(JobBalancing!BK11),"",JobBalancing!BK11)</f>
        <v/>
      </c>
      <c r="AJ10" s="2" t="str">
        <f>IF(ISBLANK(JobBalancing!BP11),"",JobBalancing!BP11)</f>
        <v/>
      </c>
      <c r="AK10" s="2" t="str">
        <f>IF(ISBLANK(JobBalancing!BQ11),"",JobBalancing!BQ11)</f>
        <v/>
      </c>
    </row>
    <row r="11" spans="1:37" x14ac:dyDescent="0.25">
      <c r="A11" t="str">
        <f>JobBalancing!A12</f>
        <v>Farm Crops</v>
      </c>
      <c r="B11" t="str">
        <f>JobBalancing!B12</f>
        <v>Description</v>
      </c>
      <c r="C11">
        <f>JobBalancing!C12</f>
        <v>1</v>
      </c>
      <c r="D11" t="str">
        <f>JobBalancing!D12</f>
        <v>Agricultural</v>
      </c>
      <c r="E11" t="str">
        <f>JobBalancing!E12</f>
        <v>Farming</v>
      </c>
      <c r="F11">
        <f>JobBalancing!F12</f>
        <v>1</v>
      </c>
      <c r="G11" t="str">
        <f>IF(ISBLANK(JobBalancing!G12),"",JobBalancing!G12)</f>
        <v/>
      </c>
      <c r="H11" t="str">
        <f>IF(ISBLANK(JobBalancing!H12),"",JobBalancing!H12)</f>
        <v/>
      </c>
      <c r="I11" t="str">
        <f>IF(ISBLANK(JobBalancing!I12),"",JobBalancing!I12)</f>
        <v/>
      </c>
      <c r="J11" t="str">
        <f>IF(ISBLANK(JobBalancing!J12),"",JobBalancing!J12)</f>
        <v/>
      </c>
      <c r="K11" t="str">
        <f>IF(ISBLANK(JobBalancing!K12),"",JobBalancing!K12)</f>
        <v/>
      </c>
      <c r="L11" t="str">
        <f>IF(ISBLANK(JobBalancing!P12),"",JobBalancing!P12)</f>
        <v/>
      </c>
      <c r="M11" t="str">
        <f>IF(ISBLANK(JobBalancing!Q12),"",JobBalancing!Q12)</f>
        <v/>
      </c>
      <c r="N11" t="str">
        <f>IF(ISBLANK(JobBalancing!R12),"",JobBalancing!R12)</f>
        <v/>
      </c>
      <c r="O11" t="str">
        <f>IF(ISBLANK(JobBalancing!S12),"",JobBalancing!S12)</f>
        <v/>
      </c>
      <c r="P11" t="str">
        <f>IF(ISBLANK(JobBalancing!X12),"",JobBalancing!X12)</f>
        <v/>
      </c>
      <c r="Q11" t="str">
        <f>IF(ISBLANK(JobBalancing!Y12),"",JobBalancing!Y12)</f>
        <v/>
      </c>
      <c r="R11" t="str">
        <f>IF(ISBLANK(JobBalancing!Z12),"",JobBalancing!Z12)</f>
        <v/>
      </c>
      <c r="S11" t="str">
        <f>IF(ISBLANK(JobBalancing!AA12),"",JobBalancing!AA12)</f>
        <v/>
      </c>
      <c r="T11" t="str">
        <f>IF(ISBLANK(JobBalancing!AF12),"",JobBalancing!AF12)</f>
        <v/>
      </c>
      <c r="U11" t="str">
        <f>IF(ISBLANK(JobBalancing!AG12),"",JobBalancing!AG12)</f>
        <v/>
      </c>
      <c r="V11" t="str">
        <f>IF(ISBLANK(JobBalancing!AH12),"",JobBalancing!AH12)</f>
        <v/>
      </c>
      <c r="W11" t="str">
        <f>IF(ISBLANK(JobBalancing!AI12),"",JobBalancing!AI12)</f>
        <v/>
      </c>
      <c r="X11" t="str">
        <f>IF(ISBLANK(JobBalancing!AN12),"",JobBalancing!AN12)</f>
        <v/>
      </c>
      <c r="Y11" t="str">
        <f>IF(ISBLANK(JobBalancing!AO12),"",JobBalancing!AO12)</f>
        <v/>
      </c>
      <c r="Z11" t="str">
        <f>IF(ISBLANK(JobBalancing!AP12),"",JobBalancing!AP12)</f>
        <v/>
      </c>
      <c r="AA11" t="str">
        <f>IF(ISBLANK(JobBalancing!AQ12),"",JobBalancing!AQ12)</f>
        <v/>
      </c>
      <c r="AB11" t="str">
        <f>IF(ISBLANK(JobBalancing!AV12),"",JobBalancing!AV12)</f>
        <v/>
      </c>
      <c r="AC11" t="str">
        <f>IF(ISBLANK(JobBalancing!AW12),"",JobBalancing!AW12)</f>
        <v/>
      </c>
      <c r="AD11" t="str">
        <f>IF(ISBLANK(JobBalancing!AX12),"",JobBalancing!AX12)</f>
        <v/>
      </c>
      <c r="AE11" t="str">
        <f>IF(ISBLANK(JobBalancing!AY12),"",JobBalancing!AY12)</f>
        <v/>
      </c>
      <c r="AF11" s="2" t="str">
        <f>IF(ISBLANK(JobBalancing!BD12),"",JobBalancing!BD12)</f>
        <v>Hay</v>
      </c>
      <c r="AG11" s="2">
        <f>IF(ISBLANK(JobBalancing!BE12),"",JobBalancing!BE12)</f>
        <v>100</v>
      </c>
      <c r="AH11" s="2" t="str">
        <f>IF(ISBLANK(JobBalancing!BJ12),"",JobBalancing!BJ12)</f>
        <v/>
      </c>
      <c r="AI11" s="2" t="str">
        <f>IF(ISBLANK(JobBalancing!BK12),"",JobBalancing!BK12)</f>
        <v/>
      </c>
      <c r="AJ11" s="2" t="str">
        <f>IF(ISBLANK(JobBalancing!BP12),"",JobBalancing!BP12)</f>
        <v/>
      </c>
      <c r="AK11" s="2" t="str">
        <f>IF(ISBLANK(JobBalancing!BQ12),"",JobBalancing!BQ12)</f>
        <v/>
      </c>
    </row>
    <row r="12" spans="1:37" x14ac:dyDescent="0.25">
      <c r="A12" t="str">
        <f>JobBalancing!A13</f>
        <v>Farm Crops</v>
      </c>
      <c r="B12" t="str">
        <f>JobBalancing!B13</f>
        <v>Description</v>
      </c>
      <c r="C12">
        <f>JobBalancing!C13</f>
        <v>1</v>
      </c>
      <c r="D12" t="str">
        <f>JobBalancing!D13</f>
        <v>Agricultural</v>
      </c>
      <c r="E12" t="str">
        <f>JobBalancing!E13</f>
        <v>Farming</v>
      </c>
      <c r="F12">
        <f>JobBalancing!F13</f>
        <v>1</v>
      </c>
      <c r="G12" t="str">
        <f>IF(ISBLANK(JobBalancing!G13),"",JobBalancing!G13)</f>
        <v>Plain</v>
      </c>
      <c r="H12" t="str">
        <f>IF(ISBLANK(JobBalancing!H13),"",JobBalancing!H13)</f>
        <v/>
      </c>
      <c r="I12" t="str">
        <f>IF(ISBLANK(JobBalancing!I13),"",JobBalancing!I13)</f>
        <v/>
      </c>
      <c r="J12" t="str">
        <f>IF(ISBLANK(JobBalancing!J13),"",JobBalancing!J13)</f>
        <v/>
      </c>
      <c r="K12" t="str">
        <f>IF(ISBLANK(JobBalancing!K13),"",JobBalancing!K13)</f>
        <v/>
      </c>
      <c r="L12" t="str">
        <f>IF(ISBLANK(JobBalancing!P13),"",JobBalancing!P13)</f>
        <v/>
      </c>
      <c r="M12" t="str">
        <f>IF(ISBLANK(JobBalancing!Q13),"",JobBalancing!Q13)</f>
        <v/>
      </c>
      <c r="N12" t="str">
        <f>IF(ISBLANK(JobBalancing!R13),"",JobBalancing!R13)</f>
        <v/>
      </c>
      <c r="O12" t="str">
        <f>IF(ISBLANK(JobBalancing!S13),"",JobBalancing!S13)</f>
        <v/>
      </c>
      <c r="P12" t="str">
        <f>IF(ISBLANK(JobBalancing!X13),"",JobBalancing!X13)</f>
        <v/>
      </c>
      <c r="Q12" t="str">
        <f>IF(ISBLANK(JobBalancing!Y13),"",JobBalancing!Y13)</f>
        <v/>
      </c>
      <c r="R12" t="str">
        <f>IF(ISBLANK(JobBalancing!Z13),"",JobBalancing!Z13)</f>
        <v/>
      </c>
      <c r="S12" t="str">
        <f>IF(ISBLANK(JobBalancing!AA13),"",JobBalancing!AA13)</f>
        <v/>
      </c>
      <c r="T12" t="str">
        <f>IF(ISBLANK(JobBalancing!AF13),"",JobBalancing!AF13)</f>
        <v/>
      </c>
      <c r="U12" t="str">
        <f>IF(ISBLANK(JobBalancing!AG13),"",JobBalancing!AG13)</f>
        <v/>
      </c>
      <c r="V12" t="str">
        <f>IF(ISBLANK(JobBalancing!AH13),"",JobBalancing!AH13)</f>
        <v/>
      </c>
      <c r="W12" t="str">
        <f>IF(ISBLANK(JobBalancing!AI13),"",JobBalancing!AI13)</f>
        <v/>
      </c>
      <c r="X12" t="str">
        <f>IF(ISBLANK(JobBalancing!AN13),"",JobBalancing!AN13)</f>
        <v/>
      </c>
      <c r="Y12" t="str">
        <f>IF(ISBLANK(JobBalancing!AO13),"",JobBalancing!AO13)</f>
        <v/>
      </c>
      <c r="Z12" t="str">
        <f>IF(ISBLANK(JobBalancing!AP13),"",JobBalancing!AP13)</f>
        <v/>
      </c>
      <c r="AA12" t="str">
        <f>IF(ISBLANK(JobBalancing!AQ13),"",JobBalancing!AQ13)</f>
        <v/>
      </c>
      <c r="AB12" t="str">
        <f>IF(ISBLANK(JobBalancing!AV13),"",JobBalancing!AV13)</f>
        <v/>
      </c>
      <c r="AC12" t="str">
        <f>IF(ISBLANK(JobBalancing!AW13),"",JobBalancing!AW13)</f>
        <v/>
      </c>
      <c r="AD12" t="str">
        <f>IF(ISBLANK(JobBalancing!AX13),"",JobBalancing!AX13)</f>
        <v/>
      </c>
      <c r="AE12" t="str">
        <f>IF(ISBLANK(JobBalancing!AY13),"",JobBalancing!AY13)</f>
        <v/>
      </c>
      <c r="AF12" s="2" t="str">
        <f>IF(ISBLANK(JobBalancing!BD13),"",JobBalancing!BD13)</f>
        <v>Hops</v>
      </c>
      <c r="AG12" s="2">
        <f>IF(ISBLANK(JobBalancing!BE13),"",JobBalancing!BE13)</f>
        <v>10</v>
      </c>
      <c r="AH12" s="2" t="str">
        <f>IF(ISBLANK(JobBalancing!BJ13),"",JobBalancing!BJ13)</f>
        <v/>
      </c>
      <c r="AI12" s="2" t="str">
        <f>IF(ISBLANK(JobBalancing!BK13),"",JobBalancing!BK13)</f>
        <v/>
      </c>
      <c r="AJ12" s="2" t="str">
        <f>IF(ISBLANK(JobBalancing!BP13),"",JobBalancing!BP13)</f>
        <v/>
      </c>
      <c r="AK12" s="2" t="str">
        <f>IF(ISBLANK(JobBalancing!BQ13),"",JobBalancing!BQ13)</f>
        <v/>
      </c>
    </row>
    <row r="13" spans="1:37" x14ac:dyDescent="0.25">
      <c r="A13" t="str">
        <f>JobBalancing!A14</f>
        <v>Farm Crops</v>
      </c>
      <c r="B13" t="str">
        <f>JobBalancing!B14</f>
        <v>Description</v>
      </c>
      <c r="C13">
        <f>JobBalancing!C14</f>
        <v>1</v>
      </c>
      <c r="D13" t="str">
        <f>JobBalancing!D14</f>
        <v>Agricultural</v>
      </c>
      <c r="E13" t="str">
        <f>JobBalancing!E14</f>
        <v>Farming</v>
      </c>
      <c r="F13">
        <f>JobBalancing!F14</f>
        <v>1</v>
      </c>
      <c r="G13" t="str">
        <f>IF(ISBLANK(JobBalancing!G14),"",JobBalancing!G14)</f>
        <v>Plain</v>
      </c>
      <c r="H13" t="str">
        <f>IF(ISBLANK(JobBalancing!H14),"",JobBalancing!H14)</f>
        <v/>
      </c>
      <c r="I13" t="str">
        <f>IF(ISBLANK(JobBalancing!I14),"",JobBalancing!I14)</f>
        <v/>
      </c>
      <c r="J13" t="str">
        <f>IF(ISBLANK(JobBalancing!J14),"",JobBalancing!J14)</f>
        <v/>
      </c>
      <c r="K13" t="str">
        <f>IF(ISBLANK(JobBalancing!K14),"",JobBalancing!K14)</f>
        <v/>
      </c>
      <c r="L13" t="str">
        <f>IF(ISBLANK(JobBalancing!P14),"",JobBalancing!P14)</f>
        <v/>
      </c>
      <c r="M13" t="str">
        <f>IF(ISBLANK(JobBalancing!Q14),"",JobBalancing!Q14)</f>
        <v/>
      </c>
      <c r="N13" t="str">
        <f>IF(ISBLANK(JobBalancing!R14),"",JobBalancing!R14)</f>
        <v/>
      </c>
      <c r="O13" t="str">
        <f>IF(ISBLANK(JobBalancing!S14),"",JobBalancing!S14)</f>
        <v/>
      </c>
      <c r="P13" t="str">
        <f>IF(ISBLANK(JobBalancing!X14),"",JobBalancing!X14)</f>
        <v/>
      </c>
      <c r="Q13" t="str">
        <f>IF(ISBLANK(JobBalancing!Y14),"",JobBalancing!Y14)</f>
        <v/>
      </c>
      <c r="R13" t="str">
        <f>IF(ISBLANK(JobBalancing!Z14),"",JobBalancing!Z14)</f>
        <v/>
      </c>
      <c r="S13" t="str">
        <f>IF(ISBLANK(JobBalancing!AA14),"",JobBalancing!AA14)</f>
        <v/>
      </c>
      <c r="T13" t="str">
        <f>IF(ISBLANK(JobBalancing!AF14),"",JobBalancing!AF14)</f>
        <v/>
      </c>
      <c r="U13" t="str">
        <f>IF(ISBLANK(JobBalancing!AG14),"",JobBalancing!AG14)</f>
        <v/>
      </c>
      <c r="V13" t="str">
        <f>IF(ISBLANK(JobBalancing!AH14),"",JobBalancing!AH14)</f>
        <v/>
      </c>
      <c r="W13" t="str">
        <f>IF(ISBLANK(JobBalancing!AI14),"",JobBalancing!AI14)</f>
        <v/>
      </c>
      <c r="X13" t="str">
        <f>IF(ISBLANK(JobBalancing!AN14),"",JobBalancing!AN14)</f>
        <v/>
      </c>
      <c r="Y13" t="str">
        <f>IF(ISBLANK(JobBalancing!AO14),"",JobBalancing!AO14)</f>
        <v/>
      </c>
      <c r="Z13" t="str">
        <f>IF(ISBLANK(JobBalancing!AP14),"",JobBalancing!AP14)</f>
        <v/>
      </c>
      <c r="AA13" t="str">
        <f>IF(ISBLANK(JobBalancing!AQ14),"",JobBalancing!AQ14)</f>
        <v/>
      </c>
      <c r="AB13" t="str">
        <f>IF(ISBLANK(JobBalancing!AV14),"",JobBalancing!AV14)</f>
        <v/>
      </c>
      <c r="AC13" t="str">
        <f>IF(ISBLANK(JobBalancing!AW14),"",JobBalancing!AW14)</f>
        <v/>
      </c>
      <c r="AD13" t="str">
        <f>IF(ISBLANK(JobBalancing!AX14),"",JobBalancing!AX14)</f>
        <v/>
      </c>
      <c r="AE13" t="str">
        <f>IF(ISBLANK(JobBalancing!AY14),"",JobBalancing!AY14)</f>
        <v/>
      </c>
      <c r="AF13" s="2" t="str">
        <f>IF(ISBLANK(JobBalancing!BD14),"",JobBalancing!BD14)</f>
        <v>Wheat</v>
      </c>
      <c r="AG13" s="2">
        <f>IF(ISBLANK(JobBalancing!BE14),"",JobBalancing!BE14)</f>
        <v>10</v>
      </c>
      <c r="AH13" s="2" t="str">
        <f>IF(ISBLANK(JobBalancing!BJ14),"",JobBalancing!BJ14)</f>
        <v/>
      </c>
      <c r="AI13" s="2" t="str">
        <f>IF(ISBLANK(JobBalancing!BK14),"",JobBalancing!BK14)</f>
        <v/>
      </c>
      <c r="AJ13" s="2" t="str">
        <f>IF(ISBLANK(JobBalancing!BP14),"",JobBalancing!BP14)</f>
        <v/>
      </c>
      <c r="AK13" s="2" t="str">
        <f>IF(ISBLANK(JobBalancing!BQ14),"",JobBalancing!BQ14)</f>
        <v/>
      </c>
    </row>
    <row r="14" spans="1:37" x14ac:dyDescent="0.25">
      <c r="A14" t="str">
        <f>JobBalancing!A15</f>
        <v>Farm Crops</v>
      </c>
      <c r="B14" t="str">
        <f>JobBalancing!B15</f>
        <v>Description</v>
      </c>
      <c r="C14">
        <f>JobBalancing!C15</f>
        <v>2</v>
      </c>
      <c r="D14" t="str">
        <f>JobBalancing!D15</f>
        <v>Agricultural</v>
      </c>
      <c r="E14" t="str">
        <f>JobBalancing!E15</f>
        <v>Farming</v>
      </c>
      <c r="F14">
        <f>JobBalancing!F15</f>
        <v>2</v>
      </c>
      <c r="G14" t="str">
        <f>IF(ISBLANK(JobBalancing!G15),"",JobBalancing!G15)</f>
        <v>Plain</v>
      </c>
      <c r="H14" t="str">
        <f>IF(ISBLANK(JobBalancing!H15),"",JobBalancing!H15)</f>
        <v/>
      </c>
      <c r="I14" t="str">
        <f>IF(ISBLANK(JobBalancing!I15),"",JobBalancing!I15)</f>
        <v/>
      </c>
      <c r="J14" t="str">
        <f>IF(ISBLANK(JobBalancing!J15),"",JobBalancing!J15)</f>
        <v/>
      </c>
      <c r="K14" t="str">
        <f>IF(ISBLANK(JobBalancing!K15),"",JobBalancing!K15)</f>
        <v/>
      </c>
      <c r="L14" t="str">
        <f>IF(ISBLANK(JobBalancing!P15),"",JobBalancing!P15)</f>
        <v/>
      </c>
      <c r="M14" t="str">
        <f>IF(ISBLANK(JobBalancing!Q15),"",JobBalancing!Q15)</f>
        <v/>
      </c>
      <c r="N14" t="str">
        <f>IF(ISBLANK(JobBalancing!R15),"",JobBalancing!R15)</f>
        <v/>
      </c>
      <c r="O14" t="str">
        <f>IF(ISBLANK(JobBalancing!S15),"",JobBalancing!S15)</f>
        <v/>
      </c>
      <c r="P14" t="str">
        <f>IF(ISBLANK(JobBalancing!X15),"",JobBalancing!X15)</f>
        <v/>
      </c>
      <c r="Q14" t="str">
        <f>IF(ISBLANK(JobBalancing!Y15),"",JobBalancing!Y15)</f>
        <v/>
      </c>
      <c r="R14" t="str">
        <f>IF(ISBLANK(JobBalancing!Z15),"",JobBalancing!Z15)</f>
        <v/>
      </c>
      <c r="S14" t="str">
        <f>IF(ISBLANK(JobBalancing!AA15),"",JobBalancing!AA15)</f>
        <v/>
      </c>
      <c r="T14" t="str">
        <f>IF(ISBLANK(JobBalancing!AF15),"",JobBalancing!AF15)</f>
        <v/>
      </c>
      <c r="U14" t="str">
        <f>IF(ISBLANK(JobBalancing!AG15),"",JobBalancing!AG15)</f>
        <v/>
      </c>
      <c r="V14" t="str">
        <f>IF(ISBLANK(JobBalancing!AH15),"",JobBalancing!AH15)</f>
        <v/>
      </c>
      <c r="W14" t="str">
        <f>IF(ISBLANK(JobBalancing!AI15),"",JobBalancing!AI15)</f>
        <v/>
      </c>
      <c r="X14" t="str">
        <f>IF(ISBLANK(JobBalancing!AN15),"",JobBalancing!AN15)</f>
        <v/>
      </c>
      <c r="Y14" t="str">
        <f>IF(ISBLANK(JobBalancing!AO15),"",JobBalancing!AO15)</f>
        <v/>
      </c>
      <c r="Z14" t="str">
        <f>IF(ISBLANK(JobBalancing!AP15),"",JobBalancing!AP15)</f>
        <v/>
      </c>
      <c r="AA14" t="str">
        <f>IF(ISBLANK(JobBalancing!AQ15),"",JobBalancing!AQ15)</f>
        <v/>
      </c>
      <c r="AB14" t="str">
        <f>IF(ISBLANK(JobBalancing!AV15),"",JobBalancing!AV15)</f>
        <v/>
      </c>
      <c r="AC14" t="str">
        <f>IF(ISBLANK(JobBalancing!AW15),"",JobBalancing!AW15)</f>
        <v/>
      </c>
      <c r="AD14" t="str">
        <f>IF(ISBLANK(JobBalancing!AX15),"",JobBalancing!AX15)</f>
        <v/>
      </c>
      <c r="AE14" t="str">
        <f>IF(ISBLANK(JobBalancing!AY15),"",JobBalancing!AY15)</f>
        <v/>
      </c>
      <c r="AF14" s="2" t="str">
        <f>IF(ISBLANK(JobBalancing!BD15),"",JobBalancing!BD15)</f>
        <v>Cabbages</v>
      </c>
      <c r="AG14" s="2">
        <f>IF(ISBLANK(JobBalancing!BE15),"",JobBalancing!BE15)</f>
        <v>10</v>
      </c>
      <c r="AH14" s="2" t="str">
        <f>IF(ISBLANK(JobBalancing!BJ15),"",JobBalancing!BJ15)</f>
        <v/>
      </c>
      <c r="AI14" s="2" t="str">
        <f>IF(ISBLANK(JobBalancing!BK15),"",JobBalancing!BK15)</f>
        <v/>
      </c>
      <c r="AJ14" s="2" t="str">
        <f>IF(ISBLANK(JobBalancing!BP15),"",JobBalancing!BP15)</f>
        <v/>
      </c>
      <c r="AK14" s="2" t="str">
        <f>IF(ISBLANK(JobBalancing!BQ15),"",JobBalancing!BQ15)</f>
        <v/>
      </c>
    </row>
    <row r="15" spans="1:37" x14ac:dyDescent="0.25">
      <c r="A15" t="str">
        <f>JobBalancing!A16</f>
        <v>Farm Crops</v>
      </c>
      <c r="B15" t="str">
        <f>JobBalancing!B16</f>
        <v>Description</v>
      </c>
      <c r="C15">
        <f>JobBalancing!C16</f>
        <v>2</v>
      </c>
      <c r="D15" t="str">
        <f>JobBalancing!D16</f>
        <v>Agricultural</v>
      </c>
      <c r="E15" t="str">
        <f>JobBalancing!E16</f>
        <v>Farming</v>
      </c>
      <c r="F15">
        <f>JobBalancing!F16</f>
        <v>2</v>
      </c>
      <c r="G15" t="str">
        <f>IF(ISBLANK(JobBalancing!G16),"",JobBalancing!G16)</f>
        <v>Plain</v>
      </c>
      <c r="H15" t="str">
        <f>IF(ISBLANK(JobBalancing!H16),"",JobBalancing!H16)</f>
        <v/>
      </c>
      <c r="I15" t="str">
        <f>IF(ISBLANK(JobBalancing!I16),"",JobBalancing!I16)</f>
        <v/>
      </c>
      <c r="J15" t="str">
        <f>IF(ISBLANK(JobBalancing!J16),"",JobBalancing!J16)</f>
        <v/>
      </c>
      <c r="K15" t="str">
        <f>IF(ISBLANK(JobBalancing!K16),"",JobBalancing!K16)</f>
        <v/>
      </c>
      <c r="L15" t="str">
        <f>IF(ISBLANK(JobBalancing!P16),"",JobBalancing!P16)</f>
        <v/>
      </c>
      <c r="M15" t="str">
        <f>IF(ISBLANK(JobBalancing!Q16),"",JobBalancing!Q16)</f>
        <v/>
      </c>
      <c r="N15" t="str">
        <f>IF(ISBLANK(JobBalancing!R16),"",JobBalancing!R16)</f>
        <v/>
      </c>
      <c r="O15" t="str">
        <f>IF(ISBLANK(JobBalancing!S16),"",JobBalancing!S16)</f>
        <v/>
      </c>
      <c r="P15" t="str">
        <f>IF(ISBLANK(JobBalancing!X16),"",JobBalancing!X16)</f>
        <v/>
      </c>
      <c r="Q15" t="str">
        <f>IF(ISBLANK(JobBalancing!Y16),"",JobBalancing!Y16)</f>
        <v/>
      </c>
      <c r="R15" t="str">
        <f>IF(ISBLANK(JobBalancing!Z16),"",JobBalancing!Z16)</f>
        <v/>
      </c>
      <c r="S15" t="str">
        <f>IF(ISBLANK(JobBalancing!AA16),"",JobBalancing!AA16)</f>
        <v/>
      </c>
      <c r="T15" t="str">
        <f>IF(ISBLANK(JobBalancing!AF16),"",JobBalancing!AF16)</f>
        <v/>
      </c>
      <c r="U15" t="str">
        <f>IF(ISBLANK(JobBalancing!AG16),"",JobBalancing!AG16)</f>
        <v/>
      </c>
      <c r="V15" t="str">
        <f>IF(ISBLANK(JobBalancing!AH16),"",JobBalancing!AH16)</f>
        <v/>
      </c>
      <c r="W15" t="str">
        <f>IF(ISBLANK(JobBalancing!AI16),"",JobBalancing!AI16)</f>
        <v/>
      </c>
      <c r="X15" t="str">
        <f>IF(ISBLANK(JobBalancing!AN16),"",JobBalancing!AN16)</f>
        <v/>
      </c>
      <c r="Y15" t="str">
        <f>IF(ISBLANK(JobBalancing!AO16),"",JobBalancing!AO16)</f>
        <v/>
      </c>
      <c r="Z15" t="str">
        <f>IF(ISBLANK(JobBalancing!AP16),"",JobBalancing!AP16)</f>
        <v/>
      </c>
      <c r="AA15" t="str">
        <f>IF(ISBLANK(JobBalancing!AQ16),"",JobBalancing!AQ16)</f>
        <v/>
      </c>
      <c r="AB15" t="str">
        <f>IF(ISBLANK(JobBalancing!AV16),"",JobBalancing!AV16)</f>
        <v/>
      </c>
      <c r="AC15" t="str">
        <f>IF(ISBLANK(JobBalancing!AW16),"",JobBalancing!AW16)</f>
        <v/>
      </c>
      <c r="AD15" t="str">
        <f>IF(ISBLANK(JobBalancing!AX16),"",JobBalancing!AX16)</f>
        <v/>
      </c>
      <c r="AE15" t="str">
        <f>IF(ISBLANK(JobBalancing!AY16),"",JobBalancing!AY16)</f>
        <v/>
      </c>
      <c r="AF15" s="2" t="str">
        <f>IF(ISBLANK(JobBalancing!BD16),"",JobBalancing!BD16)</f>
        <v>Carrots</v>
      </c>
      <c r="AG15" s="2">
        <f>IF(ISBLANK(JobBalancing!BE16),"",JobBalancing!BE16)</f>
        <v>10</v>
      </c>
      <c r="AH15" s="2" t="str">
        <f>IF(ISBLANK(JobBalancing!BJ16),"",JobBalancing!BJ16)</f>
        <v/>
      </c>
      <c r="AI15" s="2" t="str">
        <f>IF(ISBLANK(JobBalancing!BK16),"",JobBalancing!BK16)</f>
        <v/>
      </c>
      <c r="AJ15" s="2" t="str">
        <f>IF(ISBLANK(JobBalancing!BP16),"",JobBalancing!BP16)</f>
        <v/>
      </c>
      <c r="AK15" s="2" t="str">
        <f>IF(ISBLANK(JobBalancing!BQ16),"",JobBalancing!BQ16)</f>
        <v/>
      </c>
    </row>
    <row r="16" spans="1:37" x14ac:dyDescent="0.25">
      <c r="A16" t="str">
        <f>JobBalancing!A17</f>
        <v>Farm Crops</v>
      </c>
      <c r="B16" t="str">
        <f>JobBalancing!B17</f>
        <v>Description</v>
      </c>
      <c r="C16">
        <f>JobBalancing!C17</f>
        <v>2</v>
      </c>
      <c r="D16" t="str">
        <f>JobBalancing!D17</f>
        <v>Agricultural</v>
      </c>
      <c r="E16" t="str">
        <f>JobBalancing!E17</f>
        <v>Farming</v>
      </c>
      <c r="F16">
        <f>JobBalancing!F17</f>
        <v>2</v>
      </c>
      <c r="G16" t="str">
        <f>IF(ISBLANK(JobBalancing!G17),"",JobBalancing!G17)</f>
        <v>Plain</v>
      </c>
      <c r="H16" t="str">
        <f>IF(ISBLANK(JobBalancing!H17),"",JobBalancing!H17)</f>
        <v/>
      </c>
      <c r="I16" t="str">
        <f>IF(ISBLANK(JobBalancing!I17),"",JobBalancing!I17)</f>
        <v/>
      </c>
      <c r="J16" t="str">
        <f>IF(ISBLANK(JobBalancing!J17),"",JobBalancing!J17)</f>
        <v/>
      </c>
      <c r="K16" t="str">
        <f>IF(ISBLANK(JobBalancing!K17),"",JobBalancing!K17)</f>
        <v/>
      </c>
      <c r="L16" t="str">
        <f>IF(ISBLANK(JobBalancing!P17),"",JobBalancing!P17)</f>
        <v/>
      </c>
      <c r="M16" t="str">
        <f>IF(ISBLANK(JobBalancing!Q17),"",JobBalancing!Q17)</f>
        <v/>
      </c>
      <c r="N16" t="str">
        <f>IF(ISBLANK(JobBalancing!R17),"",JobBalancing!R17)</f>
        <v/>
      </c>
      <c r="O16" t="str">
        <f>IF(ISBLANK(JobBalancing!S17),"",JobBalancing!S17)</f>
        <v/>
      </c>
      <c r="P16" t="str">
        <f>IF(ISBLANK(JobBalancing!X17),"",JobBalancing!X17)</f>
        <v/>
      </c>
      <c r="Q16" t="str">
        <f>IF(ISBLANK(JobBalancing!Y17),"",JobBalancing!Y17)</f>
        <v/>
      </c>
      <c r="R16" t="str">
        <f>IF(ISBLANK(JobBalancing!Z17),"",JobBalancing!Z17)</f>
        <v/>
      </c>
      <c r="S16" t="str">
        <f>IF(ISBLANK(JobBalancing!AA17),"",JobBalancing!AA17)</f>
        <v/>
      </c>
      <c r="T16" t="str">
        <f>IF(ISBLANK(JobBalancing!AF17),"",JobBalancing!AF17)</f>
        <v/>
      </c>
      <c r="U16" t="str">
        <f>IF(ISBLANK(JobBalancing!AG17),"",JobBalancing!AG17)</f>
        <v/>
      </c>
      <c r="V16" t="str">
        <f>IF(ISBLANK(JobBalancing!AH17),"",JobBalancing!AH17)</f>
        <v/>
      </c>
      <c r="W16" t="str">
        <f>IF(ISBLANK(JobBalancing!AI17),"",JobBalancing!AI17)</f>
        <v/>
      </c>
      <c r="X16" t="str">
        <f>IF(ISBLANK(JobBalancing!AN17),"",JobBalancing!AN17)</f>
        <v/>
      </c>
      <c r="Y16" t="str">
        <f>IF(ISBLANK(JobBalancing!AO17),"",JobBalancing!AO17)</f>
        <v/>
      </c>
      <c r="Z16" t="str">
        <f>IF(ISBLANK(JobBalancing!AP17),"",JobBalancing!AP17)</f>
        <v/>
      </c>
      <c r="AA16" t="str">
        <f>IF(ISBLANK(JobBalancing!AQ17),"",JobBalancing!AQ17)</f>
        <v/>
      </c>
      <c r="AB16" t="str">
        <f>IF(ISBLANK(JobBalancing!AV17),"",JobBalancing!AV17)</f>
        <v/>
      </c>
      <c r="AC16" t="str">
        <f>IF(ISBLANK(JobBalancing!AW17),"",JobBalancing!AW17)</f>
        <v/>
      </c>
      <c r="AD16" t="str">
        <f>IF(ISBLANK(JobBalancing!AX17),"",JobBalancing!AX17)</f>
        <v/>
      </c>
      <c r="AE16" t="str">
        <f>IF(ISBLANK(JobBalancing!AY17),"",JobBalancing!AY17)</f>
        <v/>
      </c>
      <c r="AF16" s="2" t="str">
        <f>IF(ISBLANK(JobBalancing!BD17),"",JobBalancing!BD17)</f>
        <v>Onions</v>
      </c>
      <c r="AG16" s="2">
        <f>IF(ISBLANK(JobBalancing!BE17),"",JobBalancing!BE17)</f>
        <v>10</v>
      </c>
      <c r="AH16" s="2" t="str">
        <f>IF(ISBLANK(JobBalancing!BJ17),"",JobBalancing!BJ17)</f>
        <v/>
      </c>
      <c r="AI16" s="2" t="str">
        <f>IF(ISBLANK(JobBalancing!BK17),"",JobBalancing!BK17)</f>
        <v/>
      </c>
      <c r="AJ16" s="2" t="str">
        <f>IF(ISBLANK(JobBalancing!BP17),"",JobBalancing!BP17)</f>
        <v/>
      </c>
      <c r="AK16" s="2" t="str">
        <f>IF(ISBLANK(JobBalancing!BQ17),"",JobBalancing!BQ17)</f>
        <v/>
      </c>
    </row>
    <row r="17" spans="1:37" x14ac:dyDescent="0.25">
      <c r="A17" t="str">
        <f>JobBalancing!A18</f>
        <v>Forge Anvil</v>
      </c>
      <c r="B17" t="str">
        <f>JobBalancing!B18</f>
        <v>Description</v>
      </c>
      <c r="C17">
        <f>JobBalancing!C18</f>
        <v>2</v>
      </c>
      <c r="D17" t="str">
        <f>JobBalancing!D18</f>
        <v>Metalworking</v>
      </c>
      <c r="E17" t="str">
        <f>JobBalancing!E18</f>
        <v>Blacksmith</v>
      </c>
      <c r="F17">
        <f>JobBalancing!F18</f>
        <v>3</v>
      </c>
      <c r="G17" t="str">
        <f>IF(ISBLANK(JobBalancing!G18),"",JobBalancing!G18)</f>
        <v/>
      </c>
      <c r="H17" t="str">
        <f>IF(ISBLANK(JobBalancing!H18),"",JobBalancing!H18)</f>
        <v>Iron</v>
      </c>
      <c r="I17" t="str">
        <f>IF(ISBLANK(JobBalancing!I18),"",JobBalancing!I18)</f>
        <v/>
      </c>
      <c r="J17">
        <f>IF(ISBLANK(JobBalancing!J18),"",JobBalancing!J18)</f>
        <v>3</v>
      </c>
      <c r="K17">
        <f>IF(ISBLANK(JobBalancing!K18),"",JobBalancing!K18)</f>
        <v>100</v>
      </c>
      <c r="L17" t="str">
        <f>IF(ISBLANK(JobBalancing!P18),"",JobBalancing!P18)</f>
        <v/>
      </c>
      <c r="M17" t="str">
        <f>IF(ISBLANK(JobBalancing!Q18),"",JobBalancing!Q18)</f>
        <v>Fuel</v>
      </c>
      <c r="N17">
        <f>IF(ISBLANK(JobBalancing!R18),"",JobBalancing!R18)</f>
        <v>2</v>
      </c>
      <c r="O17">
        <f>IF(ISBLANK(JobBalancing!S18),"",JobBalancing!S18)</f>
        <v>50</v>
      </c>
      <c r="P17" t="str">
        <f>IF(ISBLANK(JobBalancing!X18),"",JobBalancing!X18)</f>
        <v/>
      </c>
      <c r="Q17" t="str">
        <f>IF(ISBLANK(JobBalancing!Y18),"",JobBalancing!Y18)</f>
        <v/>
      </c>
      <c r="R17" t="str">
        <f>IF(ISBLANK(JobBalancing!Z18),"",JobBalancing!Z18)</f>
        <v/>
      </c>
      <c r="S17" t="str">
        <f>IF(ISBLANK(JobBalancing!AA18),"",JobBalancing!AA18)</f>
        <v/>
      </c>
      <c r="T17" t="str">
        <f>IF(ISBLANK(JobBalancing!AF18),"",JobBalancing!AF18)</f>
        <v/>
      </c>
      <c r="U17" t="str">
        <f>IF(ISBLANK(JobBalancing!AG18),"",JobBalancing!AG18)</f>
        <v/>
      </c>
      <c r="V17" t="str">
        <f>IF(ISBLANK(JobBalancing!AH18),"",JobBalancing!AH18)</f>
        <v/>
      </c>
      <c r="W17" t="str">
        <f>IF(ISBLANK(JobBalancing!AI18),"",JobBalancing!AI18)</f>
        <v/>
      </c>
      <c r="X17" t="str">
        <f>IF(ISBLANK(JobBalancing!AN18),"",JobBalancing!AN18)</f>
        <v/>
      </c>
      <c r="Y17" t="str">
        <f>IF(ISBLANK(JobBalancing!AO18),"",JobBalancing!AO18)</f>
        <v/>
      </c>
      <c r="Z17" t="str">
        <f>IF(ISBLANK(JobBalancing!AP18),"",JobBalancing!AP18)</f>
        <v/>
      </c>
      <c r="AA17" t="str">
        <f>IF(ISBLANK(JobBalancing!AQ18),"",JobBalancing!AQ18)</f>
        <v/>
      </c>
      <c r="AB17" t="str">
        <f>IF(ISBLANK(JobBalancing!AV18),"",JobBalancing!AV18)</f>
        <v/>
      </c>
      <c r="AC17" t="str">
        <f>IF(ISBLANK(JobBalancing!AW18),"",JobBalancing!AW18)</f>
        <v/>
      </c>
      <c r="AD17" t="str">
        <f>IF(ISBLANK(JobBalancing!AX18),"",JobBalancing!AX18)</f>
        <v/>
      </c>
      <c r="AE17" t="str">
        <f>IF(ISBLANK(JobBalancing!AY18),"",JobBalancing!AY18)</f>
        <v/>
      </c>
      <c r="AF17" s="2" t="str">
        <f>IF(ISBLANK(JobBalancing!BD18),"",JobBalancing!BD18)</f>
        <v>Iron Anvil</v>
      </c>
      <c r="AG17" s="2">
        <f>IF(ISBLANK(JobBalancing!BE18),"",JobBalancing!BE18)</f>
        <v>1</v>
      </c>
      <c r="AH17" s="2" t="str">
        <f>IF(ISBLANK(JobBalancing!BJ18),"",JobBalancing!BJ18)</f>
        <v/>
      </c>
      <c r="AI17" s="2" t="str">
        <f>IF(ISBLANK(JobBalancing!BK18),"",JobBalancing!BK18)</f>
        <v/>
      </c>
      <c r="AJ17" s="2" t="str">
        <f>IF(ISBLANK(JobBalancing!BP18),"",JobBalancing!BP18)</f>
        <v/>
      </c>
      <c r="AK17" s="2" t="str">
        <f>IF(ISBLANK(JobBalancing!BQ18),"",JobBalancing!BQ18)</f>
        <v/>
      </c>
    </row>
    <row r="18" spans="1:37" x14ac:dyDescent="0.25">
      <c r="A18" t="str">
        <f>JobBalancing!A19</f>
        <v>Forge Anvil</v>
      </c>
      <c r="B18" t="str">
        <f>JobBalancing!B19</f>
        <v>Description</v>
      </c>
      <c r="C18">
        <f>JobBalancing!C19</f>
        <v>2</v>
      </c>
      <c r="D18" t="str">
        <f>JobBalancing!D19</f>
        <v>Metalworking</v>
      </c>
      <c r="E18" t="str">
        <f>JobBalancing!E19</f>
        <v>Blacksmith</v>
      </c>
      <c r="F18">
        <f>JobBalancing!F19</f>
        <v>4</v>
      </c>
      <c r="G18" t="str">
        <f>IF(ISBLANK(JobBalancing!G19),"",JobBalancing!G19)</f>
        <v/>
      </c>
      <c r="H18" t="str">
        <f>IF(ISBLANK(JobBalancing!H19),"",JobBalancing!H19)</f>
        <v>Steel</v>
      </c>
      <c r="I18" t="str">
        <f>IF(ISBLANK(JobBalancing!I19),"",JobBalancing!I19)</f>
        <v/>
      </c>
      <c r="J18">
        <f>IF(ISBLANK(JobBalancing!J19),"",JobBalancing!J19)</f>
        <v>4</v>
      </c>
      <c r="K18">
        <f>IF(ISBLANK(JobBalancing!K19),"",JobBalancing!K19)</f>
        <v>100</v>
      </c>
      <c r="L18" t="str">
        <f>IF(ISBLANK(JobBalancing!P19),"",JobBalancing!P19)</f>
        <v/>
      </c>
      <c r="M18" t="str">
        <f>IF(ISBLANK(JobBalancing!Q19),"",JobBalancing!Q19)</f>
        <v>Fuel</v>
      </c>
      <c r="N18">
        <f>IF(ISBLANK(JobBalancing!R19),"",JobBalancing!R19)</f>
        <v>2</v>
      </c>
      <c r="O18">
        <f>IF(ISBLANK(JobBalancing!S19),"",JobBalancing!S19)</f>
        <v>50</v>
      </c>
      <c r="P18" t="str">
        <f>IF(ISBLANK(JobBalancing!X19),"",JobBalancing!X19)</f>
        <v/>
      </c>
      <c r="Q18" t="str">
        <f>IF(ISBLANK(JobBalancing!Y19),"",JobBalancing!Y19)</f>
        <v/>
      </c>
      <c r="R18" t="str">
        <f>IF(ISBLANK(JobBalancing!Z19),"",JobBalancing!Z19)</f>
        <v/>
      </c>
      <c r="S18" t="str">
        <f>IF(ISBLANK(JobBalancing!AA19),"",JobBalancing!AA19)</f>
        <v/>
      </c>
      <c r="T18" t="str">
        <f>IF(ISBLANK(JobBalancing!AF19),"",JobBalancing!AF19)</f>
        <v/>
      </c>
      <c r="U18" t="str">
        <f>IF(ISBLANK(JobBalancing!AG19),"",JobBalancing!AG19)</f>
        <v/>
      </c>
      <c r="V18" t="str">
        <f>IF(ISBLANK(JobBalancing!AH19),"",JobBalancing!AH19)</f>
        <v/>
      </c>
      <c r="W18" t="str">
        <f>IF(ISBLANK(JobBalancing!AI19),"",JobBalancing!AI19)</f>
        <v/>
      </c>
      <c r="X18" t="str">
        <f>IF(ISBLANK(JobBalancing!AN19),"",JobBalancing!AN19)</f>
        <v/>
      </c>
      <c r="Y18" t="str">
        <f>IF(ISBLANK(JobBalancing!AO19),"",JobBalancing!AO19)</f>
        <v/>
      </c>
      <c r="Z18" t="str">
        <f>IF(ISBLANK(JobBalancing!AP19),"",JobBalancing!AP19)</f>
        <v/>
      </c>
      <c r="AA18" t="str">
        <f>IF(ISBLANK(JobBalancing!AQ19),"",JobBalancing!AQ19)</f>
        <v/>
      </c>
      <c r="AB18" t="str">
        <f>IF(ISBLANK(JobBalancing!AV19),"",JobBalancing!AV19)</f>
        <v/>
      </c>
      <c r="AC18" t="str">
        <f>IF(ISBLANK(JobBalancing!AW19),"",JobBalancing!AW19)</f>
        <v/>
      </c>
      <c r="AD18" t="str">
        <f>IF(ISBLANK(JobBalancing!AX19),"",JobBalancing!AX19)</f>
        <v/>
      </c>
      <c r="AE18" t="str">
        <f>IF(ISBLANK(JobBalancing!AY19),"",JobBalancing!AY19)</f>
        <v/>
      </c>
      <c r="AF18" s="2" t="str">
        <f>IF(ISBLANK(JobBalancing!BD19),"",JobBalancing!BD19)</f>
        <v>Steel Anvil</v>
      </c>
      <c r="AG18" s="2">
        <f>IF(ISBLANK(JobBalancing!BE19),"",JobBalancing!BE19)</f>
        <v>1</v>
      </c>
      <c r="AH18" s="2" t="str">
        <f>IF(ISBLANK(JobBalancing!BJ19),"",JobBalancing!BJ19)</f>
        <v/>
      </c>
      <c r="AI18" s="2" t="str">
        <f>IF(ISBLANK(JobBalancing!BK19),"",JobBalancing!BK19)</f>
        <v/>
      </c>
      <c r="AJ18" s="2" t="str">
        <f>IF(ISBLANK(JobBalancing!BP19),"",JobBalancing!BP19)</f>
        <v/>
      </c>
      <c r="AK18" s="2" t="str">
        <f>IF(ISBLANK(JobBalancing!BQ19),"",JobBalancing!BQ19)</f>
        <v/>
      </c>
    </row>
    <row r="19" spans="1:37" x14ac:dyDescent="0.25">
      <c r="A19" t="str">
        <f>JobBalancing!A20</f>
        <v>Forge Anvil</v>
      </c>
      <c r="B19" t="str">
        <f>JobBalancing!B20</f>
        <v>Description</v>
      </c>
      <c r="C19">
        <f>JobBalancing!C20</f>
        <v>2</v>
      </c>
      <c r="D19" t="str">
        <f>JobBalancing!D20</f>
        <v>Metalworking</v>
      </c>
      <c r="E19" t="str">
        <f>JobBalancing!E20</f>
        <v>Blacksmith</v>
      </c>
      <c r="F19">
        <f>JobBalancing!F20</f>
        <v>5</v>
      </c>
      <c r="G19" t="str">
        <f>IF(ISBLANK(JobBalancing!G20),"",JobBalancing!G20)</f>
        <v/>
      </c>
      <c r="H19" t="str">
        <f>IF(ISBLANK(JobBalancing!H20),"",JobBalancing!H20)</f>
        <v>Adamantium</v>
      </c>
      <c r="I19" t="str">
        <f>IF(ISBLANK(JobBalancing!I20),"",JobBalancing!I20)</f>
        <v/>
      </c>
      <c r="J19">
        <f>IF(ISBLANK(JobBalancing!J20),"",JobBalancing!J20)</f>
        <v>5</v>
      </c>
      <c r="K19">
        <f>IF(ISBLANK(JobBalancing!K20),"",JobBalancing!K20)</f>
        <v>100</v>
      </c>
      <c r="L19" t="str">
        <f>IF(ISBLANK(JobBalancing!P20),"",JobBalancing!P20)</f>
        <v/>
      </c>
      <c r="M19" t="str">
        <f>IF(ISBLANK(JobBalancing!Q20),"",JobBalancing!Q20)</f>
        <v>Fuel</v>
      </c>
      <c r="N19">
        <f>IF(ISBLANK(JobBalancing!R20),"",JobBalancing!R20)</f>
        <v>2</v>
      </c>
      <c r="O19">
        <f>IF(ISBLANK(JobBalancing!S20),"",JobBalancing!S20)</f>
        <v>50</v>
      </c>
      <c r="P19" t="str">
        <f>IF(ISBLANK(JobBalancing!X20),"",JobBalancing!X20)</f>
        <v/>
      </c>
      <c r="Q19" t="str">
        <f>IF(ISBLANK(JobBalancing!Y20),"",JobBalancing!Y20)</f>
        <v/>
      </c>
      <c r="R19" t="str">
        <f>IF(ISBLANK(JobBalancing!Z20),"",JobBalancing!Z20)</f>
        <v/>
      </c>
      <c r="S19" t="str">
        <f>IF(ISBLANK(JobBalancing!AA20),"",JobBalancing!AA20)</f>
        <v/>
      </c>
      <c r="T19" t="str">
        <f>IF(ISBLANK(JobBalancing!AF20),"",JobBalancing!AF20)</f>
        <v/>
      </c>
      <c r="U19" t="str">
        <f>IF(ISBLANK(JobBalancing!AG20),"",JobBalancing!AG20)</f>
        <v/>
      </c>
      <c r="V19" t="str">
        <f>IF(ISBLANK(JobBalancing!AH20),"",JobBalancing!AH20)</f>
        <v/>
      </c>
      <c r="W19" t="str">
        <f>IF(ISBLANK(JobBalancing!AI20),"",JobBalancing!AI20)</f>
        <v/>
      </c>
      <c r="X19" t="str">
        <f>IF(ISBLANK(JobBalancing!AN20),"",JobBalancing!AN20)</f>
        <v/>
      </c>
      <c r="Y19" t="str">
        <f>IF(ISBLANK(JobBalancing!AO20),"",JobBalancing!AO20)</f>
        <v/>
      </c>
      <c r="Z19" t="str">
        <f>IF(ISBLANK(JobBalancing!AP20),"",JobBalancing!AP20)</f>
        <v/>
      </c>
      <c r="AA19" t="str">
        <f>IF(ISBLANK(JobBalancing!AQ20),"",JobBalancing!AQ20)</f>
        <v/>
      </c>
      <c r="AB19" t="str">
        <f>IF(ISBLANK(JobBalancing!AV20),"",JobBalancing!AV20)</f>
        <v/>
      </c>
      <c r="AC19" t="str">
        <f>IF(ISBLANK(JobBalancing!AW20),"",JobBalancing!AW20)</f>
        <v/>
      </c>
      <c r="AD19" t="str">
        <f>IF(ISBLANK(JobBalancing!AX20),"",JobBalancing!AX20)</f>
        <v/>
      </c>
      <c r="AE19" t="str">
        <f>IF(ISBLANK(JobBalancing!AY20),"",JobBalancing!AY20)</f>
        <v/>
      </c>
      <c r="AF19" s="2" t="str">
        <f>IF(ISBLANK(JobBalancing!BD20),"",JobBalancing!BD20)</f>
        <v>Adamantium Anvil</v>
      </c>
      <c r="AG19" s="2">
        <f>IF(ISBLANK(JobBalancing!BE20),"",JobBalancing!BE20)</f>
        <v>1</v>
      </c>
      <c r="AH19" s="2" t="str">
        <f>IF(ISBLANK(JobBalancing!BJ20),"",JobBalancing!BJ20)</f>
        <v/>
      </c>
      <c r="AI19" s="2" t="str">
        <f>IF(ISBLANK(JobBalancing!BK20),"",JobBalancing!BK20)</f>
        <v/>
      </c>
      <c r="AJ19" s="2" t="str">
        <f>IF(ISBLANK(JobBalancing!BP20),"",JobBalancing!BP20)</f>
        <v/>
      </c>
      <c r="AK19" s="2" t="str">
        <f>IF(ISBLANK(JobBalancing!BQ20),"",JobBalancing!BQ20)</f>
        <v/>
      </c>
    </row>
    <row r="20" spans="1:37" x14ac:dyDescent="0.25">
      <c r="A20" t="str">
        <f>JobBalancing!A21</f>
        <v>Forge Axe</v>
      </c>
      <c r="B20" t="str">
        <f>JobBalancing!B21</f>
        <v>Description</v>
      </c>
      <c r="C20">
        <f>JobBalancing!C21</f>
        <v>0.5</v>
      </c>
      <c r="D20" t="str">
        <f>JobBalancing!D21</f>
        <v>Metalworking</v>
      </c>
      <c r="E20" t="str">
        <f>JobBalancing!E21</f>
        <v>Weaponsmith</v>
      </c>
      <c r="F20">
        <f>JobBalancing!F21</f>
        <v>1</v>
      </c>
      <c r="G20" t="str">
        <f>IF(ISBLANK(JobBalancing!G21),"",JobBalancing!G21)</f>
        <v/>
      </c>
      <c r="H20" t="str">
        <f>IF(ISBLANK(JobBalancing!H21),"",JobBalancing!H21)</f>
        <v>Copper</v>
      </c>
      <c r="I20" t="str">
        <f>IF(ISBLANK(JobBalancing!I21),"",JobBalancing!I21)</f>
        <v/>
      </c>
      <c r="J20">
        <f>IF(ISBLANK(JobBalancing!J21),"",JobBalancing!J21)</f>
        <v>1</v>
      </c>
      <c r="K20">
        <f>IF(ISBLANK(JobBalancing!K21),"",JobBalancing!K21)</f>
        <v>3</v>
      </c>
      <c r="L20" t="str">
        <f>IF(ISBLANK(JobBalancing!P21),"",JobBalancing!P21)</f>
        <v/>
      </c>
      <c r="M20" t="str">
        <f>IF(ISBLANK(JobBalancing!Q21),"",JobBalancing!Q21)</f>
        <v>Fuel</v>
      </c>
      <c r="N20">
        <f>IF(ISBLANK(JobBalancing!R21),"",JobBalancing!R21)</f>
        <v>1</v>
      </c>
      <c r="O20">
        <f>IF(ISBLANK(JobBalancing!S21),"",JobBalancing!S21)</f>
        <v>3</v>
      </c>
      <c r="P20" t="str">
        <f>IF(ISBLANK(JobBalancing!X21),"",JobBalancing!X21)</f>
        <v/>
      </c>
      <c r="Q20" t="str">
        <f>IF(ISBLANK(JobBalancing!Y21),"",JobBalancing!Y21)</f>
        <v>Wood</v>
      </c>
      <c r="R20">
        <f>IF(ISBLANK(JobBalancing!Z21),"",JobBalancing!Z21)</f>
        <v>1</v>
      </c>
      <c r="S20">
        <f>IF(ISBLANK(JobBalancing!AA21),"",JobBalancing!AA21)</f>
        <v>1</v>
      </c>
      <c r="T20" t="str">
        <f>IF(ISBLANK(JobBalancing!AF21),"",JobBalancing!AF21)</f>
        <v/>
      </c>
      <c r="U20" t="str">
        <f>IF(ISBLANK(JobBalancing!AG21),"",JobBalancing!AG21)</f>
        <v/>
      </c>
      <c r="V20" t="str">
        <f>IF(ISBLANK(JobBalancing!AH21),"",JobBalancing!AH21)</f>
        <v/>
      </c>
      <c r="W20" t="str">
        <f>IF(ISBLANK(JobBalancing!AI21),"",JobBalancing!AI21)</f>
        <v/>
      </c>
      <c r="X20" t="str">
        <f>IF(ISBLANK(JobBalancing!AN21),"",JobBalancing!AN21)</f>
        <v/>
      </c>
      <c r="Y20" t="str">
        <f>IF(ISBLANK(JobBalancing!AO21),"",JobBalancing!AO21)</f>
        <v/>
      </c>
      <c r="Z20" t="str">
        <f>IF(ISBLANK(JobBalancing!AP21),"",JobBalancing!AP21)</f>
        <v/>
      </c>
      <c r="AA20" t="str">
        <f>IF(ISBLANK(JobBalancing!AQ21),"",JobBalancing!AQ21)</f>
        <v/>
      </c>
      <c r="AB20" t="str">
        <f>IF(ISBLANK(JobBalancing!AV21),"",JobBalancing!AV21)</f>
        <v/>
      </c>
      <c r="AC20" t="str">
        <f>IF(ISBLANK(JobBalancing!AW21),"",JobBalancing!AW21)</f>
        <v/>
      </c>
      <c r="AD20" t="str">
        <f>IF(ISBLANK(JobBalancing!AX21),"",JobBalancing!AX21)</f>
        <v/>
      </c>
      <c r="AE20" t="str">
        <f>IF(ISBLANK(JobBalancing!AY21),"",JobBalancing!AY21)</f>
        <v/>
      </c>
      <c r="AF20" s="2" t="str">
        <f>IF(ISBLANK(JobBalancing!BD21),"",JobBalancing!BD21)</f>
        <v>Copper Axe</v>
      </c>
      <c r="AG20" s="2">
        <f>IF(ISBLANK(JobBalancing!BE21),"",JobBalancing!BE21)</f>
        <v>1</v>
      </c>
      <c r="AH20" s="2" t="str">
        <f>IF(ISBLANK(JobBalancing!BJ21),"",JobBalancing!BJ21)</f>
        <v/>
      </c>
      <c r="AI20" s="2" t="str">
        <f>IF(ISBLANK(JobBalancing!BK21),"",JobBalancing!BK21)</f>
        <v/>
      </c>
      <c r="AJ20" s="2" t="str">
        <f>IF(ISBLANK(JobBalancing!BP21),"",JobBalancing!BP21)</f>
        <v/>
      </c>
      <c r="AK20" s="2" t="str">
        <f>IF(ISBLANK(JobBalancing!BQ21),"",JobBalancing!BQ21)</f>
        <v/>
      </c>
    </row>
    <row r="21" spans="1:37" x14ac:dyDescent="0.25">
      <c r="A21" t="str">
        <f>JobBalancing!A22</f>
        <v>Forge Axe</v>
      </c>
      <c r="B21" t="str">
        <f>JobBalancing!B22</f>
        <v>Description</v>
      </c>
      <c r="C21">
        <f>JobBalancing!C22</f>
        <v>1</v>
      </c>
      <c r="D21" t="str">
        <f>JobBalancing!D22</f>
        <v>Metalworking</v>
      </c>
      <c r="E21" t="str">
        <f>JobBalancing!E22</f>
        <v>Weaponsmith</v>
      </c>
      <c r="F21">
        <f>JobBalancing!F22</f>
        <v>2</v>
      </c>
      <c r="G21" t="str">
        <f>IF(ISBLANK(JobBalancing!G22),"",JobBalancing!G22)</f>
        <v/>
      </c>
      <c r="H21" t="str">
        <f>IF(ISBLANK(JobBalancing!H22),"",JobBalancing!H22)</f>
        <v>Bronze</v>
      </c>
      <c r="I21" t="str">
        <f>IF(ISBLANK(JobBalancing!I22),"",JobBalancing!I22)</f>
        <v/>
      </c>
      <c r="J21">
        <f>IF(ISBLANK(JobBalancing!J22),"",JobBalancing!J22)</f>
        <v>2</v>
      </c>
      <c r="K21">
        <f>IF(ISBLANK(JobBalancing!K22),"",JobBalancing!K22)</f>
        <v>3</v>
      </c>
      <c r="L21" t="str">
        <f>IF(ISBLANK(JobBalancing!P22),"",JobBalancing!P22)</f>
        <v/>
      </c>
      <c r="M21" t="str">
        <f>IF(ISBLANK(JobBalancing!Q22),"",JobBalancing!Q22)</f>
        <v>Fuel</v>
      </c>
      <c r="N21">
        <f>IF(ISBLANK(JobBalancing!R22),"",JobBalancing!R22)</f>
        <v>1</v>
      </c>
      <c r="O21">
        <f>IF(ISBLANK(JobBalancing!S22),"",JobBalancing!S22)</f>
        <v>3</v>
      </c>
      <c r="P21" t="str">
        <f>IF(ISBLANK(JobBalancing!X22),"",JobBalancing!X22)</f>
        <v/>
      </c>
      <c r="Q21" t="str">
        <f>IF(ISBLANK(JobBalancing!Y22),"",JobBalancing!Y22)</f>
        <v>Wood</v>
      </c>
      <c r="R21">
        <f>IF(ISBLANK(JobBalancing!Z22),"",JobBalancing!Z22)</f>
        <v>1</v>
      </c>
      <c r="S21">
        <f>IF(ISBLANK(JobBalancing!AA22),"",JobBalancing!AA22)</f>
        <v>1</v>
      </c>
      <c r="T21" t="str">
        <f>IF(ISBLANK(JobBalancing!AF22),"",JobBalancing!AF22)</f>
        <v/>
      </c>
      <c r="U21" t="str">
        <f>IF(ISBLANK(JobBalancing!AG22),"",JobBalancing!AG22)</f>
        <v/>
      </c>
      <c r="V21" t="str">
        <f>IF(ISBLANK(JobBalancing!AH22),"",JobBalancing!AH22)</f>
        <v/>
      </c>
      <c r="W21" t="str">
        <f>IF(ISBLANK(JobBalancing!AI22),"",JobBalancing!AI22)</f>
        <v/>
      </c>
      <c r="X21" t="str">
        <f>IF(ISBLANK(JobBalancing!AN22),"",JobBalancing!AN22)</f>
        <v/>
      </c>
      <c r="Y21" t="str">
        <f>IF(ISBLANK(JobBalancing!AO22),"",JobBalancing!AO22)</f>
        <v/>
      </c>
      <c r="Z21" t="str">
        <f>IF(ISBLANK(JobBalancing!AP22),"",JobBalancing!AP22)</f>
        <v/>
      </c>
      <c r="AA21" t="str">
        <f>IF(ISBLANK(JobBalancing!AQ22),"",JobBalancing!AQ22)</f>
        <v/>
      </c>
      <c r="AB21" t="str">
        <f>IF(ISBLANK(JobBalancing!AV22),"",JobBalancing!AV22)</f>
        <v/>
      </c>
      <c r="AC21" t="str">
        <f>IF(ISBLANK(JobBalancing!AW22),"",JobBalancing!AW22)</f>
        <v/>
      </c>
      <c r="AD21" t="str">
        <f>IF(ISBLANK(JobBalancing!AX22),"",JobBalancing!AX22)</f>
        <v/>
      </c>
      <c r="AE21" t="str">
        <f>IF(ISBLANK(JobBalancing!AY22),"",JobBalancing!AY22)</f>
        <v/>
      </c>
      <c r="AF21" s="2" t="str">
        <f>IF(ISBLANK(JobBalancing!BD22),"",JobBalancing!BD22)</f>
        <v>Bronze Axe</v>
      </c>
      <c r="AG21" s="2">
        <f>IF(ISBLANK(JobBalancing!BE22),"",JobBalancing!BE22)</f>
        <v>1</v>
      </c>
      <c r="AH21" s="2" t="str">
        <f>IF(ISBLANK(JobBalancing!BJ22),"",JobBalancing!BJ22)</f>
        <v/>
      </c>
      <c r="AI21" s="2" t="str">
        <f>IF(ISBLANK(JobBalancing!BK22),"",JobBalancing!BK22)</f>
        <v/>
      </c>
      <c r="AJ21" s="2" t="str">
        <f>IF(ISBLANK(JobBalancing!BP22),"",JobBalancing!BP22)</f>
        <v/>
      </c>
      <c r="AK21" s="2" t="str">
        <f>IF(ISBLANK(JobBalancing!BQ22),"",JobBalancing!BQ22)</f>
        <v/>
      </c>
    </row>
    <row r="22" spans="1:37" x14ac:dyDescent="0.25">
      <c r="A22" t="str">
        <f>JobBalancing!A23</f>
        <v>Forge Axe</v>
      </c>
      <c r="B22" t="str">
        <f>JobBalancing!B23</f>
        <v>Description</v>
      </c>
      <c r="C22">
        <f>JobBalancing!C23</f>
        <v>2</v>
      </c>
      <c r="D22" t="str">
        <f>JobBalancing!D23</f>
        <v>Metalworking</v>
      </c>
      <c r="E22" t="str">
        <f>JobBalancing!E23</f>
        <v>Weaponsmith</v>
      </c>
      <c r="F22">
        <f>JobBalancing!F23</f>
        <v>3</v>
      </c>
      <c r="G22" t="str">
        <f>IF(ISBLANK(JobBalancing!G23),"",JobBalancing!G23)</f>
        <v/>
      </c>
      <c r="H22" t="str">
        <f>IF(ISBLANK(JobBalancing!H23),"",JobBalancing!H23)</f>
        <v>Iron</v>
      </c>
      <c r="I22" t="str">
        <f>IF(ISBLANK(JobBalancing!I23),"",JobBalancing!I23)</f>
        <v/>
      </c>
      <c r="J22">
        <f>IF(ISBLANK(JobBalancing!J23),"",JobBalancing!J23)</f>
        <v>3</v>
      </c>
      <c r="K22">
        <f>IF(ISBLANK(JobBalancing!K23),"",JobBalancing!K23)</f>
        <v>3</v>
      </c>
      <c r="L22" t="str">
        <f>IF(ISBLANK(JobBalancing!P23),"",JobBalancing!P23)</f>
        <v/>
      </c>
      <c r="M22" t="str">
        <f>IF(ISBLANK(JobBalancing!Q23),"",JobBalancing!Q23)</f>
        <v>Fuel</v>
      </c>
      <c r="N22">
        <f>IF(ISBLANK(JobBalancing!R23),"",JobBalancing!R23)</f>
        <v>1</v>
      </c>
      <c r="O22">
        <f>IF(ISBLANK(JobBalancing!S23),"",JobBalancing!S23)</f>
        <v>3</v>
      </c>
      <c r="P22" t="str">
        <f>IF(ISBLANK(JobBalancing!X23),"",JobBalancing!X23)</f>
        <v/>
      </c>
      <c r="Q22" t="str">
        <f>IF(ISBLANK(JobBalancing!Y23),"",JobBalancing!Y23)</f>
        <v>Wood</v>
      </c>
      <c r="R22">
        <f>IF(ISBLANK(JobBalancing!Z23),"",JobBalancing!Z23)</f>
        <v>1</v>
      </c>
      <c r="S22">
        <f>IF(ISBLANK(JobBalancing!AA23),"",JobBalancing!AA23)</f>
        <v>1</v>
      </c>
      <c r="T22" t="str">
        <f>IF(ISBLANK(JobBalancing!AF23),"",JobBalancing!AF23)</f>
        <v/>
      </c>
      <c r="U22" t="str">
        <f>IF(ISBLANK(JobBalancing!AG23),"",JobBalancing!AG23)</f>
        <v/>
      </c>
      <c r="V22" t="str">
        <f>IF(ISBLANK(JobBalancing!AH23),"",JobBalancing!AH23)</f>
        <v/>
      </c>
      <c r="W22" t="str">
        <f>IF(ISBLANK(JobBalancing!AI23),"",JobBalancing!AI23)</f>
        <v/>
      </c>
      <c r="X22" t="str">
        <f>IF(ISBLANK(JobBalancing!AN23),"",JobBalancing!AN23)</f>
        <v/>
      </c>
      <c r="Y22" t="str">
        <f>IF(ISBLANK(JobBalancing!AO23),"",JobBalancing!AO23)</f>
        <v/>
      </c>
      <c r="Z22" t="str">
        <f>IF(ISBLANK(JobBalancing!AP23),"",JobBalancing!AP23)</f>
        <v/>
      </c>
      <c r="AA22" t="str">
        <f>IF(ISBLANK(JobBalancing!AQ23),"",JobBalancing!AQ23)</f>
        <v/>
      </c>
      <c r="AB22" t="str">
        <f>IF(ISBLANK(JobBalancing!AV23),"",JobBalancing!AV23)</f>
        <v/>
      </c>
      <c r="AC22" t="str">
        <f>IF(ISBLANK(JobBalancing!AW23),"",JobBalancing!AW23)</f>
        <v/>
      </c>
      <c r="AD22" t="str">
        <f>IF(ISBLANK(JobBalancing!AX23),"",JobBalancing!AX23)</f>
        <v/>
      </c>
      <c r="AE22" t="str">
        <f>IF(ISBLANK(JobBalancing!AY23),"",JobBalancing!AY23)</f>
        <v/>
      </c>
      <c r="AF22" s="2" t="str">
        <f>IF(ISBLANK(JobBalancing!BD23),"",JobBalancing!BD23)</f>
        <v>Iron Axe</v>
      </c>
      <c r="AG22" s="2">
        <f>IF(ISBLANK(JobBalancing!BE23),"",JobBalancing!BE23)</f>
        <v>1</v>
      </c>
      <c r="AH22" s="2" t="str">
        <f>IF(ISBLANK(JobBalancing!BJ23),"",JobBalancing!BJ23)</f>
        <v/>
      </c>
      <c r="AI22" s="2" t="str">
        <f>IF(ISBLANK(JobBalancing!BK23),"",JobBalancing!BK23)</f>
        <v/>
      </c>
      <c r="AJ22" s="2" t="str">
        <f>IF(ISBLANK(JobBalancing!BP23),"",JobBalancing!BP23)</f>
        <v/>
      </c>
      <c r="AK22" s="2" t="str">
        <f>IF(ISBLANK(JobBalancing!BQ23),"",JobBalancing!BQ23)</f>
        <v/>
      </c>
    </row>
    <row r="23" spans="1:37" x14ac:dyDescent="0.25">
      <c r="A23" t="str">
        <f>JobBalancing!A24</f>
        <v>Forge Axe</v>
      </c>
      <c r="B23" t="str">
        <f>JobBalancing!B24</f>
        <v>Description</v>
      </c>
      <c r="C23">
        <f>JobBalancing!C24</f>
        <v>4</v>
      </c>
      <c r="D23" t="str">
        <f>JobBalancing!D24</f>
        <v>Metalworking</v>
      </c>
      <c r="E23" t="str">
        <f>JobBalancing!E24</f>
        <v>Weaponsmith</v>
      </c>
      <c r="F23">
        <f>JobBalancing!F24</f>
        <v>4</v>
      </c>
      <c r="G23" t="str">
        <f>IF(ISBLANK(JobBalancing!G24),"",JobBalancing!G24)</f>
        <v/>
      </c>
      <c r="H23" t="str">
        <f>IF(ISBLANK(JobBalancing!H24),"",JobBalancing!H24)</f>
        <v>Steel</v>
      </c>
      <c r="I23" t="str">
        <f>IF(ISBLANK(JobBalancing!I24),"",JobBalancing!I24)</f>
        <v/>
      </c>
      <c r="J23">
        <f>IF(ISBLANK(JobBalancing!J24),"",JobBalancing!J24)</f>
        <v>4</v>
      </c>
      <c r="K23">
        <f>IF(ISBLANK(JobBalancing!K24),"",JobBalancing!K24)</f>
        <v>3</v>
      </c>
      <c r="L23" t="str">
        <f>IF(ISBLANK(JobBalancing!P24),"",JobBalancing!P24)</f>
        <v/>
      </c>
      <c r="M23" t="str">
        <f>IF(ISBLANK(JobBalancing!Q24),"",JobBalancing!Q24)</f>
        <v>Fuel</v>
      </c>
      <c r="N23">
        <f>IF(ISBLANK(JobBalancing!R24),"",JobBalancing!R24)</f>
        <v>2</v>
      </c>
      <c r="O23">
        <f>IF(ISBLANK(JobBalancing!S24),"",JobBalancing!S24)</f>
        <v>3</v>
      </c>
      <c r="P23" t="str">
        <f>IF(ISBLANK(JobBalancing!X24),"",JobBalancing!X24)</f>
        <v/>
      </c>
      <c r="Q23" t="str">
        <f>IF(ISBLANK(JobBalancing!Y24),"",JobBalancing!Y24)</f>
        <v>Wood</v>
      </c>
      <c r="R23">
        <f>IF(ISBLANK(JobBalancing!Z24),"",JobBalancing!Z24)</f>
        <v>1</v>
      </c>
      <c r="S23">
        <f>IF(ISBLANK(JobBalancing!AA24),"",JobBalancing!AA24)</f>
        <v>1</v>
      </c>
      <c r="T23" t="str">
        <f>IF(ISBLANK(JobBalancing!AF24),"",JobBalancing!AF24)</f>
        <v/>
      </c>
      <c r="U23" t="str">
        <f>IF(ISBLANK(JobBalancing!AG24),"",JobBalancing!AG24)</f>
        <v/>
      </c>
      <c r="V23" t="str">
        <f>IF(ISBLANK(JobBalancing!AH24),"",JobBalancing!AH24)</f>
        <v/>
      </c>
      <c r="W23" t="str">
        <f>IF(ISBLANK(JobBalancing!AI24),"",JobBalancing!AI24)</f>
        <v/>
      </c>
      <c r="X23" t="str">
        <f>IF(ISBLANK(JobBalancing!AN24),"",JobBalancing!AN24)</f>
        <v/>
      </c>
      <c r="Y23" t="str">
        <f>IF(ISBLANK(JobBalancing!AO24),"",JobBalancing!AO24)</f>
        <v/>
      </c>
      <c r="Z23" t="str">
        <f>IF(ISBLANK(JobBalancing!AP24),"",JobBalancing!AP24)</f>
        <v/>
      </c>
      <c r="AA23" t="str">
        <f>IF(ISBLANK(JobBalancing!AQ24),"",JobBalancing!AQ24)</f>
        <v/>
      </c>
      <c r="AB23" t="str">
        <f>IF(ISBLANK(JobBalancing!AV24),"",JobBalancing!AV24)</f>
        <v/>
      </c>
      <c r="AC23" t="str">
        <f>IF(ISBLANK(JobBalancing!AW24),"",JobBalancing!AW24)</f>
        <v/>
      </c>
      <c r="AD23" t="str">
        <f>IF(ISBLANK(JobBalancing!AX24),"",JobBalancing!AX24)</f>
        <v/>
      </c>
      <c r="AE23" t="str">
        <f>IF(ISBLANK(JobBalancing!AY24),"",JobBalancing!AY24)</f>
        <v/>
      </c>
      <c r="AF23" s="2" t="str">
        <f>IF(ISBLANK(JobBalancing!BD24),"",JobBalancing!BD24)</f>
        <v>Steel Axe</v>
      </c>
      <c r="AG23" s="2">
        <f>IF(ISBLANK(JobBalancing!BE24),"",JobBalancing!BE24)</f>
        <v>1</v>
      </c>
      <c r="AH23" s="2" t="str">
        <f>IF(ISBLANK(JobBalancing!BJ24),"",JobBalancing!BJ24)</f>
        <v/>
      </c>
      <c r="AI23" s="2" t="str">
        <f>IF(ISBLANK(JobBalancing!BK24),"",JobBalancing!BK24)</f>
        <v/>
      </c>
      <c r="AJ23" s="2" t="str">
        <f>IF(ISBLANK(JobBalancing!BP24),"",JobBalancing!BP24)</f>
        <v/>
      </c>
      <c r="AK23" s="2" t="str">
        <f>IF(ISBLANK(JobBalancing!BQ24),"",JobBalancing!BQ24)</f>
        <v/>
      </c>
    </row>
    <row r="24" spans="1:37" x14ac:dyDescent="0.25">
      <c r="A24" t="str">
        <f>JobBalancing!A25</f>
        <v>Forge Axe</v>
      </c>
      <c r="B24" t="str">
        <f>JobBalancing!B25</f>
        <v>Description</v>
      </c>
      <c r="C24">
        <f>JobBalancing!C25</f>
        <v>8</v>
      </c>
      <c r="D24" t="str">
        <f>JobBalancing!D25</f>
        <v>Metalworking</v>
      </c>
      <c r="E24" t="str">
        <f>JobBalancing!E25</f>
        <v>Weaponsmith</v>
      </c>
      <c r="F24">
        <f>JobBalancing!F25</f>
        <v>5</v>
      </c>
      <c r="G24" t="str">
        <f>IF(ISBLANK(JobBalancing!G25),"",JobBalancing!G25)</f>
        <v/>
      </c>
      <c r="H24" t="str">
        <f>IF(ISBLANK(JobBalancing!H25),"",JobBalancing!H25)</f>
        <v>Adamantium</v>
      </c>
      <c r="I24" t="str">
        <f>IF(ISBLANK(JobBalancing!I25),"",JobBalancing!I25)</f>
        <v/>
      </c>
      <c r="J24">
        <f>IF(ISBLANK(JobBalancing!J25),"",JobBalancing!J25)</f>
        <v>5</v>
      </c>
      <c r="K24">
        <f>IF(ISBLANK(JobBalancing!K25),"",JobBalancing!K25)</f>
        <v>3</v>
      </c>
      <c r="L24" t="str">
        <f>IF(ISBLANK(JobBalancing!P25),"",JobBalancing!P25)</f>
        <v/>
      </c>
      <c r="M24" t="str">
        <f>IF(ISBLANK(JobBalancing!Q25),"",JobBalancing!Q25)</f>
        <v>Fuel</v>
      </c>
      <c r="N24">
        <f>IF(ISBLANK(JobBalancing!R25),"",JobBalancing!R25)</f>
        <v>2</v>
      </c>
      <c r="O24">
        <f>IF(ISBLANK(JobBalancing!S25),"",JobBalancing!S25)</f>
        <v>3</v>
      </c>
      <c r="P24" t="str">
        <f>IF(ISBLANK(JobBalancing!X25),"",JobBalancing!X25)</f>
        <v/>
      </c>
      <c r="Q24" t="str">
        <f>IF(ISBLANK(JobBalancing!Y25),"",JobBalancing!Y25)</f>
        <v>Wood</v>
      </c>
      <c r="R24">
        <f>IF(ISBLANK(JobBalancing!Z25),"",JobBalancing!Z25)</f>
        <v>1</v>
      </c>
      <c r="S24">
        <f>IF(ISBLANK(JobBalancing!AA25),"",JobBalancing!AA25)</f>
        <v>1</v>
      </c>
      <c r="T24" t="str">
        <f>IF(ISBLANK(JobBalancing!AF25),"",JobBalancing!AF25)</f>
        <v/>
      </c>
      <c r="U24" t="str">
        <f>IF(ISBLANK(JobBalancing!AG25),"",JobBalancing!AG25)</f>
        <v/>
      </c>
      <c r="V24" t="str">
        <f>IF(ISBLANK(JobBalancing!AH25),"",JobBalancing!AH25)</f>
        <v/>
      </c>
      <c r="W24" t="str">
        <f>IF(ISBLANK(JobBalancing!AI25),"",JobBalancing!AI25)</f>
        <v/>
      </c>
      <c r="X24" t="str">
        <f>IF(ISBLANK(JobBalancing!AN25),"",JobBalancing!AN25)</f>
        <v/>
      </c>
      <c r="Y24" t="str">
        <f>IF(ISBLANK(JobBalancing!AO25),"",JobBalancing!AO25)</f>
        <v/>
      </c>
      <c r="Z24" t="str">
        <f>IF(ISBLANK(JobBalancing!AP25),"",JobBalancing!AP25)</f>
        <v/>
      </c>
      <c r="AA24" t="str">
        <f>IF(ISBLANK(JobBalancing!AQ25),"",JobBalancing!AQ25)</f>
        <v/>
      </c>
      <c r="AB24" t="str">
        <f>IF(ISBLANK(JobBalancing!AV25),"",JobBalancing!AV25)</f>
        <v/>
      </c>
      <c r="AC24" t="str">
        <f>IF(ISBLANK(JobBalancing!AW25),"",JobBalancing!AW25)</f>
        <v/>
      </c>
      <c r="AD24" t="str">
        <f>IF(ISBLANK(JobBalancing!AX25),"",JobBalancing!AX25)</f>
        <v/>
      </c>
      <c r="AE24" t="str">
        <f>IF(ISBLANK(JobBalancing!AY25),"",JobBalancing!AY25)</f>
        <v/>
      </c>
      <c r="AF24" s="2" t="str">
        <f>IF(ISBLANK(JobBalancing!BD25),"",JobBalancing!BD25)</f>
        <v>Adamantium Axe</v>
      </c>
      <c r="AG24" s="2">
        <f>IF(ISBLANK(JobBalancing!BE25),"",JobBalancing!BE25)</f>
        <v>1</v>
      </c>
      <c r="AH24" s="2" t="str">
        <f>IF(ISBLANK(JobBalancing!BJ25),"",JobBalancing!BJ25)</f>
        <v/>
      </c>
      <c r="AI24" s="2" t="str">
        <f>IF(ISBLANK(JobBalancing!BK25),"",JobBalancing!BK25)</f>
        <v/>
      </c>
      <c r="AJ24" s="2" t="str">
        <f>IF(ISBLANK(JobBalancing!BP25),"",JobBalancing!BP25)</f>
        <v/>
      </c>
      <c r="AK24" s="2" t="str">
        <f>IF(ISBLANK(JobBalancing!BQ25),"",JobBalancing!BQ25)</f>
        <v/>
      </c>
    </row>
    <row r="25" spans="1:37" x14ac:dyDescent="0.25">
      <c r="A25" t="str">
        <f>JobBalancing!A26</f>
        <v>Forge Battleaxe</v>
      </c>
      <c r="B25" t="str">
        <f>JobBalancing!B26</f>
        <v>Description</v>
      </c>
      <c r="C25">
        <f>JobBalancing!C26</f>
        <v>1</v>
      </c>
      <c r="D25" t="str">
        <f>JobBalancing!D26</f>
        <v>Metalworking</v>
      </c>
      <c r="E25" t="str">
        <f>JobBalancing!E26</f>
        <v>Weaponsmith</v>
      </c>
      <c r="F25">
        <f>JobBalancing!F26</f>
        <v>1</v>
      </c>
      <c r="G25" t="str">
        <f>IF(ISBLANK(JobBalancing!G26),"",JobBalancing!G26)</f>
        <v/>
      </c>
      <c r="H25" t="str">
        <f>IF(ISBLANK(JobBalancing!H26),"",JobBalancing!H26)</f>
        <v>Copper</v>
      </c>
      <c r="I25" t="str">
        <f>IF(ISBLANK(JobBalancing!I26),"",JobBalancing!I26)</f>
        <v/>
      </c>
      <c r="J25">
        <f>IF(ISBLANK(JobBalancing!J26),"",JobBalancing!J26)</f>
        <v>1</v>
      </c>
      <c r="K25">
        <f>IF(ISBLANK(JobBalancing!K26),"",JobBalancing!K26)</f>
        <v>6</v>
      </c>
      <c r="L25" t="str">
        <f>IF(ISBLANK(JobBalancing!P26),"",JobBalancing!P26)</f>
        <v/>
      </c>
      <c r="M25" t="str">
        <f>IF(ISBLANK(JobBalancing!Q26),"",JobBalancing!Q26)</f>
        <v>Fuel</v>
      </c>
      <c r="N25">
        <f>IF(ISBLANK(JobBalancing!R26),"",JobBalancing!R26)</f>
        <v>1</v>
      </c>
      <c r="O25">
        <f>IF(ISBLANK(JobBalancing!S26),"",JobBalancing!S26)</f>
        <v>6</v>
      </c>
      <c r="P25" t="str">
        <f>IF(ISBLANK(JobBalancing!X26),"",JobBalancing!X26)</f>
        <v/>
      </c>
      <c r="Q25" t="str">
        <f>IF(ISBLANK(JobBalancing!Y26),"",JobBalancing!Y26)</f>
        <v>Wood</v>
      </c>
      <c r="R25">
        <f>IF(ISBLANK(JobBalancing!Z26),"",JobBalancing!Z26)</f>
        <v>1</v>
      </c>
      <c r="S25">
        <f>IF(ISBLANK(JobBalancing!AA26),"",JobBalancing!AA26)</f>
        <v>1</v>
      </c>
      <c r="T25" t="str">
        <f>IF(ISBLANK(JobBalancing!AF26),"",JobBalancing!AF26)</f>
        <v/>
      </c>
      <c r="U25" t="str">
        <f>IF(ISBLANK(JobBalancing!AG26),"",JobBalancing!AG26)</f>
        <v/>
      </c>
      <c r="V25" t="str">
        <f>IF(ISBLANK(JobBalancing!AH26),"",JobBalancing!AH26)</f>
        <v/>
      </c>
      <c r="W25" t="str">
        <f>IF(ISBLANK(JobBalancing!AI26),"",JobBalancing!AI26)</f>
        <v/>
      </c>
      <c r="X25" t="str">
        <f>IF(ISBLANK(JobBalancing!AN26),"",JobBalancing!AN26)</f>
        <v/>
      </c>
      <c r="Y25" t="str">
        <f>IF(ISBLANK(JobBalancing!AO26),"",JobBalancing!AO26)</f>
        <v/>
      </c>
      <c r="Z25" t="str">
        <f>IF(ISBLANK(JobBalancing!AP26),"",JobBalancing!AP26)</f>
        <v/>
      </c>
      <c r="AA25" t="str">
        <f>IF(ISBLANK(JobBalancing!AQ26),"",JobBalancing!AQ26)</f>
        <v/>
      </c>
      <c r="AB25" t="str">
        <f>IF(ISBLANK(JobBalancing!AV26),"",JobBalancing!AV26)</f>
        <v/>
      </c>
      <c r="AC25" t="str">
        <f>IF(ISBLANK(JobBalancing!AW26),"",JobBalancing!AW26)</f>
        <v/>
      </c>
      <c r="AD25" t="str">
        <f>IF(ISBLANK(JobBalancing!AX26),"",JobBalancing!AX26)</f>
        <v/>
      </c>
      <c r="AE25" t="str">
        <f>IF(ISBLANK(JobBalancing!AY26),"",JobBalancing!AY26)</f>
        <v/>
      </c>
      <c r="AF25" s="2" t="str">
        <f>IF(ISBLANK(JobBalancing!BD26),"",JobBalancing!BD26)</f>
        <v>Copper Battleaxe</v>
      </c>
      <c r="AG25" s="2">
        <f>IF(ISBLANK(JobBalancing!BE26),"",JobBalancing!BE26)</f>
        <v>1</v>
      </c>
      <c r="AH25" s="2" t="str">
        <f>IF(ISBLANK(JobBalancing!BJ26),"",JobBalancing!BJ26)</f>
        <v/>
      </c>
      <c r="AI25" s="2" t="str">
        <f>IF(ISBLANK(JobBalancing!BK26),"",JobBalancing!BK26)</f>
        <v/>
      </c>
      <c r="AJ25" s="2" t="str">
        <f>IF(ISBLANK(JobBalancing!BP26),"",JobBalancing!BP26)</f>
        <v/>
      </c>
      <c r="AK25" s="2" t="str">
        <f>IF(ISBLANK(JobBalancing!BQ26),"",JobBalancing!BQ26)</f>
        <v/>
      </c>
    </row>
    <row r="26" spans="1:37" x14ac:dyDescent="0.25">
      <c r="A26" t="str">
        <f>JobBalancing!A27</f>
        <v>Forge Battleaxe</v>
      </c>
      <c r="B26" t="str">
        <f>JobBalancing!B27</f>
        <v>Description</v>
      </c>
      <c r="C26">
        <f>JobBalancing!C27</f>
        <v>2</v>
      </c>
      <c r="D26" t="str">
        <f>JobBalancing!D27</f>
        <v>Metalworking</v>
      </c>
      <c r="E26" t="str">
        <f>JobBalancing!E27</f>
        <v>Weaponsmith</v>
      </c>
      <c r="F26">
        <f>JobBalancing!F27</f>
        <v>2</v>
      </c>
      <c r="G26" t="str">
        <f>IF(ISBLANK(JobBalancing!G27),"",JobBalancing!G27)</f>
        <v/>
      </c>
      <c r="H26" t="str">
        <f>IF(ISBLANK(JobBalancing!H27),"",JobBalancing!H27)</f>
        <v>Bronze</v>
      </c>
      <c r="I26" t="str">
        <f>IF(ISBLANK(JobBalancing!I27),"",JobBalancing!I27)</f>
        <v/>
      </c>
      <c r="J26">
        <f>IF(ISBLANK(JobBalancing!J27),"",JobBalancing!J27)</f>
        <v>2</v>
      </c>
      <c r="K26">
        <f>IF(ISBLANK(JobBalancing!K27),"",JobBalancing!K27)</f>
        <v>6</v>
      </c>
      <c r="L26" t="str">
        <f>IF(ISBLANK(JobBalancing!P27),"",JobBalancing!P27)</f>
        <v/>
      </c>
      <c r="M26" t="str">
        <f>IF(ISBLANK(JobBalancing!Q27),"",JobBalancing!Q27)</f>
        <v>Fuel</v>
      </c>
      <c r="N26">
        <f>IF(ISBLANK(JobBalancing!R27),"",JobBalancing!R27)</f>
        <v>1</v>
      </c>
      <c r="O26">
        <f>IF(ISBLANK(JobBalancing!S27),"",JobBalancing!S27)</f>
        <v>6</v>
      </c>
      <c r="P26" t="str">
        <f>IF(ISBLANK(JobBalancing!X27),"",JobBalancing!X27)</f>
        <v/>
      </c>
      <c r="Q26" t="str">
        <f>IF(ISBLANK(JobBalancing!Y27),"",JobBalancing!Y27)</f>
        <v>Wood</v>
      </c>
      <c r="R26">
        <f>IF(ISBLANK(JobBalancing!Z27),"",JobBalancing!Z27)</f>
        <v>1</v>
      </c>
      <c r="S26">
        <f>IF(ISBLANK(JobBalancing!AA27),"",JobBalancing!AA27)</f>
        <v>1</v>
      </c>
      <c r="T26" t="str">
        <f>IF(ISBLANK(JobBalancing!AF27),"",JobBalancing!AF27)</f>
        <v/>
      </c>
      <c r="U26" t="str">
        <f>IF(ISBLANK(JobBalancing!AG27),"",JobBalancing!AG27)</f>
        <v/>
      </c>
      <c r="V26" t="str">
        <f>IF(ISBLANK(JobBalancing!AH27),"",JobBalancing!AH27)</f>
        <v/>
      </c>
      <c r="W26" t="str">
        <f>IF(ISBLANK(JobBalancing!AI27),"",JobBalancing!AI27)</f>
        <v/>
      </c>
      <c r="X26" t="str">
        <f>IF(ISBLANK(JobBalancing!AN27),"",JobBalancing!AN27)</f>
        <v/>
      </c>
      <c r="Y26" t="str">
        <f>IF(ISBLANK(JobBalancing!AO27),"",JobBalancing!AO27)</f>
        <v/>
      </c>
      <c r="Z26" t="str">
        <f>IF(ISBLANK(JobBalancing!AP27),"",JobBalancing!AP27)</f>
        <v/>
      </c>
      <c r="AA26" t="str">
        <f>IF(ISBLANK(JobBalancing!AQ27),"",JobBalancing!AQ27)</f>
        <v/>
      </c>
      <c r="AB26" t="str">
        <f>IF(ISBLANK(JobBalancing!AV27),"",JobBalancing!AV27)</f>
        <v/>
      </c>
      <c r="AC26" t="str">
        <f>IF(ISBLANK(JobBalancing!AW27),"",JobBalancing!AW27)</f>
        <v/>
      </c>
      <c r="AD26" t="str">
        <f>IF(ISBLANK(JobBalancing!AX27),"",JobBalancing!AX27)</f>
        <v/>
      </c>
      <c r="AE26" t="str">
        <f>IF(ISBLANK(JobBalancing!AY27),"",JobBalancing!AY27)</f>
        <v/>
      </c>
      <c r="AF26" s="2" t="str">
        <f>IF(ISBLANK(JobBalancing!BD27),"",JobBalancing!BD27)</f>
        <v>Bronze Battleaxe</v>
      </c>
      <c r="AG26" s="2">
        <f>IF(ISBLANK(JobBalancing!BE27),"",JobBalancing!BE27)</f>
        <v>1</v>
      </c>
      <c r="AH26" s="2" t="str">
        <f>IF(ISBLANK(JobBalancing!BJ27),"",JobBalancing!BJ27)</f>
        <v/>
      </c>
      <c r="AI26" s="2" t="str">
        <f>IF(ISBLANK(JobBalancing!BK27),"",JobBalancing!BK27)</f>
        <v/>
      </c>
      <c r="AJ26" s="2" t="str">
        <f>IF(ISBLANK(JobBalancing!BP27),"",JobBalancing!BP27)</f>
        <v/>
      </c>
      <c r="AK26" s="2" t="str">
        <f>IF(ISBLANK(JobBalancing!BQ27),"",JobBalancing!BQ27)</f>
        <v/>
      </c>
    </row>
    <row r="27" spans="1:37" x14ac:dyDescent="0.25">
      <c r="A27" t="str">
        <f>JobBalancing!A28</f>
        <v>Forge Battleaxe</v>
      </c>
      <c r="B27" t="str">
        <f>JobBalancing!B28</f>
        <v>Description</v>
      </c>
      <c r="C27">
        <f>JobBalancing!C28</f>
        <v>4</v>
      </c>
      <c r="D27" t="str">
        <f>JobBalancing!D28</f>
        <v>Metalworking</v>
      </c>
      <c r="E27" t="str">
        <f>JobBalancing!E28</f>
        <v>Weaponsmith</v>
      </c>
      <c r="F27">
        <f>JobBalancing!F28</f>
        <v>3</v>
      </c>
      <c r="G27" t="str">
        <f>IF(ISBLANK(JobBalancing!G28),"",JobBalancing!G28)</f>
        <v/>
      </c>
      <c r="H27" t="str">
        <f>IF(ISBLANK(JobBalancing!H28),"",JobBalancing!H28)</f>
        <v>Iron</v>
      </c>
      <c r="I27" t="str">
        <f>IF(ISBLANK(JobBalancing!I28),"",JobBalancing!I28)</f>
        <v/>
      </c>
      <c r="J27">
        <f>IF(ISBLANK(JobBalancing!J28),"",JobBalancing!J28)</f>
        <v>3</v>
      </c>
      <c r="K27">
        <f>IF(ISBLANK(JobBalancing!K28),"",JobBalancing!K28)</f>
        <v>6</v>
      </c>
      <c r="L27" t="str">
        <f>IF(ISBLANK(JobBalancing!P28),"",JobBalancing!P28)</f>
        <v/>
      </c>
      <c r="M27" t="str">
        <f>IF(ISBLANK(JobBalancing!Q28),"",JobBalancing!Q28)</f>
        <v>Fuel</v>
      </c>
      <c r="N27">
        <f>IF(ISBLANK(JobBalancing!R28),"",JobBalancing!R28)</f>
        <v>1</v>
      </c>
      <c r="O27">
        <f>IF(ISBLANK(JobBalancing!S28),"",JobBalancing!S28)</f>
        <v>6</v>
      </c>
      <c r="P27" t="str">
        <f>IF(ISBLANK(JobBalancing!X28),"",JobBalancing!X28)</f>
        <v/>
      </c>
      <c r="Q27" t="str">
        <f>IF(ISBLANK(JobBalancing!Y28),"",JobBalancing!Y28)</f>
        <v>Wood</v>
      </c>
      <c r="R27">
        <f>IF(ISBLANK(JobBalancing!Z28),"",JobBalancing!Z28)</f>
        <v>1</v>
      </c>
      <c r="S27">
        <f>IF(ISBLANK(JobBalancing!AA28),"",JobBalancing!AA28)</f>
        <v>1</v>
      </c>
      <c r="T27" t="str">
        <f>IF(ISBLANK(JobBalancing!AF28),"",JobBalancing!AF28)</f>
        <v/>
      </c>
      <c r="U27" t="str">
        <f>IF(ISBLANK(JobBalancing!AG28),"",JobBalancing!AG28)</f>
        <v/>
      </c>
      <c r="V27" t="str">
        <f>IF(ISBLANK(JobBalancing!AH28),"",JobBalancing!AH28)</f>
        <v/>
      </c>
      <c r="W27" t="str">
        <f>IF(ISBLANK(JobBalancing!AI28),"",JobBalancing!AI28)</f>
        <v/>
      </c>
      <c r="X27" t="str">
        <f>IF(ISBLANK(JobBalancing!AN28),"",JobBalancing!AN28)</f>
        <v/>
      </c>
      <c r="Y27" t="str">
        <f>IF(ISBLANK(JobBalancing!AO28),"",JobBalancing!AO28)</f>
        <v/>
      </c>
      <c r="Z27" t="str">
        <f>IF(ISBLANK(JobBalancing!AP28),"",JobBalancing!AP28)</f>
        <v/>
      </c>
      <c r="AA27" t="str">
        <f>IF(ISBLANK(JobBalancing!AQ28),"",JobBalancing!AQ28)</f>
        <v/>
      </c>
      <c r="AB27" t="str">
        <f>IF(ISBLANK(JobBalancing!AV28),"",JobBalancing!AV28)</f>
        <v/>
      </c>
      <c r="AC27" t="str">
        <f>IF(ISBLANK(JobBalancing!AW28),"",JobBalancing!AW28)</f>
        <v/>
      </c>
      <c r="AD27" t="str">
        <f>IF(ISBLANK(JobBalancing!AX28),"",JobBalancing!AX28)</f>
        <v/>
      </c>
      <c r="AE27" t="str">
        <f>IF(ISBLANK(JobBalancing!AY28),"",JobBalancing!AY28)</f>
        <v/>
      </c>
      <c r="AF27" s="2" t="str">
        <f>IF(ISBLANK(JobBalancing!BD28),"",JobBalancing!BD28)</f>
        <v>Iron Battleaxe</v>
      </c>
      <c r="AG27" s="2">
        <f>IF(ISBLANK(JobBalancing!BE28),"",JobBalancing!BE28)</f>
        <v>1</v>
      </c>
      <c r="AH27" s="2" t="str">
        <f>IF(ISBLANK(JobBalancing!BJ28),"",JobBalancing!BJ28)</f>
        <v/>
      </c>
      <c r="AI27" s="2" t="str">
        <f>IF(ISBLANK(JobBalancing!BK28),"",JobBalancing!BK28)</f>
        <v/>
      </c>
      <c r="AJ27" s="2" t="str">
        <f>IF(ISBLANK(JobBalancing!BP28),"",JobBalancing!BP28)</f>
        <v/>
      </c>
      <c r="AK27" s="2" t="str">
        <f>IF(ISBLANK(JobBalancing!BQ28),"",JobBalancing!BQ28)</f>
        <v/>
      </c>
    </row>
    <row r="28" spans="1:37" x14ac:dyDescent="0.25">
      <c r="A28" t="str">
        <f>JobBalancing!A29</f>
        <v>Forge Battleaxe</v>
      </c>
      <c r="B28" t="str">
        <f>JobBalancing!B29</f>
        <v>Description</v>
      </c>
      <c r="C28">
        <f>JobBalancing!C29</f>
        <v>8</v>
      </c>
      <c r="D28" t="str">
        <f>JobBalancing!D29</f>
        <v>Metalworking</v>
      </c>
      <c r="E28" t="str">
        <f>JobBalancing!E29</f>
        <v>Weaponsmith</v>
      </c>
      <c r="F28">
        <f>JobBalancing!F29</f>
        <v>4</v>
      </c>
      <c r="G28" t="str">
        <f>IF(ISBLANK(JobBalancing!G29),"",JobBalancing!G29)</f>
        <v/>
      </c>
      <c r="H28" t="str">
        <f>IF(ISBLANK(JobBalancing!H29),"",JobBalancing!H29)</f>
        <v>Steel</v>
      </c>
      <c r="I28" t="str">
        <f>IF(ISBLANK(JobBalancing!I29),"",JobBalancing!I29)</f>
        <v/>
      </c>
      <c r="J28">
        <f>IF(ISBLANK(JobBalancing!J29),"",JobBalancing!J29)</f>
        <v>4</v>
      </c>
      <c r="K28">
        <f>IF(ISBLANK(JobBalancing!K29),"",JobBalancing!K29)</f>
        <v>6</v>
      </c>
      <c r="L28" t="str">
        <f>IF(ISBLANK(JobBalancing!P29),"",JobBalancing!P29)</f>
        <v/>
      </c>
      <c r="M28" t="str">
        <f>IF(ISBLANK(JobBalancing!Q29),"",JobBalancing!Q29)</f>
        <v>Fuel</v>
      </c>
      <c r="N28">
        <f>IF(ISBLANK(JobBalancing!R29),"",JobBalancing!R29)</f>
        <v>2</v>
      </c>
      <c r="O28">
        <f>IF(ISBLANK(JobBalancing!S29),"",JobBalancing!S29)</f>
        <v>6</v>
      </c>
      <c r="P28" t="str">
        <f>IF(ISBLANK(JobBalancing!X29),"",JobBalancing!X29)</f>
        <v/>
      </c>
      <c r="Q28" t="str">
        <f>IF(ISBLANK(JobBalancing!Y29),"",JobBalancing!Y29)</f>
        <v>Wood</v>
      </c>
      <c r="R28">
        <f>IF(ISBLANK(JobBalancing!Z29),"",JobBalancing!Z29)</f>
        <v>1</v>
      </c>
      <c r="S28">
        <f>IF(ISBLANK(JobBalancing!AA29),"",JobBalancing!AA29)</f>
        <v>1</v>
      </c>
      <c r="T28" t="str">
        <f>IF(ISBLANK(JobBalancing!AF29),"",JobBalancing!AF29)</f>
        <v/>
      </c>
      <c r="U28" t="str">
        <f>IF(ISBLANK(JobBalancing!AG29),"",JobBalancing!AG29)</f>
        <v/>
      </c>
      <c r="V28" t="str">
        <f>IF(ISBLANK(JobBalancing!AH29),"",JobBalancing!AH29)</f>
        <v/>
      </c>
      <c r="W28" t="str">
        <f>IF(ISBLANK(JobBalancing!AI29),"",JobBalancing!AI29)</f>
        <v/>
      </c>
      <c r="X28" t="str">
        <f>IF(ISBLANK(JobBalancing!AN29),"",JobBalancing!AN29)</f>
        <v/>
      </c>
      <c r="Y28" t="str">
        <f>IF(ISBLANK(JobBalancing!AO29),"",JobBalancing!AO29)</f>
        <v/>
      </c>
      <c r="Z28" t="str">
        <f>IF(ISBLANK(JobBalancing!AP29),"",JobBalancing!AP29)</f>
        <v/>
      </c>
      <c r="AA28" t="str">
        <f>IF(ISBLANK(JobBalancing!AQ29),"",JobBalancing!AQ29)</f>
        <v/>
      </c>
      <c r="AB28" t="str">
        <f>IF(ISBLANK(JobBalancing!AV29),"",JobBalancing!AV29)</f>
        <v/>
      </c>
      <c r="AC28" t="str">
        <f>IF(ISBLANK(JobBalancing!AW29),"",JobBalancing!AW29)</f>
        <v/>
      </c>
      <c r="AD28" t="str">
        <f>IF(ISBLANK(JobBalancing!AX29),"",JobBalancing!AX29)</f>
        <v/>
      </c>
      <c r="AE28" t="str">
        <f>IF(ISBLANK(JobBalancing!AY29),"",JobBalancing!AY29)</f>
        <v/>
      </c>
      <c r="AF28" s="2" t="str">
        <f>IF(ISBLANK(JobBalancing!BD29),"",JobBalancing!BD29)</f>
        <v>Steel Battleaxe</v>
      </c>
      <c r="AG28" s="2">
        <f>IF(ISBLANK(JobBalancing!BE29),"",JobBalancing!BE29)</f>
        <v>1</v>
      </c>
      <c r="AH28" s="2" t="str">
        <f>IF(ISBLANK(JobBalancing!BJ29),"",JobBalancing!BJ29)</f>
        <v/>
      </c>
      <c r="AI28" s="2" t="str">
        <f>IF(ISBLANK(JobBalancing!BK29),"",JobBalancing!BK29)</f>
        <v/>
      </c>
      <c r="AJ28" s="2" t="str">
        <f>IF(ISBLANK(JobBalancing!BP29),"",JobBalancing!BP29)</f>
        <v/>
      </c>
      <c r="AK28" s="2" t="str">
        <f>IF(ISBLANK(JobBalancing!BQ29),"",JobBalancing!BQ29)</f>
        <v/>
      </c>
    </row>
    <row r="29" spans="1:37" x14ac:dyDescent="0.25">
      <c r="A29" t="str">
        <f>JobBalancing!A30</f>
        <v>Forge Battleaxe</v>
      </c>
      <c r="B29" t="str">
        <f>JobBalancing!B30</f>
        <v>Description</v>
      </c>
      <c r="C29">
        <f>JobBalancing!C30</f>
        <v>16</v>
      </c>
      <c r="D29" t="str">
        <f>JobBalancing!D30</f>
        <v>Metalworking</v>
      </c>
      <c r="E29" t="str">
        <f>JobBalancing!E30</f>
        <v>Weaponsmith</v>
      </c>
      <c r="F29">
        <f>JobBalancing!F30</f>
        <v>5</v>
      </c>
      <c r="G29" t="str">
        <f>IF(ISBLANK(JobBalancing!G30),"",JobBalancing!G30)</f>
        <v/>
      </c>
      <c r="H29" t="str">
        <f>IF(ISBLANK(JobBalancing!H30),"",JobBalancing!H30)</f>
        <v>Adamantium</v>
      </c>
      <c r="I29" t="str">
        <f>IF(ISBLANK(JobBalancing!I30),"",JobBalancing!I30)</f>
        <v/>
      </c>
      <c r="J29">
        <f>IF(ISBLANK(JobBalancing!J30),"",JobBalancing!J30)</f>
        <v>5</v>
      </c>
      <c r="K29">
        <f>IF(ISBLANK(JobBalancing!K30),"",JobBalancing!K30)</f>
        <v>6</v>
      </c>
      <c r="L29" t="str">
        <f>IF(ISBLANK(JobBalancing!P30),"",JobBalancing!P30)</f>
        <v/>
      </c>
      <c r="M29" t="str">
        <f>IF(ISBLANK(JobBalancing!Q30),"",JobBalancing!Q30)</f>
        <v>Fuel</v>
      </c>
      <c r="N29">
        <f>IF(ISBLANK(JobBalancing!R30),"",JobBalancing!R30)</f>
        <v>2</v>
      </c>
      <c r="O29">
        <f>IF(ISBLANK(JobBalancing!S30),"",JobBalancing!S30)</f>
        <v>6</v>
      </c>
      <c r="P29" t="str">
        <f>IF(ISBLANK(JobBalancing!X30),"",JobBalancing!X30)</f>
        <v/>
      </c>
      <c r="Q29" t="str">
        <f>IF(ISBLANK(JobBalancing!Y30),"",JobBalancing!Y30)</f>
        <v>Wood</v>
      </c>
      <c r="R29">
        <f>IF(ISBLANK(JobBalancing!Z30),"",JobBalancing!Z30)</f>
        <v>1</v>
      </c>
      <c r="S29">
        <f>IF(ISBLANK(JobBalancing!AA30),"",JobBalancing!AA30)</f>
        <v>1</v>
      </c>
      <c r="T29" t="str">
        <f>IF(ISBLANK(JobBalancing!AF30),"",JobBalancing!AF30)</f>
        <v/>
      </c>
      <c r="U29" t="str">
        <f>IF(ISBLANK(JobBalancing!AG30),"",JobBalancing!AG30)</f>
        <v/>
      </c>
      <c r="V29" t="str">
        <f>IF(ISBLANK(JobBalancing!AH30),"",JobBalancing!AH30)</f>
        <v/>
      </c>
      <c r="W29" t="str">
        <f>IF(ISBLANK(JobBalancing!AI30),"",JobBalancing!AI30)</f>
        <v/>
      </c>
      <c r="X29" t="str">
        <f>IF(ISBLANK(JobBalancing!AN30),"",JobBalancing!AN30)</f>
        <v/>
      </c>
      <c r="Y29" t="str">
        <f>IF(ISBLANK(JobBalancing!AO30),"",JobBalancing!AO30)</f>
        <v/>
      </c>
      <c r="Z29" t="str">
        <f>IF(ISBLANK(JobBalancing!AP30),"",JobBalancing!AP30)</f>
        <v/>
      </c>
      <c r="AA29" t="str">
        <f>IF(ISBLANK(JobBalancing!AQ30),"",JobBalancing!AQ30)</f>
        <v/>
      </c>
      <c r="AB29" t="str">
        <f>IF(ISBLANK(JobBalancing!AV30),"",JobBalancing!AV30)</f>
        <v/>
      </c>
      <c r="AC29" t="str">
        <f>IF(ISBLANK(JobBalancing!AW30),"",JobBalancing!AW30)</f>
        <v/>
      </c>
      <c r="AD29" t="str">
        <f>IF(ISBLANK(JobBalancing!AX30),"",JobBalancing!AX30)</f>
        <v/>
      </c>
      <c r="AE29" t="str">
        <f>IF(ISBLANK(JobBalancing!AY30),"",JobBalancing!AY30)</f>
        <v/>
      </c>
      <c r="AF29" s="2" t="str">
        <f>IF(ISBLANK(JobBalancing!BD30),"",JobBalancing!BD30)</f>
        <v>Adamantium Battleaxe</v>
      </c>
      <c r="AG29" s="2">
        <f>IF(ISBLANK(JobBalancing!BE30),"",JobBalancing!BE30)</f>
        <v>1</v>
      </c>
      <c r="AH29" s="2" t="str">
        <f>IF(ISBLANK(JobBalancing!BJ30),"",JobBalancing!BJ30)</f>
        <v/>
      </c>
      <c r="AI29" s="2" t="str">
        <f>IF(ISBLANK(JobBalancing!BK30),"",JobBalancing!BK30)</f>
        <v/>
      </c>
      <c r="AJ29" s="2" t="str">
        <f>IF(ISBLANK(JobBalancing!BP30),"",JobBalancing!BP30)</f>
        <v/>
      </c>
      <c r="AK29" s="2" t="str">
        <f>IF(ISBLANK(JobBalancing!BQ30),"",JobBalancing!BQ30)</f>
        <v/>
      </c>
    </row>
    <row r="30" spans="1:37" x14ac:dyDescent="0.25">
      <c r="A30" t="str">
        <f>JobBalancing!A31</f>
        <v>Forge Great Sword</v>
      </c>
      <c r="B30" t="str">
        <f>JobBalancing!B31</f>
        <v>Description</v>
      </c>
      <c r="C30">
        <f>JobBalancing!C31</f>
        <v>1</v>
      </c>
      <c r="D30" t="str">
        <f>JobBalancing!D31</f>
        <v>Metalworking</v>
      </c>
      <c r="E30" t="str">
        <f>JobBalancing!E31</f>
        <v>Weaponsmith</v>
      </c>
      <c r="F30">
        <f>JobBalancing!F31</f>
        <v>1</v>
      </c>
      <c r="G30" t="str">
        <f>IF(ISBLANK(JobBalancing!G31),"",JobBalancing!G31)</f>
        <v/>
      </c>
      <c r="H30" t="str">
        <f>IF(ISBLANK(JobBalancing!H31),"",JobBalancing!H31)</f>
        <v>Copper</v>
      </c>
      <c r="I30" t="str">
        <f>IF(ISBLANK(JobBalancing!I31),"",JobBalancing!I31)</f>
        <v/>
      </c>
      <c r="J30">
        <f>IF(ISBLANK(JobBalancing!J31),"",JobBalancing!J31)</f>
        <v>1</v>
      </c>
      <c r="K30">
        <f>IF(ISBLANK(JobBalancing!K31),"",JobBalancing!K31)</f>
        <v>6</v>
      </c>
      <c r="L30" t="str">
        <f>IF(ISBLANK(JobBalancing!P31),"",JobBalancing!P31)</f>
        <v/>
      </c>
      <c r="M30" t="str">
        <f>IF(ISBLANK(JobBalancing!Q31),"",JobBalancing!Q31)</f>
        <v>Fuel</v>
      </c>
      <c r="N30">
        <f>IF(ISBLANK(JobBalancing!R31),"",JobBalancing!R31)</f>
        <v>1</v>
      </c>
      <c r="O30">
        <f>IF(ISBLANK(JobBalancing!S31),"",JobBalancing!S31)</f>
        <v>6</v>
      </c>
      <c r="P30" t="str">
        <f>IF(ISBLANK(JobBalancing!X31),"",JobBalancing!X31)</f>
        <v/>
      </c>
      <c r="Q30" t="str">
        <f>IF(ISBLANK(JobBalancing!Y31),"",JobBalancing!Y31)</f>
        <v/>
      </c>
      <c r="R30" t="str">
        <f>IF(ISBLANK(JobBalancing!Z31),"",JobBalancing!Z31)</f>
        <v/>
      </c>
      <c r="S30" t="str">
        <f>IF(ISBLANK(JobBalancing!AA31),"",JobBalancing!AA31)</f>
        <v/>
      </c>
      <c r="T30" t="str">
        <f>IF(ISBLANK(JobBalancing!AF31),"",JobBalancing!AF31)</f>
        <v/>
      </c>
      <c r="U30" t="str">
        <f>IF(ISBLANK(JobBalancing!AG31),"",JobBalancing!AG31)</f>
        <v/>
      </c>
      <c r="V30" t="str">
        <f>IF(ISBLANK(JobBalancing!AH31),"",JobBalancing!AH31)</f>
        <v/>
      </c>
      <c r="W30" t="str">
        <f>IF(ISBLANK(JobBalancing!AI31),"",JobBalancing!AI31)</f>
        <v/>
      </c>
      <c r="X30" t="str">
        <f>IF(ISBLANK(JobBalancing!AN31),"",JobBalancing!AN31)</f>
        <v/>
      </c>
      <c r="Y30" t="str">
        <f>IF(ISBLANK(JobBalancing!AO31),"",JobBalancing!AO31)</f>
        <v/>
      </c>
      <c r="Z30" t="str">
        <f>IF(ISBLANK(JobBalancing!AP31),"",JobBalancing!AP31)</f>
        <v/>
      </c>
      <c r="AA30" t="str">
        <f>IF(ISBLANK(JobBalancing!AQ31),"",JobBalancing!AQ31)</f>
        <v/>
      </c>
      <c r="AB30" t="str">
        <f>IF(ISBLANK(JobBalancing!AV31),"",JobBalancing!AV31)</f>
        <v/>
      </c>
      <c r="AC30" t="str">
        <f>IF(ISBLANK(JobBalancing!AW31),"",JobBalancing!AW31)</f>
        <v/>
      </c>
      <c r="AD30" t="str">
        <f>IF(ISBLANK(JobBalancing!AX31),"",JobBalancing!AX31)</f>
        <v/>
      </c>
      <c r="AE30" t="str">
        <f>IF(ISBLANK(JobBalancing!AY31),"",JobBalancing!AY31)</f>
        <v/>
      </c>
      <c r="AF30" s="2" t="str">
        <f>IF(ISBLANK(JobBalancing!BD31),"",JobBalancing!BD31)</f>
        <v>Copper Great Sword</v>
      </c>
      <c r="AG30" s="2">
        <f>IF(ISBLANK(JobBalancing!BE31),"",JobBalancing!BE31)</f>
        <v>1</v>
      </c>
      <c r="AH30" s="2" t="str">
        <f>IF(ISBLANK(JobBalancing!BJ31),"",JobBalancing!BJ31)</f>
        <v/>
      </c>
      <c r="AI30" s="2" t="str">
        <f>IF(ISBLANK(JobBalancing!BK31),"",JobBalancing!BK31)</f>
        <v/>
      </c>
      <c r="AJ30" s="2" t="str">
        <f>IF(ISBLANK(JobBalancing!BP31),"",JobBalancing!BP31)</f>
        <v/>
      </c>
      <c r="AK30" s="2" t="str">
        <f>IF(ISBLANK(JobBalancing!BQ31),"",JobBalancing!BQ31)</f>
        <v/>
      </c>
    </row>
    <row r="31" spans="1:37" x14ac:dyDescent="0.25">
      <c r="A31" t="str">
        <f>JobBalancing!A32</f>
        <v>Forge Great Sword</v>
      </c>
      <c r="B31" t="str">
        <f>JobBalancing!B32</f>
        <v>Description</v>
      </c>
      <c r="C31">
        <f>JobBalancing!C32</f>
        <v>2</v>
      </c>
      <c r="D31" t="str">
        <f>JobBalancing!D32</f>
        <v>Metalworking</v>
      </c>
      <c r="E31" t="str">
        <f>JobBalancing!E32</f>
        <v>Weaponsmith</v>
      </c>
      <c r="F31">
        <f>JobBalancing!F32</f>
        <v>2</v>
      </c>
      <c r="G31" t="str">
        <f>IF(ISBLANK(JobBalancing!G32),"",JobBalancing!G32)</f>
        <v/>
      </c>
      <c r="H31" t="str">
        <f>IF(ISBLANK(JobBalancing!H32),"",JobBalancing!H32)</f>
        <v>Bronze</v>
      </c>
      <c r="I31" t="str">
        <f>IF(ISBLANK(JobBalancing!I32),"",JobBalancing!I32)</f>
        <v/>
      </c>
      <c r="J31">
        <f>IF(ISBLANK(JobBalancing!J32),"",JobBalancing!J32)</f>
        <v>2</v>
      </c>
      <c r="K31">
        <f>IF(ISBLANK(JobBalancing!K32),"",JobBalancing!K32)</f>
        <v>6</v>
      </c>
      <c r="L31" t="str">
        <f>IF(ISBLANK(JobBalancing!P32),"",JobBalancing!P32)</f>
        <v/>
      </c>
      <c r="M31" t="str">
        <f>IF(ISBLANK(JobBalancing!Q32),"",JobBalancing!Q32)</f>
        <v>Fuel</v>
      </c>
      <c r="N31">
        <f>IF(ISBLANK(JobBalancing!R32),"",JobBalancing!R32)</f>
        <v>1</v>
      </c>
      <c r="O31">
        <f>IF(ISBLANK(JobBalancing!S32),"",JobBalancing!S32)</f>
        <v>6</v>
      </c>
      <c r="P31" t="str">
        <f>IF(ISBLANK(JobBalancing!X32),"",JobBalancing!X32)</f>
        <v/>
      </c>
      <c r="Q31" t="str">
        <f>IF(ISBLANK(JobBalancing!Y32),"",JobBalancing!Y32)</f>
        <v/>
      </c>
      <c r="R31" t="str">
        <f>IF(ISBLANK(JobBalancing!Z32),"",JobBalancing!Z32)</f>
        <v/>
      </c>
      <c r="S31" t="str">
        <f>IF(ISBLANK(JobBalancing!AA32),"",JobBalancing!AA32)</f>
        <v/>
      </c>
      <c r="T31" t="str">
        <f>IF(ISBLANK(JobBalancing!AF32),"",JobBalancing!AF32)</f>
        <v/>
      </c>
      <c r="U31" t="str">
        <f>IF(ISBLANK(JobBalancing!AG32),"",JobBalancing!AG32)</f>
        <v/>
      </c>
      <c r="V31" t="str">
        <f>IF(ISBLANK(JobBalancing!AH32),"",JobBalancing!AH32)</f>
        <v/>
      </c>
      <c r="W31" t="str">
        <f>IF(ISBLANK(JobBalancing!AI32),"",JobBalancing!AI32)</f>
        <v/>
      </c>
      <c r="X31" t="str">
        <f>IF(ISBLANK(JobBalancing!AN32),"",JobBalancing!AN32)</f>
        <v/>
      </c>
      <c r="Y31" t="str">
        <f>IF(ISBLANK(JobBalancing!AO32),"",JobBalancing!AO32)</f>
        <v/>
      </c>
      <c r="Z31" t="str">
        <f>IF(ISBLANK(JobBalancing!AP32),"",JobBalancing!AP32)</f>
        <v/>
      </c>
      <c r="AA31" t="str">
        <f>IF(ISBLANK(JobBalancing!AQ32),"",JobBalancing!AQ32)</f>
        <v/>
      </c>
      <c r="AB31" t="str">
        <f>IF(ISBLANK(JobBalancing!AV32),"",JobBalancing!AV32)</f>
        <v/>
      </c>
      <c r="AC31" t="str">
        <f>IF(ISBLANK(JobBalancing!AW32),"",JobBalancing!AW32)</f>
        <v/>
      </c>
      <c r="AD31" t="str">
        <f>IF(ISBLANK(JobBalancing!AX32),"",JobBalancing!AX32)</f>
        <v/>
      </c>
      <c r="AE31" t="str">
        <f>IF(ISBLANK(JobBalancing!AY32),"",JobBalancing!AY32)</f>
        <v/>
      </c>
      <c r="AF31" s="2" t="str">
        <f>IF(ISBLANK(JobBalancing!BD32),"",JobBalancing!BD32)</f>
        <v>Bronze Great Sword</v>
      </c>
      <c r="AG31" s="2">
        <f>IF(ISBLANK(JobBalancing!BE32),"",JobBalancing!BE32)</f>
        <v>1</v>
      </c>
      <c r="AH31" s="2" t="str">
        <f>IF(ISBLANK(JobBalancing!BJ32),"",JobBalancing!BJ32)</f>
        <v/>
      </c>
      <c r="AI31" s="2" t="str">
        <f>IF(ISBLANK(JobBalancing!BK32),"",JobBalancing!BK32)</f>
        <v/>
      </c>
      <c r="AJ31" s="2" t="str">
        <f>IF(ISBLANK(JobBalancing!BP32),"",JobBalancing!BP32)</f>
        <v/>
      </c>
      <c r="AK31" s="2" t="str">
        <f>IF(ISBLANK(JobBalancing!BQ32),"",JobBalancing!BQ32)</f>
        <v/>
      </c>
    </row>
    <row r="32" spans="1:37" x14ac:dyDescent="0.25">
      <c r="A32" t="str">
        <f>JobBalancing!A33</f>
        <v>Forge Great Sword</v>
      </c>
      <c r="B32" t="str">
        <f>JobBalancing!B33</f>
        <v>Description</v>
      </c>
      <c r="C32">
        <f>JobBalancing!C33</f>
        <v>4</v>
      </c>
      <c r="D32" t="str">
        <f>JobBalancing!D33</f>
        <v>Metalworking</v>
      </c>
      <c r="E32" t="str">
        <f>JobBalancing!E33</f>
        <v>Weaponsmith</v>
      </c>
      <c r="F32">
        <f>JobBalancing!F33</f>
        <v>3</v>
      </c>
      <c r="G32" t="str">
        <f>IF(ISBLANK(JobBalancing!G33),"",JobBalancing!G33)</f>
        <v/>
      </c>
      <c r="H32" t="str">
        <f>IF(ISBLANK(JobBalancing!H33),"",JobBalancing!H33)</f>
        <v>Iron</v>
      </c>
      <c r="I32" t="str">
        <f>IF(ISBLANK(JobBalancing!I33),"",JobBalancing!I33)</f>
        <v/>
      </c>
      <c r="J32">
        <f>IF(ISBLANK(JobBalancing!J33),"",JobBalancing!J33)</f>
        <v>3</v>
      </c>
      <c r="K32">
        <f>IF(ISBLANK(JobBalancing!K33),"",JobBalancing!K33)</f>
        <v>6</v>
      </c>
      <c r="L32" t="str">
        <f>IF(ISBLANK(JobBalancing!P33),"",JobBalancing!P33)</f>
        <v/>
      </c>
      <c r="M32" t="str">
        <f>IF(ISBLANK(JobBalancing!Q33),"",JobBalancing!Q33)</f>
        <v>Fuel</v>
      </c>
      <c r="N32">
        <f>IF(ISBLANK(JobBalancing!R33),"",JobBalancing!R33)</f>
        <v>1</v>
      </c>
      <c r="O32">
        <f>IF(ISBLANK(JobBalancing!S33),"",JobBalancing!S33)</f>
        <v>6</v>
      </c>
      <c r="P32" t="str">
        <f>IF(ISBLANK(JobBalancing!X33),"",JobBalancing!X33)</f>
        <v/>
      </c>
      <c r="Q32" t="str">
        <f>IF(ISBLANK(JobBalancing!Y33),"",JobBalancing!Y33)</f>
        <v/>
      </c>
      <c r="R32" t="str">
        <f>IF(ISBLANK(JobBalancing!Z33),"",JobBalancing!Z33)</f>
        <v/>
      </c>
      <c r="S32" t="str">
        <f>IF(ISBLANK(JobBalancing!AA33),"",JobBalancing!AA33)</f>
        <v/>
      </c>
      <c r="T32" t="str">
        <f>IF(ISBLANK(JobBalancing!AF33),"",JobBalancing!AF33)</f>
        <v/>
      </c>
      <c r="U32" t="str">
        <f>IF(ISBLANK(JobBalancing!AG33),"",JobBalancing!AG33)</f>
        <v/>
      </c>
      <c r="V32" t="str">
        <f>IF(ISBLANK(JobBalancing!AH33),"",JobBalancing!AH33)</f>
        <v/>
      </c>
      <c r="W32" t="str">
        <f>IF(ISBLANK(JobBalancing!AI33),"",JobBalancing!AI33)</f>
        <v/>
      </c>
      <c r="X32" t="str">
        <f>IF(ISBLANK(JobBalancing!AN33),"",JobBalancing!AN33)</f>
        <v/>
      </c>
      <c r="Y32" t="str">
        <f>IF(ISBLANK(JobBalancing!AO33),"",JobBalancing!AO33)</f>
        <v/>
      </c>
      <c r="Z32" t="str">
        <f>IF(ISBLANK(JobBalancing!AP33),"",JobBalancing!AP33)</f>
        <v/>
      </c>
      <c r="AA32" t="str">
        <f>IF(ISBLANK(JobBalancing!AQ33),"",JobBalancing!AQ33)</f>
        <v/>
      </c>
      <c r="AB32" t="str">
        <f>IF(ISBLANK(JobBalancing!AV33),"",JobBalancing!AV33)</f>
        <v/>
      </c>
      <c r="AC32" t="str">
        <f>IF(ISBLANK(JobBalancing!AW33),"",JobBalancing!AW33)</f>
        <v/>
      </c>
      <c r="AD32" t="str">
        <f>IF(ISBLANK(JobBalancing!AX33),"",JobBalancing!AX33)</f>
        <v/>
      </c>
      <c r="AE32" t="str">
        <f>IF(ISBLANK(JobBalancing!AY33),"",JobBalancing!AY33)</f>
        <v/>
      </c>
      <c r="AF32" s="2" t="str">
        <f>IF(ISBLANK(JobBalancing!BD33),"",JobBalancing!BD33)</f>
        <v>Iron Great Sword</v>
      </c>
      <c r="AG32" s="2">
        <f>IF(ISBLANK(JobBalancing!BE33),"",JobBalancing!BE33)</f>
        <v>1</v>
      </c>
      <c r="AH32" s="2" t="str">
        <f>IF(ISBLANK(JobBalancing!BJ33),"",JobBalancing!BJ33)</f>
        <v/>
      </c>
      <c r="AI32" s="2" t="str">
        <f>IF(ISBLANK(JobBalancing!BK33),"",JobBalancing!BK33)</f>
        <v/>
      </c>
      <c r="AJ32" s="2" t="str">
        <f>IF(ISBLANK(JobBalancing!BP33),"",JobBalancing!BP33)</f>
        <v/>
      </c>
      <c r="AK32" s="2" t="str">
        <f>IF(ISBLANK(JobBalancing!BQ33),"",JobBalancing!BQ33)</f>
        <v/>
      </c>
    </row>
    <row r="33" spans="1:37" x14ac:dyDescent="0.25">
      <c r="A33" t="str">
        <f>JobBalancing!A34</f>
        <v>Forge Great Sword</v>
      </c>
      <c r="B33" t="str">
        <f>JobBalancing!B34</f>
        <v>Description</v>
      </c>
      <c r="C33">
        <f>JobBalancing!C34</f>
        <v>8</v>
      </c>
      <c r="D33" t="str">
        <f>JobBalancing!D34</f>
        <v>Metalworking</v>
      </c>
      <c r="E33" t="str">
        <f>JobBalancing!E34</f>
        <v>Weaponsmith</v>
      </c>
      <c r="F33">
        <f>JobBalancing!F34</f>
        <v>4</v>
      </c>
      <c r="G33" t="str">
        <f>IF(ISBLANK(JobBalancing!G34),"",JobBalancing!G34)</f>
        <v/>
      </c>
      <c r="H33" t="str">
        <f>IF(ISBLANK(JobBalancing!H34),"",JobBalancing!H34)</f>
        <v>Steel</v>
      </c>
      <c r="I33" t="str">
        <f>IF(ISBLANK(JobBalancing!I34),"",JobBalancing!I34)</f>
        <v/>
      </c>
      <c r="J33">
        <f>IF(ISBLANK(JobBalancing!J34),"",JobBalancing!J34)</f>
        <v>4</v>
      </c>
      <c r="K33">
        <f>IF(ISBLANK(JobBalancing!K34),"",JobBalancing!K34)</f>
        <v>6</v>
      </c>
      <c r="L33" t="str">
        <f>IF(ISBLANK(JobBalancing!P34),"",JobBalancing!P34)</f>
        <v/>
      </c>
      <c r="M33" t="str">
        <f>IF(ISBLANK(JobBalancing!Q34),"",JobBalancing!Q34)</f>
        <v>Fuel</v>
      </c>
      <c r="N33">
        <f>IF(ISBLANK(JobBalancing!R34),"",JobBalancing!R34)</f>
        <v>2</v>
      </c>
      <c r="O33">
        <f>IF(ISBLANK(JobBalancing!S34),"",JobBalancing!S34)</f>
        <v>6</v>
      </c>
      <c r="P33" t="str">
        <f>IF(ISBLANK(JobBalancing!X34),"",JobBalancing!X34)</f>
        <v/>
      </c>
      <c r="Q33" t="str">
        <f>IF(ISBLANK(JobBalancing!Y34),"",JobBalancing!Y34)</f>
        <v/>
      </c>
      <c r="R33" t="str">
        <f>IF(ISBLANK(JobBalancing!Z34),"",JobBalancing!Z34)</f>
        <v/>
      </c>
      <c r="S33" t="str">
        <f>IF(ISBLANK(JobBalancing!AA34),"",JobBalancing!AA34)</f>
        <v/>
      </c>
      <c r="T33" t="str">
        <f>IF(ISBLANK(JobBalancing!AF34),"",JobBalancing!AF34)</f>
        <v/>
      </c>
      <c r="U33" t="str">
        <f>IF(ISBLANK(JobBalancing!AG34),"",JobBalancing!AG34)</f>
        <v/>
      </c>
      <c r="V33" t="str">
        <f>IF(ISBLANK(JobBalancing!AH34),"",JobBalancing!AH34)</f>
        <v/>
      </c>
      <c r="W33" t="str">
        <f>IF(ISBLANK(JobBalancing!AI34),"",JobBalancing!AI34)</f>
        <v/>
      </c>
      <c r="X33" t="str">
        <f>IF(ISBLANK(JobBalancing!AN34),"",JobBalancing!AN34)</f>
        <v/>
      </c>
      <c r="Y33" t="str">
        <f>IF(ISBLANK(JobBalancing!AO34),"",JobBalancing!AO34)</f>
        <v/>
      </c>
      <c r="Z33" t="str">
        <f>IF(ISBLANK(JobBalancing!AP34),"",JobBalancing!AP34)</f>
        <v/>
      </c>
      <c r="AA33" t="str">
        <f>IF(ISBLANK(JobBalancing!AQ34),"",JobBalancing!AQ34)</f>
        <v/>
      </c>
      <c r="AB33" t="str">
        <f>IF(ISBLANK(JobBalancing!AV34),"",JobBalancing!AV34)</f>
        <v/>
      </c>
      <c r="AC33" t="str">
        <f>IF(ISBLANK(JobBalancing!AW34),"",JobBalancing!AW34)</f>
        <v/>
      </c>
      <c r="AD33" t="str">
        <f>IF(ISBLANK(JobBalancing!AX34),"",JobBalancing!AX34)</f>
        <v/>
      </c>
      <c r="AE33" t="str">
        <f>IF(ISBLANK(JobBalancing!AY34),"",JobBalancing!AY34)</f>
        <v/>
      </c>
      <c r="AF33" s="2" t="str">
        <f>IF(ISBLANK(JobBalancing!BD34),"",JobBalancing!BD34)</f>
        <v>Steel Great Sword</v>
      </c>
      <c r="AG33" s="2">
        <f>IF(ISBLANK(JobBalancing!BE34),"",JobBalancing!BE34)</f>
        <v>1</v>
      </c>
      <c r="AH33" s="2" t="str">
        <f>IF(ISBLANK(JobBalancing!BJ34),"",JobBalancing!BJ34)</f>
        <v/>
      </c>
      <c r="AI33" s="2" t="str">
        <f>IF(ISBLANK(JobBalancing!BK34),"",JobBalancing!BK34)</f>
        <v/>
      </c>
      <c r="AJ33" s="2" t="str">
        <f>IF(ISBLANK(JobBalancing!BP34),"",JobBalancing!BP34)</f>
        <v/>
      </c>
      <c r="AK33" s="2" t="str">
        <f>IF(ISBLANK(JobBalancing!BQ34),"",JobBalancing!BQ34)</f>
        <v/>
      </c>
    </row>
    <row r="34" spans="1:37" x14ac:dyDescent="0.25">
      <c r="A34" t="str">
        <f>JobBalancing!A35</f>
        <v>Forge Great Sword</v>
      </c>
      <c r="B34" t="str">
        <f>JobBalancing!B35</f>
        <v>Description</v>
      </c>
      <c r="C34">
        <f>JobBalancing!C35</f>
        <v>16</v>
      </c>
      <c r="D34" t="str">
        <f>JobBalancing!D35</f>
        <v>Metalworking</v>
      </c>
      <c r="E34" t="str">
        <f>JobBalancing!E35</f>
        <v>Weaponsmith</v>
      </c>
      <c r="F34">
        <f>JobBalancing!F35</f>
        <v>5</v>
      </c>
      <c r="G34" t="str">
        <f>IF(ISBLANK(JobBalancing!G35),"",JobBalancing!G35)</f>
        <v/>
      </c>
      <c r="H34" t="str">
        <f>IF(ISBLANK(JobBalancing!H35),"",JobBalancing!H35)</f>
        <v>Adamantium</v>
      </c>
      <c r="I34" t="str">
        <f>IF(ISBLANK(JobBalancing!I35),"",JobBalancing!I35)</f>
        <v/>
      </c>
      <c r="J34">
        <f>IF(ISBLANK(JobBalancing!J35),"",JobBalancing!J35)</f>
        <v>5</v>
      </c>
      <c r="K34">
        <f>IF(ISBLANK(JobBalancing!K35),"",JobBalancing!K35)</f>
        <v>6</v>
      </c>
      <c r="L34" t="str">
        <f>IF(ISBLANK(JobBalancing!P35),"",JobBalancing!P35)</f>
        <v/>
      </c>
      <c r="M34" t="str">
        <f>IF(ISBLANK(JobBalancing!Q35),"",JobBalancing!Q35)</f>
        <v>Fuel</v>
      </c>
      <c r="N34">
        <f>IF(ISBLANK(JobBalancing!R35),"",JobBalancing!R35)</f>
        <v>2</v>
      </c>
      <c r="O34">
        <f>IF(ISBLANK(JobBalancing!S35),"",JobBalancing!S35)</f>
        <v>6</v>
      </c>
      <c r="P34" t="str">
        <f>IF(ISBLANK(JobBalancing!X35),"",JobBalancing!X35)</f>
        <v/>
      </c>
      <c r="Q34" t="str">
        <f>IF(ISBLANK(JobBalancing!Y35),"",JobBalancing!Y35)</f>
        <v/>
      </c>
      <c r="R34" t="str">
        <f>IF(ISBLANK(JobBalancing!Z35),"",JobBalancing!Z35)</f>
        <v/>
      </c>
      <c r="S34" t="str">
        <f>IF(ISBLANK(JobBalancing!AA35),"",JobBalancing!AA35)</f>
        <v/>
      </c>
      <c r="T34" t="str">
        <f>IF(ISBLANK(JobBalancing!AF35),"",JobBalancing!AF35)</f>
        <v/>
      </c>
      <c r="U34" t="str">
        <f>IF(ISBLANK(JobBalancing!AG35),"",JobBalancing!AG35)</f>
        <v/>
      </c>
      <c r="V34" t="str">
        <f>IF(ISBLANK(JobBalancing!AH35),"",JobBalancing!AH35)</f>
        <v/>
      </c>
      <c r="W34" t="str">
        <f>IF(ISBLANK(JobBalancing!AI35),"",JobBalancing!AI35)</f>
        <v/>
      </c>
      <c r="X34" t="str">
        <f>IF(ISBLANK(JobBalancing!AN35),"",JobBalancing!AN35)</f>
        <v/>
      </c>
      <c r="Y34" t="str">
        <f>IF(ISBLANK(JobBalancing!AO35),"",JobBalancing!AO35)</f>
        <v/>
      </c>
      <c r="Z34" t="str">
        <f>IF(ISBLANK(JobBalancing!AP35),"",JobBalancing!AP35)</f>
        <v/>
      </c>
      <c r="AA34" t="str">
        <f>IF(ISBLANK(JobBalancing!AQ35),"",JobBalancing!AQ35)</f>
        <v/>
      </c>
      <c r="AB34" t="str">
        <f>IF(ISBLANK(JobBalancing!AV35),"",JobBalancing!AV35)</f>
        <v/>
      </c>
      <c r="AC34" t="str">
        <f>IF(ISBLANK(JobBalancing!AW35),"",JobBalancing!AW35)</f>
        <v/>
      </c>
      <c r="AD34" t="str">
        <f>IF(ISBLANK(JobBalancing!AX35),"",JobBalancing!AX35)</f>
        <v/>
      </c>
      <c r="AE34" t="str">
        <f>IF(ISBLANK(JobBalancing!AY35),"",JobBalancing!AY35)</f>
        <v/>
      </c>
      <c r="AF34" s="2" t="str">
        <f>IF(ISBLANK(JobBalancing!BD35),"",JobBalancing!BD35)</f>
        <v>Adamantium Great Sword</v>
      </c>
      <c r="AG34" s="2">
        <f>IF(ISBLANK(JobBalancing!BE35),"",JobBalancing!BE35)</f>
        <v>1</v>
      </c>
      <c r="AH34" s="2" t="str">
        <f>IF(ISBLANK(JobBalancing!BJ35),"",JobBalancing!BJ35)</f>
        <v/>
      </c>
      <c r="AI34" s="2" t="str">
        <f>IF(ISBLANK(JobBalancing!BK35),"",JobBalancing!BK35)</f>
        <v/>
      </c>
      <c r="AJ34" s="2" t="str">
        <f>IF(ISBLANK(JobBalancing!BP35),"",JobBalancing!BP35)</f>
        <v/>
      </c>
      <c r="AK34" s="2" t="str">
        <f>IF(ISBLANK(JobBalancing!BQ35),"",JobBalancing!BQ35)</f>
        <v/>
      </c>
    </row>
    <row r="35" spans="1:37" x14ac:dyDescent="0.25">
      <c r="A35" t="str">
        <f>JobBalancing!A36</f>
        <v>Forge Heavy Armor</v>
      </c>
      <c r="B35" t="str">
        <f>JobBalancing!B36</f>
        <v>Description</v>
      </c>
      <c r="C35">
        <f>JobBalancing!C36</f>
        <v>2</v>
      </c>
      <c r="D35" t="str">
        <f>JobBalancing!D36</f>
        <v>Metalworking</v>
      </c>
      <c r="E35" t="str">
        <f>JobBalancing!E36</f>
        <v>Armorsmith</v>
      </c>
      <c r="F35">
        <f>JobBalancing!F36</f>
        <v>1</v>
      </c>
      <c r="G35" t="str">
        <f>IF(ISBLANK(JobBalancing!G36),"",JobBalancing!G36)</f>
        <v/>
      </c>
      <c r="H35" t="str">
        <f>IF(ISBLANK(JobBalancing!H36),"",JobBalancing!H36)</f>
        <v>Copper</v>
      </c>
      <c r="I35" t="str">
        <f>IF(ISBLANK(JobBalancing!I36),"",JobBalancing!I36)</f>
        <v/>
      </c>
      <c r="J35">
        <f>IF(ISBLANK(JobBalancing!J36),"",JobBalancing!J36)</f>
        <v>1</v>
      </c>
      <c r="K35">
        <f>IF(ISBLANK(JobBalancing!K36),"",JobBalancing!K36)</f>
        <v>25</v>
      </c>
      <c r="L35" t="str">
        <f>IF(ISBLANK(JobBalancing!P36),"",JobBalancing!P36)</f>
        <v/>
      </c>
      <c r="M35" t="str">
        <f>IF(ISBLANK(JobBalancing!Q36),"",JobBalancing!Q36)</f>
        <v>Fuel</v>
      </c>
      <c r="N35">
        <f>IF(ISBLANK(JobBalancing!R36),"",JobBalancing!R36)</f>
        <v>1</v>
      </c>
      <c r="O35">
        <f>IF(ISBLANK(JobBalancing!S36),"",JobBalancing!S36)</f>
        <v>25</v>
      </c>
      <c r="P35" t="str">
        <f>IF(ISBLANK(JobBalancing!X36),"",JobBalancing!X36)</f>
        <v/>
      </c>
      <c r="Q35" t="str">
        <f>IF(ISBLANK(JobBalancing!Y36),"",JobBalancing!Y36)</f>
        <v>Cloth</v>
      </c>
      <c r="R35">
        <f>IF(ISBLANK(JobBalancing!Z36),"",JobBalancing!Z36)</f>
        <v>1</v>
      </c>
      <c r="S35">
        <f>IF(ISBLANK(JobBalancing!AA36),"",JobBalancing!AA36)</f>
        <v>5</v>
      </c>
      <c r="T35" t="str">
        <f>IF(ISBLANK(JobBalancing!AF36),"",JobBalancing!AF36)</f>
        <v/>
      </c>
      <c r="U35" t="str">
        <f>IF(ISBLANK(JobBalancing!AG36),"",JobBalancing!AG36)</f>
        <v>Hide</v>
      </c>
      <c r="V35">
        <f>IF(ISBLANK(JobBalancing!AH36),"",JobBalancing!AH36)</f>
        <v>1</v>
      </c>
      <c r="W35">
        <f>IF(ISBLANK(JobBalancing!AI36),"",JobBalancing!AI36)</f>
        <v>5</v>
      </c>
      <c r="X35" t="str">
        <f>IF(ISBLANK(JobBalancing!AN36),"",JobBalancing!AN36)</f>
        <v/>
      </c>
      <c r="Y35" t="str">
        <f>IF(ISBLANK(JobBalancing!AO36),"",JobBalancing!AO36)</f>
        <v/>
      </c>
      <c r="Z35" t="str">
        <f>IF(ISBLANK(JobBalancing!AP36),"",JobBalancing!AP36)</f>
        <v/>
      </c>
      <c r="AA35" t="str">
        <f>IF(ISBLANK(JobBalancing!AQ36),"",JobBalancing!AQ36)</f>
        <v/>
      </c>
      <c r="AB35" t="str">
        <f>IF(ISBLANK(JobBalancing!AV36),"",JobBalancing!AV36)</f>
        <v/>
      </c>
      <c r="AC35" t="str">
        <f>IF(ISBLANK(JobBalancing!AW36),"",JobBalancing!AW36)</f>
        <v/>
      </c>
      <c r="AD35" t="str">
        <f>IF(ISBLANK(JobBalancing!AX36),"",JobBalancing!AX36)</f>
        <v/>
      </c>
      <c r="AE35" t="str">
        <f>IF(ISBLANK(JobBalancing!AY36),"",JobBalancing!AY36)</f>
        <v/>
      </c>
      <c r="AF35" s="2" t="str">
        <f>IF(ISBLANK(JobBalancing!BD36),"",JobBalancing!BD36)</f>
        <v>Heavy Copper Armor</v>
      </c>
      <c r="AG35" s="2">
        <f>IF(ISBLANK(JobBalancing!BE36),"",JobBalancing!BE36)</f>
        <v>1</v>
      </c>
      <c r="AH35" s="2" t="str">
        <f>IF(ISBLANK(JobBalancing!BJ36),"",JobBalancing!BJ36)</f>
        <v/>
      </c>
      <c r="AI35" s="2" t="str">
        <f>IF(ISBLANK(JobBalancing!BK36),"",JobBalancing!BK36)</f>
        <v/>
      </c>
      <c r="AJ35" s="2" t="str">
        <f>IF(ISBLANK(JobBalancing!BP36),"",JobBalancing!BP36)</f>
        <v/>
      </c>
      <c r="AK35" s="2" t="str">
        <f>IF(ISBLANK(JobBalancing!BQ36),"",JobBalancing!BQ36)</f>
        <v/>
      </c>
    </row>
    <row r="36" spans="1:37" x14ac:dyDescent="0.25">
      <c r="A36" t="str">
        <f>JobBalancing!A37</f>
        <v>Forge Heavy Armor</v>
      </c>
      <c r="B36" t="str">
        <f>JobBalancing!B37</f>
        <v>Description</v>
      </c>
      <c r="C36">
        <f>JobBalancing!C37</f>
        <v>4</v>
      </c>
      <c r="D36" t="str">
        <f>JobBalancing!D37</f>
        <v>Metalworking</v>
      </c>
      <c r="E36" t="str">
        <f>JobBalancing!E37</f>
        <v>Armorsmith</v>
      </c>
      <c r="F36">
        <f>JobBalancing!F37</f>
        <v>2</v>
      </c>
      <c r="G36" t="str">
        <f>IF(ISBLANK(JobBalancing!G37),"",JobBalancing!G37)</f>
        <v/>
      </c>
      <c r="H36" t="str">
        <f>IF(ISBLANK(JobBalancing!H37),"",JobBalancing!H37)</f>
        <v>Bronze</v>
      </c>
      <c r="I36" t="str">
        <f>IF(ISBLANK(JobBalancing!I37),"",JobBalancing!I37)</f>
        <v/>
      </c>
      <c r="J36">
        <f>IF(ISBLANK(JobBalancing!J37),"",JobBalancing!J37)</f>
        <v>2</v>
      </c>
      <c r="K36">
        <f>IF(ISBLANK(JobBalancing!K37),"",JobBalancing!K37)</f>
        <v>25</v>
      </c>
      <c r="L36" t="str">
        <f>IF(ISBLANK(JobBalancing!P37),"",JobBalancing!P37)</f>
        <v/>
      </c>
      <c r="M36" t="str">
        <f>IF(ISBLANK(JobBalancing!Q37),"",JobBalancing!Q37)</f>
        <v>Fuel</v>
      </c>
      <c r="N36">
        <f>IF(ISBLANK(JobBalancing!R37),"",JobBalancing!R37)</f>
        <v>1</v>
      </c>
      <c r="O36">
        <f>IF(ISBLANK(JobBalancing!S37),"",JobBalancing!S37)</f>
        <v>25</v>
      </c>
      <c r="P36" t="str">
        <f>IF(ISBLANK(JobBalancing!X37),"",JobBalancing!X37)</f>
        <v/>
      </c>
      <c r="Q36" t="str">
        <f>IF(ISBLANK(JobBalancing!Y37),"",JobBalancing!Y37)</f>
        <v>Cloth</v>
      </c>
      <c r="R36">
        <f>IF(ISBLANK(JobBalancing!Z37),"",JobBalancing!Z37)</f>
        <v>1</v>
      </c>
      <c r="S36">
        <f>IF(ISBLANK(JobBalancing!AA37),"",JobBalancing!AA37)</f>
        <v>5</v>
      </c>
      <c r="T36" t="str">
        <f>IF(ISBLANK(JobBalancing!AF37),"",JobBalancing!AF37)</f>
        <v/>
      </c>
      <c r="U36" t="str">
        <f>IF(ISBLANK(JobBalancing!AG37),"",JobBalancing!AG37)</f>
        <v>Hide</v>
      </c>
      <c r="V36">
        <f>IF(ISBLANK(JobBalancing!AH37),"",JobBalancing!AH37)</f>
        <v>1</v>
      </c>
      <c r="W36">
        <f>IF(ISBLANK(JobBalancing!AI37),"",JobBalancing!AI37)</f>
        <v>5</v>
      </c>
      <c r="X36" t="str">
        <f>IF(ISBLANK(JobBalancing!AN37),"",JobBalancing!AN37)</f>
        <v/>
      </c>
      <c r="Y36" t="str">
        <f>IF(ISBLANK(JobBalancing!AO37),"",JobBalancing!AO37)</f>
        <v/>
      </c>
      <c r="Z36" t="str">
        <f>IF(ISBLANK(JobBalancing!AP37),"",JobBalancing!AP37)</f>
        <v/>
      </c>
      <c r="AA36" t="str">
        <f>IF(ISBLANK(JobBalancing!AQ37),"",JobBalancing!AQ37)</f>
        <v/>
      </c>
      <c r="AB36" t="str">
        <f>IF(ISBLANK(JobBalancing!AV37),"",JobBalancing!AV37)</f>
        <v/>
      </c>
      <c r="AC36" t="str">
        <f>IF(ISBLANK(JobBalancing!AW37),"",JobBalancing!AW37)</f>
        <v/>
      </c>
      <c r="AD36" t="str">
        <f>IF(ISBLANK(JobBalancing!AX37),"",JobBalancing!AX37)</f>
        <v/>
      </c>
      <c r="AE36" t="str">
        <f>IF(ISBLANK(JobBalancing!AY37),"",JobBalancing!AY37)</f>
        <v/>
      </c>
      <c r="AF36" s="2" t="str">
        <f>IF(ISBLANK(JobBalancing!BD37),"",JobBalancing!BD37)</f>
        <v>Heavy Bronze Armor</v>
      </c>
      <c r="AG36" s="2">
        <f>IF(ISBLANK(JobBalancing!BE37),"",JobBalancing!BE37)</f>
        <v>1</v>
      </c>
      <c r="AH36" s="2" t="str">
        <f>IF(ISBLANK(JobBalancing!BJ37),"",JobBalancing!BJ37)</f>
        <v/>
      </c>
      <c r="AI36" s="2" t="str">
        <f>IF(ISBLANK(JobBalancing!BK37),"",JobBalancing!BK37)</f>
        <v/>
      </c>
      <c r="AJ36" s="2" t="str">
        <f>IF(ISBLANK(JobBalancing!BP37),"",JobBalancing!BP37)</f>
        <v/>
      </c>
      <c r="AK36" s="2" t="str">
        <f>IF(ISBLANK(JobBalancing!BQ37),"",JobBalancing!BQ37)</f>
        <v/>
      </c>
    </row>
    <row r="37" spans="1:37" x14ac:dyDescent="0.25">
      <c r="A37" t="str">
        <f>JobBalancing!A38</f>
        <v>Forge Heavy Armor</v>
      </c>
      <c r="B37" t="str">
        <f>JobBalancing!B38</f>
        <v>Description</v>
      </c>
      <c r="C37">
        <f>JobBalancing!C38</f>
        <v>8</v>
      </c>
      <c r="D37" t="str">
        <f>JobBalancing!D38</f>
        <v>Metalworking</v>
      </c>
      <c r="E37" t="str">
        <f>JobBalancing!E38</f>
        <v>Armorsmith</v>
      </c>
      <c r="F37">
        <f>JobBalancing!F38</f>
        <v>3</v>
      </c>
      <c r="G37" t="str">
        <f>IF(ISBLANK(JobBalancing!G38),"",JobBalancing!G38)</f>
        <v/>
      </c>
      <c r="H37" t="str">
        <f>IF(ISBLANK(JobBalancing!H38),"",JobBalancing!H38)</f>
        <v>Iron</v>
      </c>
      <c r="I37" t="str">
        <f>IF(ISBLANK(JobBalancing!I38),"",JobBalancing!I38)</f>
        <v/>
      </c>
      <c r="J37">
        <f>IF(ISBLANK(JobBalancing!J38),"",JobBalancing!J38)</f>
        <v>3</v>
      </c>
      <c r="K37">
        <f>IF(ISBLANK(JobBalancing!K38),"",JobBalancing!K38)</f>
        <v>25</v>
      </c>
      <c r="L37" t="str">
        <f>IF(ISBLANK(JobBalancing!P38),"",JobBalancing!P38)</f>
        <v/>
      </c>
      <c r="M37" t="str">
        <f>IF(ISBLANK(JobBalancing!Q38),"",JobBalancing!Q38)</f>
        <v>Fuel</v>
      </c>
      <c r="N37">
        <f>IF(ISBLANK(JobBalancing!R38),"",JobBalancing!R38)</f>
        <v>2</v>
      </c>
      <c r="O37">
        <f>IF(ISBLANK(JobBalancing!S38),"",JobBalancing!S38)</f>
        <v>25</v>
      </c>
      <c r="P37" t="str">
        <f>IF(ISBLANK(JobBalancing!X38),"",JobBalancing!X38)</f>
        <v/>
      </c>
      <c r="Q37" t="str">
        <f>IF(ISBLANK(JobBalancing!Y38),"",JobBalancing!Y38)</f>
        <v>Cloth</v>
      </c>
      <c r="R37">
        <f>IF(ISBLANK(JobBalancing!Z38),"",JobBalancing!Z38)</f>
        <v>1</v>
      </c>
      <c r="S37">
        <f>IF(ISBLANK(JobBalancing!AA38),"",JobBalancing!AA38)</f>
        <v>5</v>
      </c>
      <c r="T37" t="str">
        <f>IF(ISBLANK(JobBalancing!AF38),"",JobBalancing!AF38)</f>
        <v/>
      </c>
      <c r="U37" t="str">
        <f>IF(ISBLANK(JobBalancing!AG38),"",JobBalancing!AG38)</f>
        <v>Hide</v>
      </c>
      <c r="V37">
        <f>IF(ISBLANK(JobBalancing!AH38),"",JobBalancing!AH38)</f>
        <v>1</v>
      </c>
      <c r="W37">
        <f>IF(ISBLANK(JobBalancing!AI38),"",JobBalancing!AI38)</f>
        <v>5</v>
      </c>
      <c r="X37" t="str">
        <f>IF(ISBLANK(JobBalancing!AN38),"",JobBalancing!AN38)</f>
        <v/>
      </c>
      <c r="Y37" t="str">
        <f>IF(ISBLANK(JobBalancing!AO38),"",JobBalancing!AO38)</f>
        <v/>
      </c>
      <c r="Z37" t="str">
        <f>IF(ISBLANK(JobBalancing!AP38),"",JobBalancing!AP38)</f>
        <v/>
      </c>
      <c r="AA37" t="str">
        <f>IF(ISBLANK(JobBalancing!AQ38),"",JobBalancing!AQ38)</f>
        <v/>
      </c>
      <c r="AB37" t="str">
        <f>IF(ISBLANK(JobBalancing!AV38),"",JobBalancing!AV38)</f>
        <v/>
      </c>
      <c r="AC37" t="str">
        <f>IF(ISBLANK(JobBalancing!AW38),"",JobBalancing!AW38)</f>
        <v/>
      </c>
      <c r="AD37" t="str">
        <f>IF(ISBLANK(JobBalancing!AX38),"",JobBalancing!AX38)</f>
        <v/>
      </c>
      <c r="AE37" t="str">
        <f>IF(ISBLANK(JobBalancing!AY38),"",JobBalancing!AY38)</f>
        <v/>
      </c>
      <c r="AF37" s="2" t="str">
        <f>IF(ISBLANK(JobBalancing!BD38),"",JobBalancing!BD38)</f>
        <v>Heavy Iron Armor</v>
      </c>
      <c r="AG37" s="2">
        <f>IF(ISBLANK(JobBalancing!BE38),"",JobBalancing!BE38)</f>
        <v>1</v>
      </c>
      <c r="AH37" s="2" t="str">
        <f>IF(ISBLANK(JobBalancing!BJ38),"",JobBalancing!BJ38)</f>
        <v/>
      </c>
      <c r="AI37" s="2" t="str">
        <f>IF(ISBLANK(JobBalancing!BK38),"",JobBalancing!BK38)</f>
        <v/>
      </c>
      <c r="AJ37" s="2" t="str">
        <f>IF(ISBLANK(JobBalancing!BP38),"",JobBalancing!BP38)</f>
        <v/>
      </c>
      <c r="AK37" s="2" t="str">
        <f>IF(ISBLANK(JobBalancing!BQ38),"",JobBalancing!BQ38)</f>
        <v/>
      </c>
    </row>
    <row r="38" spans="1:37" x14ac:dyDescent="0.25">
      <c r="A38" t="str">
        <f>JobBalancing!A39</f>
        <v>Forge Heavy Armor</v>
      </c>
      <c r="B38" t="str">
        <f>JobBalancing!B39</f>
        <v>Description</v>
      </c>
      <c r="C38">
        <f>JobBalancing!C39</f>
        <v>16</v>
      </c>
      <c r="D38" t="str">
        <f>JobBalancing!D39</f>
        <v>Metalworking</v>
      </c>
      <c r="E38" t="str">
        <f>JobBalancing!E39</f>
        <v>Armorsmith</v>
      </c>
      <c r="F38">
        <f>JobBalancing!F39</f>
        <v>4</v>
      </c>
      <c r="G38" t="str">
        <f>IF(ISBLANK(JobBalancing!G39),"",JobBalancing!G39)</f>
        <v/>
      </c>
      <c r="H38" t="str">
        <f>IF(ISBLANK(JobBalancing!H39),"",JobBalancing!H39)</f>
        <v>Steel</v>
      </c>
      <c r="I38" t="str">
        <f>IF(ISBLANK(JobBalancing!I39),"",JobBalancing!I39)</f>
        <v/>
      </c>
      <c r="J38">
        <f>IF(ISBLANK(JobBalancing!J39),"",JobBalancing!J39)</f>
        <v>4</v>
      </c>
      <c r="K38">
        <f>IF(ISBLANK(JobBalancing!K39),"",JobBalancing!K39)</f>
        <v>25</v>
      </c>
      <c r="L38" t="str">
        <f>IF(ISBLANK(JobBalancing!P39),"",JobBalancing!P39)</f>
        <v/>
      </c>
      <c r="M38" t="str">
        <f>IF(ISBLANK(JobBalancing!Q39),"",JobBalancing!Q39)</f>
        <v>Fuel</v>
      </c>
      <c r="N38">
        <f>IF(ISBLANK(JobBalancing!R39),"",JobBalancing!R39)</f>
        <v>2</v>
      </c>
      <c r="O38">
        <f>IF(ISBLANK(JobBalancing!S39),"",JobBalancing!S39)</f>
        <v>25</v>
      </c>
      <c r="P38" t="str">
        <f>IF(ISBLANK(JobBalancing!X39),"",JobBalancing!X39)</f>
        <v/>
      </c>
      <c r="Q38" t="str">
        <f>IF(ISBLANK(JobBalancing!Y39),"",JobBalancing!Y39)</f>
        <v>Cloth</v>
      </c>
      <c r="R38">
        <f>IF(ISBLANK(JobBalancing!Z39),"",JobBalancing!Z39)</f>
        <v>1</v>
      </c>
      <c r="S38">
        <f>IF(ISBLANK(JobBalancing!AA39),"",JobBalancing!AA39)</f>
        <v>5</v>
      </c>
      <c r="T38" t="str">
        <f>IF(ISBLANK(JobBalancing!AF39),"",JobBalancing!AF39)</f>
        <v/>
      </c>
      <c r="U38" t="str">
        <f>IF(ISBLANK(JobBalancing!AG39),"",JobBalancing!AG39)</f>
        <v>Hide</v>
      </c>
      <c r="V38">
        <f>IF(ISBLANK(JobBalancing!AH39),"",JobBalancing!AH39)</f>
        <v>1</v>
      </c>
      <c r="W38">
        <f>IF(ISBLANK(JobBalancing!AI39),"",JobBalancing!AI39)</f>
        <v>5</v>
      </c>
      <c r="X38" t="str">
        <f>IF(ISBLANK(JobBalancing!AN39),"",JobBalancing!AN39)</f>
        <v/>
      </c>
      <c r="Y38" t="str">
        <f>IF(ISBLANK(JobBalancing!AO39),"",JobBalancing!AO39)</f>
        <v/>
      </c>
      <c r="Z38" t="str">
        <f>IF(ISBLANK(JobBalancing!AP39),"",JobBalancing!AP39)</f>
        <v/>
      </c>
      <c r="AA38" t="str">
        <f>IF(ISBLANK(JobBalancing!AQ39),"",JobBalancing!AQ39)</f>
        <v/>
      </c>
      <c r="AB38" t="str">
        <f>IF(ISBLANK(JobBalancing!AV39),"",JobBalancing!AV39)</f>
        <v/>
      </c>
      <c r="AC38" t="str">
        <f>IF(ISBLANK(JobBalancing!AW39),"",JobBalancing!AW39)</f>
        <v/>
      </c>
      <c r="AD38" t="str">
        <f>IF(ISBLANK(JobBalancing!AX39),"",JobBalancing!AX39)</f>
        <v/>
      </c>
      <c r="AE38" t="str">
        <f>IF(ISBLANK(JobBalancing!AY39),"",JobBalancing!AY39)</f>
        <v/>
      </c>
      <c r="AF38" s="2" t="str">
        <f>IF(ISBLANK(JobBalancing!BD39),"",JobBalancing!BD39)</f>
        <v>Heavy Steel Armor</v>
      </c>
      <c r="AG38" s="2">
        <f>IF(ISBLANK(JobBalancing!BE39),"",JobBalancing!BE39)</f>
        <v>1</v>
      </c>
      <c r="AH38" s="2" t="str">
        <f>IF(ISBLANK(JobBalancing!BJ39),"",JobBalancing!BJ39)</f>
        <v/>
      </c>
      <c r="AI38" s="2" t="str">
        <f>IF(ISBLANK(JobBalancing!BK39),"",JobBalancing!BK39)</f>
        <v/>
      </c>
      <c r="AJ38" s="2" t="str">
        <f>IF(ISBLANK(JobBalancing!BP39),"",JobBalancing!BP39)</f>
        <v/>
      </c>
      <c r="AK38" s="2" t="str">
        <f>IF(ISBLANK(JobBalancing!BQ39),"",JobBalancing!BQ39)</f>
        <v/>
      </c>
    </row>
    <row r="39" spans="1:37" x14ac:dyDescent="0.25">
      <c r="A39" t="str">
        <f>JobBalancing!A40</f>
        <v>Forge Heavy Armor</v>
      </c>
      <c r="B39" t="str">
        <f>JobBalancing!B40</f>
        <v>Description</v>
      </c>
      <c r="C39">
        <f>JobBalancing!C40</f>
        <v>32</v>
      </c>
      <c r="D39" t="str">
        <f>JobBalancing!D40</f>
        <v>Metalworking</v>
      </c>
      <c r="E39" t="str">
        <f>JobBalancing!E40</f>
        <v>Armorsmith</v>
      </c>
      <c r="F39">
        <f>JobBalancing!F40</f>
        <v>5</v>
      </c>
      <c r="G39" t="str">
        <f>IF(ISBLANK(JobBalancing!G40),"",JobBalancing!G40)</f>
        <v/>
      </c>
      <c r="H39" t="str">
        <f>IF(ISBLANK(JobBalancing!H40),"",JobBalancing!H40)</f>
        <v>Adamantium</v>
      </c>
      <c r="I39" t="str">
        <f>IF(ISBLANK(JobBalancing!I40),"",JobBalancing!I40)</f>
        <v/>
      </c>
      <c r="J39">
        <f>IF(ISBLANK(JobBalancing!J40),"",JobBalancing!J40)</f>
        <v>5</v>
      </c>
      <c r="K39">
        <f>IF(ISBLANK(JobBalancing!K40),"",JobBalancing!K40)</f>
        <v>25</v>
      </c>
      <c r="L39" t="str">
        <f>IF(ISBLANK(JobBalancing!P40),"",JobBalancing!P40)</f>
        <v/>
      </c>
      <c r="M39" t="str">
        <f>IF(ISBLANK(JobBalancing!Q40),"",JobBalancing!Q40)</f>
        <v>Fuel</v>
      </c>
      <c r="N39">
        <f>IF(ISBLANK(JobBalancing!R40),"",JobBalancing!R40)</f>
        <v>2</v>
      </c>
      <c r="O39">
        <f>IF(ISBLANK(JobBalancing!S40),"",JobBalancing!S40)</f>
        <v>25</v>
      </c>
      <c r="P39" t="str">
        <f>IF(ISBLANK(JobBalancing!X40),"",JobBalancing!X40)</f>
        <v/>
      </c>
      <c r="Q39" t="str">
        <f>IF(ISBLANK(JobBalancing!Y40),"",JobBalancing!Y40)</f>
        <v>Cloth</v>
      </c>
      <c r="R39">
        <f>IF(ISBLANK(JobBalancing!Z40),"",JobBalancing!Z40)</f>
        <v>1</v>
      </c>
      <c r="S39">
        <f>IF(ISBLANK(JobBalancing!AA40),"",JobBalancing!AA40)</f>
        <v>5</v>
      </c>
      <c r="T39" t="str">
        <f>IF(ISBLANK(JobBalancing!AF40),"",JobBalancing!AF40)</f>
        <v/>
      </c>
      <c r="U39" t="str">
        <f>IF(ISBLANK(JobBalancing!AG40),"",JobBalancing!AG40)</f>
        <v>Hide</v>
      </c>
      <c r="V39">
        <f>IF(ISBLANK(JobBalancing!AH40),"",JobBalancing!AH40)</f>
        <v>1</v>
      </c>
      <c r="W39">
        <f>IF(ISBLANK(JobBalancing!AI40),"",JobBalancing!AI40)</f>
        <v>5</v>
      </c>
      <c r="X39" t="str">
        <f>IF(ISBLANK(JobBalancing!AN40),"",JobBalancing!AN40)</f>
        <v/>
      </c>
      <c r="Y39" t="str">
        <f>IF(ISBLANK(JobBalancing!AO40),"",JobBalancing!AO40)</f>
        <v/>
      </c>
      <c r="Z39" t="str">
        <f>IF(ISBLANK(JobBalancing!AP40),"",JobBalancing!AP40)</f>
        <v/>
      </c>
      <c r="AA39" t="str">
        <f>IF(ISBLANK(JobBalancing!AQ40),"",JobBalancing!AQ40)</f>
        <v/>
      </c>
      <c r="AB39" t="str">
        <f>IF(ISBLANK(JobBalancing!AV40),"",JobBalancing!AV40)</f>
        <v/>
      </c>
      <c r="AC39" t="str">
        <f>IF(ISBLANK(JobBalancing!AW40),"",JobBalancing!AW40)</f>
        <v/>
      </c>
      <c r="AD39" t="str">
        <f>IF(ISBLANK(JobBalancing!AX40),"",JobBalancing!AX40)</f>
        <v/>
      </c>
      <c r="AE39" t="str">
        <f>IF(ISBLANK(JobBalancing!AY40),"",JobBalancing!AY40)</f>
        <v/>
      </c>
      <c r="AF39" s="2" t="str">
        <f>IF(ISBLANK(JobBalancing!BD40),"",JobBalancing!BD40)</f>
        <v>Heavy Adamantium Armor</v>
      </c>
      <c r="AG39" s="2">
        <f>IF(ISBLANK(JobBalancing!BE40),"",JobBalancing!BE40)</f>
        <v>1</v>
      </c>
      <c r="AH39" s="2" t="str">
        <f>IF(ISBLANK(JobBalancing!BJ40),"",JobBalancing!BJ40)</f>
        <v/>
      </c>
      <c r="AI39" s="2" t="str">
        <f>IF(ISBLANK(JobBalancing!BK40),"",JobBalancing!BK40)</f>
        <v/>
      </c>
      <c r="AJ39" s="2" t="str">
        <f>IF(ISBLANK(JobBalancing!BP40),"",JobBalancing!BP40)</f>
        <v/>
      </c>
      <c r="AK39" s="2" t="str">
        <f>IF(ISBLANK(JobBalancing!BQ40),"",JobBalancing!BQ40)</f>
        <v/>
      </c>
    </row>
    <row r="40" spans="1:37" x14ac:dyDescent="0.25">
      <c r="A40" t="str">
        <f>JobBalancing!A41</f>
        <v>Forge Light Armor</v>
      </c>
      <c r="B40" t="str">
        <f>JobBalancing!B41</f>
        <v>Description</v>
      </c>
      <c r="C40">
        <f>JobBalancing!C41</f>
        <v>1</v>
      </c>
      <c r="D40" t="str">
        <f>JobBalancing!D41</f>
        <v>Metalworking</v>
      </c>
      <c r="E40" t="str">
        <f>JobBalancing!E41</f>
        <v>Armorsmith</v>
      </c>
      <c r="F40">
        <f>JobBalancing!F41</f>
        <v>1</v>
      </c>
      <c r="G40" t="str">
        <f>IF(ISBLANK(JobBalancing!G41),"",JobBalancing!G41)</f>
        <v/>
      </c>
      <c r="H40" t="str">
        <f>IF(ISBLANK(JobBalancing!H41),"",JobBalancing!H41)</f>
        <v>Copper</v>
      </c>
      <c r="I40" t="str">
        <f>IF(ISBLANK(JobBalancing!I41),"",JobBalancing!I41)</f>
        <v/>
      </c>
      <c r="J40">
        <f>IF(ISBLANK(JobBalancing!J41),"",JobBalancing!J41)</f>
        <v>1</v>
      </c>
      <c r="K40">
        <f>IF(ISBLANK(JobBalancing!K41),"",JobBalancing!K41)</f>
        <v>10</v>
      </c>
      <c r="L40" t="str">
        <f>IF(ISBLANK(JobBalancing!P41),"",JobBalancing!P41)</f>
        <v/>
      </c>
      <c r="M40" t="str">
        <f>IF(ISBLANK(JobBalancing!Q41),"",JobBalancing!Q41)</f>
        <v>Fuel</v>
      </c>
      <c r="N40">
        <f>IF(ISBLANK(JobBalancing!R41),"",JobBalancing!R41)</f>
        <v>1</v>
      </c>
      <c r="O40">
        <f>IF(ISBLANK(JobBalancing!S41),"",JobBalancing!S41)</f>
        <v>10</v>
      </c>
      <c r="P40" t="str">
        <f>IF(ISBLANK(JobBalancing!X41),"",JobBalancing!X41)</f>
        <v/>
      </c>
      <c r="Q40" t="str">
        <f>IF(ISBLANK(JobBalancing!Y41),"",JobBalancing!Y41)</f>
        <v>Hide</v>
      </c>
      <c r="R40">
        <f>IF(ISBLANK(JobBalancing!Z41),"",JobBalancing!Z41)</f>
        <v>1</v>
      </c>
      <c r="S40">
        <f>IF(ISBLANK(JobBalancing!AA41),"",JobBalancing!AA41)</f>
        <v>10</v>
      </c>
      <c r="T40" t="str">
        <f>IF(ISBLANK(JobBalancing!AF41),"",JobBalancing!AF41)</f>
        <v/>
      </c>
      <c r="U40" t="str">
        <f>IF(ISBLANK(JobBalancing!AG41),"",JobBalancing!AG41)</f>
        <v/>
      </c>
      <c r="V40" t="str">
        <f>IF(ISBLANK(JobBalancing!AH41),"",JobBalancing!AH41)</f>
        <v/>
      </c>
      <c r="W40" t="str">
        <f>IF(ISBLANK(JobBalancing!AI41),"",JobBalancing!AI41)</f>
        <v/>
      </c>
      <c r="X40" t="str">
        <f>IF(ISBLANK(JobBalancing!AN41),"",JobBalancing!AN41)</f>
        <v/>
      </c>
      <c r="Y40" t="str">
        <f>IF(ISBLANK(JobBalancing!AO41),"",JobBalancing!AO41)</f>
        <v/>
      </c>
      <c r="Z40" t="str">
        <f>IF(ISBLANK(JobBalancing!AP41),"",JobBalancing!AP41)</f>
        <v/>
      </c>
      <c r="AA40" t="str">
        <f>IF(ISBLANK(JobBalancing!AQ41),"",JobBalancing!AQ41)</f>
        <v/>
      </c>
      <c r="AB40" t="str">
        <f>IF(ISBLANK(JobBalancing!AV41),"",JobBalancing!AV41)</f>
        <v/>
      </c>
      <c r="AC40" t="str">
        <f>IF(ISBLANK(JobBalancing!AW41),"",JobBalancing!AW41)</f>
        <v/>
      </c>
      <c r="AD40" t="str">
        <f>IF(ISBLANK(JobBalancing!AX41),"",JobBalancing!AX41)</f>
        <v/>
      </c>
      <c r="AE40" t="str">
        <f>IF(ISBLANK(JobBalancing!AY41),"",JobBalancing!AY41)</f>
        <v/>
      </c>
      <c r="AF40" s="2" t="str">
        <f>IF(ISBLANK(JobBalancing!BD41),"",JobBalancing!BD41)</f>
        <v>Light Copper Armor</v>
      </c>
      <c r="AG40" s="2">
        <f>IF(ISBLANK(JobBalancing!BE41),"",JobBalancing!BE41)</f>
        <v>1</v>
      </c>
      <c r="AH40" s="2" t="str">
        <f>IF(ISBLANK(JobBalancing!BJ41),"",JobBalancing!BJ41)</f>
        <v/>
      </c>
      <c r="AI40" s="2" t="str">
        <f>IF(ISBLANK(JobBalancing!BK41),"",JobBalancing!BK41)</f>
        <v/>
      </c>
      <c r="AJ40" s="2" t="str">
        <f>IF(ISBLANK(JobBalancing!BP41),"",JobBalancing!BP41)</f>
        <v/>
      </c>
      <c r="AK40" s="2" t="str">
        <f>IF(ISBLANK(JobBalancing!BQ41),"",JobBalancing!BQ41)</f>
        <v/>
      </c>
    </row>
    <row r="41" spans="1:37" x14ac:dyDescent="0.25">
      <c r="A41" t="str">
        <f>JobBalancing!A42</f>
        <v>Forge Light Armor</v>
      </c>
      <c r="B41" t="str">
        <f>JobBalancing!B42</f>
        <v>Description</v>
      </c>
      <c r="C41">
        <f>JobBalancing!C42</f>
        <v>2</v>
      </c>
      <c r="D41" t="str">
        <f>JobBalancing!D42</f>
        <v>Metalworking</v>
      </c>
      <c r="E41" t="str">
        <f>JobBalancing!E42</f>
        <v>Armorsmith</v>
      </c>
      <c r="F41">
        <f>JobBalancing!F42</f>
        <v>2</v>
      </c>
      <c r="G41" t="str">
        <f>IF(ISBLANK(JobBalancing!G42),"",JobBalancing!G42)</f>
        <v/>
      </c>
      <c r="H41" t="str">
        <f>IF(ISBLANK(JobBalancing!H42),"",JobBalancing!H42)</f>
        <v>Bronze</v>
      </c>
      <c r="I41" t="str">
        <f>IF(ISBLANK(JobBalancing!I42),"",JobBalancing!I42)</f>
        <v/>
      </c>
      <c r="J41">
        <f>IF(ISBLANK(JobBalancing!J42),"",JobBalancing!J42)</f>
        <v>2</v>
      </c>
      <c r="K41">
        <f>IF(ISBLANK(JobBalancing!K42),"",JobBalancing!K42)</f>
        <v>10</v>
      </c>
      <c r="L41" t="str">
        <f>IF(ISBLANK(JobBalancing!P42),"",JobBalancing!P42)</f>
        <v/>
      </c>
      <c r="M41" t="str">
        <f>IF(ISBLANK(JobBalancing!Q42),"",JobBalancing!Q42)</f>
        <v>Fuel</v>
      </c>
      <c r="N41">
        <f>IF(ISBLANK(JobBalancing!R42),"",JobBalancing!R42)</f>
        <v>1</v>
      </c>
      <c r="O41">
        <f>IF(ISBLANK(JobBalancing!S42),"",JobBalancing!S42)</f>
        <v>10</v>
      </c>
      <c r="P41" t="str">
        <f>IF(ISBLANK(JobBalancing!X42),"",JobBalancing!X42)</f>
        <v/>
      </c>
      <c r="Q41" t="str">
        <f>IF(ISBLANK(JobBalancing!Y42),"",JobBalancing!Y42)</f>
        <v>Hide</v>
      </c>
      <c r="R41">
        <f>IF(ISBLANK(JobBalancing!Z42),"",JobBalancing!Z42)</f>
        <v>1</v>
      </c>
      <c r="S41">
        <f>IF(ISBLANK(JobBalancing!AA42),"",JobBalancing!AA42)</f>
        <v>10</v>
      </c>
      <c r="T41" t="str">
        <f>IF(ISBLANK(JobBalancing!AF42),"",JobBalancing!AF42)</f>
        <v/>
      </c>
      <c r="U41" t="str">
        <f>IF(ISBLANK(JobBalancing!AG42),"",JobBalancing!AG42)</f>
        <v/>
      </c>
      <c r="V41" t="str">
        <f>IF(ISBLANK(JobBalancing!AH42),"",JobBalancing!AH42)</f>
        <v/>
      </c>
      <c r="W41" t="str">
        <f>IF(ISBLANK(JobBalancing!AI42),"",JobBalancing!AI42)</f>
        <v/>
      </c>
      <c r="X41" t="str">
        <f>IF(ISBLANK(JobBalancing!AN42),"",JobBalancing!AN42)</f>
        <v/>
      </c>
      <c r="Y41" t="str">
        <f>IF(ISBLANK(JobBalancing!AO42),"",JobBalancing!AO42)</f>
        <v/>
      </c>
      <c r="Z41" t="str">
        <f>IF(ISBLANK(JobBalancing!AP42),"",JobBalancing!AP42)</f>
        <v/>
      </c>
      <c r="AA41" t="str">
        <f>IF(ISBLANK(JobBalancing!AQ42),"",JobBalancing!AQ42)</f>
        <v/>
      </c>
      <c r="AB41" t="str">
        <f>IF(ISBLANK(JobBalancing!AV42),"",JobBalancing!AV42)</f>
        <v/>
      </c>
      <c r="AC41" t="str">
        <f>IF(ISBLANK(JobBalancing!AW42),"",JobBalancing!AW42)</f>
        <v/>
      </c>
      <c r="AD41" t="str">
        <f>IF(ISBLANK(JobBalancing!AX42),"",JobBalancing!AX42)</f>
        <v/>
      </c>
      <c r="AE41" t="str">
        <f>IF(ISBLANK(JobBalancing!AY42),"",JobBalancing!AY42)</f>
        <v/>
      </c>
      <c r="AF41" s="2" t="str">
        <f>IF(ISBLANK(JobBalancing!BD42),"",JobBalancing!BD42)</f>
        <v>Light Bronze Armor</v>
      </c>
      <c r="AG41" s="2">
        <f>IF(ISBLANK(JobBalancing!BE42),"",JobBalancing!BE42)</f>
        <v>1</v>
      </c>
      <c r="AH41" s="2" t="str">
        <f>IF(ISBLANK(JobBalancing!BJ42),"",JobBalancing!BJ42)</f>
        <v/>
      </c>
      <c r="AI41" s="2" t="str">
        <f>IF(ISBLANK(JobBalancing!BK42),"",JobBalancing!BK42)</f>
        <v/>
      </c>
      <c r="AJ41" s="2" t="str">
        <f>IF(ISBLANK(JobBalancing!BP42),"",JobBalancing!BP42)</f>
        <v/>
      </c>
      <c r="AK41" s="2" t="str">
        <f>IF(ISBLANK(JobBalancing!BQ42),"",JobBalancing!BQ42)</f>
        <v/>
      </c>
    </row>
    <row r="42" spans="1:37" x14ac:dyDescent="0.25">
      <c r="A42" t="str">
        <f>JobBalancing!A43</f>
        <v>Forge Light Armor</v>
      </c>
      <c r="B42" t="str">
        <f>JobBalancing!B43</f>
        <v>Description</v>
      </c>
      <c r="C42">
        <f>JobBalancing!C43</f>
        <v>4</v>
      </c>
      <c r="D42" t="str">
        <f>JobBalancing!D43</f>
        <v>Metalworking</v>
      </c>
      <c r="E42" t="str">
        <f>JobBalancing!E43</f>
        <v>Armorsmith</v>
      </c>
      <c r="F42">
        <f>JobBalancing!F43</f>
        <v>3</v>
      </c>
      <c r="G42" t="str">
        <f>IF(ISBLANK(JobBalancing!G43),"",JobBalancing!G43)</f>
        <v/>
      </c>
      <c r="H42" t="str">
        <f>IF(ISBLANK(JobBalancing!H43),"",JobBalancing!H43)</f>
        <v>Iron</v>
      </c>
      <c r="I42" t="str">
        <f>IF(ISBLANK(JobBalancing!I43),"",JobBalancing!I43)</f>
        <v/>
      </c>
      <c r="J42">
        <f>IF(ISBLANK(JobBalancing!J43),"",JobBalancing!J43)</f>
        <v>3</v>
      </c>
      <c r="K42">
        <f>IF(ISBLANK(JobBalancing!K43),"",JobBalancing!K43)</f>
        <v>10</v>
      </c>
      <c r="L42" t="str">
        <f>IF(ISBLANK(JobBalancing!P43),"",JobBalancing!P43)</f>
        <v/>
      </c>
      <c r="M42" t="str">
        <f>IF(ISBLANK(JobBalancing!Q43),"",JobBalancing!Q43)</f>
        <v>Fuel</v>
      </c>
      <c r="N42">
        <f>IF(ISBLANK(JobBalancing!R43),"",JobBalancing!R43)</f>
        <v>2</v>
      </c>
      <c r="O42">
        <f>IF(ISBLANK(JobBalancing!S43),"",JobBalancing!S43)</f>
        <v>10</v>
      </c>
      <c r="P42" t="str">
        <f>IF(ISBLANK(JobBalancing!X43),"",JobBalancing!X43)</f>
        <v/>
      </c>
      <c r="Q42" t="str">
        <f>IF(ISBLANK(JobBalancing!Y43),"",JobBalancing!Y43)</f>
        <v>Hide</v>
      </c>
      <c r="R42">
        <f>IF(ISBLANK(JobBalancing!Z43),"",JobBalancing!Z43)</f>
        <v>1</v>
      </c>
      <c r="S42">
        <f>IF(ISBLANK(JobBalancing!AA43),"",JobBalancing!AA43)</f>
        <v>10</v>
      </c>
      <c r="T42" t="str">
        <f>IF(ISBLANK(JobBalancing!AF43),"",JobBalancing!AF43)</f>
        <v/>
      </c>
      <c r="U42" t="str">
        <f>IF(ISBLANK(JobBalancing!AG43),"",JobBalancing!AG43)</f>
        <v/>
      </c>
      <c r="V42" t="str">
        <f>IF(ISBLANK(JobBalancing!AH43),"",JobBalancing!AH43)</f>
        <v/>
      </c>
      <c r="W42" t="str">
        <f>IF(ISBLANK(JobBalancing!AI43),"",JobBalancing!AI43)</f>
        <v/>
      </c>
      <c r="X42" t="str">
        <f>IF(ISBLANK(JobBalancing!AN43),"",JobBalancing!AN43)</f>
        <v/>
      </c>
      <c r="Y42" t="str">
        <f>IF(ISBLANK(JobBalancing!AO43),"",JobBalancing!AO43)</f>
        <v/>
      </c>
      <c r="Z42" t="str">
        <f>IF(ISBLANK(JobBalancing!AP43),"",JobBalancing!AP43)</f>
        <v/>
      </c>
      <c r="AA42" t="str">
        <f>IF(ISBLANK(JobBalancing!AQ43),"",JobBalancing!AQ43)</f>
        <v/>
      </c>
      <c r="AB42" t="str">
        <f>IF(ISBLANK(JobBalancing!AV43),"",JobBalancing!AV43)</f>
        <v/>
      </c>
      <c r="AC42" t="str">
        <f>IF(ISBLANK(JobBalancing!AW43),"",JobBalancing!AW43)</f>
        <v/>
      </c>
      <c r="AD42" t="str">
        <f>IF(ISBLANK(JobBalancing!AX43),"",JobBalancing!AX43)</f>
        <v/>
      </c>
      <c r="AE42" t="str">
        <f>IF(ISBLANK(JobBalancing!AY43),"",JobBalancing!AY43)</f>
        <v/>
      </c>
      <c r="AF42" s="2" t="str">
        <f>IF(ISBLANK(JobBalancing!BD43),"",JobBalancing!BD43)</f>
        <v>Light Iron Armor</v>
      </c>
      <c r="AG42" s="2">
        <f>IF(ISBLANK(JobBalancing!BE43),"",JobBalancing!BE43)</f>
        <v>1</v>
      </c>
      <c r="AH42" s="2" t="str">
        <f>IF(ISBLANK(JobBalancing!BJ43),"",JobBalancing!BJ43)</f>
        <v/>
      </c>
      <c r="AI42" s="2" t="str">
        <f>IF(ISBLANK(JobBalancing!BK43),"",JobBalancing!BK43)</f>
        <v/>
      </c>
      <c r="AJ42" s="2" t="str">
        <f>IF(ISBLANK(JobBalancing!BP43),"",JobBalancing!BP43)</f>
        <v/>
      </c>
      <c r="AK42" s="2" t="str">
        <f>IF(ISBLANK(JobBalancing!BQ43),"",JobBalancing!BQ43)</f>
        <v/>
      </c>
    </row>
    <row r="43" spans="1:37" x14ac:dyDescent="0.25">
      <c r="A43" t="str">
        <f>JobBalancing!A44</f>
        <v>Forge Light Armor</v>
      </c>
      <c r="B43" t="str">
        <f>JobBalancing!B44</f>
        <v>Description</v>
      </c>
      <c r="C43">
        <f>JobBalancing!C44</f>
        <v>8</v>
      </c>
      <c r="D43" t="str">
        <f>JobBalancing!D44</f>
        <v>Metalworking</v>
      </c>
      <c r="E43" t="str">
        <f>JobBalancing!E44</f>
        <v>Armorsmith</v>
      </c>
      <c r="F43">
        <f>JobBalancing!F44</f>
        <v>4</v>
      </c>
      <c r="G43" t="str">
        <f>IF(ISBLANK(JobBalancing!G44),"",JobBalancing!G44)</f>
        <v/>
      </c>
      <c r="H43" t="str">
        <f>IF(ISBLANK(JobBalancing!H44),"",JobBalancing!H44)</f>
        <v>Steel</v>
      </c>
      <c r="I43" t="str">
        <f>IF(ISBLANK(JobBalancing!I44),"",JobBalancing!I44)</f>
        <v/>
      </c>
      <c r="J43">
        <f>IF(ISBLANK(JobBalancing!J44),"",JobBalancing!J44)</f>
        <v>4</v>
      </c>
      <c r="K43">
        <f>IF(ISBLANK(JobBalancing!K44),"",JobBalancing!K44)</f>
        <v>10</v>
      </c>
      <c r="L43" t="str">
        <f>IF(ISBLANK(JobBalancing!P44),"",JobBalancing!P44)</f>
        <v/>
      </c>
      <c r="M43" t="str">
        <f>IF(ISBLANK(JobBalancing!Q44),"",JobBalancing!Q44)</f>
        <v>Fuel</v>
      </c>
      <c r="N43">
        <f>IF(ISBLANK(JobBalancing!R44),"",JobBalancing!R44)</f>
        <v>2</v>
      </c>
      <c r="O43">
        <f>IF(ISBLANK(JobBalancing!S44),"",JobBalancing!S44)</f>
        <v>10</v>
      </c>
      <c r="P43" t="str">
        <f>IF(ISBLANK(JobBalancing!X44),"",JobBalancing!X44)</f>
        <v/>
      </c>
      <c r="Q43" t="str">
        <f>IF(ISBLANK(JobBalancing!Y44),"",JobBalancing!Y44)</f>
        <v>Hide</v>
      </c>
      <c r="R43">
        <f>IF(ISBLANK(JobBalancing!Z44),"",JobBalancing!Z44)</f>
        <v>1</v>
      </c>
      <c r="S43">
        <f>IF(ISBLANK(JobBalancing!AA44),"",JobBalancing!AA44)</f>
        <v>10</v>
      </c>
      <c r="T43" t="str">
        <f>IF(ISBLANK(JobBalancing!AF44),"",JobBalancing!AF44)</f>
        <v/>
      </c>
      <c r="U43" t="str">
        <f>IF(ISBLANK(JobBalancing!AG44),"",JobBalancing!AG44)</f>
        <v/>
      </c>
      <c r="V43" t="str">
        <f>IF(ISBLANK(JobBalancing!AH44),"",JobBalancing!AH44)</f>
        <v/>
      </c>
      <c r="W43" t="str">
        <f>IF(ISBLANK(JobBalancing!AI44),"",JobBalancing!AI44)</f>
        <v/>
      </c>
      <c r="X43" t="str">
        <f>IF(ISBLANK(JobBalancing!AN44),"",JobBalancing!AN44)</f>
        <v/>
      </c>
      <c r="Y43" t="str">
        <f>IF(ISBLANK(JobBalancing!AO44),"",JobBalancing!AO44)</f>
        <v/>
      </c>
      <c r="Z43" t="str">
        <f>IF(ISBLANK(JobBalancing!AP44),"",JobBalancing!AP44)</f>
        <v/>
      </c>
      <c r="AA43" t="str">
        <f>IF(ISBLANK(JobBalancing!AQ44),"",JobBalancing!AQ44)</f>
        <v/>
      </c>
      <c r="AB43" t="str">
        <f>IF(ISBLANK(JobBalancing!AV44),"",JobBalancing!AV44)</f>
        <v/>
      </c>
      <c r="AC43" t="str">
        <f>IF(ISBLANK(JobBalancing!AW44),"",JobBalancing!AW44)</f>
        <v/>
      </c>
      <c r="AD43" t="str">
        <f>IF(ISBLANK(JobBalancing!AX44),"",JobBalancing!AX44)</f>
        <v/>
      </c>
      <c r="AE43" t="str">
        <f>IF(ISBLANK(JobBalancing!AY44),"",JobBalancing!AY44)</f>
        <v/>
      </c>
      <c r="AF43" s="2" t="str">
        <f>IF(ISBLANK(JobBalancing!BD44),"",JobBalancing!BD44)</f>
        <v>Light Steel Armor</v>
      </c>
      <c r="AG43" s="2">
        <f>IF(ISBLANK(JobBalancing!BE44),"",JobBalancing!BE44)</f>
        <v>1</v>
      </c>
      <c r="AH43" s="2" t="str">
        <f>IF(ISBLANK(JobBalancing!BJ44),"",JobBalancing!BJ44)</f>
        <v/>
      </c>
      <c r="AI43" s="2" t="str">
        <f>IF(ISBLANK(JobBalancing!BK44),"",JobBalancing!BK44)</f>
        <v/>
      </c>
      <c r="AJ43" s="2" t="str">
        <f>IF(ISBLANK(JobBalancing!BP44),"",JobBalancing!BP44)</f>
        <v/>
      </c>
      <c r="AK43" s="2" t="str">
        <f>IF(ISBLANK(JobBalancing!BQ44),"",JobBalancing!BQ44)</f>
        <v/>
      </c>
    </row>
    <row r="44" spans="1:37" x14ac:dyDescent="0.25">
      <c r="A44" t="str">
        <f>JobBalancing!A45</f>
        <v>Forge Light Armor</v>
      </c>
      <c r="B44" t="str">
        <f>JobBalancing!B45</f>
        <v>Description</v>
      </c>
      <c r="C44">
        <f>JobBalancing!C45</f>
        <v>16</v>
      </c>
      <c r="D44" t="str">
        <f>JobBalancing!D45</f>
        <v>Metalworking</v>
      </c>
      <c r="E44" t="str">
        <f>JobBalancing!E45</f>
        <v>Armorsmith</v>
      </c>
      <c r="F44">
        <f>JobBalancing!F45</f>
        <v>5</v>
      </c>
      <c r="G44" t="str">
        <f>IF(ISBLANK(JobBalancing!G45),"",JobBalancing!G45)</f>
        <v/>
      </c>
      <c r="H44" t="str">
        <f>IF(ISBLANK(JobBalancing!H45),"",JobBalancing!H45)</f>
        <v>Adamantium</v>
      </c>
      <c r="I44" t="str">
        <f>IF(ISBLANK(JobBalancing!I45),"",JobBalancing!I45)</f>
        <v/>
      </c>
      <c r="J44">
        <f>IF(ISBLANK(JobBalancing!J45),"",JobBalancing!J45)</f>
        <v>5</v>
      </c>
      <c r="K44">
        <f>IF(ISBLANK(JobBalancing!K45),"",JobBalancing!K45)</f>
        <v>10</v>
      </c>
      <c r="L44" t="str">
        <f>IF(ISBLANK(JobBalancing!P45),"",JobBalancing!P45)</f>
        <v/>
      </c>
      <c r="M44" t="str">
        <f>IF(ISBLANK(JobBalancing!Q45),"",JobBalancing!Q45)</f>
        <v>Fuel</v>
      </c>
      <c r="N44">
        <f>IF(ISBLANK(JobBalancing!R45),"",JobBalancing!R45)</f>
        <v>2</v>
      </c>
      <c r="O44">
        <f>IF(ISBLANK(JobBalancing!S45),"",JobBalancing!S45)</f>
        <v>10</v>
      </c>
      <c r="P44" t="str">
        <f>IF(ISBLANK(JobBalancing!X45),"",JobBalancing!X45)</f>
        <v/>
      </c>
      <c r="Q44" t="str">
        <f>IF(ISBLANK(JobBalancing!Y45),"",JobBalancing!Y45)</f>
        <v>Hide</v>
      </c>
      <c r="R44">
        <f>IF(ISBLANK(JobBalancing!Z45),"",JobBalancing!Z45)</f>
        <v>1</v>
      </c>
      <c r="S44">
        <f>IF(ISBLANK(JobBalancing!AA45),"",JobBalancing!AA45)</f>
        <v>10</v>
      </c>
      <c r="T44" t="str">
        <f>IF(ISBLANK(JobBalancing!AF45),"",JobBalancing!AF45)</f>
        <v/>
      </c>
      <c r="U44" t="str">
        <f>IF(ISBLANK(JobBalancing!AG45),"",JobBalancing!AG45)</f>
        <v/>
      </c>
      <c r="V44" t="str">
        <f>IF(ISBLANK(JobBalancing!AH45),"",JobBalancing!AH45)</f>
        <v/>
      </c>
      <c r="W44" t="str">
        <f>IF(ISBLANK(JobBalancing!AI45),"",JobBalancing!AI45)</f>
        <v/>
      </c>
      <c r="X44" t="str">
        <f>IF(ISBLANK(JobBalancing!AN45),"",JobBalancing!AN45)</f>
        <v/>
      </c>
      <c r="Y44" t="str">
        <f>IF(ISBLANK(JobBalancing!AO45),"",JobBalancing!AO45)</f>
        <v/>
      </c>
      <c r="Z44" t="str">
        <f>IF(ISBLANK(JobBalancing!AP45),"",JobBalancing!AP45)</f>
        <v/>
      </c>
      <c r="AA44" t="str">
        <f>IF(ISBLANK(JobBalancing!AQ45),"",JobBalancing!AQ45)</f>
        <v/>
      </c>
      <c r="AB44" t="str">
        <f>IF(ISBLANK(JobBalancing!AV45),"",JobBalancing!AV45)</f>
        <v/>
      </c>
      <c r="AC44" t="str">
        <f>IF(ISBLANK(JobBalancing!AW45),"",JobBalancing!AW45)</f>
        <v/>
      </c>
      <c r="AD44" t="str">
        <f>IF(ISBLANK(JobBalancing!AX45),"",JobBalancing!AX45)</f>
        <v/>
      </c>
      <c r="AE44" t="str">
        <f>IF(ISBLANK(JobBalancing!AY45),"",JobBalancing!AY45)</f>
        <v/>
      </c>
      <c r="AF44" s="2" t="str">
        <f>IF(ISBLANK(JobBalancing!BD45),"",JobBalancing!BD45)</f>
        <v>Light Adamantium Armor</v>
      </c>
      <c r="AG44" s="2">
        <f>IF(ISBLANK(JobBalancing!BE45),"",JobBalancing!BE45)</f>
        <v>1</v>
      </c>
      <c r="AH44" s="2" t="str">
        <f>IF(ISBLANK(JobBalancing!BJ45),"",JobBalancing!BJ45)</f>
        <v/>
      </c>
      <c r="AI44" s="2" t="str">
        <f>IF(ISBLANK(JobBalancing!BK45),"",JobBalancing!BK45)</f>
        <v/>
      </c>
      <c r="AJ44" s="2" t="str">
        <f>IF(ISBLANK(JobBalancing!BP45),"",JobBalancing!BP45)</f>
        <v/>
      </c>
      <c r="AK44" s="2" t="str">
        <f>IF(ISBLANK(JobBalancing!BQ45),"",JobBalancing!BQ45)</f>
        <v/>
      </c>
    </row>
    <row r="45" spans="1:37" x14ac:dyDescent="0.25">
      <c r="A45" t="str">
        <f>JobBalancing!A46</f>
        <v>Forge Long Sword</v>
      </c>
      <c r="B45" t="str">
        <f>JobBalancing!B46</f>
        <v>Description</v>
      </c>
      <c r="C45">
        <f>JobBalancing!C46</f>
        <v>0.5</v>
      </c>
      <c r="D45" t="str">
        <f>JobBalancing!D46</f>
        <v>Metalworking</v>
      </c>
      <c r="E45" t="str">
        <f>JobBalancing!E46</f>
        <v>Weaponsmith</v>
      </c>
      <c r="F45">
        <f>JobBalancing!F46</f>
        <v>1</v>
      </c>
      <c r="G45" t="str">
        <f>IF(ISBLANK(JobBalancing!G46),"",JobBalancing!G46)</f>
        <v/>
      </c>
      <c r="H45" t="str">
        <f>IF(ISBLANK(JobBalancing!H46),"",JobBalancing!H46)</f>
        <v>Copper</v>
      </c>
      <c r="I45" t="str">
        <f>IF(ISBLANK(JobBalancing!I46),"",JobBalancing!I46)</f>
        <v/>
      </c>
      <c r="J45">
        <f>IF(ISBLANK(JobBalancing!J46),"",JobBalancing!J46)</f>
        <v>1</v>
      </c>
      <c r="K45">
        <f>IF(ISBLANK(JobBalancing!K46),"",JobBalancing!K46)</f>
        <v>3</v>
      </c>
      <c r="L45" t="str">
        <f>IF(ISBLANK(JobBalancing!P46),"",JobBalancing!P46)</f>
        <v/>
      </c>
      <c r="M45" t="str">
        <f>IF(ISBLANK(JobBalancing!Q46),"",JobBalancing!Q46)</f>
        <v>Fuel</v>
      </c>
      <c r="N45">
        <f>IF(ISBLANK(JobBalancing!R46),"",JobBalancing!R46)</f>
        <v>1</v>
      </c>
      <c r="O45">
        <f>IF(ISBLANK(JobBalancing!S46),"",JobBalancing!S46)</f>
        <v>3</v>
      </c>
      <c r="P45" t="str">
        <f>IF(ISBLANK(JobBalancing!X46),"",JobBalancing!X46)</f>
        <v/>
      </c>
      <c r="Q45" t="str">
        <f>IF(ISBLANK(JobBalancing!Y46),"",JobBalancing!Y46)</f>
        <v/>
      </c>
      <c r="R45" t="str">
        <f>IF(ISBLANK(JobBalancing!Z46),"",JobBalancing!Z46)</f>
        <v/>
      </c>
      <c r="S45" t="str">
        <f>IF(ISBLANK(JobBalancing!AA46),"",JobBalancing!AA46)</f>
        <v/>
      </c>
      <c r="T45" t="str">
        <f>IF(ISBLANK(JobBalancing!AF46),"",JobBalancing!AF46)</f>
        <v/>
      </c>
      <c r="U45" t="str">
        <f>IF(ISBLANK(JobBalancing!AG46),"",JobBalancing!AG46)</f>
        <v/>
      </c>
      <c r="V45" t="str">
        <f>IF(ISBLANK(JobBalancing!AH46),"",JobBalancing!AH46)</f>
        <v/>
      </c>
      <c r="W45" t="str">
        <f>IF(ISBLANK(JobBalancing!AI46),"",JobBalancing!AI46)</f>
        <v/>
      </c>
      <c r="X45" t="str">
        <f>IF(ISBLANK(JobBalancing!AN46),"",JobBalancing!AN46)</f>
        <v/>
      </c>
      <c r="Y45" t="str">
        <f>IF(ISBLANK(JobBalancing!AO46),"",JobBalancing!AO46)</f>
        <v/>
      </c>
      <c r="Z45" t="str">
        <f>IF(ISBLANK(JobBalancing!AP46),"",JobBalancing!AP46)</f>
        <v/>
      </c>
      <c r="AA45" t="str">
        <f>IF(ISBLANK(JobBalancing!AQ46),"",JobBalancing!AQ46)</f>
        <v/>
      </c>
      <c r="AB45" t="str">
        <f>IF(ISBLANK(JobBalancing!AV46),"",JobBalancing!AV46)</f>
        <v/>
      </c>
      <c r="AC45" t="str">
        <f>IF(ISBLANK(JobBalancing!AW46),"",JobBalancing!AW46)</f>
        <v/>
      </c>
      <c r="AD45" t="str">
        <f>IF(ISBLANK(JobBalancing!AX46),"",JobBalancing!AX46)</f>
        <v/>
      </c>
      <c r="AE45" t="str">
        <f>IF(ISBLANK(JobBalancing!AY46),"",JobBalancing!AY46)</f>
        <v/>
      </c>
      <c r="AF45" s="2" t="str">
        <f>IF(ISBLANK(JobBalancing!BD46),"",JobBalancing!BD46)</f>
        <v>Copper Long Sword</v>
      </c>
      <c r="AG45" s="2">
        <f>IF(ISBLANK(JobBalancing!BE46),"",JobBalancing!BE46)</f>
        <v>1</v>
      </c>
      <c r="AH45" s="2" t="str">
        <f>IF(ISBLANK(JobBalancing!BJ46),"",JobBalancing!BJ46)</f>
        <v/>
      </c>
      <c r="AI45" s="2" t="str">
        <f>IF(ISBLANK(JobBalancing!BK46),"",JobBalancing!BK46)</f>
        <v/>
      </c>
      <c r="AJ45" s="2" t="str">
        <f>IF(ISBLANK(JobBalancing!BP46),"",JobBalancing!BP46)</f>
        <v/>
      </c>
      <c r="AK45" s="2" t="str">
        <f>IF(ISBLANK(JobBalancing!BQ46),"",JobBalancing!BQ46)</f>
        <v/>
      </c>
    </row>
    <row r="46" spans="1:37" x14ac:dyDescent="0.25">
      <c r="A46" t="str">
        <f>JobBalancing!A47</f>
        <v>Forge Long Sword</v>
      </c>
      <c r="B46" t="str">
        <f>JobBalancing!B47</f>
        <v>Description</v>
      </c>
      <c r="C46">
        <f>JobBalancing!C47</f>
        <v>1</v>
      </c>
      <c r="D46" t="str">
        <f>JobBalancing!D47</f>
        <v>Metalworking</v>
      </c>
      <c r="E46" t="str">
        <f>JobBalancing!E47</f>
        <v>Weaponsmith</v>
      </c>
      <c r="F46">
        <f>JobBalancing!F47</f>
        <v>2</v>
      </c>
      <c r="G46" t="str">
        <f>IF(ISBLANK(JobBalancing!G47),"",JobBalancing!G47)</f>
        <v/>
      </c>
      <c r="H46" t="str">
        <f>IF(ISBLANK(JobBalancing!H47),"",JobBalancing!H47)</f>
        <v>Bronze</v>
      </c>
      <c r="I46" t="str">
        <f>IF(ISBLANK(JobBalancing!I47),"",JobBalancing!I47)</f>
        <v/>
      </c>
      <c r="J46">
        <f>IF(ISBLANK(JobBalancing!J47),"",JobBalancing!J47)</f>
        <v>2</v>
      </c>
      <c r="K46">
        <f>IF(ISBLANK(JobBalancing!K47),"",JobBalancing!K47)</f>
        <v>3</v>
      </c>
      <c r="L46" t="str">
        <f>IF(ISBLANK(JobBalancing!P47),"",JobBalancing!P47)</f>
        <v/>
      </c>
      <c r="M46" t="str">
        <f>IF(ISBLANK(JobBalancing!Q47),"",JobBalancing!Q47)</f>
        <v>Fuel</v>
      </c>
      <c r="N46">
        <f>IF(ISBLANK(JobBalancing!R47),"",JobBalancing!R47)</f>
        <v>1</v>
      </c>
      <c r="O46">
        <f>IF(ISBLANK(JobBalancing!S47),"",JobBalancing!S47)</f>
        <v>3</v>
      </c>
      <c r="P46" t="str">
        <f>IF(ISBLANK(JobBalancing!X47),"",JobBalancing!X47)</f>
        <v/>
      </c>
      <c r="Q46" t="str">
        <f>IF(ISBLANK(JobBalancing!Y47),"",JobBalancing!Y47)</f>
        <v/>
      </c>
      <c r="R46" t="str">
        <f>IF(ISBLANK(JobBalancing!Z47),"",JobBalancing!Z47)</f>
        <v/>
      </c>
      <c r="S46" t="str">
        <f>IF(ISBLANK(JobBalancing!AA47),"",JobBalancing!AA47)</f>
        <v/>
      </c>
      <c r="T46" t="str">
        <f>IF(ISBLANK(JobBalancing!AF47),"",JobBalancing!AF47)</f>
        <v/>
      </c>
      <c r="U46" t="str">
        <f>IF(ISBLANK(JobBalancing!AG47),"",JobBalancing!AG47)</f>
        <v/>
      </c>
      <c r="V46" t="str">
        <f>IF(ISBLANK(JobBalancing!AH47),"",JobBalancing!AH47)</f>
        <v/>
      </c>
      <c r="W46" t="str">
        <f>IF(ISBLANK(JobBalancing!AI47),"",JobBalancing!AI47)</f>
        <v/>
      </c>
      <c r="X46" t="str">
        <f>IF(ISBLANK(JobBalancing!AN47),"",JobBalancing!AN47)</f>
        <v/>
      </c>
      <c r="Y46" t="str">
        <f>IF(ISBLANK(JobBalancing!AO47),"",JobBalancing!AO47)</f>
        <v/>
      </c>
      <c r="Z46" t="str">
        <f>IF(ISBLANK(JobBalancing!AP47),"",JobBalancing!AP47)</f>
        <v/>
      </c>
      <c r="AA46" t="str">
        <f>IF(ISBLANK(JobBalancing!AQ47),"",JobBalancing!AQ47)</f>
        <v/>
      </c>
      <c r="AB46" t="str">
        <f>IF(ISBLANK(JobBalancing!AV47),"",JobBalancing!AV47)</f>
        <v/>
      </c>
      <c r="AC46" t="str">
        <f>IF(ISBLANK(JobBalancing!AW47),"",JobBalancing!AW47)</f>
        <v/>
      </c>
      <c r="AD46" t="str">
        <f>IF(ISBLANK(JobBalancing!AX47),"",JobBalancing!AX47)</f>
        <v/>
      </c>
      <c r="AE46" t="str">
        <f>IF(ISBLANK(JobBalancing!AY47),"",JobBalancing!AY47)</f>
        <v/>
      </c>
      <c r="AF46" s="2" t="str">
        <f>IF(ISBLANK(JobBalancing!BD47),"",JobBalancing!BD47)</f>
        <v>Bronze Long Sword</v>
      </c>
      <c r="AG46" s="2">
        <f>IF(ISBLANK(JobBalancing!BE47),"",JobBalancing!BE47)</f>
        <v>1</v>
      </c>
      <c r="AH46" s="2" t="str">
        <f>IF(ISBLANK(JobBalancing!BJ47),"",JobBalancing!BJ47)</f>
        <v/>
      </c>
      <c r="AI46" s="2" t="str">
        <f>IF(ISBLANK(JobBalancing!BK47),"",JobBalancing!BK47)</f>
        <v/>
      </c>
      <c r="AJ46" s="2" t="str">
        <f>IF(ISBLANK(JobBalancing!BP47),"",JobBalancing!BP47)</f>
        <v/>
      </c>
      <c r="AK46" s="2" t="str">
        <f>IF(ISBLANK(JobBalancing!BQ47),"",JobBalancing!BQ47)</f>
        <v/>
      </c>
    </row>
    <row r="47" spans="1:37" x14ac:dyDescent="0.25">
      <c r="A47" t="str">
        <f>JobBalancing!A48</f>
        <v>Forge Long Sword</v>
      </c>
      <c r="B47" t="str">
        <f>JobBalancing!B48</f>
        <v>Description</v>
      </c>
      <c r="C47">
        <f>JobBalancing!C48</f>
        <v>2</v>
      </c>
      <c r="D47" t="str">
        <f>JobBalancing!D48</f>
        <v>Metalworking</v>
      </c>
      <c r="E47" t="str">
        <f>JobBalancing!E48</f>
        <v>Weaponsmith</v>
      </c>
      <c r="F47">
        <f>JobBalancing!F48</f>
        <v>3</v>
      </c>
      <c r="G47" t="str">
        <f>IF(ISBLANK(JobBalancing!G48),"",JobBalancing!G48)</f>
        <v/>
      </c>
      <c r="H47" t="str">
        <f>IF(ISBLANK(JobBalancing!H48),"",JobBalancing!H48)</f>
        <v>Iron</v>
      </c>
      <c r="I47" t="str">
        <f>IF(ISBLANK(JobBalancing!I48),"",JobBalancing!I48)</f>
        <v/>
      </c>
      <c r="J47">
        <f>IF(ISBLANK(JobBalancing!J48),"",JobBalancing!J48)</f>
        <v>3</v>
      </c>
      <c r="K47">
        <f>IF(ISBLANK(JobBalancing!K48),"",JobBalancing!K48)</f>
        <v>3</v>
      </c>
      <c r="L47" t="str">
        <f>IF(ISBLANK(JobBalancing!P48),"",JobBalancing!P48)</f>
        <v/>
      </c>
      <c r="M47" t="str">
        <f>IF(ISBLANK(JobBalancing!Q48),"",JobBalancing!Q48)</f>
        <v>Fuel</v>
      </c>
      <c r="N47">
        <f>IF(ISBLANK(JobBalancing!R48),"",JobBalancing!R48)</f>
        <v>1</v>
      </c>
      <c r="O47">
        <f>IF(ISBLANK(JobBalancing!S48),"",JobBalancing!S48)</f>
        <v>3</v>
      </c>
      <c r="P47" t="str">
        <f>IF(ISBLANK(JobBalancing!X48),"",JobBalancing!X48)</f>
        <v/>
      </c>
      <c r="Q47" t="str">
        <f>IF(ISBLANK(JobBalancing!Y48),"",JobBalancing!Y48)</f>
        <v/>
      </c>
      <c r="R47" t="str">
        <f>IF(ISBLANK(JobBalancing!Z48),"",JobBalancing!Z48)</f>
        <v/>
      </c>
      <c r="S47" t="str">
        <f>IF(ISBLANK(JobBalancing!AA48),"",JobBalancing!AA48)</f>
        <v/>
      </c>
      <c r="T47" t="str">
        <f>IF(ISBLANK(JobBalancing!AF48),"",JobBalancing!AF48)</f>
        <v/>
      </c>
      <c r="U47" t="str">
        <f>IF(ISBLANK(JobBalancing!AG48),"",JobBalancing!AG48)</f>
        <v/>
      </c>
      <c r="V47" t="str">
        <f>IF(ISBLANK(JobBalancing!AH48),"",JobBalancing!AH48)</f>
        <v/>
      </c>
      <c r="W47" t="str">
        <f>IF(ISBLANK(JobBalancing!AI48),"",JobBalancing!AI48)</f>
        <v/>
      </c>
      <c r="X47" t="str">
        <f>IF(ISBLANK(JobBalancing!AN48),"",JobBalancing!AN48)</f>
        <v/>
      </c>
      <c r="Y47" t="str">
        <f>IF(ISBLANK(JobBalancing!AO48),"",JobBalancing!AO48)</f>
        <v/>
      </c>
      <c r="Z47" t="str">
        <f>IF(ISBLANK(JobBalancing!AP48),"",JobBalancing!AP48)</f>
        <v/>
      </c>
      <c r="AA47" t="str">
        <f>IF(ISBLANK(JobBalancing!AQ48),"",JobBalancing!AQ48)</f>
        <v/>
      </c>
      <c r="AB47" t="str">
        <f>IF(ISBLANK(JobBalancing!AV48),"",JobBalancing!AV48)</f>
        <v/>
      </c>
      <c r="AC47" t="str">
        <f>IF(ISBLANK(JobBalancing!AW48),"",JobBalancing!AW48)</f>
        <v/>
      </c>
      <c r="AD47" t="str">
        <f>IF(ISBLANK(JobBalancing!AX48),"",JobBalancing!AX48)</f>
        <v/>
      </c>
      <c r="AE47" t="str">
        <f>IF(ISBLANK(JobBalancing!AY48),"",JobBalancing!AY48)</f>
        <v/>
      </c>
      <c r="AF47" s="2" t="str">
        <f>IF(ISBLANK(JobBalancing!BD48),"",JobBalancing!BD48)</f>
        <v>Iron Long Sword</v>
      </c>
      <c r="AG47" s="2">
        <f>IF(ISBLANK(JobBalancing!BE48),"",JobBalancing!BE48)</f>
        <v>1</v>
      </c>
      <c r="AH47" s="2" t="str">
        <f>IF(ISBLANK(JobBalancing!BJ48),"",JobBalancing!BJ48)</f>
        <v/>
      </c>
      <c r="AI47" s="2" t="str">
        <f>IF(ISBLANK(JobBalancing!BK48),"",JobBalancing!BK48)</f>
        <v/>
      </c>
      <c r="AJ47" s="2" t="str">
        <f>IF(ISBLANK(JobBalancing!BP48),"",JobBalancing!BP48)</f>
        <v/>
      </c>
      <c r="AK47" s="2" t="str">
        <f>IF(ISBLANK(JobBalancing!BQ48),"",JobBalancing!BQ48)</f>
        <v/>
      </c>
    </row>
    <row r="48" spans="1:37" x14ac:dyDescent="0.25">
      <c r="A48" t="str">
        <f>JobBalancing!A49</f>
        <v>Forge Long Sword</v>
      </c>
      <c r="B48" t="str">
        <f>JobBalancing!B49</f>
        <v>Description</v>
      </c>
      <c r="C48">
        <f>JobBalancing!C49</f>
        <v>4</v>
      </c>
      <c r="D48" t="str">
        <f>JobBalancing!D49</f>
        <v>Metalworking</v>
      </c>
      <c r="E48" t="str">
        <f>JobBalancing!E49</f>
        <v>Weaponsmith</v>
      </c>
      <c r="F48">
        <f>JobBalancing!F49</f>
        <v>4</v>
      </c>
      <c r="G48" t="str">
        <f>IF(ISBLANK(JobBalancing!G49),"",JobBalancing!G49)</f>
        <v/>
      </c>
      <c r="H48" t="str">
        <f>IF(ISBLANK(JobBalancing!H49),"",JobBalancing!H49)</f>
        <v>Steel</v>
      </c>
      <c r="I48" t="str">
        <f>IF(ISBLANK(JobBalancing!I49),"",JobBalancing!I49)</f>
        <v/>
      </c>
      <c r="J48">
        <f>IF(ISBLANK(JobBalancing!J49),"",JobBalancing!J49)</f>
        <v>4</v>
      </c>
      <c r="K48">
        <f>IF(ISBLANK(JobBalancing!K49),"",JobBalancing!K49)</f>
        <v>3</v>
      </c>
      <c r="L48" t="str">
        <f>IF(ISBLANK(JobBalancing!P49),"",JobBalancing!P49)</f>
        <v/>
      </c>
      <c r="M48" t="str">
        <f>IF(ISBLANK(JobBalancing!Q49),"",JobBalancing!Q49)</f>
        <v>Fuel</v>
      </c>
      <c r="N48">
        <f>IF(ISBLANK(JobBalancing!R49),"",JobBalancing!R49)</f>
        <v>2</v>
      </c>
      <c r="O48">
        <f>IF(ISBLANK(JobBalancing!S49),"",JobBalancing!S49)</f>
        <v>3</v>
      </c>
      <c r="P48" t="str">
        <f>IF(ISBLANK(JobBalancing!X49),"",JobBalancing!X49)</f>
        <v/>
      </c>
      <c r="Q48" t="str">
        <f>IF(ISBLANK(JobBalancing!Y49),"",JobBalancing!Y49)</f>
        <v/>
      </c>
      <c r="R48" t="str">
        <f>IF(ISBLANK(JobBalancing!Z49),"",JobBalancing!Z49)</f>
        <v/>
      </c>
      <c r="S48" t="str">
        <f>IF(ISBLANK(JobBalancing!AA49),"",JobBalancing!AA49)</f>
        <v/>
      </c>
      <c r="T48" t="str">
        <f>IF(ISBLANK(JobBalancing!AF49),"",JobBalancing!AF49)</f>
        <v/>
      </c>
      <c r="U48" t="str">
        <f>IF(ISBLANK(JobBalancing!AG49),"",JobBalancing!AG49)</f>
        <v/>
      </c>
      <c r="V48" t="str">
        <f>IF(ISBLANK(JobBalancing!AH49),"",JobBalancing!AH49)</f>
        <v/>
      </c>
      <c r="W48" t="str">
        <f>IF(ISBLANK(JobBalancing!AI49),"",JobBalancing!AI49)</f>
        <v/>
      </c>
      <c r="X48" t="str">
        <f>IF(ISBLANK(JobBalancing!AN49),"",JobBalancing!AN49)</f>
        <v/>
      </c>
      <c r="Y48" t="str">
        <f>IF(ISBLANK(JobBalancing!AO49),"",JobBalancing!AO49)</f>
        <v/>
      </c>
      <c r="Z48" t="str">
        <f>IF(ISBLANK(JobBalancing!AP49),"",JobBalancing!AP49)</f>
        <v/>
      </c>
      <c r="AA48" t="str">
        <f>IF(ISBLANK(JobBalancing!AQ49),"",JobBalancing!AQ49)</f>
        <v/>
      </c>
      <c r="AB48" t="str">
        <f>IF(ISBLANK(JobBalancing!AV49),"",JobBalancing!AV49)</f>
        <v/>
      </c>
      <c r="AC48" t="str">
        <f>IF(ISBLANK(JobBalancing!AW49),"",JobBalancing!AW49)</f>
        <v/>
      </c>
      <c r="AD48" t="str">
        <f>IF(ISBLANK(JobBalancing!AX49),"",JobBalancing!AX49)</f>
        <v/>
      </c>
      <c r="AE48" t="str">
        <f>IF(ISBLANK(JobBalancing!AY49),"",JobBalancing!AY49)</f>
        <v/>
      </c>
      <c r="AF48" s="2" t="str">
        <f>IF(ISBLANK(JobBalancing!BD49),"",JobBalancing!BD49)</f>
        <v>Steel Long Sword</v>
      </c>
      <c r="AG48" s="2">
        <f>IF(ISBLANK(JobBalancing!BE49),"",JobBalancing!BE49)</f>
        <v>1</v>
      </c>
      <c r="AH48" s="2" t="str">
        <f>IF(ISBLANK(JobBalancing!BJ49),"",JobBalancing!BJ49)</f>
        <v/>
      </c>
      <c r="AI48" s="2" t="str">
        <f>IF(ISBLANK(JobBalancing!BK49),"",JobBalancing!BK49)</f>
        <v/>
      </c>
      <c r="AJ48" s="2" t="str">
        <f>IF(ISBLANK(JobBalancing!BP49),"",JobBalancing!BP49)</f>
        <v/>
      </c>
      <c r="AK48" s="2" t="str">
        <f>IF(ISBLANK(JobBalancing!BQ49),"",JobBalancing!BQ49)</f>
        <v/>
      </c>
    </row>
    <row r="49" spans="1:37" x14ac:dyDescent="0.25">
      <c r="A49" t="str">
        <f>JobBalancing!A50</f>
        <v>Forge Long Sword</v>
      </c>
      <c r="B49" t="str">
        <f>JobBalancing!B50</f>
        <v>Description</v>
      </c>
      <c r="C49">
        <f>JobBalancing!C50</f>
        <v>8</v>
      </c>
      <c r="D49" t="str">
        <f>JobBalancing!D50</f>
        <v>Metalworking</v>
      </c>
      <c r="E49" t="str">
        <f>JobBalancing!E50</f>
        <v>Weaponsmith</v>
      </c>
      <c r="F49">
        <f>JobBalancing!F50</f>
        <v>5</v>
      </c>
      <c r="G49" t="str">
        <f>IF(ISBLANK(JobBalancing!G50),"",JobBalancing!G50)</f>
        <v/>
      </c>
      <c r="H49" t="str">
        <f>IF(ISBLANK(JobBalancing!H50),"",JobBalancing!H50)</f>
        <v>Adamantium</v>
      </c>
      <c r="I49" t="str">
        <f>IF(ISBLANK(JobBalancing!I50),"",JobBalancing!I50)</f>
        <v/>
      </c>
      <c r="J49">
        <f>IF(ISBLANK(JobBalancing!J50),"",JobBalancing!J50)</f>
        <v>5</v>
      </c>
      <c r="K49">
        <f>IF(ISBLANK(JobBalancing!K50),"",JobBalancing!K50)</f>
        <v>3</v>
      </c>
      <c r="L49" t="str">
        <f>IF(ISBLANK(JobBalancing!P50),"",JobBalancing!P50)</f>
        <v/>
      </c>
      <c r="M49" t="str">
        <f>IF(ISBLANK(JobBalancing!Q50),"",JobBalancing!Q50)</f>
        <v>Fuel</v>
      </c>
      <c r="N49">
        <f>IF(ISBLANK(JobBalancing!R50),"",JobBalancing!R50)</f>
        <v>2</v>
      </c>
      <c r="O49">
        <f>IF(ISBLANK(JobBalancing!S50),"",JobBalancing!S50)</f>
        <v>3</v>
      </c>
      <c r="P49" t="str">
        <f>IF(ISBLANK(JobBalancing!X50),"",JobBalancing!X50)</f>
        <v/>
      </c>
      <c r="Q49" t="str">
        <f>IF(ISBLANK(JobBalancing!Y50),"",JobBalancing!Y50)</f>
        <v/>
      </c>
      <c r="R49" t="str">
        <f>IF(ISBLANK(JobBalancing!Z50),"",JobBalancing!Z50)</f>
        <v/>
      </c>
      <c r="S49" t="str">
        <f>IF(ISBLANK(JobBalancing!AA50),"",JobBalancing!AA50)</f>
        <v/>
      </c>
      <c r="T49" t="str">
        <f>IF(ISBLANK(JobBalancing!AF50),"",JobBalancing!AF50)</f>
        <v/>
      </c>
      <c r="U49" t="str">
        <f>IF(ISBLANK(JobBalancing!AG50),"",JobBalancing!AG50)</f>
        <v/>
      </c>
      <c r="V49" t="str">
        <f>IF(ISBLANK(JobBalancing!AH50),"",JobBalancing!AH50)</f>
        <v/>
      </c>
      <c r="W49" t="str">
        <f>IF(ISBLANK(JobBalancing!AI50),"",JobBalancing!AI50)</f>
        <v/>
      </c>
      <c r="X49" t="str">
        <f>IF(ISBLANK(JobBalancing!AN50),"",JobBalancing!AN50)</f>
        <v/>
      </c>
      <c r="Y49" t="str">
        <f>IF(ISBLANK(JobBalancing!AO50),"",JobBalancing!AO50)</f>
        <v/>
      </c>
      <c r="Z49" t="str">
        <f>IF(ISBLANK(JobBalancing!AP50),"",JobBalancing!AP50)</f>
        <v/>
      </c>
      <c r="AA49" t="str">
        <f>IF(ISBLANK(JobBalancing!AQ50),"",JobBalancing!AQ50)</f>
        <v/>
      </c>
      <c r="AB49" t="str">
        <f>IF(ISBLANK(JobBalancing!AV50),"",JobBalancing!AV50)</f>
        <v/>
      </c>
      <c r="AC49" t="str">
        <f>IF(ISBLANK(JobBalancing!AW50),"",JobBalancing!AW50)</f>
        <v/>
      </c>
      <c r="AD49" t="str">
        <f>IF(ISBLANK(JobBalancing!AX50),"",JobBalancing!AX50)</f>
        <v/>
      </c>
      <c r="AE49" t="str">
        <f>IF(ISBLANK(JobBalancing!AY50),"",JobBalancing!AY50)</f>
        <v/>
      </c>
      <c r="AF49" s="2" t="str">
        <f>IF(ISBLANK(JobBalancing!BD50),"",JobBalancing!BD50)</f>
        <v>Adamantium Long Sword</v>
      </c>
      <c r="AG49" s="2">
        <f>IF(ISBLANK(JobBalancing!BE50),"",JobBalancing!BE50)</f>
        <v>1</v>
      </c>
      <c r="AH49" s="2" t="str">
        <f>IF(ISBLANK(JobBalancing!BJ50),"",JobBalancing!BJ50)</f>
        <v/>
      </c>
      <c r="AI49" s="2" t="str">
        <f>IF(ISBLANK(JobBalancing!BK50),"",JobBalancing!BK50)</f>
        <v/>
      </c>
      <c r="AJ49" s="2" t="str">
        <f>IF(ISBLANK(JobBalancing!BP50),"",JobBalancing!BP50)</f>
        <v/>
      </c>
      <c r="AK49" s="2" t="str">
        <f>IF(ISBLANK(JobBalancing!BQ50),"",JobBalancing!BQ50)</f>
        <v/>
      </c>
    </row>
    <row r="50" spans="1:37" x14ac:dyDescent="0.25">
      <c r="A50" t="str">
        <f>JobBalancing!A51</f>
        <v>Forge Mace</v>
      </c>
      <c r="B50" t="str">
        <f>JobBalancing!B51</f>
        <v>Description</v>
      </c>
      <c r="C50">
        <f>JobBalancing!C51</f>
        <v>0.5</v>
      </c>
      <c r="D50" t="str">
        <f>JobBalancing!D51</f>
        <v>Metalworking</v>
      </c>
      <c r="E50" t="str">
        <f>JobBalancing!E51</f>
        <v>Weaponsmith</v>
      </c>
      <c r="F50">
        <f>JobBalancing!F51</f>
        <v>1</v>
      </c>
      <c r="G50" t="str">
        <f>IF(ISBLANK(JobBalancing!G51),"",JobBalancing!G51)</f>
        <v/>
      </c>
      <c r="H50" t="str">
        <f>IF(ISBLANK(JobBalancing!H51),"",JobBalancing!H51)</f>
        <v>Copper</v>
      </c>
      <c r="I50" t="str">
        <f>IF(ISBLANK(JobBalancing!I51),"",JobBalancing!I51)</f>
        <v/>
      </c>
      <c r="J50">
        <f>IF(ISBLANK(JobBalancing!J51),"",JobBalancing!J51)</f>
        <v>1</v>
      </c>
      <c r="K50">
        <f>IF(ISBLANK(JobBalancing!K51),"",JobBalancing!K51)</f>
        <v>3</v>
      </c>
      <c r="L50" t="str">
        <f>IF(ISBLANK(JobBalancing!P51),"",JobBalancing!P51)</f>
        <v/>
      </c>
      <c r="M50" t="str">
        <f>IF(ISBLANK(JobBalancing!Q51),"",JobBalancing!Q51)</f>
        <v>Fuel</v>
      </c>
      <c r="N50">
        <f>IF(ISBLANK(JobBalancing!R51),"",JobBalancing!R51)</f>
        <v>1</v>
      </c>
      <c r="O50">
        <f>IF(ISBLANK(JobBalancing!S51),"",JobBalancing!S51)</f>
        <v>3</v>
      </c>
      <c r="P50" t="str">
        <f>IF(ISBLANK(JobBalancing!X51),"",JobBalancing!X51)</f>
        <v/>
      </c>
      <c r="Q50" t="str">
        <f>IF(ISBLANK(JobBalancing!Y51),"",JobBalancing!Y51)</f>
        <v>Wood</v>
      </c>
      <c r="R50">
        <f>IF(ISBLANK(JobBalancing!Z51),"",JobBalancing!Z51)</f>
        <v>1</v>
      </c>
      <c r="S50">
        <f>IF(ISBLANK(JobBalancing!AA51),"",JobBalancing!AA51)</f>
        <v>1</v>
      </c>
      <c r="T50" t="str">
        <f>IF(ISBLANK(JobBalancing!AF51),"",JobBalancing!AF51)</f>
        <v/>
      </c>
      <c r="U50" t="str">
        <f>IF(ISBLANK(JobBalancing!AG51),"",JobBalancing!AG51)</f>
        <v/>
      </c>
      <c r="V50" t="str">
        <f>IF(ISBLANK(JobBalancing!AH51),"",JobBalancing!AH51)</f>
        <v/>
      </c>
      <c r="W50" t="str">
        <f>IF(ISBLANK(JobBalancing!AI51),"",JobBalancing!AI51)</f>
        <v/>
      </c>
      <c r="X50" t="str">
        <f>IF(ISBLANK(JobBalancing!AN51),"",JobBalancing!AN51)</f>
        <v/>
      </c>
      <c r="Y50" t="str">
        <f>IF(ISBLANK(JobBalancing!AO51),"",JobBalancing!AO51)</f>
        <v/>
      </c>
      <c r="Z50" t="str">
        <f>IF(ISBLANK(JobBalancing!AP51),"",JobBalancing!AP51)</f>
        <v/>
      </c>
      <c r="AA50" t="str">
        <f>IF(ISBLANK(JobBalancing!AQ51),"",JobBalancing!AQ51)</f>
        <v/>
      </c>
      <c r="AB50" t="str">
        <f>IF(ISBLANK(JobBalancing!AV51),"",JobBalancing!AV51)</f>
        <v/>
      </c>
      <c r="AC50" t="str">
        <f>IF(ISBLANK(JobBalancing!AW51),"",JobBalancing!AW51)</f>
        <v/>
      </c>
      <c r="AD50" t="str">
        <f>IF(ISBLANK(JobBalancing!AX51),"",JobBalancing!AX51)</f>
        <v/>
      </c>
      <c r="AE50" t="str">
        <f>IF(ISBLANK(JobBalancing!AY51),"",JobBalancing!AY51)</f>
        <v/>
      </c>
      <c r="AF50" s="2" t="str">
        <f>IF(ISBLANK(JobBalancing!BD51),"",JobBalancing!BD51)</f>
        <v>Copper Mace</v>
      </c>
      <c r="AG50" s="2">
        <f>IF(ISBLANK(JobBalancing!BE51),"",JobBalancing!BE51)</f>
        <v>1</v>
      </c>
      <c r="AH50" s="2" t="str">
        <f>IF(ISBLANK(JobBalancing!BJ51),"",JobBalancing!BJ51)</f>
        <v/>
      </c>
      <c r="AI50" s="2" t="str">
        <f>IF(ISBLANK(JobBalancing!BK51),"",JobBalancing!BK51)</f>
        <v/>
      </c>
      <c r="AJ50" s="2" t="str">
        <f>IF(ISBLANK(JobBalancing!BP51),"",JobBalancing!BP51)</f>
        <v/>
      </c>
      <c r="AK50" s="2" t="str">
        <f>IF(ISBLANK(JobBalancing!BQ51),"",JobBalancing!BQ51)</f>
        <v/>
      </c>
    </row>
    <row r="51" spans="1:37" x14ac:dyDescent="0.25">
      <c r="A51" t="str">
        <f>JobBalancing!A52</f>
        <v>Forge Mace</v>
      </c>
      <c r="B51" t="str">
        <f>JobBalancing!B52</f>
        <v>Description</v>
      </c>
      <c r="C51">
        <f>JobBalancing!C52</f>
        <v>1</v>
      </c>
      <c r="D51" t="str">
        <f>JobBalancing!D52</f>
        <v>Metalworking</v>
      </c>
      <c r="E51" t="str">
        <f>JobBalancing!E52</f>
        <v>Weaponsmith</v>
      </c>
      <c r="F51">
        <f>JobBalancing!F52</f>
        <v>2</v>
      </c>
      <c r="G51" t="str">
        <f>IF(ISBLANK(JobBalancing!G52),"",JobBalancing!G52)</f>
        <v/>
      </c>
      <c r="H51" t="str">
        <f>IF(ISBLANK(JobBalancing!H52),"",JobBalancing!H52)</f>
        <v>Bronze</v>
      </c>
      <c r="I51" t="str">
        <f>IF(ISBLANK(JobBalancing!I52),"",JobBalancing!I52)</f>
        <v/>
      </c>
      <c r="J51">
        <f>IF(ISBLANK(JobBalancing!J52),"",JobBalancing!J52)</f>
        <v>2</v>
      </c>
      <c r="K51">
        <f>IF(ISBLANK(JobBalancing!K52),"",JobBalancing!K52)</f>
        <v>3</v>
      </c>
      <c r="L51" t="str">
        <f>IF(ISBLANK(JobBalancing!P52),"",JobBalancing!P52)</f>
        <v/>
      </c>
      <c r="M51" t="str">
        <f>IF(ISBLANK(JobBalancing!Q52),"",JobBalancing!Q52)</f>
        <v>Fuel</v>
      </c>
      <c r="N51">
        <f>IF(ISBLANK(JobBalancing!R52),"",JobBalancing!R52)</f>
        <v>1</v>
      </c>
      <c r="O51">
        <f>IF(ISBLANK(JobBalancing!S52),"",JobBalancing!S52)</f>
        <v>3</v>
      </c>
      <c r="P51" t="str">
        <f>IF(ISBLANK(JobBalancing!X52),"",JobBalancing!X52)</f>
        <v/>
      </c>
      <c r="Q51" t="str">
        <f>IF(ISBLANK(JobBalancing!Y52),"",JobBalancing!Y52)</f>
        <v>Wood</v>
      </c>
      <c r="R51">
        <f>IF(ISBLANK(JobBalancing!Z52),"",JobBalancing!Z52)</f>
        <v>1</v>
      </c>
      <c r="S51">
        <f>IF(ISBLANK(JobBalancing!AA52),"",JobBalancing!AA52)</f>
        <v>1</v>
      </c>
      <c r="T51" t="str">
        <f>IF(ISBLANK(JobBalancing!AF52),"",JobBalancing!AF52)</f>
        <v/>
      </c>
      <c r="U51" t="str">
        <f>IF(ISBLANK(JobBalancing!AG52),"",JobBalancing!AG52)</f>
        <v/>
      </c>
      <c r="V51" t="str">
        <f>IF(ISBLANK(JobBalancing!AH52),"",JobBalancing!AH52)</f>
        <v/>
      </c>
      <c r="W51" t="str">
        <f>IF(ISBLANK(JobBalancing!AI52),"",JobBalancing!AI52)</f>
        <v/>
      </c>
      <c r="X51" t="str">
        <f>IF(ISBLANK(JobBalancing!AN52),"",JobBalancing!AN52)</f>
        <v/>
      </c>
      <c r="Y51" t="str">
        <f>IF(ISBLANK(JobBalancing!AO52),"",JobBalancing!AO52)</f>
        <v/>
      </c>
      <c r="Z51" t="str">
        <f>IF(ISBLANK(JobBalancing!AP52),"",JobBalancing!AP52)</f>
        <v/>
      </c>
      <c r="AA51" t="str">
        <f>IF(ISBLANK(JobBalancing!AQ52),"",JobBalancing!AQ52)</f>
        <v/>
      </c>
      <c r="AB51" t="str">
        <f>IF(ISBLANK(JobBalancing!AV52),"",JobBalancing!AV52)</f>
        <v/>
      </c>
      <c r="AC51" t="str">
        <f>IF(ISBLANK(JobBalancing!AW52),"",JobBalancing!AW52)</f>
        <v/>
      </c>
      <c r="AD51" t="str">
        <f>IF(ISBLANK(JobBalancing!AX52),"",JobBalancing!AX52)</f>
        <v/>
      </c>
      <c r="AE51" t="str">
        <f>IF(ISBLANK(JobBalancing!AY52),"",JobBalancing!AY52)</f>
        <v/>
      </c>
      <c r="AF51" s="2" t="str">
        <f>IF(ISBLANK(JobBalancing!BD52),"",JobBalancing!BD52)</f>
        <v>Bronze Mace</v>
      </c>
      <c r="AG51" s="2">
        <f>IF(ISBLANK(JobBalancing!BE52),"",JobBalancing!BE52)</f>
        <v>1</v>
      </c>
      <c r="AH51" s="2" t="str">
        <f>IF(ISBLANK(JobBalancing!BJ52),"",JobBalancing!BJ52)</f>
        <v/>
      </c>
      <c r="AI51" s="2" t="str">
        <f>IF(ISBLANK(JobBalancing!BK52),"",JobBalancing!BK52)</f>
        <v/>
      </c>
      <c r="AJ51" s="2" t="str">
        <f>IF(ISBLANK(JobBalancing!BP52),"",JobBalancing!BP52)</f>
        <v/>
      </c>
      <c r="AK51" s="2" t="str">
        <f>IF(ISBLANK(JobBalancing!BQ52),"",JobBalancing!BQ52)</f>
        <v/>
      </c>
    </row>
    <row r="52" spans="1:37" x14ac:dyDescent="0.25">
      <c r="A52" t="str">
        <f>JobBalancing!A53</f>
        <v>Forge Mace</v>
      </c>
      <c r="B52" t="str">
        <f>JobBalancing!B53</f>
        <v>Description</v>
      </c>
      <c r="C52">
        <f>JobBalancing!C53</f>
        <v>2</v>
      </c>
      <c r="D52" t="str">
        <f>JobBalancing!D53</f>
        <v>Metalworking</v>
      </c>
      <c r="E52" t="str">
        <f>JobBalancing!E53</f>
        <v>Weaponsmith</v>
      </c>
      <c r="F52">
        <f>JobBalancing!F53</f>
        <v>3</v>
      </c>
      <c r="G52" t="str">
        <f>IF(ISBLANK(JobBalancing!G53),"",JobBalancing!G53)</f>
        <v/>
      </c>
      <c r="H52" t="str">
        <f>IF(ISBLANK(JobBalancing!H53),"",JobBalancing!H53)</f>
        <v>Iron</v>
      </c>
      <c r="I52" t="str">
        <f>IF(ISBLANK(JobBalancing!I53),"",JobBalancing!I53)</f>
        <v/>
      </c>
      <c r="J52">
        <f>IF(ISBLANK(JobBalancing!J53),"",JobBalancing!J53)</f>
        <v>3</v>
      </c>
      <c r="K52">
        <f>IF(ISBLANK(JobBalancing!K53),"",JobBalancing!K53)</f>
        <v>3</v>
      </c>
      <c r="L52" t="str">
        <f>IF(ISBLANK(JobBalancing!P53),"",JobBalancing!P53)</f>
        <v/>
      </c>
      <c r="M52" t="str">
        <f>IF(ISBLANK(JobBalancing!Q53),"",JobBalancing!Q53)</f>
        <v>Fuel</v>
      </c>
      <c r="N52">
        <f>IF(ISBLANK(JobBalancing!R53),"",JobBalancing!R53)</f>
        <v>1</v>
      </c>
      <c r="O52">
        <f>IF(ISBLANK(JobBalancing!S53),"",JobBalancing!S53)</f>
        <v>3</v>
      </c>
      <c r="P52" t="str">
        <f>IF(ISBLANK(JobBalancing!X53),"",JobBalancing!X53)</f>
        <v/>
      </c>
      <c r="Q52" t="str">
        <f>IF(ISBLANK(JobBalancing!Y53),"",JobBalancing!Y53)</f>
        <v>Wood</v>
      </c>
      <c r="R52">
        <f>IF(ISBLANK(JobBalancing!Z53),"",JobBalancing!Z53)</f>
        <v>1</v>
      </c>
      <c r="S52">
        <f>IF(ISBLANK(JobBalancing!AA53),"",JobBalancing!AA53)</f>
        <v>1</v>
      </c>
      <c r="T52" t="str">
        <f>IF(ISBLANK(JobBalancing!AF53),"",JobBalancing!AF53)</f>
        <v/>
      </c>
      <c r="U52" t="str">
        <f>IF(ISBLANK(JobBalancing!AG53),"",JobBalancing!AG53)</f>
        <v/>
      </c>
      <c r="V52" t="str">
        <f>IF(ISBLANK(JobBalancing!AH53),"",JobBalancing!AH53)</f>
        <v/>
      </c>
      <c r="W52" t="str">
        <f>IF(ISBLANK(JobBalancing!AI53),"",JobBalancing!AI53)</f>
        <v/>
      </c>
      <c r="X52" t="str">
        <f>IF(ISBLANK(JobBalancing!AN53),"",JobBalancing!AN53)</f>
        <v/>
      </c>
      <c r="Y52" t="str">
        <f>IF(ISBLANK(JobBalancing!AO53),"",JobBalancing!AO53)</f>
        <v/>
      </c>
      <c r="Z52" t="str">
        <f>IF(ISBLANK(JobBalancing!AP53),"",JobBalancing!AP53)</f>
        <v/>
      </c>
      <c r="AA52" t="str">
        <f>IF(ISBLANK(JobBalancing!AQ53),"",JobBalancing!AQ53)</f>
        <v/>
      </c>
      <c r="AB52" t="str">
        <f>IF(ISBLANK(JobBalancing!AV53),"",JobBalancing!AV53)</f>
        <v/>
      </c>
      <c r="AC52" t="str">
        <f>IF(ISBLANK(JobBalancing!AW53),"",JobBalancing!AW53)</f>
        <v/>
      </c>
      <c r="AD52" t="str">
        <f>IF(ISBLANK(JobBalancing!AX53),"",JobBalancing!AX53)</f>
        <v/>
      </c>
      <c r="AE52" t="str">
        <f>IF(ISBLANK(JobBalancing!AY53),"",JobBalancing!AY53)</f>
        <v/>
      </c>
      <c r="AF52" s="2" t="str">
        <f>IF(ISBLANK(JobBalancing!BD53),"",JobBalancing!BD53)</f>
        <v>Iron Mace</v>
      </c>
      <c r="AG52" s="2">
        <f>IF(ISBLANK(JobBalancing!BE53),"",JobBalancing!BE53)</f>
        <v>1</v>
      </c>
      <c r="AH52" s="2" t="str">
        <f>IF(ISBLANK(JobBalancing!BJ53),"",JobBalancing!BJ53)</f>
        <v/>
      </c>
      <c r="AI52" s="2" t="str">
        <f>IF(ISBLANK(JobBalancing!BK53),"",JobBalancing!BK53)</f>
        <v/>
      </c>
      <c r="AJ52" s="2" t="str">
        <f>IF(ISBLANK(JobBalancing!BP53),"",JobBalancing!BP53)</f>
        <v/>
      </c>
      <c r="AK52" s="2" t="str">
        <f>IF(ISBLANK(JobBalancing!BQ53),"",JobBalancing!BQ53)</f>
        <v/>
      </c>
    </row>
    <row r="53" spans="1:37" x14ac:dyDescent="0.25">
      <c r="A53" t="str">
        <f>JobBalancing!A54</f>
        <v>Forge Mace</v>
      </c>
      <c r="B53" t="str">
        <f>JobBalancing!B54</f>
        <v>Description</v>
      </c>
      <c r="C53">
        <f>JobBalancing!C54</f>
        <v>4</v>
      </c>
      <c r="D53" t="str">
        <f>JobBalancing!D54</f>
        <v>Metalworking</v>
      </c>
      <c r="E53" t="str">
        <f>JobBalancing!E54</f>
        <v>Weaponsmith</v>
      </c>
      <c r="F53">
        <f>JobBalancing!F54</f>
        <v>4</v>
      </c>
      <c r="G53" t="str">
        <f>IF(ISBLANK(JobBalancing!G54),"",JobBalancing!G54)</f>
        <v/>
      </c>
      <c r="H53" t="str">
        <f>IF(ISBLANK(JobBalancing!H54),"",JobBalancing!H54)</f>
        <v>Steel</v>
      </c>
      <c r="I53" t="str">
        <f>IF(ISBLANK(JobBalancing!I54),"",JobBalancing!I54)</f>
        <v/>
      </c>
      <c r="J53">
        <f>IF(ISBLANK(JobBalancing!J54),"",JobBalancing!J54)</f>
        <v>4</v>
      </c>
      <c r="K53">
        <f>IF(ISBLANK(JobBalancing!K54),"",JobBalancing!K54)</f>
        <v>3</v>
      </c>
      <c r="L53" t="str">
        <f>IF(ISBLANK(JobBalancing!P54),"",JobBalancing!P54)</f>
        <v/>
      </c>
      <c r="M53" t="str">
        <f>IF(ISBLANK(JobBalancing!Q54),"",JobBalancing!Q54)</f>
        <v>Fuel</v>
      </c>
      <c r="N53">
        <f>IF(ISBLANK(JobBalancing!R54),"",JobBalancing!R54)</f>
        <v>2</v>
      </c>
      <c r="O53">
        <f>IF(ISBLANK(JobBalancing!S54),"",JobBalancing!S54)</f>
        <v>3</v>
      </c>
      <c r="P53" t="str">
        <f>IF(ISBLANK(JobBalancing!X54),"",JobBalancing!X54)</f>
        <v/>
      </c>
      <c r="Q53" t="str">
        <f>IF(ISBLANK(JobBalancing!Y54),"",JobBalancing!Y54)</f>
        <v>Wood</v>
      </c>
      <c r="R53">
        <f>IF(ISBLANK(JobBalancing!Z54),"",JobBalancing!Z54)</f>
        <v>1</v>
      </c>
      <c r="S53">
        <f>IF(ISBLANK(JobBalancing!AA54),"",JobBalancing!AA54)</f>
        <v>1</v>
      </c>
      <c r="T53" t="str">
        <f>IF(ISBLANK(JobBalancing!AF54),"",JobBalancing!AF54)</f>
        <v/>
      </c>
      <c r="U53" t="str">
        <f>IF(ISBLANK(JobBalancing!AG54),"",JobBalancing!AG54)</f>
        <v/>
      </c>
      <c r="V53" t="str">
        <f>IF(ISBLANK(JobBalancing!AH54),"",JobBalancing!AH54)</f>
        <v/>
      </c>
      <c r="W53" t="str">
        <f>IF(ISBLANK(JobBalancing!AI54),"",JobBalancing!AI54)</f>
        <v/>
      </c>
      <c r="X53" t="str">
        <f>IF(ISBLANK(JobBalancing!AN54),"",JobBalancing!AN54)</f>
        <v/>
      </c>
      <c r="Y53" t="str">
        <f>IF(ISBLANK(JobBalancing!AO54),"",JobBalancing!AO54)</f>
        <v/>
      </c>
      <c r="Z53" t="str">
        <f>IF(ISBLANK(JobBalancing!AP54),"",JobBalancing!AP54)</f>
        <v/>
      </c>
      <c r="AA53" t="str">
        <f>IF(ISBLANK(JobBalancing!AQ54),"",JobBalancing!AQ54)</f>
        <v/>
      </c>
      <c r="AB53" t="str">
        <f>IF(ISBLANK(JobBalancing!AV54),"",JobBalancing!AV54)</f>
        <v/>
      </c>
      <c r="AC53" t="str">
        <f>IF(ISBLANK(JobBalancing!AW54),"",JobBalancing!AW54)</f>
        <v/>
      </c>
      <c r="AD53" t="str">
        <f>IF(ISBLANK(JobBalancing!AX54),"",JobBalancing!AX54)</f>
        <v/>
      </c>
      <c r="AE53" t="str">
        <f>IF(ISBLANK(JobBalancing!AY54),"",JobBalancing!AY54)</f>
        <v/>
      </c>
      <c r="AF53" s="2" t="str">
        <f>IF(ISBLANK(JobBalancing!BD54),"",JobBalancing!BD54)</f>
        <v>Steel Mace</v>
      </c>
      <c r="AG53" s="2">
        <f>IF(ISBLANK(JobBalancing!BE54),"",JobBalancing!BE54)</f>
        <v>1</v>
      </c>
      <c r="AH53" s="2" t="str">
        <f>IF(ISBLANK(JobBalancing!BJ54),"",JobBalancing!BJ54)</f>
        <v/>
      </c>
      <c r="AI53" s="2" t="str">
        <f>IF(ISBLANK(JobBalancing!BK54),"",JobBalancing!BK54)</f>
        <v/>
      </c>
      <c r="AJ53" s="2" t="str">
        <f>IF(ISBLANK(JobBalancing!BP54),"",JobBalancing!BP54)</f>
        <v/>
      </c>
      <c r="AK53" s="2" t="str">
        <f>IF(ISBLANK(JobBalancing!BQ54),"",JobBalancing!BQ54)</f>
        <v/>
      </c>
    </row>
    <row r="54" spans="1:37" x14ac:dyDescent="0.25">
      <c r="A54" t="str">
        <f>JobBalancing!A55</f>
        <v>Forge Mace</v>
      </c>
      <c r="B54" t="str">
        <f>JobBalancing!B55</f>
        <v>Description</v>
      </c>
      <c r="C54">
        <f>JobBalancing!C55</f>
        <v>8</v>
      </c>
      <c r="D54" t="str">
        <f>JobBalancing!D55</f>
        <v>Metalworking</v>
      </c>
      <c r="E54" t="str">
        <f>JobBalancing!E55</f>
        <v>Weaponsmith</v>
      </c>
      <c r="F54">
        <f>JobBalancing!F55</f>
        <v>5</v>
      </c>
      <c r="G54" t="str">
        <f>IF(ISBLANK(JobBalancing!G55),"",JobBalancing!G55)</f>
        <v/>
      </c>
      <c r="H54" t="str">
        <f>IF(ISBLANK(JobBalancing!H55),"",JobBalancing!H55)</f>
        <v>Adamantium</v>
      </c>
      <c r="I54" t="str">
        <f>IF(ISBLANK(JobBalancing!I55),"",JobBalancing!I55)</f>
        <v/>
      </c>
      <c r="J54">
        <f>IF(ISBLANK(JobBalancing!J55),"",JobBalancing!J55)</f>
        <v>5</v>
      </c>
      <c r="K54">
        <f>IF(ISBLANK(JobBalancing!K55),"",JobBalancing!K55)</f>
        <v>3</v>
      </c>
      <c r="L54" t="str">
        <f>IF(ISBLANK(JobBalancing!P55),"",JobBalancing!P55)</f>
        <v/>
      </c>
      <c r="M54" t="str">
        <f>IF(ISBLANK(JobBalancing!Q55),"",JobBalancing!Q55)</f>
        <v>Fuel</v>
      </c>
      <c r="N54">
        <f>IF(ISBLANK(JobBalancing!R55),"",JobBalancing!R55)</f>
        <v>2</v>
      </c>
      <c r="O54">
        <f>IF(ISBLANK(JobBalancing!S55),"",JobBalancing!S55)</f>
        <v>3</v>
      </c>
      <c r="P54" t="str">
        <f>IF(ISBLANK(JobBalancing!X55),"",JobBalancing!X55)</f>
        <v/>
      </c>
      <c r="Q54" t="str">
        <f>IF(ISBLANK(JobBalancing!Y55),"",JobBalancing!Y55)</f>
        <v>Wood</v>
      </c>
      <c r="R54">
        <f>IF(ISBLANK(JobBalancing!Z55),"",JobBalancing!Z55)</f>
        <v>1</v>
      </c>
      <c r="S54">
        <f>IF(ISBLANK(JobBalancing!AA55),"",JobBalancing!AA55)</f>
        <v>1</v>
      </c>
      <c r="T54" t="str">
        <f>IF(ISBLANK(JobBalancing!AF55),"",JobBalancing!AF55)</f>
        <v/>
      </c>
      <c r="U54" t="str">
        <f>IF(ISBLANK(JobBalancing!AG55),"",JobBalancing!AG55)</f>
        <v/>
      </c>
      <c r="V54" t="str">
        <f>IF(ISBLANK(JobBalancing!AH55),"",JobBalancing!AH55)</f>
        <v/>
      </c>
      <c r="W54" t="str">
        <f>IF(ISBLANK(JobBalancing!AI55),"",JobBalancing!AI55)</f>
        <v/>
      </c>
      <c r="X54" t="str">
        <f>IF(ISBLANK(JobBalancing!AN55),"",JobBalancing!AN55)</f>
        <v/>
      </c>
      <c r="Y54" t="str">
        <f>IF(ISBLANK(JobBalancing!AO55),"",JobBalancing!AO55)</f>
        <v/>
      </c>
      <c r="Z54" t="str">
        <f>IF(ISBLANK(JobBalancing!AP55),"",JobBalancing!AP55)</f>
        <v/>
      </c>
      <c r="AA54" t="str">
        <f>IF(ISBLANK(JobBalancing!AQ55),"",JobBalancing!AQ55)</f>
        <v/>
      </c>
      <c r="AB54" t="str">
        <f>IF(ISBLANK(JobBalancing!AV55),"",JobBalancing!AV55)</f>
        <v/>
      </c>
      <c r="AC54" t="str">
        <f>IF(ISBLANK(JobBalancing!AW55),"",JobBalancing!AW55)</f>
        <v/>
      </c>
      <c r="AD54" t="str">
        <f>IF(ISBLANK(JobBalancing!AX55),"",JobBalancing!AX55)</f>
        <v/>
      </c>
      <c r="AE54" t="str">
        <f>IF(ISBLANK(JobBalancing!AY55),"",JobBalancing!AY55)</f>
        <v/>
      </c>
      <c r="AF54" s="2" t="str">
        <f>IF(ISBLANK(JobBalancing!BD55),"",JobBalancing!BD55)</f>
        <v>Adamantium Mace</v>
      </c>
      <c r="AG54" s="2">
        <f>IF(ISBLANK(JobBalancing!BE55),"",JobBalancing!BE55)</f>
        <v>1</v>
      </c>
      <c r="AH54" s="2" t="str">
        <f>IF(ISBLANK(JobBalancing!BJ55),"",JobBalancing!BJ55)</f>
        <v/>
      </c>
      <c r="AI54" s="2" t="str">
        <f>IF(ISBLANK(JobBalancing!BK55),"",JobBalancing!BK55)</f>
        <v/>
      </c>
      <c r="AJ54" s="2" t="str">
        <f>IF(ISBLANK(JobBalancing!BP55),"",JobBalancing!BP55)</f>
        <v/>
      </c>
      <c r="AK54" s="2" t="str">
        <f>IF(ISBLANK(JobBalancing!BQ55),"",JobBalancing!BQ55)</f>
        <v/>
      </c>
    </row>
    <row r="55" spans="1:37" x14ac:dyDescent="0.25">
      <c r="A55" t="str">
        <f>JobBalancing!A56</f>
        <v>Forge Shield</v>
      </c>
      <c r="B55" t="str">
        <f>JobBalancing!B56</f>
        <v>Description</v>
      </c>
      <c r="C55">
        <f>JobBalancing!C56</f>
        <v>0.5</v>
      </c>
      <c r="D55" t="str">
        <f>JobBalancing!D56</f>
        <v>Metalworking</v>
      </c>
      <c r="E55" t="str">
        <f>JobBalancing!E56</f>
        <v>Armorsmith</v>
      </c>
      <c r="F55">
        <f>JobBalancing!F56</f>
        <v>1</v>
      </c>
      <c r="G55" t="str">
        <f>IF(ISBLANK(JobBalancing!G56),"",JobBalancing!G56)</f>
        <v/>
      </c>
      <c r="H55" t="str">
        <f>IF(ISBLANK(JobBalancing!H56),"",JobBalancing!H56)</f>
        <v>Copper</v>
      </c>
      <c r="I55" t="str">
        <f>IF(ISBLANK(JobBalancing!I56),"",JobBalancing!I56)</f>
        <v/>
      </c>
      <c r="J55">
        <f>IF(ISBLANK(JobBalancing!J56),"",JobBalancing!J56)</f>
        <v>1</v>
      </c>
      <c r="K55">
        <f>IF(ISBLANK(JobBalancing!K56),"",JobBalancing!K56)</f>
        <v>3</v>
      </c>
      <c r="L55" t="str">
        <f>IF(ISBLANK(JobBalancing!P56),"",JobBalancing!P56)</f>
        <v/>
      </c>
      <c r="M55" t="str">
        <f>IF(ISBLANK(JobBalancing!Q56),"",JobBalancing!Q56)</f>
        <v>Fuel</v>
      </c>
      <c r="N55">
        <f>IF(ISBLANK(JobBalancing!R56),"",JobBalancing!R56)</f>
        <v>2</v>
      </c>
      <c r="O55">
        <f>IF(ISBLANK(JobBalancing!S56),"",JobBalancing!S56)</f>
        <v>3</v>
      </c>
      <c r="P55" t="str">
        <f>IF(ISBLANK(JobBalancing!X56),"",JobBalancing!X56)</f>
        <v/>
      </c>
      <c r="Q55" t="str">
        <f>IF(ISBLANK(JobBalancing!Y56),"",JobBalancing!Y56)</f>
        <v>Hide</v>
      </c>
      <c r="R55">
        <f>IF(ISBLANK(JobBalancing!Z56),"",JobBalancing!Z56)</f>
        <v>1</v>
      </c>
      <c r="S55">
        <f>IF(ISBLANK(JobBalancing!AA56),"",JobBalancing!AA56)</f>
        <v>1</v>
      </c>
      <c r="T55" t="str">
        <f>IF(ISBLANK(JobBalancing!AF56),"",JobBalancing!AF56)</f>
        <v/>
      </c>
      <c r="U55" t="str">
        <f>IF(ISBLANK(JobBalancing!AG56),"",JobBalancing!AG56)</f>
        <v/>
      </c>
      <c r="V55" t="str">
        <f>IF(ISBLANK(JobBalancing!AH56),"",JobBalancing!AH56)</f>
        <v/>
      </c>
      <c r="W55" t="str">
        <f>IF(ISBLANK(JobBalancing!AI56),"",JobBalancing!AI56)</f>
        <v/>
      </c>
      <c r="X55" t="str">
        <f>IF(ISBLANK(JobBalancing!AN56),"",JobBalancing!AN56)</f>
        <v/>
      </c>
      <c r="Y55" t="str">
        <f>IF(ISBLANK(JobBalancing!AO56),"",JobBalancing!AO56)</f>
        <v/>
      </c>
      <c r="Z55" t="str">
        <f>IF(ISBLANK(JobBalancing!AP56),"",JobBalancing!AP56)</f>
        <v/>
      </c>
      <c r="AA55" t="str">
        <f>IF(ISBLANK(JobBalancing!AQ56),"",JobBalancing!AQ56)</f>
        <v/>
      </c>
      <c r="AB55" t="str">
        <f>IF(ISBLANK(JobBalancing!AV56),"",JobBalancing!AV56)</f>
        <v/>
      </c>
      <c r="AC55" t="str">
        <f>IF(ISBLANK(JobBalancing!AW56),"",JobBalancing!AW56)</f>
        <v/>
      </c>
      <c r="AD55" t="str">
        <f>IF(ISBLANK(JobBalancing!AX56),"",JobBalancing!AX56)</f>
        <v/>
      </c>
      <c r="AE55" t="str">
        <f>IF(ISBLANK(JobBalancing!AY56),"",JobBalancing!AY56)</f>
        <v/>
      </c>
      <c r="AF55" s="2" t="str">
        <f>IF(ISBLANK(JobBalancing!BD56),"",JobBalancing!BD56)</f>
        <v>Copper Shield</v>
      </c>
      <c r="AG55" s="2">
        <f>IF(ISBLANK(JobBalancing!BE56),"",JobBalancing!BE56)</f>
        <v>1</v>
      </c>
      <c r="AH55" s="2" t="str">
        <f>IF(ISBLANK(JobBalancing!BJ56),"",JobBalancing!BJ56)</f>
        <v/>
      </c>
      <c r="AI55" s="2" t="str">
        <f>IF(ISBLANK(JobBalancing!BK56),"",JobBalancing!BK56)</f>
        <v/>
      </c>
      <c r="AJ55" s="2" t="str">
        <f>IF(ISBLANK(JobBalancing!BP56),"",JobBalancing!BP56)</f>
        <v/>
      </c>
      <c r="AK55" s="2" t="str">
        <f>IF(ISBLANK(JobBalancing!BQ56),"",JobBalancing!BQ56)</f>
        <v/>
      </c>
    </row>
    <row r="56" spans="1:37" x14ac:dyDescent="0.25">
      <c r="A56" t="str">
        <f>JobBalancing!A57</f>
        <v>Forge Shield</v>
      </c>
      <c r="B56" t="str">
        <f>JobBalancing!B57</f>
        <v>Description</v>
      </c>
      <c r="C56">
        <f>JobBalancing!C57</f>
        <v>1</v>
      </c>
      <c r="D56" t="str">
        <f>JobBalancing!D57</f>
        <v>Metalworking</v>
      </c>
      <c r="E56" t="str">
        <f>JobBalancing!E57</f>
        <v>Armorsmith</v>
      </c>
      <c r="F56">
        <f>JobBalancing!F57</f>
        <v>2</v>
      </c>
      <c r="G56" t="str">
        <f>IF(ISBLANK(JobBalancing!G57),"",JobBalancing!G57)</f>
        <v/>
      </c>
      <c r="H56" t="str">
        <f>IF(ISBLANK(JobBalancing!H57),"",JobBalancing!H57)</f>
        <v>Bronze</v>
      </c>
      <c r="I56" t="str">
        <f>IF(ISBLANK(JobBalancing!I57),"",JobBalancing!I57)</f>
        <v/>
      </c>
      <c r="J56">
        <f>IF(ISBLANK(JobBalancing!J57),"",JobBalancing!J57)</f>
        <v>2</v>
      </c>
      <c r="K56">
        <f>IF(ISBLANK(JobBalancing!K57),"",JobBalancing!K57)</f>
        <v>3</v>
      </c>
      <c r="L56" t="str">
        <f>IF(ISBLANK(JobBalancing!P57),"",JobBalancing!P57)</f>
        <v/>
      </c>
      <c r="M56" t="str">
        <f>IF(ISBLANK(JobBalancing!Q57),"",JobBalancing!Q57)</f>
        <v>Fuel</v>
      </c>
      <c r="N56">
        <f>IF(ISBLANK(JobBalancing!R57),"",JobBalancing!R57)</f>
        <v>2</v>
      </c>
      <c r="O56">
        <f>IF(ISBLANK(JobBalancing!S57),"",JobBalancing!S57)</f>
        <v>3</v>
      </c>
      <c r="P56" t="str">
        <f>IF(ISBLANK(JobBalancing!X57),"",JobBalancing!X57)</f>
        <v/>
      </c>
      <c r="Q56" t="str">
        <f>IF(ISBLANK(JobBalancing!Y57),"",JobBalancing!Y57)</f>
        <v>Hide</v>
      </c>
      <c r="R56">
        <f>IF(ISBLANK(JobBalancing!Z57),"",JobBalancing!Z57)</f>
        <v>1</v>
      </c>
      <c r="S56">
        <f>IF(ISBLANK(JobBalancing!AA57),"",JobBalancing!AA57)</f>
        <v>1</v>
      </c>
      <c r="T56" t="str">
        <f>IF(ISBLANK(JobBalancing!AF57),"",JobBalancing!AF57)</f>
        <v/>
      </c>
      <c r="U56" t="str">
        <f>IF(ISBLANK(JobBalancing!AG57),"",JobBalancing!AG57)</f>
        <v/>
      </c>
      <c r="V56" t="str">
        <f>IF(ISBLANK(JobBalancing!AH57),"",JobBalancing!AH57)</f>
        <v/>
      </c>
      <c r="W56" t="str">
        <f>IF(ISBLANK(JobBalancing!AI57),"",JobBalancing!AI57)</f>
        <v/>
      </c>
      <c r="X56" t="str">
        <f>IF(ISBLANK(JobBalancing!AN57),"",JobBalancing!AN57)</f>
        <v/>
      </c>
      <c r="Y56" t="str">
        <f>IF(ISBLANK(JobBalancing!AO57),"",JobBalancing!AO57)</f>
        <v/>
      </c>
      <c r="Z56" t="str">
        <f>IF(ISBLANK(JobBalancing!AP57),"",JobBalancing!AP57)</f>
        <v/>
      </c>
      <c r="AA56" t="str">
        <f>IF(ISBLANK(JobBalancing!AQ57),"",JobBalancing!AQ57)</f>
        <v/>
      </c>
      <c r="AB56" t="str">
        <f>IF(ISBLANK(JobBalancing!AV57),"",JobBalancing!AV57)</f>
        <v/>
      </c>
      <c r="AC56" t="str">
        <f>IF(ISBLANK(JobBalancing!AW57),"",JobBalancing!AW57)</f>
        <v/>
      </c>
      <c r="AD56" t="str">
        <f>IF(ISBLANK(JobBalancing!AX57),"",JobBalancing!AX57)</f>
        <v/>
      </c>
      <c r="AE56" t="str">
        <f>IF(ISBLANK(JobBalancing!AY57),"",JobBalancing!AY57)</f>
        <v/>
      </c>
      <c r="AF56" s="2" t="str">
        <f>IF(ISBLANK(JobBalancing!BD57),"",JobBalancing!BD57)</f>
        <v>Bronze Shield</v>
      </c>
      <c r="AG56" s="2">
        <f>IF(ISBLANK(JobBalancing!BE57),"",JobBalancing!BE57)</f>
        <v>1</v>
      </c>
      <c r="AH56" s="2" t="str">
        <f>IF(ISBLANK(JobBalancing!BJ57),"",JobBalancing!BJ57)</f>
        <v/>
      </c>
      <c r="AI56" s="2" t="str">
        <f>IF(ISBLANK(JobBalancing!BK57),"",JobBalancing!BK57)</f>
        <v/>
      </c>
      <c r="AJ56" s="2" t="str">
        <f>IF(ISBLANK(JobBalancing!BP57),"",JobBalancing!BP57)</f>
        <v/>
      </c>
      <c r="AK56" s="2" t="str">
        <f>IF(ISBLANK(JobBalancing!BQ57),"",JobBalancing!BQ57)</f>
        <v/>
      </c>
    </row>
    <row r="57" spans="1:37" x14ac:dyDescent="0.25">
      <c r="A57" t="str">
        <f>JobBalancing!A58</f>
        <v>Forge Shield</v>
      </c>
      <c r="B57" t="str">
        <f>JobBalancing!B58</f>
        <v>Description</v>
      </c>
      <c r="C57">
        <f>JobBalancing!C58</f>
        <v>2</v>
      </c>
      <c r="D57" t="str">
        <f>JobBalancing!D58</f>
        <v>Metalworking</v>
      </c>
      <c r="E57" t="str">
        <f>JobBalancing!E58</f>
        <v>Armorsmith</v>
      </c>
      <c r="F57">
        <f>JobBalancing!F58</f>
        <v>3</v>
      </c>
      <c r="G57" t="str">
        <f>IF(ISBLANK(JobBalancing!G58),"",JobBalancing!G58)</f>
        <v/>
      </c>
      <c r="H57" t="str">
        <f>IF(ISBLANK(JobBalancing!H58),"",JobBalancing!H58)</f>
        <v>Iron</v>
      </c>
      <c r="I57" t="str">
        <f>IF(ISBLANK(JobBalancing!I58),"",JobBalancing!I58)</f>
        <v/>
      </c>
      <c r="J57">
        <f>IF(ISBLANK(JobBalancing!J58),"",JobBalancing!J58)</f>
        <v>3</v>
      </c>
      <c r="K57">
        <f>IF(ISBLANK(JobBalancing!K58),"",JobBalancing!K58)</f>
        <v>3</v>
      </c>
      <c r="L57" t="str">
        <f>IF(ISBLANK(JobBalancing!P58),"",JobBalancing!P58)</f>
        <v/>
      </c>
      <c r="M57" t="str">
        <f>IF(ISBLANK(JobBalancing!Q58),"",JobBalancing!Q58)</f>
        <v>Fuel</v>
      </c>
      <c r="N57">
        <f>IF(ISBLANK(JobBalancing!R58),"",JobBalancing!R58)</f>
        <v>2</v>
      </c>
      <c r="O57">
        <f>IF(ISBLANK(JobBalancing!S58),"",JobBalancing!S58)</f>
        <v>3</v>
      </c>
      <c r="P57" t="str">
        <f>IF(ISBLANK(JobBalancing!X58),"",JobBalancing!X58)</f>
        <v/>
      </c>
      <c r="Q57" t="str">
        <f>IF(ISBLANK(JobBalancing!Y58),"",JobBalancing!Y58)</f>
        <v>Hide</v>
      </c>
      <c r="R57">
        <f>IF(ISBLANK(JobBalancing!Z58),"",JobBalancing!Z58)</f>
        <v>1</v>
      </c>
      <c r="S57">
        <f>IF(ISBLANK(JobBalancing!AA58),"",JobBalancing!AA58)</f>
        <v>1</v>
      </c>
      <c r="T57" t="str">
        <f>IF(ISBLANK(JobBalancing!AF58),"",JobBalancing!AF58)</f>
        <v/>
      </c>
      <c r="U57" t="str">
        <f>IF(ISBLANK(JobBalancing!AG58),"",JobBalancing!AG58)</f>
        <v/>
      </c>
      <c r="V57" t="str">
        <f>IF(ISBLANK(JobBalancing!AH58),"",JobBalancing!AH58)</f>
        <v/>
      </c>
      <c r="W57" t="str">
        <f>IF(ISBLANK(JobBalancing!AI58),"",JobBalancing!AI58)</f>
        <v/>
      </c>
      <c r="X57" t="str">
        <f>IF(ISBLANK(JobBalancing!AN58),"",JobBalancing!AN58)</f>
        <v/>
      </c>
      <c r="Y57" t="str">
        <f>IF(ISBLANK(JobBalancing!AO58),"",JobBalancing!AO58)</f>
        <v/>
      </c>
      <c r="Z57" t="str">
        <f>IF(ISBLANK(JobBalancing!AP58),"",JobBalancing!AP58)</f>
        <v/>
      </c>
      <c r="AA57" t="str">
        <f>IF(ISBLANK(JobBalancing!AQ58),"",JobBalancing!AQ58)</f>
        <v/>
      </c>
      <c r="AB57" t="str">
        <f>IF(ISBLANK(JobBalancing!AV58),"",JobBalancing!AV58)</f>
        <v/>
      </c>
      <c r="AC57" t="str">
        <f>IF(ISBLANK(JobBalancing!AW58),"",JobBalancing!AW58)</f>
        <v/>
      </c>
      <c r="AD57" t="str">
        <f>IF(ISBLANK(JobBalancing!AX58),"",JobBalancing!AX58)</f>
        <v/>
      </c>
      <c r="AE57" t="str">
        <f>IF(ISBLANK(JobBalancing!AY58),"",JobBalancing!AY58)</f>
        <v/>
      </c>
      <c r="AF57" s="2" t="str">
        <f>IF(ISBLANK(JobBalancing!BD58),"",JobBalancing!BD58)</f>
        <v>Iron Shield</v>
      </c>
      <c r="AG57" s="2">
        <f>IF(ISBLANK(JobBalancing!BE58),"",JobBalancing!BE58)</f>
        <v>1</v>
      </c>
      <c r="AH57" s="2" t="str">
        <f>IF(ISBLANK(JobBalancing!BJ58),"",JobBalancing!BJ58)</f>
        <v/>
      </c>
      <c r="AI57" s="2" t="str">
        <f>IF(ISBLANK(JobBalancing!BK58),"",JobBalancing!BK58)</f>
        <v/>
      </c>
      <c r="AJ57" s="2" t="str">
        <f>IF(ISBLANK(JobBalancing!BP58),"",JobBalancing!BP58)</f>
        <v/>
      </c>
      <c r="AK57" s="2" t="str">
        <f>IF(ISBLANK(JobBalancing!BQ58),"",JobBalancing!BQ58)</f>
        <v/>
      </c>
    </row>
    <row r="58" spans="1:37" x14ac:dyDescent="0.25">
      <c r="A58" t="str">
        <f>JobBalancing!A59</f>
        <v>Forge Shield</v>
      </c>
      <c r="B58" t="str">
        <f>JobBalancing!B59</f>
        <v>Description</v>
      </c>
      <c r="C58">
        <f>JobBalancing!C59</f>
        <v>4</v>
      </c>
      <c r="D58" t="str">
        <f>JobBalancing!D59</f>
        <v>Metalworking</v>
      </c>
      <c r="E58" t="str">
        <f>JobBalancing!E59</f>
        <v>Armorsmith</v>
      </c>
      <c r="F58">
        <f>JobBalancing!F59</f>
        <v>4</v>
      </c>
      <c r="G58" t="str">
        <f>IF(ISBLANK(JobBalancing!G59),"",JobBalancing!G59)</f>
        <v/>
      </c>
      <c r="H58" t="str">
        <f>IF(ISBLANK(JobBalancing!H59),"",JobBalancing!H59)</f>
        <v>Steel</v>
      </c>
      <c r="I58" t="str">
        <f>IF(ISBLANK(JobBalancing!I59),"",JobBalancing!I59)</f>
        <v/>
      </c>
      <c r="J58">
        <f>IF(ISBLANK(JobBalancing!J59),"",JobBalancing!J59)</f>
        <v>4</v>
      </c>
      <c r="K58">
        <f>IF(ISBLANK(JobBalancing!K59),"",JobBalancing!K59)</f>
        <v>3</v>
      </c>
      <c r="L58" t="str">
        <f>IF(ISBLANK(JobBalancing!P59),"",JobBalancing!P59)</f>
        <v/>
      </c>
      <c r="M58" t="str">
        <f>IF(ISBLANK(JobBalancing!Q59),"",JobBalancing!Q59)</f>
        <v>Fuel</v>
      </c>
      <c r="N58">
        <f>IF(ISBLANK(JobBalancing!R59),"",JobBalancing!R59)</f>
        <v>2</v>
      </c>
      <c r="O58">
        <f>IF(ISBLANK(JobBalancing!S59),"",JobBalancing!S59)</f>
        <v>3</v>
      </c>
      <c r="P58" t="str">
        <f>IF(ISBLANK(JobBalancing!X59),"",JobBalancing!X59)</f>
        <v/>
      </c>
      <c r="Q58" t="str">
        <f>IF(ISBLANK(JobBalancing!Y59),"",JobBalancing!Y59)</f>
        <v>Hide</v>
      </c>
      <c r="R58">
        <f>IF(ISBLANK(JobBalancing!Z59),"",JobBalancing!Z59)</f>
        <v>1</v>
      </c>
      <c r="S58">
        <f>IF(ISBLANK(JobBalancing!AA59),"",JobBalancing!AA59)</f>
        <v>1</v>
      </c>
      <c r="T58" t="str">
        <f>IF(ISBLANK(JobBalancing!AF59),"",JobBalancing!AF59)</f>
        <v/>
      </c>
      <c r="U58" t="str">
        <f>IF(ISBLANK(JobBalancing!AG59),"",JobBalancing!AG59)</f>
        <v/>
      </c>
      <c r="V58" t="str">
        <f>IF(ISBLANK(JobBalancing!AH59),"",JobBalancing!AH59)</f>
        <v/>
      </c>
      <c r="W58" t="str">
        <f>IF(ISBLANK(JobBalancing!AI59),"",JobBalancing!AI59)</f>
        <v/>
      </c>
      <c r="X58" t="str">
        <f>IF(ISBLANK(JobBalancing!AN59),"",JobBalancing!AN59)</f>
        <v/>
      </c>
      <c r="Y58" t="str">
        <f>IF(ISBLANK(JobBalancing!AO59),"",JobBalancing!AO59)</f>
        <v/>
      </c>
      <c r="Z58" t="str">
        <f>IF(ISBLANK(JobBalancing!AP59),"",JobBalancing!AP59)</f>
        <v/>
      </c>
      <c r="AA58" t="str">
        <f>IF(ISBLANK(JobBalancing!AQ59),"",JobBalancing!AQ59)</f>
        <v/>
      </c>
      <c r="AB58" t="str">
        <f>IF(ISBLANK(JobBalancing!AV59),"",JobBalancing!AV59)</f>
        <v/>
      </c>
      <c r="AC58" t="str">
        <f>IF(ISBLANK(JobBalancing!AW59),"",JobBalancing!AW59)</f>
        <v/>
      </c>
      <c r="AD58" t="str">
        <f>IF(ISBLANK(JobBalancing!AX59),"",JobBalancing!AX59)</f>
        <v/>
      </c>
      <c r="AE58" t="str">
        <f>IF(ISBLANK(JobBalancing!AY59),"",JobBalancing!AY59)</f>
        <v/>
      </c>
      <c r="AF58" s="2" t="str">
        <f>IF(ISBLANK(JobBalancing!BD59),"",JobBalancing!BD59)</f>
        <v>Steel Shield</v>
      </c>
      <c r="AG58" s="2">
        <f>IF(ISBLANK(JobBalancing!BE59),"",JobBalancing!BE59)</f>
        <v>1</v>
      </c>
      <c r="AH58" s="2" t="str">
        <f>IF(ISBLANK(JobBalancing!BJ59),"",JobBalancing!BJ59)</f>
        <v/>
      </c>
      <c r="AI58" s="2" t="str">
        <f>IF(ISBLANK(JobBalancing!BK59),"",JobBalancing!BK59)</f>
        <v/>
      </c>
      <c r="AJ58" s="2" t="str">
        <f>IF(ISBLANK(JobBalancing!BP59),"",JobBalancing!BP59)</f>
        <v/>
      </c>
      <c r="AK58" s="2" t="str">
        <f>IF(ISBLANK(JobBalancing!BQ59),"",JobBalancing!BQ59)</f>
        <v/>
      </c>
    </row>
    <row r="59" spans="1:37" x14ac:dyDescent="0.25">
      <c r="A59" t="str">
        <f>JobBalancing!A60</f>
        <v>Forge Shield</v>
      </c>
      <c r="B59" t="str">
        <f>JobBalancing!B60</f>
        <v>Description</v>
      </c>
      <c r="C59">
        <f>JobBalancing!C60</f>
        <v>8</v>
      </c>
      <c r="D59" t="str">
        <f>JobBalancing!D60</f>
        <v>Metalworking</v>
      </c>
      <c r="E59" t="str">
        <f>JobBalancing!E60</f>
        <v>Armorsmith</v>
      </c>
      <c r="F59">
        <f>JobBalancing!F60</f>
        <v>5</v>
      </c>
      <c r="G59" t="str">
        <f>IF(ISBLANK(JobBalancing!G60),"",JobBalancing!G60)</f>
        <v/>
      </c>
      <c r="H59" t="str">
        <f>IF(ISBLANK(JobBalancing!H60),"",JobBalancing!H60)</f>
        <v>Adamantium</v>
      </c>
      <c r="I59" t="str">
        <f>IF(ISBLANK(JobBalancing!I60),"",JobBalancing!I60)</f>
        <v/>
      </c>
      <c r="J59">
        <f>IF(ISBLANK(JobBalancing!J60),"",JobBalancing!J60)</f>
        <v>5</v>
      </c>
      <c r="K59">
        <f>IF(ISBLANK(JobBalancing!K60),"",JobBalancing!K60)</f>
        <v>3</v>
      </c>
      <c r="L59" t="str">
        <f>IF(ISBLANK(JobBalancing!P60),"",JobBalancing!P60)</f>
        <v/>
      </c>
      <c r="M59" t="str">
        <f>IF(ISBLANK(JobBalancing!Q60),"",JobBalancing!Q60)</f>
        <v>Fuel</v>
      </c>
      <c r="N59">
        <f>IF(ISBLANK(JobBalancing!R60),"",JobBalancing!R60)</f>
        <v>2</v>
      </c>
      <c r="O59">
        <f>IF(ISBLANK(JobBalancing!S60),"",JobBalancing!S60)</f>
        <v>3</v>
      </c>
      <c r="P59" t="str">
        <f>IF(ISBLANK(JobBalancing!X60),"",JobBalancing!X60)</f>
        <v/>
      </c>
      <c r="Q59" t="str">
        <f>IF(ISBLANK(JobBalancing!Y60),"",JobBalancing!Y60)</f>
        <v>Hide</v>
      </c>
      <c r="R59">
        <f>IF(ISBLANK(JobBalancing!Z60),"",JobBalancing!Z60)</f>
        <v>1</v>
      </c>
      <c r="S59">
        <f>IF(ISBLANK(JobBalancing!AA60),"",JobBalancing!AA60)</f>
        <v>1</v>
      </c>
      <c r="T59" t="str">
        <f>IF(ISBLANK(JobBalancing!AF60),"",JobBalancing!AF60)</f>
        <v/>
      </c>
      <c r="U59" t="str">
        <f>IF(ISBLANK(JobBalancing!AG60),"",JobBalancing!AG60)</f>
        <v/>
      </c>
      <c r="V59" t="str">
        <f>IF(ISBLANK(JobBalancing!AH60),"",JobBalancing!AH60)</f>
        <v/>
      </c>
      <c r="W59" t="str">
        <f>IF(ISBLANK(JobBalancing!AI60),"",JobBalancing!AI60)</f>
        <v/>
      </c>
      <c r="X59" t="str">
        <f>IF(ISBLANK(JobBalancing!AN60),"",JobBalancing!AN60)</f>
        <v/>
      </c>
      <c r="Y59" t="str">
        <f>IF(ISBLANK(JobBalancing!AO60),"",JobBalancing!AO60)</f>
        <v/>
      </c>
      <c r="Z59" t="str">
        <f>IF(ISBLANK(JobBalancing!AP60),"",JobBalancing!AP60)</f>
        <v/>
      </c>
      <c r="AA59" t="str">
        <f>IF(ISBLANK(JobBalancing!AQ60),"",JobBalancing!AQ60)</f>
        <v/>
      </c>
      <c r="AB59" t="str">
        <f>IF(ISBLANK(JobBalancing!AV60),"",JobBalancing!AV60)</f>
        <v/>
      </c>
      <c r="AC59" t="str">
        <f>IF(ISBLANK(JobBalancing!AW60),"",JobBalancing!AW60)</f>
        <v/>
      </c>
      <c r="AD59" t="str">
        <f>IF(ISBLANK(JobBalancing!AX60),"",JobBalancing!AX60)</f>
        <v/>
      </c>
      <c r="AE59" t="str">
        <f>IF(ISBLANK(JobBalancing!AY60),"",JobBalancing!AY60)</f>
        <v/>
      </c>
      <c r="AF59" s="2" t="str">
        <f>IF(ISBLANK(JobBalancing!BD60),"",JobBalancing!BD60)</f>
        <v>Adamantium Shield</v>
      </c>
      <c r="AG59" s="2">
        <f>IF(ISBLANK(JobBalancing!BE60),"",JobBalancing!BE60)</f>
        <v>1</v>
      </c>
      <c r="AH59" s="2" t="str">
        <f>IF(ISBLANK(JobBalancing!BJ60),"",JobBalancing!BJ60)</f>
        <v/>
      </c>
      <c r="AI59" s="2" t="str">
        <f>IF(ISBLANK(JobBalancing!BK60),"",JobBalancing!BK60)</f>
        <v/>
      </c>
      <c r="AJ59" s="2" t="str">
        <f>IF(ISBLANK(JobBalancing!BP60),"",JobBalancing!BP60)</f>
        <v/>
      </c>
      <c r="AK59" s="2" t="str">
        <f>IF(ISBLANK(JobBalancing!BQ60),"",JobBalancing!BQ60)</f>
        <v/>
      </c>
    </row>
    <row r="60" spans="1:37" x14ac:dyDescent="0.25">
      <c r="A60" t="str">
        <f>JobBalancing!A61</f>
        <v>Forge Spear</v>
      </c>
      <c r="B60" t="str">
        <f>JobBalancing!B61</f>
        <v>Description</v>
      </c>
      <c r="C60">
        <f>JobBalancing!C61</f>
        <v>0.5</v>
      </c>
      <c r="D60" t="str">
        <f>JobBalancing!D61</f>
        <v>Metalworking</v>
      </c>
      <c r="E60" t="str">
        <f>JobBalancing!E61</f>
        <v>Weaponsmith</v>
      </c>
      <c r="F60">
        <f>JobBalancing!F61</f>
        <v>1</v>
      </c>
      <c r="G60" t="str">
        <f>IF(ISBLANK(JobBalancing!G61),"",JobBalancing!G61)</f>
        <v/>
      </c>
      <c r="H60" t="str">
        <f>IF(ISBLANK(JobBalancing!H61),"",JobBalancing!H61)</f>
        <v>Copper</v>
      </c>
      <c r="I60" t="str">
        <f>IF(ISBLANK(JobBalancing!I61),"",JobBalancing!I61)</f>
        <v/>
      </c>
      <c r="J60">
        <f>IF(ISBLANK(JobBalancing!J61),"",JobBalancing!J61)</f>
        <v>1</v>
      </c>
      <c r="K60">
        <f>IF(ISBLANK(JobBalancing!K61),"",JobBalancing!K61)</f>
        <v>3</v>
      </c>
      <c r="L60" t="str">
        <f>IF(ISBLANK(JobBalancing!P61),"",JobBalancing!P61)</f>
        <v/>
      </c>
      <c r="M60" t="str">
        <f>IF(ISBLANK(JobBalancing!Q61),"",JobBalancing!Q61)</f>
        <v>Fuel</v>
      </c>
      <c r="N60">
        <f>IF(ISBLANK(JobBalancing!R61),"",JobBalancing!R61)</f>
        <v>1</v>
      </c>
      <c r="O60">
        <f>IF(ISBLANK(JobBalancing!S61),"",JobBalancing!S61)</f>
        <v>3</v>
      </c>
      <c r="P60" t="str">
        <f>IF(ISBLANK(JobBalancing!X61),"",JobBalancing!X61)</f>
        <v/>
      </c>
      <c r="Q60" t="str">
        <f>IF(ISBLANK(JobBalancing!Y61),"",JobBalancing!Y61)</f>
        <v>Wood</v>
      </c>
      <c r="R60">
        <f>IF(ISBLANK(JobBalancing!Z61),"",JobBalancing!Z61)</f>
        <v>1</v>
      </c>
      <c r="S60">
        <f>IF(ISBLANK(JobBalancing!AA61),"",JobBalancing!AA61)</f>
        <v>1</v>
      </c>
      <c r="T60" t="str">
        <f>IF(ISBLANK(JobBalancing!AF61),"",JobBalancing!AF61)</f>
        <v/>
      </c>
      <c r="U60" t="str">
        <f>IF(ISBLANK(JobBalancing!AG61),"",JobBalancing!AG61)</f>
        <v/>
      </c>
      <c r="V60" t="str">
        <f>IF(ISBLANK(JobBalancing!AH61),"",JobBalancing!AH61)</f>
        <v/>
      </c>
      <c r="W60" t="str">
        <f>IF(ISBLANK(JobBalancing!AI61),"",JobBalancing!AI61)</f>
        <v/>
      </c>
      <c r="X60" t="str">
        <f>IF(ISBLANK(JobBalancing!AN61),"",JobBalancing!AN61)</f>
        <v/>
      </c>
      <c r="Y60" t="str">
        <f>IF(ISBLANK(JobBalancing!AO61),"",JobBalancing!AO61)</f>
        <v/>
      </c>
      <c r="Z60" t="str">
        <f>IF(ISBLANK(JobBalancing!AP61),"",JobBalancing!AP61)</f>
        <v/>
      </c>
      <c r="AA60" t="str">
        <f>IF(ISBLANK(JobBalancing!AQ61),"",JobBalancing!AQ61)</f>
        <v/>
      </c>
      <c r="AB60" t="str">
        <f>IF(ISBLANK(JobBalancing!AV61),"",JobBalancing!AV61)</f>
        <v/>
      </c>
      <c r="AC60" t="str">
        <f>IF(ISBLANK(JobBalancing!AW61),"",JobBalancing!AW61)</f>
        <v/>
      </c>
      <c r="AD60" t="str">
        <f>IF(ISBLANK(JobBalancing!AX61),"",JobBalancing!AX61)</f>
        <v/>
      </c>
      <c r="AE60" t="str">
        <f>IF(ISBLANK(JobBalancing!AY61),"",JobBalancing!AY61)</f>
        <v/>
      </c>
      <c r="AF60" s="2" t="str">
        <f>IF(ISBLANK(JobBalancing!BD61),"",JobBalancing!BD61)</f>
        <v>Copper Spear</v>
      </c>
      <c r="AG60" s="2">
        <f>IF(ISBLANK(JobBalancing!BE61),"",JobBalancing!BE61)</f>
        <v>1</v>
      </c>
      <c r="AH60" s="2" t="str">
        <f>IF(ISBLANK(JobBalancing!BJ61),"",JobBalancing!BJ61)</f>
        <v/>
      </c>
      <c r="AI60" s="2" t="str">
        <f>IF(ISBLANK(JobBalancing!BK61),"",JobBalancing!BK61)</f>
        <v/>
      </c>
      <c r="AJ60" s="2" t="str">
        <f>IF(ISBLANK(JobBalancing!BP61),"",JobBalancing!BP61)</f>
        <v/>
      </c>
      <c r="AK60" s="2" t="str">
        <f>IF(ISBLANK(JobBalancing!BQ61),"",JobBalancing!BQ61)</f>
        <v/>
      </c>
    </row>
    <row r="61" spans="1:37" x14ac:dyDescent="0.25">
      <c r="A61" t="str">
        <f>JobBalancing!A62</f>
        <v>Forge Spear</v>
      </c>
      <c r="B61" t="str">
        <f>JobBalancing!B62</f>
        <v>Description</v>
      </c>
      <c r="C61">
        <f>JobBalancing!C62</f>
        <v>1</v>
      </c>
      <c r="D61" t="str">
        <f>JobBalancing!D62</f>
        <v>Metalworking</v>
      </c>
      <c r="E61" t="str">
        <f>JobBalancing!E62</f>
        <v>Weaponsmith</v>
      </c>
      <c r="F61">
        <f>JobBalancing!F62</f>
        <v>2</v>
      </c>
      <c r="G61" t="str">
        <f>IF(ISBLANK(JobBalancing!G62),"",JobBalancing!G62)</f>
        <v/>
      </c>
      <c r="H61" t="str">
        <f>IF(ISBLANK(JobBalancing!H62),"",JobBalancing!H62)</f>
        <v>Bronze</v>
      </c>
      <c r="I61" t="str">
        <f>IF(ISBLANK(JobBalancing!I62),"",JobBalancing!I62)</f>
        <v/>
      </c>
      <c r="J61">
        <f>IF(ISBLANK(JobBalancing!J62),"",JobBalancing!J62)</f>
        <v>2</v>
      </c>
      <c r="K61">
        <f>IF(ISBLANK(JobBalancing!K62),"",JobBalancing!K62)</f>
        <v>3</v>
      </c>
      <c r="L61" t="str">
        <f>IF(ISBLANK(JobBalancing!P62),"",JobBalancing!P62)</f>
        <v/>
      </c>
      <c r="M61" t="str">
        <f>IF(ISBLANK(JobBalancing!Q62),"",JobBalancing!Q62)</f>
        <v>Fuel</v>
      </c>
      <c r="N61">
        <f>IF(ISBLANK(JobBalancing!R62),"",JobBalancing!R62)</f>
        <v>1</v>
      </c>
      <c r="O61">
        <f>IF(ISBLANK(JobBalancing!S62),"",JobBalancing!S62)</f>
        <v>3</v>
      </c>
      <c r="P61" t="str">
        <f>IF(ISBLANK(JobBalancing!X62),"",JobBalancing!X62)</f>
        <v/>
      </c>
      <c r="Q61" t="str">
        <f>IF(ISBLANK(JobBalancing!Y62),"",JobBalancing!Y62)</f>
        <v>Wood</v>
      </c>
      <c r="R61">
        <f>IF(ISBLANK(JobBalancing!Z62),"",JobBalancing!Z62)</f>
        <v>1</v>
      </c>
      <c r="S61">
        <f>IF(ISBLANK(JobBalancing!AA62),"",JobBalancing!AA62)</f>
        <v>1</v>
      </c>
      <c r="T61" t="str">
        <f>IF(ISBLANK(JobBalancing!AF62),"",JobBalancing!AF62)</f>
        <v/>
      </c>
      <c r="U61" t="str">
        <f>IF(ISBLANK(JobBalancing!AG62),"",JobBalancing!AG62)</f>
        <v/>
      </c>
      <c r="V61" t="str">
        <f>IF(ISBLANK(JobBalancing!AH62),"",JobBalancing!AH62)</f>
        <v/>
      </c>
      <c r="W61" t="str">
        <f>IF(ISBLANK(JobBalancing!AI62),"",JobBalancing!AI62)</f>
        <v/>
      </c>
      <c r="X61" t="str">
        <f>IF(ISBLANK(JobBalancing!AN62),"",JobBalancing!AN62)</f>
        <v/>
      </c>
      <c r="Y61" t="str">
        <f>IF(ISBLANK(JobBalancing!AO62),"",JobBalancing!AO62)</f>
        <v/>
      </c>
      <c r="Z61" t="str">
        <f>IF(ISBLANK(JobBalancing!AP62),"",JobBalancing!AP62)</f>
        <v/>
      </c>
      <c r="AA61" t="str">
        <f>IF(ISBLANK(JobBalancing!AQ62),"",JobBalancing!AQ62)</f>
        <v/>
      </c>
      <c r="AB61" t="str">
        <f>IF(ISBLANK(JobBalancing!AV62),"",JobBalancing!AV62)</f>
        <v/>
      </c>
      <c r="AC61" t="str">
        <f>IF(ISBLANK(JobBalancing!AW62),"",JobBalancing!AW62)</f>
        <v/>
      </c>
      <c r="AD61" t="str">
        <f>IF(ISBLANK(JobBalancing!AX62),"",JobBalancing!AX62)</f>
        <v/>
      </c>
      <c r="AE61" t="str">
        <f>IF(ISBLANK(JobBalancing!AY62),"",JobBalancing!AY62)</f>
        <v/>
      </c>
      <c r="AF61" s="2" t="str">
        <f>IF(ISBLANK(JobBalancing!BD62),"",JobBalancing!BD62)</f>
        <v>Bronze Spear</v>
      </c>
      <c r="AG61" s="2">
        <f>IF(ISBLANK(JobBalancing!BE62),"",JobBalancing!BE62)</f>
        <v>1</v>
      </c>
      <c r="AH61" s="2" t="str">
        <f>IF(ISBLANK(JobBalancing!BJ62),"",JobBalancing!BJ62)</f>
        <v/>
      </c>
      <c r="AI61" s="2" t="str">
        <f>IF(ISBLANK(JobBalancing!BK62),"",JobBalancing!BK62)</f>
        <v/>
      </c>
      <c r="AJ61" s="2" t="str">
        <f>IF(ISBLANK(JobBalancing!BP62),"",JobBalancing!BP62)</f>
        <v/>
      </c>
      <c r="AK61" s="2" t="str">
        <f>IF(ISBLANK(JobBalancing!BQ62),"",JobBalancing!BQ62)</f>
        <v/>
      </c>
    </row>
    <row r="62" spans="1:37" x14ac:dyDescent="0.25">
      <c r="A62" t="str">
        <f>JobBalancing!A63</f>
        <v>Forge Spear</v>
      </c>
      <c r="B62" t="str">
        <f>JobBalancing!B63</f>
        <v>Description</v>
      </c>
      <c r="C62">
        <f>JobBalancing!C63</f>
        <v>2</v>
      </c>
      <c r="D62" t="str">
        <f>JobBalancing!D63</f>
        <v>Metalworking</v>
      </c>
      <c r="E62" t="str">
        <f>JobBalancing!E63</f>
        <v>Weaponsmith</v>
      </c>
      <c r="F62">
        <f>JobBalancing!F63</f>
        <v>3</v>
      </c>
      <c r="G62" t="str">
        <f>IF(ISBLANK(JobBalancing!G63),"",JobBalancing!G63)</f>
        <v/>
      </c>
      <c r="H62" t="str">
        <f>IF(ISBLANK(JobBalancing!H63),"",JobBalancing!H63)</f>
        <v>Iron</v>
      </c>
      <c r="I62" t="str">
        <f>IF(ISBLANK(JobBalancing!I63),"",JobBalancing!I63)</f>
        <v/>
      </c>
      <c r="J62">
        <f>IF(ISBLANK(JobBalancing!J63),"",JobBalancing!J63)</f>
        <v>3</v>
      </c>
      <c r="K62">
        <f>IF(ISBLANK(JobBalancing!K63),"",JobBalancing!K63)</f>
        <v>3</v>
      </c>
      <c r="L62" t="str">
        <f>IF(ISBLANK(JobBalancing!P63),"",JobBalancing!P63)</f>
        <v/>
      </c>
      <c r="M62" t="str">
        <f>IF(ISBLANK(JobBalancing!Q63),"",JobBalancing!Q63)</f>
        <v>Fuel</v>
      </c>
      <c r="N62">
        <f>IF(ISBLANK(JobBalancing!R63),"",JobBalancing!R63)</f>
        <v>1</v>
      </c>
      <c r="O62">
        <f>IF(ISBLANK(JobBalancing!S63),"",JobBalancing!S63)</f>
        <v>3</v>
      </c>
      <c r="P62" t="str">
        <f>IF(ISBLANK(JobBalancing!X63),"",JobBalancing!X63)</f>
        <v/>
      </c>
      <c r="Q62" t="str">
        <f>IF(ISBLANK(JobBalancing!Y63),"",JobBalancing!Y63)</f>
        <v>Wood</v>
      </c>
      <c r="R62">
        <f>IF(ISBLANK(JobBalancing!Z63),"",JobBalancing!Z63)</f>
        <v>1</v>
      </c>
      <c r="S62">
        <f>IF(ISBLANK(JobBalancing!AA63),"",JobBalancing!AA63)</f>
        <v>1</v>
      </c>
      <c r="T62" t="str">
        <f>IF(ISBLANK(JobBalancing!AF63),"",JobBalancing!AF63)</f>
        <v/>
      </c>
      <c r="U62" t="str">
        <f>IF(ISBLANK(JobBalancing!AG63),"",JobBalancing!AG63)</f>
        <v/>
      </c>
      <c r="V62" t="str">
        <f>IF(ISBLANK(JobBalancing!AH63),"",JobBalancing!AH63)</f>
        <v/>
      </c>
      <c r="W62" t="str">
        <f>IF(ISBLANK(JobBalancing!AI63),"",JobBalancing!AI63)</f>
        <v/>
      </c>
      <c r="X62" t="str">
        <f>IF(ISBLANK(JobBalancing!AN63),"",JobBalancing!AN63)</f>
        <v/>
      </c>
      <c r="Y62" t="str">
        <f>IF(ISBLANK(JobBalancing!AO63),"",JobBalancing!AO63)</f>
        <v/>
      </c>
      <c r="Z62" t="str">
        <f>IF(ISBLANK(JobBalancing!AP63),"",JobBalancing!AP63)</f>
        <v/>
      </c>
      <c r="AA62" t="str">
        <f>IF(ISBLANK(JobBalancing!AQ63),"",JobBalancing!AQ63)</f>
        <v/>
      </c>
      <c r="AB62" t="str">
        <f>IF(ISBLANK(JobBalancing!AV63),"",JobBalancing!AV63)</f>
        <v/>
      </c>
      <c r="AC62" t="str">
        <f>IF(ISBLANK(JobBalancing!AW63),"",JobBalancing!AW63)</f>
        <v/>
      </c>
      <c r="AD62" t="str">
        <f>IF(ISBLANK(JobBalancing!AX63),"",JobBalancing!AX63)</f>
        <v/>
      </c>
      <c r="AE62" t="str">
        <f>IF(ISBLANK(JobBalancing!AY63),"",JobBalancing!AY63)</f>
        <v/>
      </c>
      <c r="AF62" s="2" t="str">
        <f>IF(ISBLANK(JobBalancing!BD63),"",JobBalancing!BD63)</f>
        <v>Iron Spear</v>
      </c>
      <c r="AG62" s="2">
        <f>IF(ISBLANK(JobBalancing!BE63),"",JobBalancing!BE63)</f>
        <v>1</v>
      </c>
      <c r="AH62" s="2" t="str">
        <f>IF(ISBLANK(JobBalancing!BJ63),"",JobBalancing!BJ63)</f>
        <v/>
      </c>
      <c r="AI62" s="2" t="str">
        <f>IF(ISBLANK(JobBalancing!BK63),"",JobBalancing!BK63)</f>
        <v/>
      </c>
      <c r="AJ62" s="2" t="str">
        <f>IF(ISBLANK(JobBalancing!BP63),"",JobBalancing!BP63)</f>
        <v/>
      </c>
      <c r="AK62" s="2" t="str">
        <f>IF(ISBLANK(JobBalancing!BQ63),"",JobBalancing!BQ63)</f>
        <v/>
      </c>
    </row>
    <row r="63" spans="1:37" x14ac:dyDescent="0.25">
      <c r="A63" t="str">
        <f>JobBalancing!A64</f>
        <v>Forge Spear</v>
      </c>
      <c r="B63" t="str">
        <f>JobBalancing!B64</f>
        <v>Description</v>
      </c>
      <c r="C63">
        <f>JobBalancing!C64</f>
        <v>4</v>
      </c>
      <c r="D63" t="str">
        <f>JobBalancing!D64</f>
        <v>Metalworking</v>
      </c>
      <c r="E63" t="str">
        <f>JobBalancing!E64</f>
        <v>Weaponsmith</v>
      </c>
      <c r="F63">
        <f>JobBalancing!F64</f>
        <v>4</v>
      </c>
      <c r="G63" t="str">
        <f>IF(ISBLANK(JobBalancing!G64),"",JobBalancing!G64)</f>
        <v/>
      </c>
      <c r="H63" t="str">
        <f>IF(ISBLANK(JobBalancing!H64),"",JobBalancing!H64)</f>
        <v>Steel</v>
      </c>
      <c r="I63" t="str">
        <f>IF(ISBLANK(JobBalancing!I64),"",JobBalancing!I64)</f>
        <v/>
      </c>
      <c r="J63">
        <f>IF(ISBLANK(JobBalancing!J64),"",JobBalancing!J64)</f>
        <v>4</v>
      </c>
      <c r="K63">
        <f>IF(ISBLANK(JobBalancing!K64),"",JobBalancing!K64)</f>
        <v>3</v>
      </c>
      <c r="L63" t="str">
        <f>IF(ISBLANK(JobBalancing!P64),"",JobBalancing!P64)</f>
        <v/>
      </c>
      <c r="M63" t="str">
        <f>IF(ISBLANK(JobBalancing!Q64),"",JobBalancing!Q64)</f>
        <v>Fuel</v>
      </c>
      <c r="N63">
        <f>IF(ISBLANK(JobBalancing!R64),"",JobBalancing!R64)</f>
        <v>2</v>
      </c>
      <c r="O63">
        <f>IF(ISBLANK(JobBalancing!S64),"",JobBalancing!S64)</f>
        <v>3</v>
      </c>
      <c r="P63" t="str">
        <f>IF(ISBLANK(JobBalancing!X64),"",JobBalancing!X64)</f>
        <v/>
      </c>
      <c r="Q63" t="str">
        <f>IF(ISBLANK(JobBalancing!Y64),"",JobBalancing!Y64)</f>
        <v>Wood</v>
      </c>
      <c r="R63">
        <f>IF(ISBLANK(JobBalancing!Z64),"",JobBalancing!Z64)</f>
        <v>1</v>
      </c>
      <c r="S63">
        <f>IF(ISBLANK(JobBalancing!AA64),"",JobBalancing!AA64)</f>
        <v>1</v>
      </c>
      <c r="T63" t="str">
        <f>IF(ISBLANK(JobBalancing!AF64),"",JobBalancing!AF64)</f>
        <v/>
      </c>
      <c r="U63" t="str">
        <f>IF(ISBLANK(JobBalancing!AG64),"",JobBalancing!AG64)</f>
        <v/>
      </c>
      <c r="V63" t="str">
        <f>IF(ISBLANK(JobBalancing!AH64),"",JobBalancing!AH64)</f>
        <v/>
      </c>
      <c r="W63" t="str">
        <f>IF(ISBLANK(JobBalancing!AI64),"",JobBalancing!AI64)</f>
        <v/>
      </c>
      <c r="X63" t="str">
        <f>IF(ISBLANK(JobBalancing!AN64),"",JobBalancing!AN64)</f>
        <v/>
      </c>
      <c r="Y63" t="str">
        <f>IF(ISBLANK(JobBalancing!AO64),"",JobBalancing!AO64)</f>
        <v/>
      </c>
      <c r="Z63" t="str">
        <f>IF(ISBLANK(JobBalancing!AP64),"",JobBalancing!AP64)</f>
        <v/>
      </c>
      <c r="AA63" t="str">
        <f>IF(ISBLANK(JobBalancing!AQ64),"",JobBalancing!AQ64)</f>
        <v/>
      </c>
      <c r="AB63" t="str">
        <f>IF(ISBLANK(JobBalancing!AV64),"",JobBalancing!AV64)</f>
        <v/>
      </c>
      <c r="AC63" t="str">
        <f>IF(ISBLANK(JobBalancing!AW64),"",JobBalancing!AW64)</f>
        <v/>
      </c>
      <c r="AD63" t="str">
        <f>IF(ISBLANK(JobBalancing!AX64),"",JobBalancing!AX64)</f>
        <v/>
      </c>
      <c r="AE63" t="str">
        <f>IF(ISBLANK(JobBalancing!AY64),"",JobBalancing!AY64)</f>
        <v/>
      </c>
      <c r="AF63" s="2" t="str">
        <f>IF(ISBLANK(JobBalancing!BD64),"",JobBalancing!BD64)</f>
        <v>Steel Spear</v>
      </c>
      <c r="AG63" s="2">
        <f>IF(ISBLANK(JobBalancing!BE64),"",JobBalancing!BE64)</f>
        <v>1</v>
      </c>
      <c r="AH63" s="2" t="str">
        <f>IF(ISBLANK(JobBalancing!BJ64),"",JobBalancing!BJ64)</f>
        <v/>
      </c>
      <c r="AI63" s="2" t="str">
        <f>IF(ISBLANK(JobBalancing!BK64),"",JobBalancing!BK64)</f>
        <v/>
      </c>
      <c r="AJ63" s="2" t="str">
        <f>IF(ISBLANK(JobBalancing!BP64),"",JobBalancing!BP64)</f>
        <v/>
      </c>
      <c r="AK63" s="2" t="str">
        <f>IF(ISBLANK(JobBalancing!BQ64),"",JobBalancing!BQ64)</f>
        <v/>
      </c>
    </row>
    <row r="64" spans="1:37" x14ac:dyDescent="0.25">
      <c r="A64" t="str">
        <f>JobBalancing!A65</f>
        <v>Forge Spear</v>
      </c>
      <c r="B64" t="str">
        <f>JobBalancing!B65</f>
        <v>Description</v>
      </c>
      <c r="C64">
        <f>JobBalancing!C65</f>
        <v>8</v>
      </c>
      <c r="D64" t="str">
        <f>JobBalancing!D65</f>
        <v>Metalworking</v>
      </c>
      <c r="E64" t="str">
        <f>JobBalancing!E65</f>
        <v>Weaponsmith</v>
      </c>
      <c r="F64">
        <f>JobBalancing!F65</f>
        <v>5</v>
      </c>
      <c r="G64" t="str">
        <f>IF(ISBLANK(JobBalancing!G65),"",JobBalancing!G65)</f>
        <v/>
      </c>
      <c r="H64" t="str">
        <f>IF(ISBLANK(JobBalancing!H65),"",JobBalancing!H65)</f>
        <v>Adamantium</v>
      </c>
      <c r="I64" t="str">
        <f>IF(ISBLANK(JobBalancing!I65),"",JobBalancing!I65)</f>
        <v/>
      </c>
      <c r="J64">
        <f>IF(ISBLANK(JobBalancing!J65),"",JobBalancing!J65)</f>
        <v>5</v>
      </c>
      <c r="K64">
        <f>IF(ISBLANK(JobBalancing!K65),"",JobBalancing!K65)</f>
        <v>3</v>
      </c>
      <c r="L64" t="str">
        <f>IF(ISBLANK(JobBalancing!P65),"",JobBalancing!P65)</f>
        <v/>
      </c>
      <c r="M64" t="str">
        <f>IF(ISBLANK(JobBalancing!Q65),"",JobBalancing!Q65)</f>
        <v>Fuel</v>
      </c>
      <c r="N64">
        <f>IF(ISBLANK(JobBalancing!R65),"",JobBalancing!R65)</f>
        <v>2</v>
      </c>
      <c r="O64">
        <f>IF(ISBLANK(JobBalancing!S65),"",JobBalancing!S65)</f>
        <v>3</v>
      </c>
      <c r="P64" t="str">
        <f>IF(ISBLANK(JobBalancing!X65),"",JobBalancing!X65)</f>
        <v/>
      </c>
      <c r="Q64" t="str">
        <f>IF(ISBLANK(JobBalancing!Y65),"",JobBalancing!Y65)</f>
        <v>Wood</v>
      </c>
      <c r="R64">
        <f>IF(ISBLANK(JobBalancing!Z65),"",JobBalancing!Z65)</f>
        <v>1</v>
      </c>
      <c r="S64">
        <f>IF(ISBLANK(JobBalancing!AA65),"",JobBalancing!AA65)</f>
        <v>1</v>
      </c>
      <c r="T64" t="str">
        <f>IF(ISBLANK(JobBalancing!AF65),"",JobBalancing!AF65)</f>
        <v/>
      </c>
      <c r="U64" t="str">
        <f>IF(ISBLANK(JobBalancing!AG65),"",JobBalancing!AG65)</f>
        <v/>
      </c>
      <c r="V64" t="str">
        <f>IF(ISBLANK(JobBalancing!AH65),"",JobBalancing!AH65)</f>
        <v/>
      </c>
      <c r="W64" t="str">
        <f>IF(ISBLANK(JobBalancing!AI65),"",JobBalancing!AI65)</f>
        <v/>
      </c>
      <c r="X64" t="str">
        <f>IF(ISBLANK(JobBalancing!AN65),"",JobBalancing!AN65)</f>
        <v/>
      </c>
      <c r="Y64" t="str">
        <f>IF(ISBLANK(JobBalancing!AO65),"",JobBalancing!AO65)</f>
        <v/>
      </c>
      <c r="Z64" t="str">
        <f>IF(ISBLANK(JobBalancing!AP65),"",JobBalancing!AP65)</f>
        <v/>
      </c>
      <c r="AA64" t="str">
        <f>IF(ISBLANK(JobBalancing!AQ65),"",JobBalancing!AQ65)</f>
        <v/>
      </c>
      <c r="AB64" t="str">
        <f>IF(ISBLANK(JobBalancing!AV65),"",JobBalancing!AV65)</f>
        <v/>
      </c>
      <c r="AC64" t="str">
        <f>IF(ISBLANK(JobBalancing!AW65),"",JobBalancing!AW65)</f>
        <v/>
      </c>
      <c r="AD64" t="str">
        <f>IF(ISBLANK(JobBalancing!AX65),"",JobBalancing!AX65)</f>
        <v/>
      </c>
      <c r="AE64" t="str">
        <f>IF(ISBLANK(JobBalancing!AY65),"",JobBalancing!AY65)</f>
        <v/>
      </c>
      <c r="AF64" s="2" t="str">
        <f>IF(ISBLANK(JobBalancing!BD65),"",JobBalancing!BD65)</f>
        <v>Adamantium Spear</v>
      </c>
      <c r="AG64" s="2">
        <f>IF(ISBLANK(JobBalancing!BE65),"",JobBalancing!BE65)</f>
        <v>1</v>
      </c>
      <c r="AH64" s="2" t="str">
        <f>IF(ISBLANK(JobBalancing!BJ65),"",JobBalancing!BJ65)</f>
        <v/>
      </c>
      <c r="AI64" s="2" t="str">
        <f>IF(ISBLANK(JobBalancing!BK65),"",JobBalancing!BK65)</f>
        <v/>
      </c>
      <c r="AJ64" s="2" t="str">
        <f>IF(ISBLANK(JobBalancing!BP65),"",JobBalancing!BP65)</f>
        <v/>
      </c>
      <c r="AK64" s="2" t="str">
        <f>IF(ISBLANK(JobBalancing!BQ65),"",JobBalancing!BQ65)</f>
        <v/>
      </c>
    </row>
    <row r="65" spans="1:37" x14ac:dyDescent="0.25">
      <c r="A65" t="str">
        <f>JobBalancing!A66</f>
        <v>Forge Warhammer</v>
      </c>
      <c r="B65" t="str">
        <f>JobBalancing!B66</f>
        <v>Description</v>
      </c>
      <c r="C65">
        <f>JobBalancing!C66</f>
        <v>1</v>
      </c>
      <c r="D65" t="str">
        <f>JobBalancing!D66</f>
        <v>Metalworking</v>
      </c>
      <c r="E65" t="str">
        <f>JobBalancing!E66</f>
        <v>Weaponsmith</v>
      </c>
      <c r="F65">
        <f>JobBalancing!F66</f>
        <v>1</v>
      </c>
      <c r="G65" t="str">
        <f>IF(ISBLANK(JobBalancing!G66),"",JobBalancing!G66)</f>
        <v/>
      </c>
      <c r="H65" t="str">
        <f>IF(ISBLANK(JobBalancing!H66),"",JobBalancing!H66)</f>
        <v>Copper</v>
      </c>
      <c r="I65" t="str">
        <f>IF(ISBLANK(JobBalancing!I66),"",JobBalancing!I66)</f>
        <v/>
      </c>
      <c r="J65">
        <f>IF(ISBLANK(JobBalancing!J66),"",JobBalancing!J66)</f>
        <v>1</v>
      </c>
      <c r="K65">
        <f>IF(ISBLANK(JobBalancing!K66),"",JobBalancing!K66)</f>
        <v>6</v>
      </c>
      <c r="L65" t="str">
        <f>IF(ISBLANK(JobBalancing!P66),"",JobBalancing!P66)</f>
        <v/>
      </c>
      <c r="M65" t="str">
        <f>IF(ISBLANK(JobBalancing!Q66),"",JobBalancing!Q66)</f>
        <v>Fuel</v>
      </c>
      <c r="N65">
        <f>IF(ISBLANK(JobBalancing!R66),"",JobBalancing!R66)</f>
        <v>1</v>
      </c>
      <c r="O65">
        <f>IF(ISBLANK(JobBalancing!S66),"",JobBalancing!S66)</f>
        <v>6</v>
      </c>
      <c r="P65" t="str">
        <f>IF(ISBLANK(JobBalancing!X66),"",JobBalancing!X66)</f>
        <v/>
      </c>
      <c r="Q65" t="str">
        <f>IF(ISBLANK(JobBalancing!Y66),"",JobBalancing!Y66)</f>
        <v>Wood</v>
      </c>
      <c r="R65">
        <f>IF(ISBLANK(JobBalancing!Z66),"",JobBalancing!Z66)</f>
        <v>1</v>
      </c>
      <c r="S65">
        <f>IF(ISBLANK(JobBalancing!AA66),"",JobBalancing!AA66)</f>
        <v>1</v>
      </c>
      <c r="T65" t="str">
        <f>IF(ISBLANK(JobBalancing!AF66),"",JobBalancing!AF66)</f>
        <v/>
      </c>
      <c r="U65" t="str">
        <f>IF(ISBLANK(JobBalancing!AG66),"",JobBalancing!AG66)</f>
        <v/>
      </c>
      <c r="V65" t="str">
        <f>IF(ISBLANK(JobBalancing!AH66),"",JobBalancing!AH66)</f>
        <v/>
      </c>
      <c r="W65" t="str">
        <f>IF(ISBLANK(JobBalancing!AI66),"",JobBalancing!AI66)</f>
        <v/>
      </c>
      <c r="X65" t="str">
        <f>IF(ISBLANK(JobBalancing!AN66),"",JobBalancing!AN66)</f>
        <v/>
      </c>
      <c r="Y65" t="str">
        <f>IF(ISBLANK(JobBalancing!AO66),"",JobBalancing!AO66)</f>
        <v/>
      </c>
      <c r="Z65" t="str">
        <f>IF(ISBLANK(JobBalancing!AP66),"",JobBalancing!AP66)</f>
        <v/>
      </c>
      <c r="AA65" t="str">
        <f>IF(ISBLANK(JobBalancing!AQ66),"",JobBalancing!AQ66)</f>
        <v/>
      </c>
      <c r="AB65" t="str">
        <f>IF(ISBLANK(JobBalancing!AV66),"",JobBalancing!AV66)</f>
        <v/>
      </c>
      <c r="AC65" t="str">
        <f>IF(ISBLANK(JobBalancing!AW66),"",JobBalancing!AW66)</f>
        <v/>
      </c>
      <c r="AD65" t="str">
        <f>IF(ISBLANK(JobBalancing!AX66),"",JobBalancing!AX66)</f>
        <v/>
      </c>
      <c r="AE65" t="str">
        <f>IF(ISBLANK(JobBalancing!AY66),"",JobBalancing!AY66)</f>
        <v/>
      </c>
      <c r="AF65" s="2" t="str">
        <f>IF(ISBLANK(JobBalancing!BD66),"",JobBalancing!BD66)</f>
        <v>Copper Warhammer</v>
      </c>
      <c r="AG65" s="2">
        <f>IF(ISBLANK(JobBalancing!BE66),"",JobBalancing!BE66)</f>
        <v>1</v>
      </c>
      <c r="AH65" s="2" t="str">
        <f>IF(ISBLANK(JobBalancing!BJ66),"",JobBalancing!BJ66)</f>
        <v/>
      </c>
      <c r="AI65" s="2" t="str">
        <f>IF(ISBLANK(JobBalancing!BK66),"",JobBalancing!BK66)</f>
        <v/>
      </c>
      <c r="AJ65" s="2" t="str">
        <f>IF(ISBLANK(JobBalancing!BP66),"",JobBalancing!BP66)</f>
        <v/>
      </c>
      <c r="AK65" s="2" t="str">
        <f>IF(ISBLANK(JobBalancing!BQ66),"",JobBalancing!BQ66)</f>
        <v/>
      </c>
    </row>
    <row r="66" spans="1:37" x14ac:dyDescent="0.25">
      <c r="A66" t="str">
        <f>JobBalancing!A67</f>
        <v>Forge Warhammer</v>
      </c>
      <c r="B66" t="str">
        <f>JobBalancing!B67</f>
        <v>Description</v>
      </c>
      <c r="C66">
        <f>JobBalancing!C67</f>
        <v>2</v>
      </c>
      <c r="D66" t="str">
        <f>JobBalancing!D67</f>
        <v>Metalworking</v>
      </c>
      <c r="E66" t="str">
        <f>JobBalancing!E67</f>
        <v>Weaponsmith</v>
      </c>
      <c r="F66">
        <f>IF(ISBLANK(JobBalancing!F67),"",JobBalancing!F67)</f>
        <v>2</v>
      </c>
      <c r="G66" t="str">
        <f>IF(ISBLANK(JobBalancing!G67),"",JobBalancing!G67)</f>
        <v/>
      </c>
      <c r="H66" t="str">
        <f>IF(ISBLANK(JobBalancing!H67),"",JobBalancing!H67)</f>
        <v>Bronze</v>
      </c>
      <c r="I66" t="str">
        <f>IF(ISBLANK(JobBalancing!I67),"",JobBalancing!I67)</f>
        <v/>
      </c>
      <c r="J66">
        <f>IF(ISBLANK(JobBalancing!J67),"",JobBalancing!J67)</f>
        <v>2</v>
      </c>
      <c r="K66">
        <f>IF(ISBLANK(JobBalancing!K67),"",JobBalancing!K67)</f>
        <v>6</v>
      </c>
      <c r="L66" t="str">
        <f>IF(ISBLANK(JobBalancing!P67),"",JobBalancing!P67)</f>
        <v/>
      </c>
      <c r="M66" t="str">
        <f>IF(ISBLANK(JobBalancing!Q67),"",JobBalancing!Q67)</f>
        <v>Fuel</v>
      </c>
      <c r="N66">
        <f>IF(ISBLANK(JobBalancing!R67),"",JobBalancing!R67)</f>
        <v>1</v>
      </c>
      <c r="O66">
        <f>IF(ISBLANK(JobBalancing!S67),"",JobBalancing!S67)</f>
        <v>6</v>
      </c>
      <c r="P66" t="str">
        <f>IF(ISBLANK(JobBalancing!X67),"",JobBalancing!X67)</f>
        <v/>
      </c>
      <c r="Q66" t="str">
        <f>IF(ISBLANK(JobBalancing!Y67),"",JobBalancing!Y67)</f>
        <v>Wood</v>
      </c>
      <c r="R66">
        <f>IF(ISBLANK(JobBalancing!Z67),"",JobBalancing!Z67)</f>
        <v>1</v>
      </c>
      <c r="S66">
        <f>IF(ISBLANK(JobBalancing!AA67),"",JobBalancing!AA67)</f>
        <v>1</v>
      </c>
      <c r="T66" t="str">
        <f>IF(ISBLANK(JobBalancing!AF67),"",JobBalancing!AF67)</f>
        <v/>
      </c>
      <c r="U66" t="str">
        <f>IF(ISBLANK(JobBalancing!AG67),"",JobBalancing!AG67)</f>
        <v/>
      </c>
      <c r="V66" t="str">
        <f>IF(ISBLANK(JobBalancing!AH67),"",JobBalancing!AH67)</f>
        <v/>
      </c>
      <c r="W66" t="str">
        <f>IF(ISBLANK(JobBalancing!AI67),"",JobBalancing!AI67)</f>
        <v/>
      </c>
      <c r="X66" t="str">
        <f>IF(ISBLANK(JobBalancing!AN67),"",JobBalancing!AN67)</f>
        <v/>
      </c>
      <c r="Y66" t="str">
        <f>IF(ISBLANK(JobBalancing!AO67),"",JobBalancing!AO67)</f>
        <v/>
      </c>
      <c r="Z66" t="str">
        <f>IF(ISBLANK(JobBalancing!AP67),"",JobBalancing!AP67)</f>
        <v/>
      </c>
      <c r="AA66" t="str">
        <f>IF(ISBLANK(JobBalancing!AQ67),"",JobBalancing!AQ67)</f>
        <v/>
      </c>
      <c r="AB66" t="str">
        <f>IF(ISBLANK(JobBalancing!AV67),"",JobBalancing!AV67)</f>
        <v/>
      </c>
      <c r="AC66" t="str">
        <f>IF(ISBLANK(JobBalancing!AW67),"",JobBalancing!AW67)</f>
        <v/>
      </c>
      <c r="AD66" t="str">
        <f>IF(ISBLANK(JobBalancing!AX67),"",JobBalancing!AX67)</f>
        <v/>
      </c>
      <c r="AE66" t="str">
        <f>IF(ISBLANK(JobBalancing!AY67),"",JobBalancing!AY67)</f>
        <v/>
      </c>
      <c r="AF66" s="2" t="str">
        <f>IF(ISBLANK(JobBalancing!BD67),"",JobBalancing!BD67)</f>
        <v>Bronze Warhammer</v>
      </c>
      <c r="AG66" s="2">
        <f>IF(ISBLANK(JobBalancing!BE67),"",JobBalancing!BE67)</f>
        <v>1</v>
      </c>
      <c r="AH66" s="2" t="str">
        <f>IF(ISBLANK(JobBalancing!BJ67),"",JobBalancing!BJ67)</f>
        <v/>
      </c>
      <c r="AI66" s="2" t="str">
        <f>IF(ISBLANK(JobBalancing!BK67),"",JobBalancing!BK67)</f>
        <v/>
      </c>
      <c r="AJ66" s="2" t="str">
        <f>IF(ISBLANK(JobBalancing!BP67),"",JobBalancing!BP67)</f>
        <v/>
      </c>
      <c r="AK66" s="2" t="str">
        <f>IF(ISBLANK(JobBalancing!BQ67),"",JobBalancing!BQ67)</f>
        <v/>
      </c>
    </row>
    <row r="67" spans="1:37" x14ac:dyDescent="0.25">
      <c r="A67" t="str">
        <f>JobBalancing!A68</f>
        <v>Forge Warhammer</v>
      </c>
      <c r="B67" t="str">
        <f>JobBalancing!B68</f>
        <v>Description</v>
      </c>
      <c r="C67">
        <f>JobBalancing!C68</f>
        <v>4</v>
      </c>
      <c r="D67" t="str">
        <f>JobBalancing!D68</f>
        <v>Metalworking</v>
      </c>
      <c r="E67" t="str">
        <f>JobBalancing!E68</f>
        <v>Weaponsmith</v>
      </c>
      <c r="F67">
        <f>IF(ISBLANK(JobBalancing!F68),"",JobBalancing!F68)</f>
        <v>3</v>
      </c>
      <c r="G67" t="str">
        <f>IF(ISBLANK(JobBalancing!G68),"",JobBalancing!G68)</f>
        <v/>
      </c>
      <c r="H67" t="str">
        <f>IF(ISBLANK(JobBalancing!H68),"",JobBalancing!H68)</f>
        <v>Iron</v>
      </c>
      <c r="I67" t="str">
        <f>IF(ISBLANK(JobBalancing!I68),"",JobBalancing!I68)</f>
        <v/>
      </c>
      <c r="J67">
        <f>IF(ISBLANK(JobBalancing!J68),"",JobBalancing!J68)</f>
        <v>3</v>
      </c>
      <c r="K67">
        <f>IF(ISBLANK(JobBalancing!K68),"",JobBalancing!K68)</f>
        <v>6</v>
      </c>
      <c r="L67" t="str">
        <f>IF(ISBLANK(JobBalancing!P68),"",JobBalancing!P68)</f>
        <v/>
      </c>
      <c r="M67" t="str">
        <f>IF(ISBLANK(JobBalancing!Q68),"",JobBalancing!Q68)</f>
        <v>Fuel</v>
      </c>
      <c r="N67">
        <f>IF(ISBLANK(JobBalancing!R68),"",JobBalancing!R68)</f>
        <v>1</v>
      </c>
      <c r="O67">
        <f>IF(ISBLANK(JobBalancing!S68),"",JobBalancing!S68)</f>
        <v>6</v>
      </c>
      <c r="P67" t="str">
        <f>IF(ISBLANK(JobBalancing!X68),"",JobBalancing!X68)</f>
        <v/>
      </c>
      <c r="Q67" t="str">
        <f>IF(ISBLANK(JobBalancing!Y68),"",JobBalancing!Y68)</f>
        <v>Wood</v>
      </c>
      <c r="R67">
        <f>IF(ISBLANK(JobBalancing!Z68),"",JobBalancing!Z68)</f>
        <v>1</v>
      </c>
      <c r="S67">
        <f>IF(ISBLANK(JobBalancing!AA68),"",JobBalancing!AA68)</f>
        <v>1</v>
      </c>
      <c r="T67" t="str">
        <f>IF(ISBLANK(JobBalancing!AF68),"",JobBalancing!AF68)</f>
        <v/>
      </c>
      <c r="U67" t="str">
        <f>IF(ISBLANK(JobBalancing!AG68),"",JobBalancing!AG68)</f>
        <v/>
      </c>
      <c r="V67" t="str">
        <f>IF(ISBLANK(JobBalancing!AH68),"",JobBalancing!AH68)</f>
        <v/>
      </c>
      <c r="W67" t="str">
        <f>IF(ISBLANK(JobBalancing!AI68),"",JobBalancing!AI68)</f>
        <v/>
      </c>
      <c r="X67" t="str">
        <f>IF(ISBLANK(JobBalancing!AN68),"",JobBalancing!AN68)</f>
        <v/>
      </c>
      <c r="Y67" t="str">
        <f>IF(ISBLANK(JobBalancing!AO68),"",JobBalancing!AO68)</f>
        <v/>
      </c>
      <c r="Z67" t="str">
        <f>IF(ISBLANK(JobBalancing!AP68),"",JobBalancing!AP68)</f>
        <v/>
      </c>
      <c r="AA67" t="str">
        <f>IF(ISBLANK(JobBalancing!AQ68),"",JobBalancing!AQ68)</f>
        <v/>
      </c>
      <c r="AB67" t="str">
        <f>IF(ISBLANK(JobBalancing!AV68),"",JobBalancing!AV68)</f>
        <v/>
      </c>
      <c r="AC67" t="str">
        <f>IF(ISBLANK(JobBalancing!AW68),"",JobBalancing!AW68)</f>
        <v/>
      </c>
      <c r="AD67" t="str">
        <f>IF(ISBLANK(JobBalancing!AX68),"",JobBalancing!AX68)</f>
        <v/>
      </c>
      <c r="AE67" t="str">
        <f>IF(ISBLANK(JobBalancing!AY68),"",JobBalancing!AY68)</f>
        <v/>
      </c>
      <c r="AF67" s="2" t="str">
        <f>IF(ISBLANK(JobBalancing!BD68),"",JobBalancing!BD68)</f>
        <v>Iron Warhammer</v>
      </c>
      <c r="AG67" s="2">
        <f>IF(ISBLANK(JobBalancing!BE68),"",JobBalancing!BE68)</f>
        <v>1</v>
      </c>
      <c r="AH67" s="2" t="str">
        <f>IF(ISBLANK(JobBalancing!BJ68),"",JobBalancing!BJ68)</f>
        <v/>
      </c>
      <c r="AI67" s="2" t="str">
        <f>IF(ISBLANK(JobBalancing!BK68),"",JobBalancing!BK68)</f>
        <v/>
      </c>
      <c r="AJ67" s="2" t="str">
        <f>IF(ISBLANK(JobBalancing!BP68),"",JobBalancing!BP68)</f>
        <v/>
      </c>
      <c r="AK67" s="2" t="str">
        <f>IF(ISBLANK(JobBalancing!BQ68),"",JobBalancing!BQ68)</f>
        <v/>
      </c>
    </row>
    <row r="68" spans="1:37" x14ac:dyDescent="0.25">
      <c r="A68" t="str">
        <f>JobBalancing!A69</f>
        <v>Forge Warhammer</v>
      </c>
      <c r="B68" t="str">
        <f>JobBalancing!B69</f>
        <v>Description</v>
      </c>
      <c r="C68">
        <f>JobBalancing!C69</f>
        <v>8</v>
      </c>
      <c r="D68" t="str">
        <f>JobBalancing!D69</f>
        <v>Metalworking</v>
      </c>
      <c r="E68" t="str">
        <f>JobBalancing!E69</f>
        <v>Weaponsmith</v>
      </c>
      <c r="F68">
        <f>IF(ISBLANK(JobBalancing!F69),"",JobBalancing!F69)</f>
        <v>4</v>
      </c>
      <c r="G68" t="str">
        <f>IF(ISBLANK(JobBalancing!G69),"",JobBalancing!G69)</f>
        <v/>
      </c>
      <c r="H68" t="str">
        <f>IF(ISBLANK(JobBalancing!H69),"",JobBalancing!H69)</f>
        <v>Steel</v>
      </c>
      <c r="I68" t="str">
        <f>IF(ISBLANK(JobBalancing!I69),"",JobBalancing!I69)</f>
        <v/>
      </c>
      <c r="J68">
        <f>IF(ISBLANK(JobBalancing!J69),"",JobBalancing!J69)</f>
        <v>4</v>
      </c>
      <c r="K68">
        <f>IF(ISBLANK(JobBalancing!K69),"",JobBalancing!K69)</f>
        <v>6</v>
      </c>
      <c r="L68" t="str">
        <f>IF(ISBLANK(JobBalancing!P69),"",JobBalancing!P69)</f>
        <v/>
      </c>
      <c r="M68" t="str">
        <f>IF(ISBLANK(JobBalancing!Q69),"",JobBalancing!Q69)</f>
        <v>Fuel</v>
      </c>
      <c r="N68">
        <f>IF(ISBLANK(JobBalancing!R69),"",JobBalancing!R69)</f>
        <v>2</v>
      </c>
      <c r="O68">
        <f>IF(ISBLANK(JobBalancing!S69),"",JobBalancing!S69)</f>
        <v>6</v>
      </c>
      <c r="P68" t="str">
        <f>IF(ISBLANK(JobBalancing!X69),"",JobBalancing!X69)</f>
        <v/>
      </c>
      <c r="Q68" t="str">
        <f>IF(ISBLANK(JobBalancing!Y69),"",JobBalancing!Y69)</f>
        <v>Wood</v>
      </c>
      <c r="R68">
        <f>IF(ISBLANK(JobBalancing!Z69),"",JobBalancing!Z69)</f>
        <v>1</v>
      </c>
      <c r="S68">
        <f>IF(ISBLANK(JobBalancing!AA69),"",JobBalancing!AA69)</f>
        <v>1</v>
      </c>
      <c r="T68" t="str">
        <f>IF(ISBLANK(JobBalancing!AF69),"",JobBalancing!AF69)</f>
        <v/>
      </c>
      <c r="U68" t="str">
        <f>IF(ISBLANK(JobBalancing!AG69),"",JobBalancing!AG69)</f>
        <v/>
      </c>
      <c r="V68" t="str">
        <f>IF(ISBLANK(JobBalancing!AH69),"",JobBalancing!AH69)</f>
        <v/>
      </c>
      <c r="W68" t="str">
        <f>IF(ISBLANK(JobBalancing!AI69),"",JobBalancing!AI69)</f>
        <v/>
      </c>
      <c r="X68" t="str">
        <f>IF(ISBLANK(JobBalancing!AN69),"",JobBalancing!AN69)</f>
        <v/>
      </c>
      <c r="Y68" t="str">
        <f>IF(ISBLANK(JobBalancing!AO69),"",JobBalancing!AO69)</f>
        <v/>
      </c>
      <c r="Z68" t="str">
        <f>IF(ISBLANK(JobBalancing!AP69),"",JobBalancing!AP69)</f>
        <v/>
      </c>
      <c r="AA68" t="str">
        <f>IF(ISBLANK(JobBalancing!AQ69),"",JobBalancing!AQ69)</f>
        <v/>
      </c>
      <c r="AB68" t="str">
        <f>IF(ISBLANK(JobBalancing!AV69),"",JobBalancing!AV69)</f>
        <v/>
      </c>
      <c r="AC68" t="str">
        <f>IF(ISBLANK(JobBalancing!AW69),"",JobBalancing!AW69)</f>
        <v/>
      </c>
      <c r="AD68" t="str">
        <f>IF(ISBLANK(JobBalancing!AX69),"",JobBalancing!AX69)</f>
        <v/>
      </c>
      <c r="AE68" t="str">
        <f>IF(ISBLANK(JobBalancing!AY69),"",JobBalancing!AY69)</f>
        <v/>
      </c>
      <c r="AF68" s="2" t="str">
        <f>IF(ISBLANK(JobBalancing!BD69),"",JobBalancing!BD69)</f>
        <v>Steel Warhammer</v>
      </c>
      <c r="AG68" s="2">
        <f>IF(ISBLANK(JobBalancing!BE69),"",JobBalancing!BE69)</f>
        <v>1</v>
      </c>
      <c r="AH68" s="2" t="str">
        <f>IF(ISBLANK(JobBalancing!BJ69),"",JobBalancing!BJ69)</f>
        <v/>
      </c>
      <c r="AI68" s="2" t="str">
        <f>IF(ISBLANK(JobBalancing!BK69),"",JobBalancing!BK69)</f>
        <v/>
      </c>
      <c r="AJ68" s="2" t="str">
        <f>IF(ISBLANK(JobBalancing!BP69),"",JobBalancing!BP69)</f>
        <v/>
      </c>
      <c r="AK68" s="2" t="str">
        <f>IF(ISBLANK(JobBalancing!BQ69),"",JobBalancing!BQ69)</f>
        <v/>
      </c>
    </row>
    <row r="69" spans="1:37" x14ac:dyDescent="0.25">
      <c r="A69" t="str">
        <f>JobBalancing!A70</f>
        <v>Forge Warhammer</v>
      </c>
      <c r="B69" t="str">
        <f>JobBalancing!B70</f>
        <v>Description</v>
      </c>
      <c r="C69">
        <f>JobBalancing!C70</f>
        <v>16</v>
      </c>
      <c r="D69" t="str">
        <f>JobBalancing!D70</f>
        <v>Metalworking</v>
      </c>
      <c r="E69" t="str">
        <f>JobBalancing!E70</f>
        <v>Weaponsmith</v>
      </c>
      <c r="F69">
        <f>IF(ISBLANK(JobBalancing!F70),"",JobBalancing!F70)</f>
        <v>5</v>
      </c>
      <c r="G69" t="str">
        <f>IF(ISBLANK(JobBalancing!G70),"",JobBalancing!G70)</f>
        <v/>
      </c>
      <c r="H69" t="str">
        <f>IF(ISBLANK(JobBalancing!H70),"",JobBalancing!H70)</f>
        <v>Adamantium</v>
      </c>
      <c r="I69" t="str">
        <f>IF(ISBLANK(JobBalancing!I70),"",JobBalancing!I70)</f>
        <v/>
      </c>
      <c r="J69">
        <f>IF(ISBLANK(JobBalancing!J70),"",JobBalancing!J70)</f>
        <v>5</v>
      </c>
      <c r="K69">
        <f>IF(ISBLANK(JobBalancing!K70),"",JobBalancing!K70)</f>
        <v>6</v>
      </c>
      <c r="L69" t="str">
        <f>IF(ISBLANK(JobBalancing!P70),"",JobBalancing!P70)</f>
        <v/>
      </c>
      <c r="M69" t="str">
        <f>IF(ISBLANK(JobBalancing!Q70),"",JobBalancing!Q70)</f>
        <v>Fuel</v>
      </c>
      <c r="N69">
        <f>IF(ISBLANK(JobBalancing!R70),"",JobBalancing!R70)</f>
        <v>2</v>
      </c>
      <c r="O69">
        <f>IF(ISBLANK(JobBalancing!S70),"",JobBalancing!S70)</f>
        <v>6</v>
      </c>
      <c r="P69" t="str">
        <f>IF(ISBLANK(JobBalancing!X70),"",JobBalancing!X70)</f>
        <v/>
      </c>
      <c r="Q69" t="str">
        <f>IF(ISBLANK(JobBalancing!Y70),"",JobBalancing!Y70)</f>
        <v>Wood</v>
      </c>
      <c r="R69">
        <f>IF(ISBLANK(JobBalancing!Z70),"",JobBalancing!Z70)</f>
        <v>1</v>
      </c>
      <c r="S69">
        <f>IF(ISBLANK(JobBalancing!AA70),"",JobBalancing!AA70)</f>
        <v>1</v>
      </c>
      <c r="T69" t="str">
        <f>IF(ISBLANK(JobBalancing!AF70),"",JobBalancing!AF70)</f>
        <v/>
      </c>
      <c r="U69" t="str">
        <f>IF(ISBLANK(JobBalancing!AG70),"",JobBalancing!AG70)</f>
        <v/>
      </c>
      <c r="V69" t="str">
        <f>IF(ISBLANK(JobBalancing!AH70),"",JobBalancing!AH70)</f>
        <v/>
      </c>
      <c r="W69" t="str">
        <f>IF(ISBLANK(JobBalancing!AI70),"",JobBalancing!AI70)</f>
        <v/>
      </c>
      <c r="X69" t="str">
        <f>IF(ISBLANK(JobBalancing!AN70),"",JobBalancing!AN70)</f>
        <v/>
      </c>
      <c r="Y69" t="str">
        <f>IF(ISBLANK(JobBalancing!AO70),"",JobBalancing!AO70)</f>
        <v/>
      </c>
      <c r="Z69" t="str">
        <f>IF(ISBLANK(JobBalancing!AP70),"",JobBalancing!AP70)</f>
        <v/>
      </c>
      <c r="AA69" t="str">
        <f>IF(ISBLANK(JobBalancing!AQ70),"",JobBalancing!AQ70)</f>
        <v/>
      </c>
      <c r="AB69" t="str">
        <f>IF(ISBLANK(JobBalancing!AV70),"",JobBalancing!AV70)</f>
        <v/>
      </c>
      <c r="AC69" t="str">
        <f>IF(ISBLANK(JobBalancing!AW70),"",JobBalancing!AW70)</f>
        <v/>
      </c>
      <c r="AD69" t="str">
        <f>IF(ISBLANK(JobBalancing!AX70),"",JobBalancing!AX70)</f>
        <v/>
      </c>
      <c r="AE69" t="str">
        <f>IF(ISBLANK(JobBalancing!AY70),"",JobBalancing!AY70)</f>
        <v/>
      </c>
      <c r="AF69" s="2" t="str">
        <f>IF(ISBLANK(JobBalancing!BD70),"",JobBalancing!BD70)</f>
        <v>Adamantium Warhammer</v>
      </c>
      <c r="AG69" s="2">
        <f>IF(ISBLANK(JobBalancing!BE70),"",JobBalancing!BE70)</f>
        <v>1</v>
      </c>
      <c r="AH69" s="2" t="str">
        <f>IF(ISBLANK(JobBalancing!BJ70),"",JobBalancing!BJ70)</f>
        <v/>
      </c>
      <c r="AI69" s="2" t="str">
        <f>IF(ISBLANK(JobBalancing!BK70),"",JobBalancing!BK70)</f>
        <v/>
      </c>
      <c r="AJ69" s="2" t="str">
        <f>IF(ISBLANK(JobBalancing!BP70),"",JobBalancing!BP70)</f>
        <v/>
      </c>
      <c r="AK69" s="2" t="str">
        <f>IF(ISBLANK(JobBalancing!BQ70),"",JobBalancing!BQ70)</f>
        <v/>
      </c>
    </row>
    <row r="70" spans="1:37" x14ac:dyDescent="0.25">
      <c r="A70" t="str">
        <f>JobBalancing!A71</f>
        <v>Gather Water</v>
      </c>
      <c r="B70" t="str">
        <f>JobBalancing!B71</f>
        <v>Description</v>
      </c>
      <c r="C70">
        <f>JobBalancing!C71</f>
        <v>1</v>
      </c>
      <c r="D70" t="str">
        <f>JobBalancing!D71</f>
        <v>Agricultural</v>
      </c>
      <c r="E70" t="str">
        <f>JobBalancing!E71</f>
        <v>Agricultural</v>
      </c>
      <c r="F70">
        <f>IF(ISBLANK(JobBalancing!F71),"",JobBalancing!F71)</f>
        <v>1</v>
      </c>
      <c r="G70" t="str">
        <f>IF(ISBLANK(JobBalancing!G71),"",JobBalancing!G71)</f>
        <v/>
      </c>
      <c r="H70" t="str">
        <f>IF(ISBLANK(JobBalancing!H71),"",JobBalancing!H71)</f>
        <v/>
      </c>
      <c r="I70" t="str">
        <f>IF(ISBLANK(JobBalancing!I71),"",JobBalancing!I71)</f>
        <v/>
      </c>
      <c r="J70" t="str">
        <f>IF(ISBLANK(JobBalancing!J71),"",JobBalancing!J71)</f>
        <v/>
      </c>
      <c r="K70" t="str">
        <f>IF(ISBLANK(JobBalancing!K71),"",JobBalancing!K71)</f>
        <v/>
      </c>
      <c r="L70" t="str">
        <f>IF(ISBLANK(JobBalancing!P71),"",JobBalancing!P71)</f>
        <v/>
      </c>
      <c r="M70" t="str">
        <f>IF(ISBLANK(JobBalancing!Q71),"",JobBalancing!Q71)</f>
        <v/>
      </c>
      <c r="N70" t="str">
        <f>IF(ISBLANK(JobBalancing!R71),"",JobBalancing!R71)</f>
        <v/>
      </c>
      <c r="O70" t="str">
        <f>IF(ISBLANK(JobBalancing!S71),"",JobBalancing!S71)</f>
        <v/>
      </c>
      <c r="P70" t="str">
        <f>IF(ISBLANK(JobBalancing!X71),"",JobBalancing!X71)</f>
        <v/>
      </c>
      <c r="Q70" t="str">
        <f>IF(ISBLANK(JobBalancing!Y71),"",JobBalancing!Y71)</f>
        <v/>
      </c>
      <c r="R70" t="str">
        <f>IF(ISBLANK(JobBalancing!Z71),"",JobBalancing!Z71)</f>
        <v/>
      </c>
      <c r="S70" t="str">
        <f>IF(ISBLANK(JobBalancing!AA71),"",JobBalancing!AA71)</f>
        <v/>
      </c>
      <c r="T70" t="str">
        <f>IF(ISBLANK(JobBalancing!AF71),"",JobBalancing!AF71)</f>
        <v/>
      </c>
      <c r="U70" t="str">
        <f>IF(ISBLANK(JobBalancing!AG71),"",JobBalancing!AG71)</f>
        <v/>
      </c>
      <c r="V70" t="str">
        <f>IF(ISBLANK(JobBalancing!AH71),"",JobBalancing!AH71)</f>
        <v/>
      </c>
      <c r="W70" t="str">
        <f>IF(ISBLANK(JobBalancing!AI71),"",JobBalancing!AI71)</f>
        <v/>
      </c>
      <c r="X70" t="str">
        <f>IF(ISBLANK(JobBalancing!AN71),"",JobBalancing!AN71)</f>
        <v/>
      </c>
      <c r="Y70" t="str">
        <f>IF(ISBLANK(JobBalancing!AO71),"",JobBalancing!AO71)</f>
        <v/>
      </c>
      <c r="Z70" t="str">
        <f>IF(ISBLANK(JobBalancing!AP71),"",JobBalancing!AP71)</f>
        <v/>
      </c>
      <c r="AA70" t="str">
        <f>IF(ISBLANK(JobBalancing!AQ71),"",JobBalancing!AQ71)</f>
        <v/>
      </c>
      <c r="AB70" t="str">
        <f>IF(ISBLANK(JobBalancing!AV71),"",JobBalancing!AV71)</f>
        <v/>
      </c>
      <c r="AC70" t="str">
        <f>IF(ISBLANK(JobBalancing!AW71),"",JobBalancing!AW71)</f>
        <v/>
      </c>
      <c r="AD70" t="str">
        <f>IF(ISBLANK(JobBalancing!AX71),"",JobBalancing!AX71)</f>
        <v/>
      </c>
      <c r="AE70" t="str">
        <f>IF(ISBLANK(JobBalancing!AY71),"",JobBalancing!AY71)</f>
        <v/>
      </c>
      <c r="AF70" s="2" t="str">
        <f>IF(ISBLANK(JobBalancing!BD71),"",JobBalancing!BD71)</f>
        <v>Water</v>
      </c>
      <c r="AG70" s="2">
        <f>IF(ISBLANK(JobBalancing!BE71),"",JobBalancing!BE71)</f>
        <v>10</v>
      </c>
      <c r="AH70" s="2" t="str">
        <f>IF(ISBLANK(JobBalancing!BJ71),"",JobBalancing!BJ71)</f>
        <v/>
      </c>
      <c r="AI70" s="2" t="str">
        <f>IF(ISBLANK(JobBalancing!BK71),"",JobBalancing!BK71)</f>
        <v/>
      </c>
      <c r="AJ70" s="2" t="str">
        <f>IF(ISBLANK(JobBalancing!BP71),"",JobBalancing!BP71)</f>
        <v/>
      </c>
      <c r="AK70" s="2" t="str">
        <f>IF(ISBLANK(JobBalancing!BQ71),"",JobBalancing!BQ71)</f>
        <v/>
      </c>
    </row>
    <row r="71" spans="1:37" x14ac:dyDescent="0.25">
      <c r="A71" t="str">
        <f>JobBalancing!A72</f>
        <v>Gather Wood</v>
      </c>
      <c r="B71" t="str">
        <f>JobBalancing!B72</f>
        <v>Description</v>
      </c>
      <c r="C71">
        <f>JobBalancing!C72</f>
        <v>1</v>
      </c>
      <c r="D71" t="str">
        <f>JobBalancing!D72</f>
        <v>Agricultural</v>
      </c>
      <c r="E71" t="str">
        <f>JobBalancing!E72</f>
        <v>Woodcutting</v>
      </c>
      <c r="F71">
        <f>IF(ISBLANK(JobBalancing!F72),"",JobBalancing!F72)</f>
        <v>1</v>
      </c>
      <c r="G71" t="str">
        <f>IF(ISBLANK(JobBalancing!G72),"",JobBalancing!G72)</f>
        <v>Pine</v>
      </c>
      <c r="H71" t="str">
        <f>IF(ISBLANK(JobBalancing!H72),"",JobBalancing!H72)</f>
        <v/>
      </c>
      <c r="I71" t="str">
        <f>IF(ISBLANK(JobBalancing!I72),"",JobBalancing!I72)</f>
        <v/>
      </c>
      <c r="J71" t="str">
        <f>IF(ISBLANK(JobBalancing!J72),"",JobBalancing!J72)</f>
        <v/>
      </c>
      <c r="K71" t="str">
        <f>IF(ISBLANK(JobBalancing!K72),"",JobBalancing!K72)</f>
        <v/>
      </c>
      <c r="L71" t="str">
        <f>IF(ISBLANK(JobBalancing!P72),"",JobBalancing!P72)</f>
        <v/>
      </c>
      <c r="M71" t="str">
        <f>IF(ISBLANK(JobBalancing!Q72),"",JobBalancing!Q72)</f>
        <v/>
      </c>
      <c r="N71" t="str">
        <f>IF(ISBLANK(JobBalancing!R72),"",JobBalancing!R72)</f>
        <v/>
      </c>
      <c r="O71" t="str">
        <f>IF(ISBLANK(JobBalancing!S72),"",JobBalancing!S72)</f>
        <v/>
      </c>
      <c r="P71" t="str">
        <f>IF(ISBLANK(JobBalancing!X72),"",JobBalancing!X72)</f>
        <v/>
      </c>
      <c r="Q71" t="str">
        <f>IF(ISBLANK(JobBalancing!Y72),"",JobBalancing!Y72)</f>
        <v/>
      </c>
      <c r="R71" t="str">
        <f>IF(ISBLANK(JobBalancing!Z72),"",JobBalancing!Z72)</f>
        <v/>
      </c>
      <c r="S71" t="str">
        <f>IF(ISBLANK(JobBalancing!AA72),"",JobBalancing!AA72)</f>
        <v/>
      </c>
      <c r="T71" t="str">
        <f>IF(ISBLANK(JobBalancing!AF72),"",JobBalancing!AF72)</f>
        <v/>
      </c>
      <c r="U71" t="str">
        <f>IF(ISBLANK(JobBalancing!AG72),"",JobBalancing!AG72)</f>
        <v/>
      </c>
      <c r="V71" t="str">
        <f>IF(ISBLANK(JobBalancing!AH72),"",JobBalancing!AH72)</f>
        <v/>
      </c>
      <c r="W71" t="str">
        <f>IF(ISBLANK(JobBalancing!AI72),"",JobBalancing!AI72)</f>
        <v/>
      </c>
      <c r="X71" t="str">
        <f>IF(ISBLANK(JobBalancing!AN72),"",JobBalancing!AN72)</f>
        <v/>
      </c>
      <c r="Y71" t="str">
        <f>IF(ISBLANK(JobBalancing!AO72),"",JobBalancing!AO72)</f>
        <v/>
      </c>
      <c r="Z71" t="str">
        <f>IF(ISBLANK(JobBalancing!AP72),"",JobBalancing!AP72)</f>
        <v/>
      </c>
      <c r="AA71" t="str">
        <f>IF(ISBLANK(JobBalancing!AQ72),"",JobBalancing!AQ72)</f>
        <v/>
      </c>
      <c r="AB71" t="str">
        <f>IF(ISBLANK(JobBalancing!AV72),"",JobBalancing!AV72)</f>
        <v/>
      </c>
      <c r="AC71" t="str">
        <f>IF(ISBLANK(JobBalancing!AW72),"",JobBalancing!AW72)</f>
        <v/>
      </c>
      <c r="AD71" t="str">
        <f>IF(ISBLANK(JobBalancing!AX72),"",JobBalancing!AX72)</f>
        <v/>
      </c>
      <c r="AE71" t="str">
        <f>IF(ISBLANK(JobBalancing!AY72),"",JobBalancing!AY72)</f>
        <v/>
      </c>
      <c r="AF71" s="2" t="str">
        <f>IF(ISBLANK(JobBalancing!BD72),"",JobBalancing!BD72)</f>
        <v>Pine</v>
      </c>
      <c r="AG71" s="2">
        <f>IF(ISBLANK(JobBalancing!BE72),"",JobBalancing!BE72)</f>
        <v>10</v>
      </c>
      <c r="AH71" s="2" t="str">
        <f>IF(ISBLANK(JobBalancing!BJ72),"",JobBalancing!BJ72)</f>
        <v/>
      </c>
      <c r="AI71" s="2" t="str">
        <f>IF(ISBLANK(JobBalancing!BK72),"",JobBalancing!BK72)</f>
        <v/>
      </c>
      <c r="AJ71" s="2" t="str">
        <f>IF(ISBLANK(JobBalancing!BP72),"",JobBalancing!BP72)</f>
        <v/>
      </c>
      <c r="AK71" s="2" t="str">
        <f>IF(ISBLANK(JobBalancing!BQ72),"",JobBalancing!BQ72)</f>
        <v/>
      </c>
    </row>
    <row r="72" spans="1:37" x14ac:dyDescent="0.25">
      <c r="A72" t="str">
        <f>JobBalancing!A73</f>
        <v>Gather Wood</v>
      </c>
      <c r="B72" t="str">
        <f>JobBalancing!B73</f>
        <v>Description</v>
      </c>
      <c r="C72">
        <f>JobBalancing!C73</f>
        <v>2</v>
      </c>
      <c r="D72" t="str">
        <f>JobBalancing!D73</f>
        <v>Agricultural</v>
      </c>
      <c r="E72" t="str">
        <f>JobBalancing!E73</f>
        <v>Woodcutting</v>
      </c>
      <c r="F72">
        <f>IF(ISBLANK(JobBalancing!F73),"",JobBalancing!F73)</f>
        <v>2</v>
      </c>
      <c r="G72" t="str">
        <f>IF(ISBLANK(JobBalancing!G73),"",JobBalancing!G73)</f>
        <v>Oak</v>
      </c>
      <c r="H72" t="str">
        <f>IF(ISBLANK(JobBalancing!H73),"",JobBalancing!H73)</f>
        <v/>
      </c>
      <c r="I72" t="str">
        <f>IF(ISBLANK(JobBalancing!I73),"",JobBalancing!I73)</f>
        <v/>
      </c>
      <c r="J72" t="str">
        <f>IF(ISBLANK(JobBalancing!J73),"",JobBalancing!J73)</f>
        <v/>
      </c>
      <c r="K72" t="str">
        <f>IF(ISBLANK(JobBalancing!K73),"",JobBalancing!K73)</f>
        <v/>
      </c>
      <c r="L72" t="str">
        <f>IF(ISBLANK(JobBalancing!P73),"",JobBalancing!P73)</f>
        <v/>
      </c>
      <c r="M72" t="str">
        <f>IF(ISBLANK(JobBalancing!Q73),"",JobBalancing!Q73)</f>
        <v/>
      </c>
      <c r="N72" t="str">
        <f>IF(ISBLANK(JobBalancing!R73),"",JobBalancing!R73)</f>
        <v/>
      </c>
      <c r="O72" t="str">
        <f>IF(ISBLANK(JobBalancing!S73),"",JobBalancing!S73)</f>
        <v/>
      </c>
      <c r="P72" t="str">
        <f>IF(ISBLANK(JobBalancing!X73),"",JobBalancing!X73)</f>
        <v/>
      </c>
      <c r="Q72" t="str">
        <f>IF(ISBLANK(JobBalancing!Y73),"",JobBalancing!Y73)</f>
        <v/>
      </c>
      <c r="R72" t="str">
        <f>IF(ISBLANK(JobBalancing!Z73),"",JobBalancing!Z73)</f>
        <v/>
      </c>
      <c r="S72" t="str">
        <f>IF(ISBLANK(JobBalancing!AA73),"",JobBalancing!AA73)</f>
        <v/>
      </c>
      <c r="T72" t="str">
        <f>IF(ISBLANK(JobBalancing!AF73),"",JobBalancing!AF73)</f>
        <v/>
      </c>
      <c r="U72" t="str">
        <f>IF(ISBLANK(JobBalancing!AG73),"",JobBalancing!AG73)</f>
        <v/>
      </c>
      <c r="V72" t="str">
        <f>IF(ISBLANK(JobBalancing!AH73),"",JobBalancing!AH73)</f>
        <v/>
      </c>
      <c r="W72" t="str">
        <f>IF(ISBLANK(JobBalancing!AI73),"",JobBalancing!AI73)</f>
        <v/>
      </c>
      <c r="X72" t="str">
        <f>IF(ISBLANK(JobBalancing!AN73),"",JobBalancing!AN73)</f>
        <v/>
      </c>
      <c r="Y72" t="str">
        <f>IF(ISBLANK(JobBalancing!AO73),"",JobBalancing!AO73)</f>
        <v/>
      </c>
      <c r="Z72" t="str">
        <f>IF(ISBLANK(JobBalancing!AP73),"",JobBalancing!AP73)</f>
        <v/>
      </c>
      <c r="AA72" t="str">
        <f>IF(ISBLANK(JobBalancing!AQ73),"",JobBalancing!AQ73)</f>
        <v/>
      </c>
      <c r="AB72" t="str">
        <f>IF(ISBLANK(JobBalancing!AV73),"",JobBalancing!AV73)</f>
        <v/>
      </c>
      <c r="AC72" t="str">
        <f>IF(ISBLANK(JobBalancing!AW73),"",JobBalancing!AW73)</f>
        <v/>
      </c>
      <c r="AD72" t="str">
        <f>IF(ISBLANK(JobBalancing!AX73),"",JobBalancing!AX73)</f>
        <v/>
      </c>
      <c r="AE72" t="str">
        <f>IF(ISBLANK(JobBalancing!AY73),"",JobBalancing!AY73)</f>
        <v/>
      </c>
      <c r="AF72" s="2" t="str">
        <f>IF(ISBLANK(JobBalancing!BD73),"",JobBalancing!BD73)</f>
        <v>Oak</v>
      </c>
      <c r="AG72" s="2">
        <f>IF(ISBLANK(JobBalancing!BE73),"",JobBalancing!BE73)</f>
        <v>10</v>
      </c>
      <c r="AH72" s="2" t="str">
        <f>IF(ISBLANK(JobBalancing!BJ73),"",JobBalancing!BJ73)</f>
        <v/>
      </c>
      <c r="AI72" s="2" t="str">
        <f>IF(ISBLANK(JobBalancing!BK73),"",JobBalancing!BK73)</f>
        <v/>
      </c>
      <c r="AJ72" s="2" t="str">
        <f>IF(ISBLANK(JobBalancing!BP73),"",JobBalancing!BP73)</f>
        <v/>
      </c>
      <c r="AK72" s="2" t="str">
        <f>IF(ISBLANK(JobBalancing!BQ73),"",JobBalancing!BQ73)</f>
        <v/>
      </c>
    </row>
    <row r="73" spans="1:37" x14ac:dyDescent="0.25">
      <c r="A73" t="str">
        <f>JobBalancing!A74</f>
        <v>Hunt Animal</v>
      </c>
      <c r="B73" t="str">
        <f>JobBalancing!B74</f>
        <v>Description</v>
      </c>
      <c r="C73">
        <f>JobBalancing!C74</f>
        <v>8</v>
      </c>
      <c r="D73" t="str">
        <f>JobBalancing!D74</f>
        <v>Agricultural</v>
      </c>
      <c r="E73" t="str">
        <f>JobBalancing!E74</f>
        <v>Hunting</v>
      </c>
      <c r="F73">
        <f>IF(ISBLANK(JobBalancing!F74),"",JobBalancing!F74)</f>
        <v>3</v>
      </c>
      <c r="G73" t="str">
        <f>IF(ISBLANK(JobBalancing!G74),"",JobBalancing!G74)</f>
        <v>Special</v>
      </c>
      <c r="H73" t="str">
        <f>IF(ISBLANK(JobBalancing!H74),"",JobBalancing!H74)</f>
        <v/>
      </c>
      <c r="I73" t="str">
        <f>IF(ISBLANK(JobBalancing!I74),"",JobBalancing!I74)</f>
        <v/>
      </c>
      <c r="J73" t="str">
        <f>IF(ISBLANK(JobBalancing!J74),"",JobBalancing!J74)</f>
        <v/>
      </c>
      <c r="K73" t="str">
        <f>IF(ISBLANK(JobBalancing!K74),"",JobBalancing!K74)</f>
        <v/>
      </c>
      <c r="L73" t="str">
        <f>IF(ISBLANK(JobBalancing!P74),"",JobBalancing!P74)</f>
        <v/>
      </c>
      <c r="M73" t="str">
        <f>IF(ISBLANK(JobBalancing!Q74),"",JobBalancing!Q74)</f>
        <v/>
      </c>
      <c r="N73" t="str">
        <f>IF(ISBLANK(JobBalancing!R74),"",JobBalancing!R74)</f>
        <v/>
      </c>
      <c r="O73" t="str">
        <f>IF(ISBLANK(JobBalancing!S74),"",JobBalancing!S74)</f>
        <v/>
      </c>
      <c r="P73" t="str">
        <f>IF(ISBLANK(JobBalancing!X74),"",JobBalancing!X74)</f>
        <v/>
      </c>
      <c r="Q73" t="str">
        <f>IF(ISBLANK(JobBalancing!Y74),"",JobBalancing!Y74)</f>
        <v/>
      </c>
      <c r="R73" t="str">
        <f>IF(ISBLANK(JobBalancing!Z74),"",JobBalancing!Z74)</f>
        <v/>
      </c>
      <c r="S73" t="str">
        <f>IF(ISBLANK(JobBalancing!AA74),"",JobBalancing!AA74)</f>
        <v/>
      </c>
      <c r="T73" t="str">
        <f>IF(ISBLANK(JobBalancing!AF74),"",JobBalancing!AF74)</f>
        <v/>
      </c>
      <c r="U73" t="str">
        <f>IF(ISBLANK(JobBalancing!AG74),"",JobBalancing!AG74)</f>
        <v/>
      </c>
      <c r="V73" t="str">
        <f>IF(ISBLANK(JobBalancing!AH74),"",JobBalancing!AH74)</f>
        <v/>
      </c>
      <c r="W73" t="str">
        <f>IF(ISBLANK(JobBalancing!AI74),"",JobBalancing!AI74)</f>
        <v/>
      </c>
      <c r="X73" t="str">
        <f>IF(ISBLANK(JobBalancing!AN74),"",JobBalancing!AN74)</f>
        <v/>
      </c>
      <c r="Y73" t="str">
        <f>IF(ISBLANK(JobBalancing!AO74),"",JobBalancing!AO74)</f>
        <v/>
      </c>
      <c r="Z73" t="str">
        <f>IF(ISBLANK(JobBalancing!AP74),"",JobBalancing!AP74)</f>
        <v/>
      </c>
      <c r="AA73" t="str">
        <f>IF(ISBLANK(JobBalancing!AQ74),"",JobBalancing!AQ74)</f>
        <v/>
      </c>
      <c r="AB73" t="str">
        <f>IF(ISBLANK(JobBalancing!AV74),"",JobBalancing!AV74)</f>
        <v/>
      </c>
      <c r="AC73" t="str">
        <f>IF(ISBLANK(JobBalancing!AW74),"",JobBalancing!AW74)</f>
        <v/>
      </c>
      <c r="AD73" t="str">
        <f>IF(ISBLANK(JobBalancing!AX74),"",JobBalancing!AX74)</f>
        <v/>
      </c>
      <c r="AE73" t="str">
        <f>IF(ISBLANK(JobBalancing!AY74),"",JobBalancing!AY74)</f>
        <v/>
      </c>
      <c r="AF73" s="2" t="str">
        <f>IF(ISBLANK(JobBalancing!BD74),"",JobBalancing!BD74)</f>
        <v>Fur</v>
      </c>
      <c r="AG73" s="2">
        <f>IF(ISBLANK(JobBalancing!BE74),"",JobBalancing!BE74)</f>
        <v>10</v>
      </c>
      <c r="AH73" s="2" t="str">
        <f>IF(ISBLANK(JobBalancing!BJ74),"",JobBalancing!BJ74)</f>
        <v>Wild Game</v>
      </c>
      <c r="AI73" s="2">
        <f>IF(ISBLANK(JobBalancing!BK74),"",JobBalancing!BK74)</f>
        <v>10</v>
      </c>
      <c r="AJ73" s="2" t="str">
        <f>IF(ISBLANK(JobBalancing!BP74),"",JobBalancing!BP74)</f>
        <v>Bone</v>
      </c>
      <c r="AK73" s="2">
        <f>IF(ISBLANK(JobBalancing!BQ74),"",JobBalancing!BQ74)</f>
        <v>10</v>
      </c>
    </row>
    <row r="74" spans="1:37" x14ac:dyDescent="0.25">
      <c r="A74" t="str">
        <f>JobBalancing!A75</f>
        <v>Hunt Animal</v>
      </c>
      <c r="B74" t="str">
        <f>JobBalancing!B75</f>
        <v>Description</v>
      </c>
      <c r="C74">
        <f>JobBalancing!C75</f>
        <v>32</v>
      </c>
      <c r="D74" t="str">
        <f>JobBalancing!D75</f>
        <v>Agricultural</v>
      </c>
      <c r="E74" t="str">
        <f>JobBalancing!E75</f>
        <v>Hunting</v>
      </c>
      <c r="F74">
        <f>IF(ISBLANK(JobBalancing!F75),"",JobBalancing!F75)</f>
        <v>5</v>
      </c>
      <c r="G74" t="str">
        <f>IF(ISBLANK(JobBalancing!G75),"",JobBalancing!G75)</f>
        <v>Special</v>
      </c>
      <c r="H74" t="str">
        <f>IF(ISBLANK(JobBalancing!H75),"",JobBalancing!H75)</f>
        <v/>
      </c>
      <c r="I74" t="str">
        <f>IF(ISBLANK(JobBalancing!I75),"",JobBalancing!I75)</f>
        <v/>
      </c>
      <c r="J74" t="str">
        <f>IF(ISBLANK(JobBalancing!J75),"",JobBalancing!J75)</f>
        <v/>
      </c>
      <c r="K74" t="str">
        <f>IF(ISBLANK(JobBalancing!K75),"",JobBalancing!K75)</f>
        <v/>
      </c>
      <c r="L74" t="str">
        <f>IF(ISBLANK(JobBalancing!P75),"",JobBalancing!P75)</f>
        <v/>
      </c>
      <c r="M74" t="str">
        <f>IF(ISBLANK(JobBalancing!Q75),"",JobBalancing!Q75)</f>
        <v/>
      </c>
      <c r="N74" t="str">
        <f>IF(ISBLANK(JobBalancing!R75),"",JobBalancing!R75)</f>
        <v/>
      </c>
      <c r="O74" t="str">
        <f>IF(ISBLANK(JobBalancing!S75),"",JobBalancing!S75)</f>
        <v/>
      </c>
      <c r="P74" t="str">
        <f>IF(ISBLANK(JobBalancing!X75),"",JobBalancing!X75)</f>
        <v/>
      </c>
      <c r="Q74" t="str">
        <f>IF(ISBLANK(JobBalancing!Y75),"",JobBalancing!Y75)</f>
        <v/>
      </c>
      <c r="R74" t="str">
        <f>IF(ISBLANK(JobBalancing!Z75),"",JobBalancing!Z75)</f>
        <v/>
      </c>
      <c r="S74" t="str">
        <f>IF(ISBLANK(JobBalancing!AA75),"",JobBalancing!AA75)</f>
        <v/>
      </c>
      <c r="T74" t="str">
        <f>IF(ISBLANK(JobBalancing!AF75),"",JobBalancing!AF75)</f>
        <v/>
      </c>
      <c r="U74" t="str">
        <f>IF(ISBLANK(JobBalancing!AG75),"",JobBalancing!AG75)</f>
        <v/>
      </c>
      <c r="V74" t="str">
        <f>IF(ISBLANK(JobBalancing!AH75),"",JobBalancing!AH75)</f>
        <v/>
      </c>
      <c r="W74" t="str">
        <f>IF(ISBLANK(JobBalancing!AI75),"",JobBalancing!AI75)</f>
        <v/>
      </c>
      <c r="X74" t="str">
        <f>IF(ISBLANK(JobBalancing!AN75),"",JobBalancing!AN75)</f>
        <v/>
      </c>
      <c r="Y74" t="str">
        <f>IF(ISBLANK(JobBalancing!AO75),"",JobBalancing!AO75)</f>
        <v/>
      </c>
      <c r="Z74" t="str">
        <f>IF(ISBLANK(JobBalancing!AP75),"",JobBalancing!AP75)</f>
        <v/>
      </c>
      <c r="AA74" t="str">
        <f>IF(ISBLANK(JobBalancing!AQ75),"",JobBalancing!AQ75)</f>
        <v/>
      </c>
      <c r="AB74" t="str">
        <f>IF(ISBLANK(JobBalancing!AV75),"",JobBalancing!AV75)</f>
        <v/>
      </c>
      <c r="AC74" t="str">
        <f>IF(ISBLANK(JobBalancing!AW75),"",JobBalancing!AW75)</f>
        <v/>
      </c>
      <c r="AD74" t="str">
        <f>IF(ISBLANK(JobBalancing!AX75),"",JobBalancing!AX75)</f>
        <v/>
      </c>
      <c r="AE74" t="str">
        <f>IF(ISBLANK(JobBalancing!AY75),"",JobBalancing!AY75)</f>
        <v/>
      </c>
      <c r="AF74" s="2" t="str">
        <f>IF(ISBLANK(JobBalancing!BD75),"",JobBalancing!BD75)</f>
        <v>Scaled Leather</v>
      </c>
      <c r="AG74" s="2">
        <f>IF(ISBLANK(JobBalancing!BE75),"",JobBalancing!BE75)</f>
        <v>10</v>
      </c>
      <c r="AH74" s="2" t="str">
        <f>IF(ISBLANK(JobBalancing!BJ75),"",JobBalancing!BJ75)</f>
        <v>Monster Steaks</v>
      </c>
      <c r="AI74" s="2">
        <f>IF(ISBLANK(JobBalancing!BK75),"",JobBalancing!BK75)</f>
        <v>10</v>
      </c>
      <c r="AJ74" s="2" t="str">
        <f>IF(ISBLANK(JobBalancing!BP75),"",JobBalancing!BP75)</f>
        <v>Monster Bone</v>
      </c>
      <c r="AK74" s="2">
        <f>IF(ISBLANK(JobBalancing!BQ75),"",JobBalancing!BQ75)</f>
        <v>10</v>
      </c>
    </row>
    <row r="75" spans="1:37" x14ac:dyDescent="0.25">
      <c r="A75" t="str">
        <f>JobBalancing!A76</f>
        <v>Make Charcoal</v>
      </c>
      <c r="B75" t="str">
        <f>JobBalancing!B76</f>
        <v>Description</v>
      </c>
      <c r="C75">
        <f>JobBalancing!C76</f>
        <v>1</v>
      </c>
      <c r="D75" t="str">
        <f>JobBalancing!D76</f>
        <v>Earthworking</v>
      </c>
      <c r="E75" t="str">
        <f>JobBalancing!E76</f>
        <v>Earthworking</v>
      </c>
      <c r="F75">
        <f>IF(ISBLANK(JobBalancing!F76),"",JobBalancing!F76)</f>
        <v>2</v>
      </c>
      <c r="G75" t="str">
        <f>IF(ISBLANK(JobBalancing!G76),"",JobBalancing!G76)</f>
        <v/>
      </c>
      <c r="H75" t="str">
        <f>IF(ISBLANK(JobBalancing!H76),"",JobBalancing!H76)</f>
        <v/>
      </c>
      <c r="I75" t="str">
        <f>IF(ISBLANK(JobBalancing!I76),"",JobBalancing!I76)</f>
        <v>Wood</v>
      </c>
      <c r="J75">
        <f>IF(ISBLANK(JobBalancing!J76),"",JobBalancing!J76)</f>
        <v>1</v>
      </c>
      <c r="K75">
        <f>IF(ISBLANK(JobBalancing!K76),"",JobBalancing!K76)</f>
        <v>1</v>
      </c>
      <c r="L75" t="str">
        <f>IF(ISBLANK(JobBalancing!P76),"",JobBalancing!P76)</f>
        <v/>
      </c>
      <c r="M75" t="str">
        <f>IF(ISBLANK(JobBalancing!Q76),"",JobBalancing!Q76)</f>
        <v>Fuel</v>
      </c>
      <c r="N75">
        <f>IF(ISBLANK(JobBalancing!R76),"",JobBalancing!R76)</f>
        <v>1</v>
      </c>
      <c r="O75">
        <f>IF(ISBLANK(JobBalancing!S76),"",JobBalancing!S76)</f>
        <v>1</v>
      </c>
      <c r="P75" t="str">
        <f>IF(ISBLANK(JobBalancing!X76),"",JobBalancing!X76)</f>
        <v/>
      </c>
      <c r="Q75" t="str">
        <f>IF(ISBLANK(JobBalancing!Y76),"",JobBalancing!Y76)</f>
        <v/>
      </c>
      <c r="R75" t="str">
        <f>IF(ISBLANK(JobBalancing!Z76),"",JobBalancing!Z76)</f>
        <v/>
      </c>
      <c r="S75" t="str">
        <f>IF(ISBLANK(JobBalancing!AA76),"",JobBalancing!AA76)</f>
        <v/>
      </c>
      <c r="T75" t="str">
        <f>IF(ISBLANK(JobBalancing!AF76),"",JobBalancing!AF76)</f>
        <v/>
      </c>
      <c r="U75" t="str">
        <f>IF(ISBLANK(JobBalancing!AG76),"",JobBalancing!AG76)</f>
        <v/>
      </c>
      <c r="V75" t="str">
        <f>IF(ISBLANK(JobBalancing!AH76),"",JobBalancing!AH76)</f>
        <v/>
      </c>
      <c r="W75" t="str">
        <f>IF(ISBLANK(JobBalancing!AI76),"",JobBalancing!AI76)</f>
        <v/>
      </c>
      <c r="X75" t="str">
        <f>IF(ISBLANK(JobBalancing!AN76),"",JobBalancing!AN76)</f>
        <v/>
      </c>
      <c r="Y75" t="str">
        <f>IF(ISBLANK(JobBalancing!AO76),"",JobBalancing!AO76)</f>
        <v/>
      </c>
      <c r="Z75" t="str">
        <f>IF(ISBLANK(JobBalancing!AP76),"",JobBalancing!AP76)</f>
        <v/>
      </c>
      <c r="AA75" t="str">
        <f>IF(ISBLANK(JobBalancing!AQ76),"",JobBalancing!AQ76)</f>
        <v/>
      </c>
      <c r="AB75" t="str">
        <f>IF(ISBLANK(JobBalancing!AV76),"",JobBalancing!AV76)</f>
        <v/>
      </c>
      <c r="AC75" t="str">
        <f>IF(ISBLANK(JobBalancing!AW76),"",JobBalancing!AW76)</f>
        <v/>
      </c>
      <c r="AD75" t="str">
        <f>IF(ISBLANK(JobBalancing!AX76),"",JobBalancing!AX76)</f>
        <v/>
      </c>
      <c r="AE75" t="str">
        <f>IF(ISBLANK(JobBalancing!AY76),"",JobBalancing!AY76)</f>
        <v/>
      </c>
      <c r="AF75" s="2" t="str">
        <f>IF(ISBLANK(JobBalancing!BD76),"",JobBalancing!BD76)</f>
        <v>Charcoal</v>
      </c>
      <c r="AG75" s="2">
        <f>IF(ISBLANK(JobBalancing!BE76),"",JobBalancing!BE76)</f>
        <v>10</v>
      </c>
      <c r="AH75" s="2" t="str">
        <f>IF(ISBLANK(JobBalancing!BJ76),"",JobBalancing!BJ76)</f>
        <v/>
      </c>
      <c r="AI75" s="2" t="str">
        <f>IF(ISBLANK(JobBalancing!BK76),"",JobBalancing!BK76)</f>
        <v/>
      </c>
      <c r="AJ75" s="2" t="str">
        <f>IF(ISBLANK(JobBalancing!BP76),"",JobBalancing!BP76)</f>
        <v/>
      </c>
      <c r="AK75" s="2" t="str">
        <f>IF(ISBLANK(JobBalancing!BQ76),"",JobBalancing!BQ76)</f>
        <v/>
      </c>
    </row>
    <row r="76" spans="1:37" x14ac:dyDescent="0.25">
      <c r="A76" t="str">
        <f>JobBalancing!A77</f>
        <v>Mine Coal</v>
      </c>
      <c r="B76" t="str">
        <f>JobBalancing!B77</f>
        <v>Description</v>
      </c>
      <c r="C76">
        <f>JobBalancing!C77</f>
        <v>1</v>
      </c>
      <c r="D76" t="str">
        <f>JobBalancing!D77</f>
        <v>Earthworking</v>
      </c>
      <c r="E76" t="str">
        <f>JobBalancing!E77</f>
        <v>Mining</v>
      </c>
      <c r="F76">
        <f>IF(ISBLANK(JobBalancing!F77),"",JobBalancing!F77)</f>
        <v>3</v>
      </c>
      <c r="G76" t="str">
        <f>IF(ISBLANK(JobBalancing!G77),"",JobBalancing!G77)</f>
        <v>Coal</v>
      </c>
      <c r="H76" t="str">
        <f>IF(ISBLANK(JobBalancing!H77),"",JobBalancing!H77)</f>
        <v/>
      </c>
      <c r="I76" t="str">
        <f>IF(ISBLANK(JobBalancing!I77),"",JobBalancing!I77)</f>
        <v/>
      </c>
      <c r="J76" t="str">
        <f>IF(ISBLANK(JobBalancing!J77),"",JobBalancing!J77)</f>
        <v/>
      </c>
      <c r="K76" t="str">
        <f>IF(ISBLANK(JobBalancing!K77),"",JobBalancing!K77)</f>
        <v/>
      </c>
      <c r="L76" t="str">
        <f>IF(ISBLANK(JobBalancing!P77),"",JobBalancing!P77)</f>
        <v/>
      </c>
      <c r="M76" t="str">
        <f>IF(ISBLANK(JobBalancing!Q77),"",JobBalancing!Q77)</f>
        <v/>
      </c>
      <c r="N76" t="str">
        <f>IF(ISBLANK(JobBalancing!R77),"",JobBalancing!R77)</f>
        <v/>
      </c>
      <c r="O76" t="str">
        <f>IF(ISBLANK(JobBalancing!S77),"",JobBalancing!S77)</f>
        <v/>
      </c>
      <c r="P76" t="str">
        <f>IF(ISBLANK(JobBalancing!X77),"",JobBalancing!X77)</f>
        <v/>
      </c>
      <c r="Q76" t="str">
        <f>IF(ISBLANK(JobBalancing!Y77),"",JobBalancing!Y77)</f>
        <v/>
      </c>
      <c r="R76" t="str">
        <f>IF(ISBLANK(JobBalancing!Z77),"",JobBalancing!Z77)</f>
        <v/>
      </c>
      <c r="S76" t="str">
        <f>IF(ISBLANK(JobBalancing!AA77),"",JobBalancing!AA77)</f>
        <v/>
      </c>
      <c r="T76" t="str">
        <f>IF(ISBLANK(JobBalancing!AF77),"",JobBalancing!AF77)</f>
        <v/>
      </c>
      <c r="U76" t="str">
        <f>IF(ISBLANK(JobBalancing!AG77),"",JobBalancing!AG77)</f>
        <v/>
      </c>
      <c r="V76" t="str">
        <f>IF(ISBLANK(JobBalancing!AH77),"",JobBalancing!AH77)</f>
        <v/>
      </c>
      <c r="W76" t="str">
        <f>IF(ISBLANK(JobBalancing!AI77),"",JobBalancing!AI77)</f>
        <v/>
      </c>
      <c r="X76" t="str">
        <f>IF(ISBLANK(JobBalancing!AN77),"",JobBalancing!AN77)</f>
        <v/>
      </c>
      <c r="Y76" t="str">
        <f>IF(ISBLANK(JobBalancing!AO77),"",JobBalancing!AO77)</f>
        <v/>
      </c>
      <c r="Z76" t="str">
        <f>IF(ISBLANK(JobBalancing!AP77),"",JobBalancing!AP77)</f>
        <v/>
      </c>
      <c r="AA76" t="str">
        <f>IF(ISBLANK(JobBalancing!AQ77),"",JobBalancing!AQ77)</f>
        <v/>
      </c>
      <c r="AB76" t="str">
        <f>IF(ISBLANK(JobBalancing!AV77),"",JobBalancing!AV77)</f>
        <v/>
      </c>
      <c r="AC76" t="str">
        <f>IF(ISBLANK(JobBalancing!AW77),"",JobBalancing!AW77)</f>
        <v/>
      </c>
      <c r="AD76" t="str">
        <f>IF(ISBLANK(JobBalancing!AX77),"",JobBalancing!AX77)</f>
        <v/>
      </c>
      <c r="AE76" t="str">
        <f>IF(ISBLANK(JobBalancing!AY77),"",JobBalancing!AY77)</f>
        <v/>
      </c>
      <c r="AF76" s="2" t="str">
        <f>IF(ISBLANK(JobBalancing!BD77),"",JobBalancing!BD77)</f>
        <v>Coal</v>
      </c>
      <c r="AG76" s="2">
        <f>IF(ISBLANK(JobBalancing!BE77),"",JobBalancing!BE77)</f>
        <v>10</v>
      </c>
      <c r="AH76" s="2" t="str">
        <f>IF(ISBLANK(JobBalancing!BJ77),"",JobBalancing!BJ77)</f>
        <v/>
      </c>
      <c r="AI76" s="2" t="str">
        <f>IF(ISBLANK(JobBalancing!BK77),"",JobBalancing!BK77)</f>
        <v/>
      </c>
      <c r="AJ76" s="2" t="str">
        <f>IF(ISBLANK(JobBalancing!BP77),"",JobBalancing!BP77)</f>
        <v/>
      </c>
      <c r="AK76" s="2" t="str">
        <f>IF(ISBLANK(JobBalancing!BQ77),"",JobBalancing!BQ77)</f>
        <v/>
      </c>
    </row>
    <row r="77" spans="1:37" x14ac:dyDescent="0.25">
      <c r="A77" t="str">
        <f>JobBalancing!A78</f>
        <v>Mine Gems</v>
      </c>
      <c r="B77" t="str">
        <f>JobBalancing!B78</f>
        <v>Description</v>
      </c>
      <c r="C77">
        <f>JobBalancing!C78</f>
        <v>2</v>
      </c>
      <c r="D77" t="str">
        <f>JobBalancing!D78</f>
        <v>Earthworking</v>
      </c>
      <c r="E77" t="str">
        <f>JobBalancing!E78</f>
        <v>Mining</v>
      </c>
      <c r="F77">
        <f>IF(ISBLANK(JobBalancing!F78),"",JobBalancing!F78)</f>
        <v>1</v>
      </c>
      <c r="G77" t="str">
        <f>IF(ISBLANK(JobBalancing!G78),"",JobBalancing!G78)</f>
        <v>Amber</v>
      </c>
      <c r="H77" t="str">
        <f>IF(ISBLANK(JobBalancing!H78),"",JobBalancing!H78)</f>
        <v/>
      </c>
      <c r="I77" t="str">
        <f>IF(ISBLANK(JobBalancing!I78),"",JobBalancing!I78)</f>
        <v/>
      </c>
      <c r="J77" t="str">
        <f>IF(ISBLANK(JobBalancing!J78),"",JobBalancing!J78)</f>
        <v/>
      </c>
      <c r="K77" t="str">
        <f>IF(ISBLANK(JobBalancing!K78),"",JobBalancing!K78)</f>
        <v/>
      </c>
      <c r="L77" t="str">
        <f>IF(ISBLANK(JobBalancing!P78),"",JobBalancing!P78)</f>
        <v/>
      </c>
      <c r="M77" t="str">
        <f>IF(ISBLANK(JobBalancing!Q78),"",JobBalancing!Q78)</f>
        <v/>
      </c>
      <c r="N77" t="str">
        <f>IF(ISBLANK(JobBalancing!R78),"",JobBalancing!R78)</f>
        <v/>
      </c>
      <c r="O77" t="str">
        <f>IF(ISBLANK(JobBalancing!S78),"",JobBalancing!S78)</f>
        <v/>
      </c>
      <c r="P77" t="str">
        <f>IF(ISBLANK(JobBalancing!X78),"",JobBalancing!X78)</f>
        <v/>
      </c>
      <c r="Q77" t="str">
        <f>IF(ISBLANK(JobBalancing!Y78),"",JobBalancing!Y78)</f>
        <v/>
      </c>
      <c r="R77" t="str">
        <f>IF(ISBLANK(JobBalancing!Z78),"",JobBalancing!Z78)</f>
        <v/>
      </c>
      <c r="S77" t="str">
        <f>IF(ISBLANK(JobBalancing!AA78),"",JobBalancing!AA78)</f>
        <v/>
      </c>
      <c r="T77" t="str">
        <f>IF(ISBLANK(JobBalancing!AF78),"",JobBalancing!AF78)</f>
        <v/>
      </c>
      <c r="U77" t="str">
        <f>IF(ISBLANK(JobBalancing!AG78),"",JobBalancing!AG78)</f>
        <v/>
      </c>
      <c r="V77" t="str">
        <f>IF(ISBLANK(JobBalancing!AH78),"",JobBalancing!AH78)</f>
        <v/>
      </c>
      <c r="W77" t="str">
        <f>IF(ISBLANK(JobBalancing!AI78),"",JobBalancing!AI78)</f>
        <v/>
      </c>
      <c r="X77" t="str">
        <f>IF(ISBLANK(JobBalancing!AN78),"",JobBalancing!AN78)</f>
        <v/>
      </c>
      <c r="Y77" t="str">
        <f>IF(ISBLANK(JobBalancing!AO78),"",JobBalancing!AO78)</f>
        <v/>
      </c>
      <c r="Z77" t="str">
        <f>IF(ISBLANK(JobBalancing!AP78),"",JobBalancing!AP78)</f>
        <v/>
      </c>
      <c r="AA77" t="str">
        <f>IF(ISBLANK(JobBalancing!AQ78),"",JobBalancing!AQ78)</f>
        <v/>
      </c>
      <c r="AB77" t="str">
        <f>IF(ISBLANK(JobBalancing!AV78),"",JobBalancing!AV78)</f>
        <v/>
      </c>
      <c r="AC77" t="str">
        <f>IF(ISBLANK(JobBalancing!AW78),"",JobBalancing!AW78)</f>
        <v/>
      </c>
      <c r="AD77" t="str">
        <f>IF(ISBLANK(JobBalancing!AX78),"",JobBalancing!AX78)</f>
        <v/>
      </c>
      <c r="AE77" t="str">
        <f>IF(ISBLANK(JobBalancing!AY78),"",JobBalancing!AY78)</f>
        <v/>
      </c>
      <c r="AF77" s="2" t="str">
        <f>IF(ISBLANK(JobBalancing!BD78),"",JobBalancing!BD78)</f>
        <v>Amber</v>
      </c>
      <c r="AG77" s="2">
        <f>IF(ISBLANK(JobBalancing!BE78),"",JobBalancing!BE78)</f>
        <v>10</v>
      </c>
      <c r="AH77" s="2" t="str">
        <f>IF(ISBLANK(JobBalancing!BJ78),"",JobBalancing!BJ78)</f>
        <v/>
      </c>
      <c r="AI77" s="2" t="str">
        <f>IF(ISBLANK(JobBalancing!BK78),"",JobBalancing!BK78)</f>
        <v/>
      </c>
      <c r="AJ77" s="2" t="str">
        <f>IF(ISBLANK(JobBalancing!BP78),"",JobBalancing!BP78)</f>
        <v/>
      </c>
      <c r="AK77" s="2" t="str">
        <f>IF(ISBLANK(JobBalancing!BQ78),"",JobBalancing!BQ78)</f>
        <v/>
      </c>
    </row>
    <row r="78" spans="1:37" x14ac:dyDescent="0.25">
      <c r="A78" t="str">
        <f>JobBalancing!A79</f>
        <v>Mine Gems</v>
      </c>
      <c r="B78" t="str">
        <f>JobBalancing!B79</f>
        <v>Description</v>
      </c>
      <c r="C78">
        <f>JobBalancing!C79</f>
        <v>8</v>
      </c>
      <c r="D78" t="str">
        <f>JobBalancing!D79</f>
        <v>Earthworking</v>
      </c>
      <c r="E78" t="str">
        <f>JobBalancing!E79</f>
        <v>Mining</v>
      </c>
      <c r="F78">
        <f>IF(ISBLANK(JobBalancing!F79),"",JobBalancing!F79)</f>
        <v>3</v>
      </c>
      <c r="G78" t="str">
        <f>IF(ISBLANK(JobBalancing!G79),"",JobBalancing!G79)</f>
        <v>Ruby</v>
      </c>
      <c r="H78" t="str">
        <f>IF(ISBLANK(JobBalancing!H79),"",JobBalancing!H79)</f>
        <v/>
      </c>
      <c r="I78" t="str">
        <f>IF(ISBLANK(JobBalancing!I79),"",JobBalancing!I79)</f>
        <v/>
      </c>
      <c r="J78" t="str">
        <f>IF(ISBLANK(JobBalancing!J79),"",JobBalancing!J79)</f>
        <v/>
      </c>
      <c r="K78" t="str">
        <f>IF(ISBLANK(JobBalancing!K79),"",JobBalancing!K79)</f>
        <v/>
      </c>
      <c r="L78" t="str">
        <f>IF(ISBLANK(JobBalancing!P79),"",JobBalancing!P79)</f>
        <v/>
      </c>
      <c r="M78" t="str">
        <f>IF(ISBLANK(JobBalancing!Q79),"",JobBalancing!Q79)</f>
        <v/>
      </c>
      <c r="N78" t="str">
        <f>IF(ISBLANK(JobBalancing!R79),"",JobBalancing!R79)</f>
        <v/>
      </c>
      <c r="O78" t="str">
        <f>IF(ISBLANK(JobBalancing!S79),"",JobBalancing!S79)</f>
        <v/>
      </c>
      <c r="P78" t="str">
        <f>IF(ISBLANK(JobBalancing!X79),"",JobBalancing!X79)</f>
        <v/>
      </c>
      <c r="Q78" t="str">
        <f>IF(ISBLANK(JobBalancing!Y79),"",JobBalancing!Y79)</f>
        <v/>
      </c>
      <c r="R78" t="str">
        <f>IF(ISBLANK(JobBalancing!Z79),"",JobBalancing!Z79)</f>
        <v/>
      </c>
      <c r="S78" t="str">
        <f>IF(ISBLANK(JobBalancing!AA79),"",JobBalancing!AA79)</f>
        <v/>
      </c>
      <c r="T78" t="str">
        <f>IF(ISBLANK(JobBalancing!AF79),"",JobBalancing!AF79)</f>
        <v/>
      </c>
      <c r="U78" t="str">
        <f>IF(ISBLANK(JobBalancing!AG79),"",JobBalancing!AG79)</f>
        <v/>
      </c>
      <c r="V78" t="str">
        <f>IF(ISBLANK(JobBalancing!AH79),"",JobBalancing!AH79)</f>
        <v/>
      </c>
      <c r="W78" t="str">
        <f>IF(ISBLANK(JobBalancing!AI79),"",JobBalancing!AI79)</f>
        <v/>
      </c>
      <c r="X78" t="str">
        <f>IF(ISBLANK(JobBalancing!AN79),"",JobBalancing!AN79)</f>
        <v/>
      </c>
      <c r="Y78" t="str">
        <f>IF(ISBLANK(JobBalancing!AO79),"",JobBalancing!AO79)</f>
        <v/>
      </c>
      <c r="Z78" t="str">
        <f>IF(ISBLANK(JobBalancing!AP79),"",JobBalancing!AP79)</f>
        <v/>
      </c>
      <c r="AA78" t="str">
        <f>IF(ISBLANK(JobBalancing!AQ79),"",JobBalancing!AQ79)</f>
        <v/>
      </c>
      <c r="AB78" t="str">
        <f>IF(ISBLANK(JobBalancing!AV79),"",JobBalancing!AV79)</f>
        <v/>
      </c>
      <c r="AC78" t="str">
        <f>IF(ISBLANK(JobBalancing!AW79),"",JobBalancing!AW79)</f>
        <v/>
      </c>
      <c r="AD78" t="str">
        <f>IF(ISBLANK(JobBalancing!AX79),"",JobBalancing!AX79)</f>
        <v/>
      </c>
      <c r="AE78" t="str">
        <f>IF(ISBLANK(JobBalancing!AY79),"",JobBalancing!AY79)</f>
        <v/>
      </c>
      <c r="AF78" s="2" t="str">
        <f>IF(ISBLANK(JobBalancing!BD79),"",JobBalancing!BD79)</f>
        <v>Ruby</v>
      </c>
      <c r="AG78" s="2">
        <f>IF(ISBLANK(JobBalancing!BE79),"",JobBalancing!BE79)</f>
        <v>10</v>
      </c>
      <c r="AH78" s="2" t="str">
        <f>IF(ISBLANK(JobBalancing!BJ79),"",JobBalancing!BJ79)</f>
        <v/>
      </c>
      <c r="AI78" s="2" t="str">
        <f>IF(ISBLANK(JobBalancing!BK79),"",JobBalancing!BK79)</f>
        <v/>
      </c>
      <c r="AJ78" s="2" t="str">
        <f>IF(ISBLANK(JobBalancing!BP79),"",JobBalancing!BP79)</f>
        <v/>
      </c>
      <c r="AK78" s="2" t="str">
        <f>IF(ISBLANK(JobBalancing!BQ79),"",JobBalancing!BQ79)</f>
        <v/>
      </c>
    </row>
    <row r="79" spans="1:37" x14ac:dyDescent="0.25">
      <c r="A79" t="str">
        <f>JobBalancing!A80</f>
        <v>Mine Gems</v>
      </c>
      <c r="B79" t="str">
        <f>JobBalancing!B80</f>
        <v>Description</v>
      </c>
      <c r="C79">
        <f>JobBalancing!C80</f>
        <v>32</v>
      </c>
      <c r="D79" t="str">
        <f>JobBalancing!D80</f>
        <v>Earthworking</v>
      </c>
      <c r="E79" t="str">
        <f>JobBalancing!E80</f>
        <v>Mining</v>
      </c>
      <c r="F79">
        <f>IF(ISBLANK(JobBalancing!F80),"",JobBalancing!F80)</f>
        <v>5</v>
      </c>
      <c r="G79" t="str">
        <f>IF(ISBLANK(JobBalancing!G80),"",JobBalancing!G80)</f>
        <v>Diamond</v>
      </c>
      <c r="H79" t="str">
        <f>IF(ISBLANK(JobBalancing!H80),"",JobBalancing!H80)</f>
        <v/>
      </c>
      <c r="I79" t="str">
        <f>IF(ISBLANK(JobBalancing!I80),"",JobBalancing!I80)</f>
        <v/>
      </c>
      <c r="J79" t="str">
        <f>IF(ISBLANK(JobBalancing!J80),"",JobBalancing!J80)</f>
        <v/>
      </c>
      <c r="K79" t="str">
        <f>IF(ISBLANK(JobBalancing!K80),"",JobBalancing!K80)</f>
        <v/>
      </c>
      <c r="L79" t="str">
        <f>IF(ISBLANK(JobBalancing!P80),"",JobBalancing!P80)</f>
        <v/>
      </c>
      <c r="M79" t="str">
        <f>IF(ISBLANK(JobBalancing!Q80),"",JobBalancing!Q80)</f>
        <v/>
      </c>
      <c r="N79" t="str">
        <f>IF(ISBLANK(JobBalancing!R80),"",JobBalancing!R80)</f>
        <v/>
      </c>
      <c r="O79" t="str">
        <f>IF(ISBLANK(JobBalancing!S80),"",JobBalancing!S80)</f>
        <v/>
      </c>
      <c r="P79" t="str">
        <f>IF(ISBLANK(JobBalancing!X80),"",JobBalancing!X80)</f>
        <v/>
      </c>
      <c r="Q79" t="str">
        <f>IF(ISBLANK(JobBalancing!Y80),"",JobBalancing!Y80)</f>
        <v/>
      </c>
      <c r="R79" t="str">
        <f>IF(ISBLANK(JobBalancing!Z80),"",JobBalancing!Z80)</f>
        <v/>
      </c>
      <c r="S79" t="str">
        <f>IF(ISBLANK(JobBalancing!AA80),"",JobBalancing!AA80)</f>
        <v/>
      </c>
      <c r="T79" t="str">
        <f>IF(ISBLANK(JobBalancing!AF80),"",JobBalancing!AF80)</f>
        <v/>
      </c>
      <c r="U79" t="str">
        <f>IF(ISBLANK(JobBalancing!AG80),"",JobBalancing!AG80)</f>
        <v/>
      </c>
      <c r="V79" t="str">
        <f>IF(ISBLANK(JobBalancing!AH80),"",JobBalancing!AH80)</f>
        <v/>
      </c>
      <c r="W79" t="str">
        <f>IF(ISBLANK(JobBalancing!AI80),"",JobBalancing!AI80)</f>
        <v/>
      </c>
      <c r="X79" t="str">
        <f>IF(ISBLANK(JobBalancing!AN80),"",JobBalancing!AN80)</f>
        <v/>
      </c>
      <c r="Y79" t="str">
        <f>IF(ISBLANK(JobBalancing!AO80),"",JobBalancing!AO80)</f>
        <v/>
      </c>
      <c r="Z79" t="str">
        <f>IF(ISBLANK(JobBalancing!AP80),"",JobBalancing!AP80)</f>
        <v/>
      </c>
      <c r="AA79" t="str">
        <f>IF(ISBLANK(JobBalancing!AQ80),"",JobBalancing!AQ80)</f>
        <v/>
      </c>
      <c r="AB79" t="str">
        <f>IF(ISBLANK(JobBalancing!AV80),"",JobBalancing!AV80)</f>
        <v/>
      </c>
      <c r="AC79" t="str">
        <f>IF(ISBLANK(JobBalancing!AW80),"",JobBalancing!AW80)</f>
        <v/>
      </c>
      <c r="AD79" t="str">
        <f>IF(ISBLANK(JobBalancing!AX80),"",JobBalancing!AX80)</f>
        <v/>
      </c>
      <c r="AE79" t="str">
        <f>IF(ISBLANK(JobBalancing!AY80),"",JobBalancing!AY80)</f>
        <v/>
      </c>
      <c r="AF79" s="2" t="str">
        <f>IF(ISBLANK(JobBalancing!BD80),"",JobBalancing!BD80)</f>
        <v>Diamond</v>
      </c>
      <c r="AG79" s="2">
        <f>IF(ISBLANK(JobBalancing!BE80),"",JobBalancing!BE80)</f>
        <v>10</v>
      </c>
      <c r="AH79" s="2" t="str">
        <f>IF(ISBLANK(JobBalancing!BJ80),"",JobBalancing!BJ80)</f>
        <v/>
      </c>
      <c r="AI79" s="2" t="str">
        <f>IF(ISBLANK(JobBalancing!BK80),"",JobBalancing!BK80)</f>
        <v/>
      </c>
      <c r="AJ79" s="2" t="str">
        <f>IF(ISBLANK(JobBalancing!BP80),"",JobBalancing!BP80)</f>
        <v/>
      </c>
      <c r="AK79" s="2" t="str">
        <f>IF(ISBLANK(JobBalancing!BQ80),"",JobBalancing!BQ80)</f>
        <v/>
      </c>
    </row>
    <row r="80" spans="1:37" x14ac:dyDescent="0.25">
      <c r="A80" t="str">
        <f>JobBalancing!A81</f>
        <v>Mine Ore</v>
      </c>
      <c r="B80" t="str">
        <f>JobBalancing!B81</f>
        <v>Description</v>
      </c>
      <c r="C80">
        <f>JobBalancing!C81</f>
        <v>2</v>
      </c>
      <c r="D80" t="str">
        <f>JobBalancing!D81</f>
        <v>Earthworking</v>
      </c>
      <c r="E80" t="str">
        <f>JobBalancing!E81</f>
        <v>Mining</v>
      </c>
      <c r="F80">
        <f>IF(ISBLANK(JobBalancing!F81),"",JobBalancing!F81)</f>
        <v>1</v>
      </c>
      <c r="G80" t="str">
        <f>IF(ISBLANK(JobBalancing!G81),"",JobBalancing!G81)</f>
        <v>Copper Ore</v>
      </c>
      <c r="H80" t="str">
        <f>IF(ISBLANK(JobBalancing!H81),"",JobBalancing!H81)</f>
        <v/>
      </c>
      <c r="I80" t="str">
        <f>IF(ISBLANK(JobBalancing!I81),"",JobBalancing!I81)</f>
        <v/>
      </c>
      <c r="J80" t="str">
        <f>IF(ISBLANK(JobBalancing!J81),"",JobBalancing!J81)</f>
        <v/>
      </c>
      <c r="K80" t="str">
        <f>IF(ISBLANK(JobBalancing!K81),"",JobBalancing!K81)</f>
        <v/>
      </c>
      <c r="L80" t="str">
        <f>IF(ISBLANK(JobBalancing!P81),"",JobBalancing!P81)</f>
        <v/>
      </c>
      <c r="M80" t="str">
        <f>IF(ISBLANK(JobBalancing!Q81),"",JobBalancing!Q81)</f>
        <v/>
      </c>
      <c r="N80" t="str">
        <f>IF(ISBLANK(JobBalancing!R81),"",JobBalancing!R81)</f>
        <v/>
      </c>
      <c r="O80" t="str">
        <f>IF(ISBLANK(JobBalancing!S81),"",JobBalancing!S81)</f>
        <v/>
      </c>
      <c r="P80" t="str">
        <f>IF(ISBLANK(JobBalancing!X81),"",JobBalancing!X81)</f>
        <v/>
      </c>
      <c r="Q80" t="str">
        <f>IF(ISBLANK(JobBalancing!Y81),"",JobBalancing!Y81)</f>
        <v/>
      </c>
      <c r="R80" t="str">
        <f>IF(ISBLANK(JobBalancing!Z81),"",JobBalancing!Z81)</f>
        <v/>
      </c>
      <c r="S80" t="str">
        <f>IF(ISBLANK(JobBalancing!AA81),"",JobBalancing!AA81)</f>
        <v/>
      </c>
      <c r="T80" t="str">
        <f>IF(ISBLANK(JobBalancing!AF81),"",JobBalancing!AF81)</f>
        <v/>
      </c>
      <c r="U80" t="str">
        <f>IF(ISBLANK(JobBalancing!AG81),"",JobBalancing!AG81)</f>
        <v/>
      </c>
      <c r="V80" t="str">
        <f>IF(ISBLANK(JobBalancing!AH81),"",JobBalancing!AH81)</f>
        <v/>
      </c>
      <c r="W80" t="str">
        <f>IF(ISBLANK(JobBalancing!AI81),"",JobBalancing!AI81)</f>
        <v/>
      </c>
      <c r="X80" t="str">
        <f>IF(ISBLANK(JobBalancing!AN81),"",JobBalancing!AN81)</f>
        <v/>
      </c>
      <c r="Y80" t="str">
        <f>IF(ISBLANK(JobBalancing!AO81),"",JobBalancing!AO81)</f>
        <v/>
      </c>
      <c r="Z80" t="str">
        <f>IF(ISBLANK(JobBalancing!AP81),"",JobBalancing!AP81)</f>
        <v/>
      </c>
      <c r="AA80" t="str">
        <f>IF(ISBLANK(JobBalancing!AQ81),"",JobBalancing!AQ81)</f>
        <v/>
      </c>
      <c r="AB80" t="str">
        <f>IF(ISBLANK(JobBalancing!AV81),"",JobBalancing!AV81)</f>
        <v/>
      </c>
      <c r="AC80" t="str">
        <f>IF(ISBLANK(JobBalancing!AW81),"",JobBalancing!AW81)</f>
        <v/>
      </c>
      <c r="AD80" t="str">
        <f>IF(ISBLANK(JobBalancing!AX81),"",JobBalancing!AX81)</f>
        <v/>
      </c>
      <c r="AE80" t="str">
        <f>IF(ISBLANK(JobBalancing!AY81),"",JobBalancing!AY81)</f>
        <v/>
      </c>
      <c r="AF80" s="2" t="str">
        <f>IF(ISBLANK(JobBalancing!BD81),"",JobBalancing!BD81)</f>
        <v>Copper Ore</v>
      </c>
      <c r="AG80" s="2">
        <f>IF(ISBLANK(JobBalancing!BE81),"",JobBalancing!BE81)</f>
        <v>10</v>
      </c>
      <c r="AH80" s="2" t="str">
        <f>IF(ISBLANK(JobBalancing!BJ81),"",JobBalancing!BJ81)</f>
        <v/>
      </c>
      <c r="AI80" s="2" t="str">
        <f>IF(ISBLANK(JobBalancing!BK81),"",JobBalancing!BK81)</f>
        <v/>
      </c>
      <c r="AJ80" s="2" t="str">
        <f>IF(ISBLANK(JobBalancing!BP81),"",JobBalancing!BP81)</f>
        <v/>
      </c>
      <c r="AK80" s="2" t="str">
        <f>IF(ISBLANK(JobBalancing!BQ81),"",JobBalancing!BQ81)</f>
        <v/>
      </c>
    </row>
    <row r="81" spans="1:37" x14ac:dyDescent="0.25">
      <c r="A81" t="str">
        <f>JobBalancing!A82</f>
        <v>Mine Ore</v>
      </c>
      <c r="B81" t="str">
        <f>JobBalancing!B82</f>
        <v>Description</v>
      </c>
      <c r="C81">
        <f>JobBalancing!C82</f>
        <v>2</v>
      </c>
      <c r="D81" t="str">
        <f>JobBalancing!D82</f>
        <v>Earthworking</v>
      </c>
      <c r="E81" t="str">
        <f>JobBalancing!E82</f>
        <v>Mining</v>
      </c>
      <c r="F81">
        <f>IF(ISBLANK(JobBalancing!F82),"",JobBalancing!F82)</f>
        <v>1</v>
      </c>
      <c r="G81" t="str">
        <f>IF(ISBLANK(JobBalancing!G82),"",JobBalancing!G82)</f>
        <v>Tin Ore</v>
      </c>
      <c r="H81" t="str">
        <f>IF(ISBLANK(JobBalancing!H82),"",JobBalancing!H82)</f>
        <v/>
      </c>
      <c r="I81" t="str">
        <f>IF(ISBLANK(JobBalancing!I82),"",JobBalancing!I82)</f>
        <v/>
      </c>
      <c r="J81" t="str">
        <f>IF(ISBLANK(JobBalancing!J82),"",JobBalancing!J82)</f>
        <v/>
      </c>
      <c r="K81" t="str">
        <f>IF(ISBLANK(JobBalancing!K82),"",JobBalancing!K82)</f>
        <v/>
      </c>
      <c r="L81" t="str">
        <f>IF(ISBLANK(JobBalancing!P82),"",JobBalancing!P82)</f>
        <v/>
      </c>
      <c r="M81" t="str">
        <f>IF(ISBLANK(JobBalancing!Q82),"",JobBalancing!Q82)</f>
        <v/>
      </c>
      <c r="N81" t="str">
        <f>IF(ISBLANK(JobBalancing!R82),"",JobBalancing!R82)</f>
        <v/>
      </c>
      <c r="O81" t="str">
        <f>IF(ISBLANK(JobBalancing!S82),"",JobBalancing!S82)</f>
        <v/>
      </c>
      <c r="P81" t="str">
        <f>IF(ISBLANK(JobBalancing!X82),"",JobBalancing!X82)</f>
        <v/>
      </c>
      <c r="Q81" t="str">
        <f>IF(ISBLANK(JobBalancing!Y82),"",JobBalancing!Y82)</f>
        <v/>
      </c>
      <c r="R81" t="str">
        <f>IF(ISBLANK(JobBalancing!Z82),"",JobBalancing!Z82)</f>
        <v/>
      </c>
      <c r="S81" t="str">
        <f>IF(ISBLANK(JobBalancing!AA82),"",JobBalancing!AA82)</f>
        <v/>
      </c>
      <c r="T81" t="str">
        <f>IF(ISBLANK(JobBalancing!AF82),"",JobBalancing!AF82)</f>
        <v/>
      </c>
      <c r="U81" t="str">
        <f>IF(ISBLANK(JobBalancing!AG82),"",JobBalancing!AG82)</f>
        <v/>
      </c>
      <c r="V81" t="str">
        <f>IF(ISBLANK(JobBalancing!AH82),"",JobBalancing!AH82)</f>
        <v/>
      </c>
      <c r="W81" t="str">
        <f>IF(ISBLANK(JobBalancing!AI82),"",JobBalancing!AI82)</f>
        <v/>
      </c>
      <c r="X81" t="str">
        <f>IF(ISBLANK(JobBalancing!AN82),"",JobBalancing!AN82)</f>
        <v/>
      </c>
      <c r="Y81" t="str">
        <f>IF(ISBLANK(JobBalancing!AO82),"",JobBalancing!AO82)</f>
        <v/>
      </c>
      <c r="Z81" t="str">
        <f>IF(ISBLANK(JobBalancing!AP82),"",JobBalancing!AP82)</f>
        <v/>
      </c>
      <c r="AA81" t="str">
        <f>IF(ISBLANK(JobBalancing!AQ82),"",JobBalancing!AQ82)</f>
        <v/>
      </c>
      <c r="AB81" t="str">
        <f>IF(ISBLANK(JobBalancing!AV82),"",JobBalancing!AV82)</f>
        <v/>
      </c>
      <c r="AC81" t="str">
        <f>IF(ISBLANK(JobBalancing!AW82),"",JobBalancing!AW82)</f>
        <v/>
      </c>
      <c r="AD81" t="str">
        <f>IF(ISBLANK(JobBalancing!AX82),"",JobBalancing!AX82)</f>
        <v/>
      </c>
      <c r="AE81" t="str">
        <f>IF(ISBLANK(JobBalancing!AY82),"",JobBalancing!AY82)</f>
        <v/>
      </c>
      <c r="AF81" s="2" t="str">
        <f>IF(ISBLANK(JobBalancing!BD82),"",JobBalancing!BD82)</f>
        <v>Tin Ore</v>
      </c>
      <c r="AG81" s="2">
        <f>IF(ISBLANK(JobBalancing!BE82),"",JobBalancing!BE82)</f>
        <v>10</v>
      </c>
      <c r="AH81" s="2" t="str">
        <f>IF(ISBLANK(JobBalancing!BJ82),"",JobBalancing!BJ82)</f>
        <v/>
      </c>
      <c r="AI81" s="2" t="str">
        <f>IF(ISBLANK(JobBalancing!BK82),"",JobBalancing!BK82)</f>
        <v/>
      </c>
      <c r="AJ81" s="2" t="str">
        <f>IF(ISBLANK(JobBalancing!BP82),"",JobBalancing!BP82)</f>
        <v/>
      </c>
      <c r="AK81" s="2" t="str">
        <f>IF(ISBLANK(JobBalancing!BQ82),"",JobBalancing!BQ82)</f>
        <v/>
      </c>
    </row>
    <row r="82" spans="1:37" x14ac:dyDescent="0.25">
      <c r="A82" t="str">
        <f>JobBalancing!A83</f>
        <v>Mine Ore</v>
      </c>
      <c r="B82" t="str">
        <f>JobBalancing!B83</f>
        <v>Description</v>
      </c>
      <c r="C82">
        <f>JobBalancing!C83</f>
        <v>2</v>
      </c>
      <c r="D82" t="str">
        <f>JobBalancing!D83</f>
        <v>Earthworking</v>
      </c>
      <c r="E82" t="str">
        <f>JobBalancing!E83</f>
        <v>Mining</v>
      </c>
      <c r="F82">
        <f>IF(ISBLANK(JobBalancing!F83),"",JobBalancing!F83)</f>
        <v>2</v>
      </c>
      <c r="G82" t="str">
        <f>IF(ISBLANK(JobBalancing!G83),"",JobBalancing!G83)</f>
        <v>Silver Ore</v>
      </c>
      <c r="H82" t="str">
        <f>IF(ISBLANK(JobBalancing!H83),"",JobBalancing!H83)</f>
        <v/>
      </c>
      <c r="I82" t="str">
        <f>IF(ISBLANK(JobBalancing!I83),"",JobBalancing!I83)</f>
        <v/>
      </c>
      <c r="J82" t="str">
        <f>IF(ISBLANK(JobBalancing!J83),"",JobBalancing!J83)</f>
        <v/>
      </c>
      <c r="K82" t="str">
        <f>IF(ISBLANK(JobBalancing!K83),"",JobBalancing!K83)</f>
        <v/>
      </c>
      <c r="L82" t="str">
        <f>IF(ISBLANK(JobBalancing!P83),"",JobBalancing!P83)</f>
        <v/>
      </c>
      <c r="M82" t="str">
        <f>IF(ISBLANK(JobBalancing!Q83),"",JobBalancing!Q83)</f>
        <v/>
      </c>
      <c r="N82" t="str">
        <f>IF(ISBLANK(JobBalancing!R83),"",JobBalancing!R83)</f>
        <v/>
      </c>
      <c r="O82" t="str">
        <f>IF(ISBLANK(JobBalancing!S83),"",JobBalancing!S83)</f>
        <v/>
      </c>
      <c r="P82" t="str">
        <f>IF(ISBLANK(JobBalancing!X83),"",JobBalancing!X83)</f>
        <v/>
      </c>
      <c r="Q82" t="str">
        <f>IF(ISBLANK(JobBalancing!Y83),"",JobBalancing!Y83)</f>
        <v/>
      </c>
      <c r="R82" t="str">
        <f>IF(ISBLANK(JobBalancing!Z83),"",JobBalancing!Z83)</f>
        <v/>
      </c>
      <c r="S82" t="str">
        <f>IF(ISBLANK(JobBalancing!AA83),"",JobBalancing!AA83)</f>
        <v/>
      </c>
      <c r="T82" t="str">
        <f>IF(ISBLANK(JobBalancing!AF83),"",JobBalancing!AF83)</f>
        <v/>
      </c>
      <c r="U82" t="str">
        <f>IF(ISBLANK(JobBalancing!AG83),"",JobBalancing!AG83)</f>
        <v/>
      </c>
      <c r="V82" t="str">
        <f>IF(ISBLANK(JobBalancing!AH83),"",JobBalancing!AH83)</f>
        <v/>
      </c>
      <c r="W82" t="str">
        <f>IF(ISBLANK(JobBalancing!AI83),"",JobBalancing!AI83)</f>
        <v/>
      </c>
      <c r="X82" t="str">
        <f>IF(ISBLANK(JobBalancing!AN83),"",JobBalancing!AN83)</f>
        <v/>
      </c>
      <c r="Y82" t="str">
        <f>IF(ISBLANK(JobBalancing!AO83),"",JobBalancing!AO83)</f>
        <v/>
      </c>
      <c r="Z82" t="str">
        <f>IF(ISBLANK(JobBalancing!AP83),"",JobBalancing!AP83)</f>
        <v/>
      </c>
      <c r="AA82" t="str">
        <f>IF(ISBLANK(JobBalancing!AQ83),"",JobBalancing!AQ83)</f>
        <v/>
      </c>
      <c r="AB82" t="str">
        <f>IF(ISBLANK(JobBalancing!AV83),"",JobBalancing!AV83)</f>
        <v/>
      </c>
      <c r="AC82" t="str">
        <f>IF(ISBLANK(JobBalancing!AW83),"",JobBalancing!AW83)</f>
        <v/>
      </c>
      <c r="AD82" t="str">
        <f>IF(ISBLANK(JobBalancing!AX83),"",JobBalancing!AX83)</f>
        <v/>
      </c>
      <c r="AE82" t="str">
        <f>IF(ISBLANK(JobBalancing!AY83),"",JobBalancing!AY83)</f>
        <v/>
      </c>
      <c r="AF82" s="2" t="str">
        <f>IF(ISBLANK(JobBalancing!BD83),"",JobBalancing!BD83)</f>
        <v>Silver Ore</v>
      </c>
      <c r="AG82" s="2">
        <f>IF(ISBLANK(JobBalancing!BE83),"",JobBalancing!BE83)</f>
        <v>10</v>
      </c>
      <c r="AH82" s="2" t="str">
        <f>IF(ISBLANK(JobBalancing!BJ83),"",JobBalancing!BJ83)</f>
        <v/>
      </c>
      <c r="AI82" s="2" t="str">
        <f>IF(ISBLANK(JobBalancing!BK83),"",JobBalancing!BK83)</f>
        <v/>
      </c>
      <c r="AJ82" s="2" t="str">
        <f>IF(ISBLANK(JobBalancing!BP83),"",JobBalancing!BP83)</f>
        <v/>
      </c>
      <c r="AK82" s="2" t="str">
        <f>IF(ISBLANK(JobBalancing!BQ83),"",JobBalancing!BQ83)</f>
        <v/>
      </c>
    </row>
    <row r="83" spans="1:37" x14ac:dyDescent="0.25">
      <c r="A83" t="str">
        <f>JobBalancing!A84</f>
        <v>Mine Ore</v>
      </c>
      <c r="B83" t="str">
        <f>JobBalancing!B84</f>
        <v>Description</v>
      </c>
      <c r="C83">
        <f>JobBalancing!C84</f>
        <v>4</v>
      </c>
      <c r="D83" t="str">
        <f>JobBalancing!D84</f>
        <v>Earthworking</v>
      </c>
      <c r="E83" t="str">
        <f>JobBalancing!E84</f>
        <v>Mining</v>
      </c>
      <c r="F83">
        <f>IF(ISBLANK(JobBalancing!F84),"",JobBalancing!F84)</f>
        <v>3</v>
      </c>
      <c r="G83" t="str">
        <f>IF(ISBLANK(JobBalancing!G84),"",JobBalancing!G84)</f>
        <v>Gold Ore</v>
      </c>
      <c r="H83" t="str">
        <f>IF(ISBLANK(JobBalancing!H84),"",JobBalancing!H84)</f>
        <v/>
      </c>
      <c r="I83" t="str">
        <f>IF(ISBLANK(JobBalancing!I84),"",JobBalancing!I84)</f>
        <v/>
      </c>
      <c r="J83" t="str">
        <f>IF(ISBLANK(JobBalancing!J84),"",JobBalancing!J84)</f>
        <v/>
      </c>
      <c r="K83" t="str">
        <f>IF(ISBLANK(JobBalancing!K84),"",JobBalancing!K84)</f>
        <v/>
      </c>
      <c r="L83" t="str">
        <f>IF(ISBLANK(JobBalancing!P84),"",JobBalancing!P84)</f>
        <v/>
      </c>
      <c r="M83" t="str">
        <f>IF(ISBLANK(JobBalancing!Q84),"",JobBalancing!Q84)</f>
        <v/>
      </c>
      <c r="N83" t="str">
        <f>IF(ISBLANK(JobBalancing!R84),"",JobBalancing!R84)</f>
        <v/>
      </c>
      <c r="O83" t="str">
        <f>IF(ISBLANK(JobBalancing!S84),"",JobBalancing!S84)</f>
        <v/>
      </c>
      <c r="P83" t="str">
        <f>IF(ISBLANK(JobBalancing!X84),"",JobBalancing!X84)</f>
        <v/>
      </c>
      <c r="Q83" t="str">
        <f>IF(ISBLANK(JobBalancing!Y84),"",JobBalancing!Y84)</f>
        <v/>
      </c>
      <c r="R83" t="str">
        <f>IF(ISBLANK(JobBalancing!Z84),"",JobBalancing!Z84)</f>
        <v/>
      </c>
      <c r="S83" t="str">
        <f>IF(ISBLANK(JobBalancing!AA84),"",JobBalancing!AA84)</f>
        <v/>
      </c>
      <c r="T83" t="str">
        <f>IF(ISBLANK(JobBalancing!AF84),"",JobBalancing!AF84)</f>
        <v/>
      </c>
      <c r="U83" t="str">
        <f>IF(ISBLANK(JobBalancing!AG84),"",JobBalancing!AG84)</f>
        <v/>
      </c>
      <c r="V83" t="str">
        <f>IF(ISBLANK(JobBalancing!AH84),"",JobBalancing!AH84)</f>
        <v/>
      </c>
      <c r="W83" t="str">
        <f>IF(ISBLANK(JobBalancing!AI84),"",JobBalancing!AI84)</f>
        <v/>
      </c>
      <c r="X83" t="str">
        <f>IF(ISBLANK(JobBalancing!AN84),"",JobBalancing!AN84)</f>
        <v/>
      </c>
      <c r="Y83" t="str">
        <f>IF(ISBLANK(JobBalancing!AO84),"",JobBalancing!AO84)</f>
        <v/>
      </c>
      <c r="Z83" t="str">
        <f>IF(ISBLANK(JobBalancing!AP84),"",JobBalancing!AP84)</f>
        <v/>
      </c>
      <c r="AA83" t="str">
        <f>IF(ISBLANK(JobBalancing!AQ84),"",JobBalancing!AQ84)</f>
        <v/>
      </c>
      <c r="AB83" t="str">
        <f>IF(ISBLANK(JobBalancing!AV84),"",JobBalancing!AV84)</f>
        <v/>
      </c>
      <c r="AC83" t="str">
        <f>IF(ISBLANK(JobBalancing!AW84),"",JobBalancing!AW84)</f>
        <v/>
      </c>
      <c r="AD83" t="str">
        <f>IF(ISBLANK(JobBalancing!AX84),"",JobBalancing!AX84)</f>
        <v/>
      </c>
      <c r="AE83" t="str">
        <f>IF(ISBLANK(JobBalancing!AY84),"",JobBalancing!AY84)</f>
        <v/>
      </c>
      <c r="AF83" s="2" t="str">
        <f>IF(ISBLANK(JobBalancing!BD84),"",JobBalancing!BD84)</f>
        <v>Gold Ore</v>
      </c>
      <c r="AG83" s="2">
        <f>IF(ISBLANK(JobBalancing!BE84),"",JobBalancing!BE84)</f>
        <v>10</v>
      </c>
      <c r="AH83" s="2" t="str">
        <f>IF(ISBLANK(JobBalancing!BJ84),"",JobBalancing!BJ84)</f>
        <v/>
      </c>
      <c r="AI83" s="2" t="str">
        <f>IF(ISBLANK(JobBalancing!BK84),"",JobBalancing!BK84)</f>
        <v/>
      </c>
      <c r="AJ83" s="2" t="str">
        <f>IF(ISBLANK(JobBalancing!BP84),"",JobBalancing!BP84)</f>
        <v/>
      </c>
      <c r="AK83" s="2" t="str">
        <f>IF(ISBLANK(JobBalancing!BQ84),"",JobBalancing!BQ84)</f>
        <v/>
      </c>
    </row>
    <row r="84" spans="1:37" x14ac:dyDescent="0.25">
      <c r="A84" t="str">
        <f>JobBalancing!A85</f>
        <v>Mine Ore</v>
      </c>
      <c r="B84" t="str">
        <f>JobBalancing!B85</f>
        <v>Description</v>
      </c>
      <c r="C84">
        <f>JobBalancing!C85</f>
        <v>4</v>
      </c>
      <c r="D84" t="str">
        <f>JobBalancing!D85</f>
        <v>Earthworking</v>
      </c>
      <c r="E84" t="str">
        <f>JobBalancing!E85</f>
        <v>Mining</v>
      </c>
      <c r="F84">
        <f>IF(ISBLANK(JobBalancing!F85),"",JobBalancing!F85)</f>
        <v>3</v>
      </c>
      <c r="G84" t="str">
        <f>IF(ISBLANK(JobBalancing!G85),"",JobBalancing!G85)</f>
        <v>Iron Ore</v>
      </c>
      <c r="H84" t="str">
        <f>IF(ISBLANK(JobBalancing!H85),"",JobBalancing!H85)</f>
        <v/>
      </c>
      <c r="I84" t="str">
        <f>IF(ISBLANK(JobBalancing!I85),"",JobBalancing!I85)</f>
        <v/>
      </c>
      <c r="J84" t="str">
        <f>IF(ISBLANK(JobBalancing!J85),"",JobBalancing!J85)</f>
        <v/>
      </c>
      <c r="K84" t="str">
        <f>IF(ISBLANK(JobBalancing!K85),"",JobBalancing!K85)</f>
        <v/>
      </c>
      <c r="L84" t="str">
        <f>IF(ISBLANK(JobBalancing!P85),"",JobBalancing!P85)</f>
        <v/>
      </c>
      <c r="M84" t="str">
        <f>IF(ISBLANK(JobBalancing!Q85),"",JobBalancing!Q85)</f>
        <v/>
      </c>
      <c r="N84" t="str">
        <f>IF(ISBLANK(JobBalancing!R85),"",JobBalancing!R85)</f>
        <v/>
      </c>
      <c r="O84" t="str">
        <f>IF(ISBLANK(JobBalancing!S85),"",JobBalancing!S85)</f>
        <v/>
      </c>
      <c r="P84" t="str">
        <f>IF(ISBLANK(JobBalancing!X85),"",JobBalancing!X85)</f>
        <v/>
      </c>
      <c r="Q84" t="str">
        <f>IF(ISBLANK(JobBalancing!Y85),"",JobBalancing!Y85)</f>
        <v/>
      </c>
      <c r="R84" t="str">
        <f>IF(ISBLANK(JobBalancing!Z85),"",JobBalancing!Z85)</f>
        <v/>
      </c>
      <c r="S84" t="str">
        <f>IF(ISBLANK(JobBalancing!AA85),"",JobBalancing!AA85)</f>
        <v/>
      </c>
      <c r="T84" t="str">
        <f>IF(ISBLANK(JobBalancing!AF85),"",JobBalancing!AF85)</f>
        <v/>
      </c>
      <c r="U84" t="str">
        <f>IF(ISBLANK(JobBalancing!AG85),"",JobBalancing!AG85)</f>
        <v/>
      </c>
      <c r="V84" t="str">
        <f>IF(ISBLANK(JobBalancing!AH85),"",JobBalancing!AH85)</f>
        <v/>
      </c>
      <c r="W84" t="str">
        <f>IF(ISBLANK(JobBalancing!AI85),"",JobBalancing!AI85)</f>
        <v/>
      </c>
      <c r="X84" t="str">
        <f>IF(ISBLANK(JobBalancing!AN85),"",JobBalancing!AN85)</f>
        <v/>
      </c>
      <c r="Y84" t="str">
        <f>IF(ISBLANK(JobBalancing!AO85),"",JobBalancing!AO85)</f>
        <v/>
      </c>
      <c r="Z84" t="str">
        <f>IF(ISBLANK(JobBalancing!AP85),"",JobBalancing!AP85)</f>
        <v/>
      </c>
      <c r="AA84" t="str">
        <f>IF(ISBLANK(JobBalancing!AQ85),"",JobBalancing!AQ85)</f>
        <v/>
      </c>
      <c r="AB84" t="str">
        <f>IF(ISBLANK(JobBalancing!AV85),"",JobBalancing!AV85)</f>
        <v/>
      </c>
      <c r="AC84" t="str">
        <f>IF(ISBLANK(JobBalancing!AW85),"",JobBalancing!AW85)</f>
        <v/>
      </c>
      <c r="AD84" t="str">
        <f>IF(ISBLANK(JobBalancing!AX85),"",JobBalancing!AX85)</f>
        <v/>
      </c>
      <c r="AE84" t="str">
        <f>IF(ISBLANK(JobBalancing!AY85),"",JobBalancing!AY85)</f>
        <v/>
      </c>
      <c r="AF84" s="2" t="str">
        <f>IF(ISBLANK(JobBalancing!BD85),"",JobBalancing!BD85)</f>
        <v>Iron Ore</v>
      </c>
      <c r="AG84" s="2">
        <f>IF(ISBLANK(JobBalancing!BE85),"",JobBalancing!BE85)</f>
        <v>10</v>
      </c>
      <c r="AH84" s="2" t="str">
        <f>IF(ISBLANK(JobBalancing!BJ85),"",JobBalancing!BJ85)</f>
        <v/>
      </c>
      <c r="AI84" s="2" t="str">
        <f>IF(ISBLANK(JobBalancing!BK85),"",JobBalancing!BK85)</f>
        <v/>
      </c>
      <c r="AJ84" s="2" t="str">
        <f>IF(ISBLANK(JobBalancing!BP85),"",JobBalancing!BP85)</f>
        <v/>
      </c>
      <c r="AK84" s="2" t="str">
        <f>IF(ISBLANK(JobBalancing!BQ85),"",JobBalancing!BQ85)</f>
        <v/>
      </c>
    </row>
    <row r="85" spans="1:37" x14ac:dyDescent="0.25">
      <c r="A85" t="str">
        <f>JobBalancing!A86</f>
        <v>Mine Ore</v>
      </c>
      <c r="B85" t="str">
        <f>JobBalancing!B86</f>
        <v>Description</v>
      </c>
      <c r="C85">
        <f>JobBalancing!C86</f>
        <v>32</v>
      </c>
      <c r="D85" t="str">
        <f>JobBalancing!D86</f>
        <v>Earthworking</v>
      </c>
      <c r="E85" t="str">
        <f>JobBalancing!E86</f>
        <v>Mining</v>
      </c>
      <c r="F85">
        <f>IF(ISBLANK(JobBalancing!F86),"",JobBalancing!F86)</f>
        <v>5</v>
      </c>
      <c r="G85" t="str">
        <f>IF(ISBLANK(JobBalancing!G86),"",JobBalancing!G86)</f>
        <v>Adamantium Ore</v>
      </c>
      <c r="H85" t="str">
        <f>IF(ISBLANK(JobBalancing!H86),"",JobBalancing!H86)</f>
        <v/>
      </c>
      <c r="I85" t="str">
        <f>IF(ISBLANK(JobBalancing!I86),"",JobBalancing!I86)</f>
        <v/>
      </c>
      <c r="J85" t="str">
        <f>IF(ISBLANK(JobBalancing!J86),"",JobBalancing!J86)</f>
        <v/>
      </c>
      <c r="K85" t="str">
        <f>IF(ISBLANK(JobBalancing!K86),"",JobBalancing!K86)</f>
        <v/>
      </c>
      <c r="L85" t="str">
        <f>IF(ISBLANK(JobBalancing!P86),"",JobBalancing!P86)</f>
        <v/>
      </c>
      <c r="M85" t="str">
        <f>IF(ISBLANK(JobBalancing!Q86),"",JobBalancing!Q86)</f>
        <v/>
      </c>
      <c r="N85" t="str">
        <f>IF(ISBLANK(JobBalancing!R86),"",JobBalancing!R86)</f>
        <v/>
      </c>
      <c r="O85" t="str">
        <f>IF(ISBLANK(JobBalancing!S86),"",JobBalancing!S86)</f>
        <v/>
      </c>
      <c r="P85" t="str">
        <f>IF(ISBLANK(JobBalancing!X86),"",JobBalancing!X86)</f>
        <v/>
      </c>
      <c r="Q85" t="str">
        <f>IF(ISBLANK(JobBalancing!Y86),"",JobBalancing!Y86)</f>
        <v/>
      </c>
      <c r="R85" t="str">
        <f>IF(ISBLANK(JobBalancing!Z86),"",JobBalancing!Z86)</f>
        <v/>
      </c>
      <c r="S85" t="str">
        <f>IF(ISBLANK(JobBalancing!AA86),"",JobBalancing!AA86)</f>
        <v/>
      </c>
      <c r="T85" t="str">
        <f>IF(ISBLANK(JobBalancing!AF86),"",JobBalancing!AF86)</f>
        <v/>
      </c>
      <c r="U85" t="str">
        <f>IF(ISBLANK(JobBalancing!AG86),"",JobBalancing!AG86)</f>
        <v/>
      </c>
      <c r="V85" t="str">
        <f>IF(ISBLANK(JobBalancing!AH86),"",JobBalancing!AH86)</f>
        <v/>
      </c>
      <c r="W85" t="str">
        <f>IF(ISBLANK(JobBalancing!AI86),"",JobBalancing!AI86)</f>
        <v/>
      </c>
      <c r="X85" t="str">
        <f>IF(ISBLANK(JobBalancing!AN86),"",JobBalancing!AN86)</f>
        <v/>
      </c>
      <c r="Y85" t="str">
        <f>IF(ISBLANK(JobBalancing!AO86),"",JobBalancing!AO86)</f>
        <v/>
      </c>
      <c r="Z85" t="str">
        <f>IF(ISBLANK(JobBalancing!AP86),"",JobBalancing!AP86)</f>
        <v/>
      </c>
      <c r="AA85" t="str">
        <f>IF(ISBLANK(JobBalancing!AQ86),"",JobBalancing!AQ86)</f>
        <v/>
      </c>
      <c r="AB85" t="str">
        <f>IF(ISBLANK(JobBalancing!AV86),"",JobBalancing!AV86)</f>
        <v/>
      </c>
      <c r="AC85" t="str">
        <f>IF(ISBLANK(JobBalancing!AW86),"",JobBalancing!AW86)</f>
        <v/>
      </c>
      <c r="AD85" t="str">
        <f>IF(ISBLANK(JobBalancing!AX86),"",JobBalancing!AX86)</f>
        <v/>
      </c>
      <c r="AE85" t="str">
        <f>IF(ISBLANK(JobBalancing!AY86),"",JobBalancing!AY86)</f>
        <v/>
      </c>
      <c r="AF85" s="2" t="str">
        <f>IF(ISBLANK(JobBalancing!BD86),"",JobBalancing!BD86)</f>
        <v>Adamantium Ore</v>
      </c>
      <c r="AG85" s="2">
        <f>IF(ISBLANK(JobBalancing!BE86),"",JobBalancing!BE86)</f>
        <v>10</v>
      </c>
      <c r="AH85" s="2" t="str">
        <f>IF(ISBLANK(JobBalancing!BJ86),"",JobBalancing!BJ86)</f>
        <v/>
      </c>
      <c r="AI85" s="2" t="str">
        <f>IF(ISBLANK(JobBalancing!BK86),"",JobBalancing!BK86)</f>
        <v/>
      </c>
      <c r="AJ85" s="2" t="str">
        <f>IF(ISBLANK(JobBalancing!BP86),"",JobBalancing!BP86)</f>
        <v/>
      </c>
      <c r="AK85" s="2" t="str">
        <f>IF(ISBLANK(JobBalancing!BQ86),"",JobBalancing!BQ86)</f>
        <v/>
      </c>
    </row>
    <row r="86" spans="1:37" x14ac:dyDescent="0.25">
      <c r="A86" t="str">
        <f>JobBalancing!A87</f>
        <v>Quarry Stone</v>
      </c>
      <c r="B86" t="str">
        <f>JobBalancing!B87</f>
        <v>Description</v>
      </c>
      <c r="C86">
        <f>JobBalancing!C87</f>
        <v>1</v>
      </c>
      <c r="D86" t="str">
        <f>JobBalancing!D87</f>
        <v>Earthworking</v>
      </c>
      <c r="E86" t="str">
        <f>JobBalancing!E87</f>
        <v>Quarrying</v>
      </c>
      <c r="F86">
        <f>IF(ISBLANK(JobBalancing!F87),"",JobBalancing!F87)</f>
        <v>1</v>
      </c>
      <c r="G86" t="str">
        <f>IF(ISBLANK(JobBalancing!G87),"",JobBalancing!G87)</f>
        <v>Sandstone</v>
      </c>
      <c r="H86" t="str">
        <f>IF(ISBLANK(JobBalancing!H87),"",JobBalancing!H87)</f>
        <v/>
      </c>
      <c r="I86" t="str">
        <f>IF(ISBLANK(JobBalancing!I87),"",JobBalancing!I87)</f>
        <v/>
      </c>
      <c r="J86" t="str">
        <f>IF(ISBLANK(JobBalancing!J87),"",JobBalancing!J87)</f>
        <v/>
      </c>
      <c r="K86" t="str">
        <f>IF(ISBLANK(JobBalancing!K87),"",JobBalancing!K87)</f>
        <v/>
      </c>
      <c r="L86" t="str">
        <f>IF(ISBLANK(JobBalancing!P87),"",JobBalancing!P87)</f>
        <v/>
      </c>
      <c r="M86" t="str">
        <f>IF(ISBLANK(JobBalancing!Q87),"",JobBalancing!Q87)</f>
        <v/>
      </c>
      <c r="N86" t="str">
        <f>IF(ISBLANK(JobBalancing!R87),"",JobBalancing!R87)</f>
        <v/>
      </c>
      <c r="O86" t="str">
        <f>IF(ISBLANK(JobBalancing!S87),"",JobBalancing!S87)</f>
        <v/>
      </c>
      <c r="P86" t="str">
        <f>IF(ISBLANK(JobBalancing!X87),"",JobBalancing!X87)</f>
        <v/>
      </c>
      <c r="Q86" t="str">
        <f>IF(ISBLANK(JobBalancing!Y87),"",JobBalancing!Y87)</f>
        <v/>
      </c>
      <c r="R86" t="str">
        <f>IF(ISBLANK(JobBalancing!Z87),"",JobBalancing!Z87)</f>
        <v/>
      </c>
      <c r="S86" t="str">
        <f>IF(ISBLANK(JobBalancing!AA87),"",JobBalancing!AA87)</f>
        <v/>
      </c>
      <c r="T86" t="str">
        <f>IF(ISBLANK(JobBalancing!AF87),"",JobBalancing!AF87)</f>
        <v/>
      </c>
      <c r="U86" t="str">
        <f>IF(ISBLANK(JobBalancing!AG87),"",JobBalancing!AG87)</f>
        <v/>
      </c>
      <c r="V86" t="str">
        <f>IF(ISBLANK(JobBalancing!AH87),"",JobBalancing!AH87)</f>
        <v/>
      </c>
      <c r="W86" t="str">
        <f>IF(ISBLANK(JobBalancing!AI87),"",JobBalancing!AI87)</f>
        <v/>
      </c>
      <c r="X86" t="str">
        <f>IF(ISBLANK(JobBalancing!AN87),"",JobBalancing!AN87)</f>
        <v/>
      </c>
      <c r="Y86" t="str">
        <f>IF(ISBLANK(JobBalancing!AO87),"",JobBalancing!AO87)</f>
        <v/>
      </c>
      <c r="Z86" t="str">
        <f>IF(ISBLANK(JobBalancing!AP87),"",JobBalancing!AP87)</f>
        <v/>
      </c>
      <c r="AA86" t="str">
        <f>IF(ISBLANK(JobBalancing!AQ87),"",JobBalancing!AQ87)</f>
        <v/>
      </c>
      <c r="AB86" t="str">
        <f>IF(ISBLANK(JobBalancing!AV87),"",JobBalancing!AV87)</f>
        <v/>
      </c>
      <c r="AC86" t="str">
        <f>IF(ISBLANK(JobBalancing!AW87),"",JobBalancing!AW87)</f>
        <v/>
      </c>
      <c r="AD86" t="str">
        <f>IF(ISBLANK(JobBalancing!AX87),"",JobBalancing!AX87)</f>
        <v/>
      </c>
      <c r="AE86" t="str">
        <f>IF(ISBLANK(JobBalancing!AY87),"",JobBalancing!AY87)</f>
        <v/>
      </c>
      <c r="AF86" s="2" t="str">
        <f>IF(ISBLANK(JobBalancing!BD87),"",JobBalancing!BD87)</f>
        <v>Sandstone</v>
      </c>
      <c r="AG86" s="2">
        <f>IF(ISBLANK(JobBalancing!BE87),"",JobBalancing!BE87)</f>
        <v>10</v>
      </c>
      <c r="AH86" s="2" t="str">
        <f>IF(ISBLANK(JobBalancing!BJ87),"",JobBalancing!BJ87)</f>
        <v/>
      </c>
      <c r="AI86" s="2" t="str">
        <f>IF(ISBLANK(JobBalancing!BK87),"",JobBalancing!BK87)</f>
        <v/>
      </c>
      <c r="AJ86" s="2" t="str">
        <f>IF(ISBLANK(JobBalancing!BP87),"",JobBalancing!BP87)</f>
        <v/>
      </c>
      <c r="AK86" s="2" t="str">
        <f>IF(ISBLANK(JobBalancing!BQ87),"",JobBalancing!BQ87)</f>
        <v/>
      </c>
    </row>
    <row r="87" spans="1:37" x14ac:dyDescent="0.25">
      <c r="A87" t="str">
        <f>JobBalancing!A88</f>
        <v>Quarry Stone</v>
      </c>
      <c r="B87" t="str">
        <f>JobBalancing!B88</f>
        <v>Description</v>
      </c>
      <c r="C87">
        <f>JobBalancing!C88</f>
        <v>2</v>
      </c>
      <c r="D87" t="str">
        <f>JobBalancing!D88</f>
        <v>Earthworking</v>
      </c>
      <c r="E87" t="str">
        <f>JobBalancing!E88</f>
        <v>Quarrying</v>
      </c>
      <c r="F87">
        <f>IF(ISBLANK(JobBalancing!F88),"",JobBalancing!F88)</f>
        <v>2</v>
      </c>
      <c r="G87" t="str">
        <f>IF(ISBLANK(JobBalancing!G88),"",JobBalancing!G88)</f>
        <v>Limestone</v>
      </c>
      <c r="H87" t="str">
        <f>IF(ISBLANK(JobBalancing!H88),"",JobBalancing!H88)</f>
        <v/>
      </c>
      <c r="I87" t="str">
        <f>IF(ISBLANK(JobBalancing!I88),"",JobBalancing!I88)</f>
        <v/>
      </c>
      <c r="J87" t="str">
        <f>IF(ISBLANK(JobBalancing!J88),"",JobBalancing!J88)</f>
        <v/>
      </c>
      <c r="K87" t="str">
        <f>IF(ISBLANK(JobBalancing!K88),"",JobBalancing!K88)</f>
        <v/>
      </c>
      <c r="L87" t="str">
        <f>IF(ISBLANK(JobBalancing!P88),"",JobBalancing!P88)</f>
        <v/>
      </c>
      <c r="M87" t="str">
        <f>IF(ISBLANK(JobBalancing!Q88),"",JobBalancing!Q88)</f>
        <v/>
      </c>
      <c r="N87" t="str">
        <f>IF(ISBLANK(JobBalancing!R88),"",JobBalancing!R88)</f>
        <v/>
      </c>
      <c r="O87" t="str">
        <f>IF(ISBLANK(JobBalancing!S88),"",JobBalancing!S88)</f>
        <v/>
      </c>
      <c r="P87" t="str">
        <f>IF(ISBLANK(JobBalancing!X88),"",JobBalancing!X88)</f>
        <v/>
      </c>
      <c r="Q87" t="str">
        <f>IF(ISBLANK(JobBalancing!Y88),"",JobBalancing!Y88)</f>
        <v/>
      </c>
      <c r="R87" t="str">
        <f>IF(ISBLANK(JobBalancing!Z88),"",JobBalancing!Z88)</f>
        <v/>
      </c>
      <c r="S87" t="str">
        <f>IF(ISBLANK(JobBalancing!AA88),"",JobBalancing!AA88)</f>
        <v/>
      </c>
      <c r="T87" t="str">
        <f>IF(ISBLANK(JobBalancing!AF88),"",JobBalancing!AF88)</f>
        <v/>
      </c>
      <c r="U87" t="str">
        <f>IF(ISBLANK(JobBalancing!AG88),"",JobBalancing!AG88)</f>
        <v/>
      </c>
      <c r="V87" t="str">
        <f>IF(ISBLANK(JobBalancing!AH88),"",JobBalancing!AH88)</f>
        <v/>
      </c>
      <c r="W87" t="str">
        <f>IF(ISBLANK(JobBalancing!AI88),"",JobBalancing!AI88)</f>
        <v/>
      </c>
      <c r="X87" t="str">
        <f>IF(ISBLANK(JobBalancing!AN88),"",JobBalancing!AN88)</f>
        <v/>
      </c>
      <c r="Y87" t="str">
        <f>IF(ISBLANK(JobBalancing!AO88),"",JobBalancing!AO88)</f>
        <v/>
      </c>
      <c r="Z87" t="str">
        <f>IF(ISBLANK(JobBalancing!AP88),"",JobBalancing!AP88)</f>
        <v/>
      </c>
      <c r="AA87" t="str">
        <f>IF(ISBLANK(JobBalancing!AQ88),"",JobBalancing!AQ88)</f>
        <v/>
      </c>
      <c r="AB87" t="str">
        <f>IF(ISBLANK(JobBalancing!AV88),"",JobBalancing!AV88)</f>
        <v/>
      </c>
      <c r="AC87" t="str">
        <f>IF(ISBLANK(JobBalancing!AW88),"",JobBalancing!AW88)</f>
        <v/>
      </c>
      <c r="AD87" t="str">
        <f>IF(ISBLANK(JobBalancing!AX88),"",JobBalancing!AX88)</f>
        <v/>
      </c>
      <c r="AE87" t="str">
        <f>IF(ISBLANK(JobBalancing!AY88),"",JobBalancing!AY88)</f>
        <v/>
      </c>
      <c r="AF87" s="2" t="str">
        <f>IF(ISBLANK(JobBalancing!BD88),"",JobBalancing!BD88)</f>
        <v>Limestone</v>
      </c>
      <c r="AG87" s="2">
        <f>IF(ISBLANK(JobBalancing!BE88),"",JobBalancing!BE88)</f>
        <v>10</v>
      </c>
      <c r="AH87" s="2" t="str">
        <f>IF(ISBLANK(JobBalancing!BJ88),"",JobBalancing!BJ88)</f>
        <v/>
      </c>
      <c r="AI87" s="2" t="str">
        <f>IF(ISBLANK(JobBalancing!BK88),"",JobBalancing!BK88)</f>
        <v/>
      </c>
      <c r="AJ87" s="2" t="str">
        <f>IF(ISBLANK(JobBalancing!BP88),"",JobBalancing!BP88)</f>
        <v/>
      </c>
      <c r="AK87" s="2" t="str">
        <f>IF(ISBLANK(JobBalancing!BQ88),"",JobBalancing!BQ88)</f>
        <v/>
      </c>
    </row>
    <row r="88" spans="1:37" x14ac:dyDescent="0.25">
      <c r="A88" t="str">
        <f>JobBalancing!A89</f>
        <v>Quarry Stone</v>
      </c>
      <c r="B88" t="str">
        <f>JobBalancing!B89</f>
        <v>Description</v>
      </c>
      <c r="C88">
        <f>JobBalancing!C89</f>
        <v>4</v>
      </c>
      <c r="D88" t="str">
        <f>JobBalancing!D89</f>
        <v>Earthworking</v>
      </c>
      <c r="E88" t="str">
        <f>JobBalancing!E89</f>
        <v>Quarrying</v>
      </c>
      <c r="F88">
        <f>IF(ISBLANK(JobBalancing!F89),"",JobBalancing!F89)</f>
        <v>3</v>
      </c>
      <c r="G88" t="str">
        <f>IF(ISBLANK(JobBalancing!G89),"",JobBalancing!G89)</f>
        <v>Marble</v>
      </c>
      <c r="H88" t="str">
        <f>IF(ISBLANK(JobBalancing!H89),"",JobBalancing!H89)</f>
        <v/>
      </c>
      <c r="I88" t="str">
        <f>IF(ISBLANK(JobBalancing!I89),"",JobBalancing!I89)</f>
        <v/>
      </c>
      <c r="J88" t="str">
        <f>IF(ISBLANK(JobBalancing!J89),"",JobBalancing!J89)</f>
        <v/>
      </c>
      <c r="K88" t="str">
        <f>IF(ISBLANK(JobBalancing!K89),"",JobBalancing!K89)</f>
        <v/>
      </c>
      <c r="L88" t="str">
        <f>IF(ISBLANK(JobBalancing!P89),"",JobBalancing!P89)</f>
        <v/>
      </c>
      <c r="M88" t="str">
        <f>IF(ISBLANK(JobBalancing!Q89),"",JobBalancing!Q89)</f>
        <v/>
      </c>
      <c r="N88" t="str">
        <f>IF(ISBLANK(JobBalancing!R89),"",JobBalancing!R89)</f>
        <v/>
      </c>
      <c r="O88" t="str">
        <f>IF(ISBLANK(JobBalancing!S89),"",JobBalancing!S89)</f>
        <v/>
      </c>
      <c r="P88" t="str">
        <f>IF(ISBLANK(JobBalancing!X89),"",JobBalancing!X89)</f>
        <v/>
      </c>
      <c r="Q88" t="str">
        <f>IF(ISBLANK(JobBalancing!Y89),"",JobBalancing!Y89)</f>
        <v/>
      </c>
      <c r="R88" t="str">
        <f>IF(ISBLANK(JobBalancing!Z89),"",JobBalancing!Z89)</f>
        <v/>
      </c>
      <c r="S88" t="str">
        <f>IF(ISBLANK(JobBalancing!AA89),"",JobBalancing!AA89)</f>
        <v/>
      </c>
      <c r="T88" t="str">
        <f>IF(ISBLANK(JobBalancing!AF89),"",JobBalancing!AF89)</f>
        <v/>
      </c>
      <c r="U88" t="str">
        <f>IF(ISBLANK(JobBalancing!AG89),"",JobBalancing!AG89)</f>
        <v/>
      </c>
      <c r="V88" t="str">
        <f>IF(ISBLANK(JobBalancing!AH89),"",JobBalancing!AH89)</f>
        <v/>
      </c>
      <c r="W88" t="str">
        <f>IF(ISBLANK(JobBalancing!AI89),"",JobBalancing!AI89)</f>
        <v/>
      </c>
      <c r="X88" t="str">
        <f>IF(ISBLANK(JobBalancing!AN89),"",JobBalancing!AN89)</f>
        <v/>
      </c>
      <c r="Y88" t="str">
        <f>IF(ISBLANK(JobBalancing!AO89),"",JobBalancing!AO89)</f>
        <v/>
      </c>
      <c r="Z88" t="str">
        <f>IF(ISBLANK(JobBalancing!AP89),"",JobBalancing!AP89)</f>
        <v/>
      </c>
      <c r="AA88" t="str">
        <f>IF(ISBLANK(JobBalancing!AQ89),"",JobBalancing!AQ89)</f>
        <v/>
      </c>
      <c r="AB88" t="str">
        <f>IF(ISBLANK(JobBalancing!AV89),"",JobBalancing!AV89)</f>
        <v/>
      </c>
      <c r="AC88" t="str">
        <f>IF(ISBLANK(JobBalancing!AW89),"",JobBalancing!AW89)</f>
        <v/>
      </c>
      <c r="AD88" t="str">
        <f>IF(ISBLANK(JobBalancing!AX89),"",JobBalancing!AX89)</f>
        <v/>
      </c>
      <c r="AE88" t="str">
        <f>IF(ISBLANK(JobBalancing!AY89),"",JobBalancing!AY89)</f>
        <v/>
      </c>
      <c r="AF88" s="2" t="str">
        <f>IF(ISBLANK(JobBalancing!BD89),"",JobBalancing!BD89)</f>
        <v>Marble</v>
      </c>
      <c r="AG88" s="2">
        <f>IF(ISBLANK(JobBalancing!BE89),"",JobBalancing!BE89)</f>
        <v>10</v>
      </c>
      <c r="AH88" s="2" t="str">
        <f>IF(ISBLANK(JobBalancing!BJ89),"",JobBalancing!BJ89)</f>
        <v/>
      </c>
      <c r="AI88" s="2" t="str">
        <f>IF(ISBLANK(JobBalancing!BK89),"",JobBalancing!BK89)</f>
        <v/>
      </c>
      <c r="AJ88" s="2" t="str">
        <f>IF(ISBLANK(JobBalancing!BP89),"",JobBalancing!BP89)</f>
        <v/>
      </c>
      <c r="AK88" s="2" t="str">
        <f>IF(ISBLANK(JobBalancing!BQ89),"",JobBalancing!BQ89)</f>
        <v/>
      </c>
    </row>
    <row r="89" spans="1:37" x14ac:dyDescent="0.25">
      <c r="A89" t="str">
        <f>JobBalancing!A90</f>
        <v>Quarry Stone</v>
      </c>
      <c r="B89" t="str">
        <f>JobBalancing!B90</f>
        <v>Description</v>
      </c>
      <c r="C89">
        <f>JobBalancing!C90</f>
        <v>8</v>
      </c>
      <c r="D89" t="str">
        <f>JobBalancing!D90</f>
        <v>Earthworking</v>
      </c>
      <c r="E89" t="str">
        <f>JobBalancing!E90</f>
        <v>Quarrying</v>
      </c>
      <c r="F89">
        <f>IF(ISBLANK(JobBalancing!F90),"",JobBalancing!F90)</f>
        <v>4</v>
      </c>
      <c r="G89" t="str">
        <f>IF(ISBLANK(JobBalancing!G90),"",JobBalancing!G90)</f>
        <v>Granite</v>
      </c>
      <c r="H89" t="str">
        <f>IF(ISBLANK(JobBalancing!H90),"",JobBalancing!H90)</f>
        <v/>
      </c>
      <c r="I89" t="str">
        <f>IF(ISBLANK(JobBalancing!I90),"",JobBalancing!I90)</f>
        <v/>
      </c>
      <c r="J89" t="str">
        <f>IF(ISBLANK(JobBalancing!J90),"",JobBalancing!J90)</f>
        <v/>
      </c>
      <c r="K89" t="str">
        <f>IF(ISBLANK(JobBalancing!K90),"",JobBalancing!K90)</f>
        <v/>
      </c>
      <c r="L89" t="str">
        <f>IF(ISBLANK(JobBalancing!P90),"",JobBalancing!P90)</f>
        <v/>
      </c>
      <c r="M89" t="str">
        <f>IF(ISBLANK(JobBalancing!Q90),"",JobBalancing!Q90)</f>
        <v/>
      </c>
      <c r="N89" t="str">
        <f>IF(ISBLANK(JobBalancing!R90),"",JobBalancing!R90)</f>
        <v/>
      </c>
      <c r="O89" t="str">
        <f>IF(ISBLANK(JobBalancing!S90),"",JobBalancing!S90)</f>
        <v/>
      </c>
      <c r="P89" t="str">
        <f>IF(ISBLANK(JobBalancing!X90),"",JobBalancing!X90)</f>
        <v/>
      </c>
      <c r="Q89" t="str">
        <f>IF(ISBLANK(JobBalancing!Y90),"",JobBalancing!Y90)</f>
        <v/>
      </c>
      <c r="R89" t="str">
        <f>IF(ISBLANK(JobBalancing!Z90),"",JobBalancing!Z90)</f>
        <v/>
      </c>
      <c r="S89" t="str">
        <f>IF(ISBLANK(JobBalancing!AA90),"",JobBalancing!AA90)</f>
        <v/>
      </c>
      <c r="T89" t="str">
        <f>IF(ISBLANK(JobBalancing!AF90),"",JobBalancing!AF90)</f>
        <v/>
      </c>
      <c r="U89" t="str">
        <f>IF(ISBLANK(JobBalancing!AG90),"",JobBalancing!AG90)</f>
        <v/>
      </c>
      <c r="V89" t="str">
        <f>IF(ISBLANK(JobBalancing!AH90),"",JobBalancing!AH90)</f>
        <v/>
      </c>
      <c r="W89" t="str">
        <f>IF(ISBLANK(JobBalancing!AI90),"",JobBalancing!AI90)</f>
        <v/>
      </c>
      <c r="X89" t="str">
        <f>IF(ISBLANK(JobBalancing!AN90),"",JobBalancing!AN90)</f>
        <v/>
      </c>
      <c r="Y89" t="str">
        <f>IF(ISBLANK(JobBalancing!AO90),"",JobBalancing!AO90)</f>
        <v/>
      </c>
      <c r="Z89" t="str">
        <f>IF(ISBLANK(JobBalancing!AP90),"",JobBalancing!AP90)</f>
        <v/>
      </c>
      <c r="AA89" t="str">
        <f>IF(ISBLANK(JobBalancing!AQ90),"",JobBalancing!AQ90)</f>
        <v/>
      </c>
      <c r="AB89" t="str">
        <f>IF(ISBLANK(JobBalancing!AV90),"",JobBalancing!AV90)</f>
        <v/>
      </c>
      <c r="AC89" t="str">
        <f>IF(ISBLANK(JobBalancing!AW90),"",JobBalancing!AW90)</f>
        <v/>
      </c>
      <c r="AD89" t="str">
        <f>IF(ISBLANK(JobBalancing!AX90),"",JobBalancing!AX90)</f>
        <v/>
      </c>
      <c r="AE89" t="str">
        <f>IF(ISBLANK(JobBalancing!AY90),"",JobBalancing!AY90)</f>
        <v/>
      </c>
      <c r="AF89" s="2" t="str">
        <f>IF(ISBLANK(JobBalancing!BD90),"",JobBalancing!BD90)</f>
        <v>Granite</v>
      </c>
      <c r="AG89" s="2">
        <f>IF(ISBLANK(JobBalancing!BE90),"",JobBalancing!BE90)</f>
        <v>10</v>
      </c>
      <c r="AH89" s="2" t="str">
        <f>IF(ISBLANK(JobBalancing!BJ90),"",JobBalancing!BJ90)</f>
        <v/>
      </c>
      <c r="AI89" s="2" t="str">
        <f>IF(ISBLANK(JobBalancing!BK90),"",JobBalancing!BK90)</f>
        <v/>
      </c>
      <c r="AJ89" s="2" t="str">
        <f>IF(ISBLANK(JobBalancing!BP90),"",JobBalancing!BP90)</f>
        <v/>
      </c>
      <c r="AK89" s="2" t="str">
        <f>IF(ISBLANK(JobBalancing!BQ90),"",JobBalancing!BQ90)</f>
        <v/>
      </c>
    </row>
    <row r="90" spans="1:37" x14ac:dyDescent="0.25">
      <c r="A90" t="str">
        <f>JobBalancing!A91</f>
        <v>Quarry Stone</v>
      </c>
      <c r="B90" t="str">
        <f>JobBalancing!B91</f>
        <v>Description</v>
      </c>
      <c r="C90">
        <f>JobBalancing!C91</f>
        <v>32</v>
      </c>
      <c r="D90" t="str">
        <f>JobBalancing!D91</f>
        <v>Earthworking</v>
      </c>
      <c r="E90" t="str">
        <f>JobBalancing!E91</f>
        <v>Quarrying</v>
      </c>
      <c r="F90">
        <f>IF(ISBLANK(JobBalancing!F91),"",JobBalancing!F91)</f>
        <v>5</v>
      </c>
      <c r="G90" t="str">
        <f>IF(ISBLANK(JobBalancing!G91),"",JobBalancing!G91)</f>
        <v>Moonstone</v>
      </c>
      <c r="H90" t="str">
        <f>IF(ISBLANK(JobBalancing!H91),"",JobBalancing!H91)</f>
        <v/>
      </c>
      <c r="I90" t="str">
        <f>IF(ISBLANK(JobBalancing!I91),"",JobBalancing!I91)</f>
        <v/>
      </c>
      <c r="J90" t="str">
        <f>IF(ISBLANK(JobBalancing!J91),"",JobBalancing!J91)</f>
        <v/>
      </c>
      <c r="K90" t="str">
        <f>IF(ISBLANK(JobBalancing!K91),"",JobBalancing!K91)</f>
        <v/>
      </c>
      <c r="L90" t="str">
        <f>IF(ISBLANK(JobBalancing!P91),"",JobBalancing!P91)</f>
        <v/>
      </c>
      <c r="M90" t="str">
        <f>IF(ISBLANK(JobBalancing!Q91),"",JobBalancing!Q91)</f>
        <v/>
      </c>
      <c r="N90" t="str">
        <f>IF(ISBLANK(JobBalancing!R91),"",JobBalancing!R91)</f>
        <v/>
      </c>
      <c r="O90" t="str">
        <f>IF(ISBLANK(JobBalancing!S91),"",JobBalancing!S91)</f>
        <v/>
      </c>
      <c r="P90" t="str">
        <f>IF(ISBLANK(JobBalancing!X91),"",JobBalancing!X91)</f>
        <v/>
      </c>
      <c r="Q90" t="str">
        <f>IF(ISBLANK(JobBalancing!Y91),"",JobBalancing!Y91)</f>
        <v/>
      </c>
      <c r="R90" t="str">
        <f>IF(ISBLANK(JobBalancing!Z91),"",JobBalancing!Z91)</f>
        <v/>
      </c>
      <c r="S90" t="str">
        <f>IF(ISBLANK(JobBalancing!AA91),"",JobBalancing!AA91)</f>
        <v/>
      </c>
      <c r="T90" t="str">
        <f>IF(ISBLANK(JobBalancing!AF91),"",JobBalancing!AF91)</f>
        <v/>
      </c>
      <c r="U90" t="str">
        <f>IF(ISBLANK(JobBalancing!AG91),"",JobBalancing!AG91)</f>
        <v/>
      </c>
      <c r="V90" t="str">
        <f>IF(ISBLANK(JobBalancing!AH91),"",JobBalancing!AH91)</f>
        <v/>
      </c>
      <c r="W90" t="str">
        <f>IF(ISBLANK(JobBalancing!AI91),"",JobBalancing!AI91)</f>
        <v/>
      </c>
      <c r="X90" t="str">
        <f>IF(ISBLANK(JobBalancing!AN91),"",JobBalancing!AN91)</f>
        <v/>
      </c>
      <c r="Y90" t="str">
        <f>IF(ISBLANK(JobBalancing!AO91),"",JobBalancing!AO91)</f>
        <v/>
      </c>
      <c r="Z90" t="str">
        <f>IF(ISBLANK(JobBalancing!AP91),"",JobBalancing!AP91)</f>
        <v/>
      </c>
      <c r="AA90" t="str">
        <f>IF(ISBLANK(JobBalancing!AQ91),"",JobBalancing!AQ91)</f>
        <v/>
      </c>
      <c r="AB90" t="str">
        <f>IF(ISBLANK(JobBalancing!AV91),"",JobBalancing!AV91)</f>
        <v/>
      </c>
      <c r="AC90" t="str">
        <f>IF(ISBLANK(JobBalancing!AW91),"",JobBalancing!AW91)</f>
        <v/>
      </c>
      <c r="AD90" t="str">
        <f>IF(ISBLANK(JobBalancing!AX91),"",JobBalancing!AX91)</f>
        <v/>
      </c>
      <c r="AE90" t="str">
        <f>IF(ISBLANK(JobBalancing!AY91),"",JobBalancing!AY91)</f>
        <v/>
      </c>
      <c r="AF90" s="2" t="str">
        <f>IF(ISBLANK(JobBalancing!BD91),"",JobBalancing!BD91)</f>
        <v>Moonstone</v>
      </c>
      <c r="AG90" s="2">
        <f>IF(ISBLANK(JobBalancing!BE91),"",JobBalancing!BE91)</f>
        <v>10</v>
      </c>
      <c r="AH90" s="2" t="str">
        <f>IF(ISBLANK(JobBalancing!BJ91),"",JobBalancing!BJ91)</f>
        <v/>
      </c>
      <c r="AI90" s="2" t="str">
        <f>IF(ISBLANK(JobBalancing!BK91),"",JobBalancing!BK91)</f>
        <v/>
      </c>
      <c r="AJ90" s="2" t="str">
        <f>IF(ISBLANK(JobBalancing!BP91),"",JobBalancing!BP91)</f>
        <v/>
      </c>
      <c r="AK90" s="2" t="str">
        <f>IF(ISBLANK(JobBalancing!BQ91),"",JobBalancing!BQ91)</f>
        <v/>
      </c>
    </row>
    <row r="91" spans="1:37" x14ac:dyDescent="0.25">
      <c r="A91" t="str">
        <f>JobBalancing!A92</f>
        <v>Shear Animal</v>
      </c>
      <c r="B91" t="str">
        <f>JobBalancing!B92</f>
        <v>Description</v>
      </c>
      <c r="C91">
        <f>JobBalancing!C92</f>
        <v>2</v>
      </c>
      <c r="D91" t="str">
        <f>JobBalancing!D92</f>
        <v>Agricultural</v>
      </c>
      <c r="E91" t="str">
        <f>JobBalancing!E92</f>
        <v>Animal Husbandry</v>
      </c>
      <c r="F91">
        <f>IF(ISBLANK(JobBalancing!F92),"",JobBalancing!F92)</f>
        <v>2</v>
      </c>
      <c r="G91" t="str">
        <f>IF(ISBLANK(JobBalancing!G92),"",JobBalancing!G92)</f>
        <v/>
      </c>
      <c r="H91" t="str">
        <f>IF(ISBLANK(JobBalancing!H92),"",JobBalancing!H92)</f>
        <v>Sheep</v>
      </c>
      <c r="I91" t="str">
        <f>IF(ISBLANK(JobBalancing!I92),"",JobBalancing!I92)</f>
        <v/>
      </c>
      <c r="J91">
        <f>IF(ISBLANK(JobBalancing!J92),"",JobBalancing!J92)</f>
        <v>1</v>
      </c>
      <c r="K91">
        <f>IF(ISBLANK(JobBalancing!K92),"",JobBalancing!K92)</f>
        <v>5</v>
      </c>
      <c r="L91" t="str">
        <f>IF(ISBLANK(JobBalancing!P92),"",JobBalancing!P92)</f>
        <v/>
      </c>
      <c r="M91" t="str">
        <f>IF(ISBLANK(JobBalancing!Q92),"",JobBalancing!Q92)</f>
        <v/>
      </c>
      <c r="N91" t="str">
        <f>IF(ISBLANK(JobBalancing!R92),"",JobBalancing!R92)</f>
        <v/>
      </c>
      <c r="O91" t="str">
        <f>IF(ISBLANK(JobBalancing!S92),"",JobBalancing!S92)</f>
        <v/>
      </c>
      <c r="P91" t="str">
        <f>IF(ISBLANK(JobBalancing!X92),"",JobBalancing!X92)</f>
        <v/>
      </c>
      <c r="Q91" t="str">
        <f>IF(ISBLANK(JobBalancing!Y92),"",JobBalancing!Y92)</f>
        <v/>
      </c>
      <c r="R91" t="str">
        <f>IF(ISBLANK(JobBalancing!Z92),"",JobBalancing!Z92)</f>
        <v/>
      </c>
      <c r="S91" t="str">
        <f>IF(ISBLANK(JobBalancing!AA92),"",JobBalancing!AA92)</f>
        <v/>
      </c>
      <c r="T91" t="str">
        <f>IF(ISBLANK(JobBalancing!AF92),"",JobBalancing!AF92)</f>
        <v/>
      </c>
      <c r="U91" t="str">
        <f>IF(ISBLANK(JobBalancing!AG92),"",JobBalancing!AG92)</f>
        <v/>
      </c>
      <c r="V91" t="str">
        <f>IF(ISBLANK(JobBalancing!AH92),"",JobBalancing!AH92)</f>
        <v/>
      </c>
      <c r="W91" t="str">
        <f>IF(ISBLANK(JobBalancing!AI92),"",JobBalancing!AI92)</f>
        <v/>
      </c>
      <c r="X91" t="str">
        <f>IF(ISBLANK(JobBalancing!AN92),"",JobBalancing!AN92)</f>
        <v/>
      </c>
      <c r="Y91" t="str">
        <f>IF(ISBLANK(JobBalancing!AO92),"",JobBalancing!AO92)</f>
        <v/>
      </c>
      <c r="Z91" t="str">
        <f>IF(ISBLANK(JobBalancing!AP92),"",JobBalancing!AP92)</f>
        <v/>
      </c>
      <c r="AA91" t="str">
        <f>IF(ISBLANK(JobBalancing!AQ92),"",JobBalancing!AQ92)</f>
        <v/>
      </c>
      <c r="AB91" t="str">
        <f>IF(ISBLANK(JobBalancing!AV92),"",JobBalancing!AV92)</f>
        <v/>
      </c>
      <c r="AC91" t="str">
        <f>IF(ISBLANK(JobBalancing!AW92),"",JobBalancing!AW92)</f>
        <v/>
      </c>
      <c r="AD91" t="str">
        <f>IF(ISBLANK(JobBalancing!AX92),"",JobBalancing!AX92)</f>
        <v/>
      </c>
      <c r="AE91" t="str">
        <f>IF(ISBLANK(JobBalancing!AY92),"",JobBalancing!AY92)</f>
        <v/>
      </c>
      <c r="AF91" s="2" t="str">
        <f>IF(ISBLANK(JobBalancing!BD92),"",JobBalancing!BD92)</f>
        <v>Sheep</v>
      </c>
      <c r="AG91" s="2">
        <f>IF(ISBLANK(JobBalancing!BK92),"",JobBalancing!BK92)</f>
        <v>10</v>
      </c>
      <c r="AH91" s="2" t="str">
        <f>IF(ISBLANK(JobBalancing!BJ92),"",JobBalancing!BJ92)</f>
        <v>Wool</v>
      </c>
      <c r="AI91" s="2">
        <f>IF(ISBLANK(JobBalancing!BK92),"",JobBalancing!BK92)</f>
        <v>10</v>
      </c>
      <c r="AJ91" s="2" t="str">
        <f>IF(ISBLANK(JobBalancing!BP92),"",JobBalancing!BP92)</f>
        <v/>
      </c>
      <c r="AK91" s="2" t="str">
        <f>IF(ISBLANK(JobBalancing!BQ92),"",JobBalancing!BQ92)</f>
        <v/>
      </c>
    </row>
    <row r="92" spans="1:37" x14ac:dyDescent="0.25">
      <c r="A92" t="str">
        <f>JobBalancing!A93</f>
        <v>Shear Animal</v>
      </c>
      <c r="B92" t="str">
        <f>JobBalancing!B93</f>
        <v>Description</v>
      </c>
      <c r="C92">
        <f>JobBalancing!C93</f>
        <v>16</v>
      </c>
      <c r="D92" t="str">
        <f>JobBalancing!D93</f>
        <v>Agricultural</v>
      </c>
      <c r="E92" t="str">
        <f>JobBalancing!E93</f>
        <v>Animal Husbandry</v>
      </c>
      <c r="F92">
        <f>IF(ISBLANK(JobBalancing!F93),"",JobBalancing!F93)</f>
        <v>5</v>
      </c>
      <c r="G92" t="str">
        <f>IF(ISBLANK(JobBalancing!G93),"",JobBalancing!G93)</f>
        <v/>
      </c>
      <c r="H92" t="str">
        <f>IF(ISBLANK(JobBalancing!H93),"",JobBalancing!H93)</f>
        <v/>
      </c>
      <c r="I92" t="str">
        <f>IF(ISBLANK(JobBalancing!I93),"",JobBalancing!I93)</f>
        <v/>
      </c>
      <c r="J92" t="str">
        <f>IF(ISBLANK(JobBalancing!J93),"",JobBalancing!J93)</f>
        <v/>
      </c>
      <c r="K92" t="str">
        <f>IF(ISBLANK(JobBalancing!K93),"",JobBalancing!K93)</f>
        <v/>
      </c>
      <c r="L92" t="str">
        <f>IF(ISBLANK(JobBalancing!P93),"",JobBalancing!P93)</f>
        <v/>
      </c>
      <c r="M92" t="str">
        <f>IF(ISBLANK(JobBalancing!Q93),"",JobBalancing!Q93)</f>
        <v/>
      </c>
      <c r="N92" t="str">
        <f>IF(ISBLANK(JobBalancing!R93),"",JobBalancing!R93)</f>
        <v/>
      </c>
      <c r="O92" t="str">
        <f>IF(ISBLANK(JobBalancing!S93),"",JobBalancing!S93)</f>
        <v/>
      </c>
      <c r="P92" t="str">
        <f>IF(ISBLANK(JobBalancing!X93),"",JobBalancing!X93)</f>
        <v/>
      </c>
      <c r="Q92" t="str">
        <f>IF(ISBLANK(JobBalancing!Y93),"",JobBalancing!Y93)</f>
        <v/>
      </c>
      <c r="R92" t="str">
        <f>IF(ISBLANK(JobBalancing!Z93),"",JobBalancing!Z93)</f>
        <v/>
      </c>
      <c r="S92" t="str">
        <f>IF(ISBLANK(JobBalancing!AA93),"",JobBalancing!AA93)</f>
        <v/>
      </c>
      <c r="T92" t="str">
        <f>IF(ISBLANK(JobBalancing!AF93),"",JobBalancing!AF93)</f>
        <v/>
      </c>
      <c r="U92" t="str">
        <f>IF(ISBLANK(JobBalancing!AG93),"",JobBalancing!AG93)</f>
        <v/>
      </c>
      <c r="V92" t="str">
        <f>IF(ISBLANK(JobBalancing!AH93),"",JobBalancing!AH93)</f>
        <v/>
      </c>
      <c r="W92" t="str">
        <f>IF(ISBLANK(JobBalancing!AI93),"",JobBalancing!AI93)</f>
        <v/>
      </c>
      <c r="X92" t="str">
        <f>IF(ISBLANK(JobBalancing!AN93),"",JobBalancing!AN93)</f>
        <v/>
      </c>
      <c r="Y92" t="str">
        <f>IF(ISBLANK(JobBalancing!AO93),"",JobBalancing!AO93)</f>
        <v/>
      </c>
      <c r="Z92" t="str">
        <f>IF(ISBLANK(JobBalancing!AP93),"",JobBalancing!AP93)</f>
        <v/>
      </c>
      <c r="AA92" t="str">
        <f>IF(ISBLANK(JobBalancing!AQ93),"",JobBalancing!AQ93)</f>
        <v/>
      </c>
      <c r="AB92" t="str">
        <f>IF(ISBLANK(JobBalancing!AV93),"",JobBalancing!AV93)</f>
        <v/>
      </c>
      <c r="AC92" t="str">
        <f>IF(ISBLANK(JobBalancing!AW93),"",JobBalancing!AW93)</f>
        <v/>
      </c>
      <c r="AD92" t="str">
        <f>IF(ISBLANK(JobBalancing!AX93),"",JobBalancing!AX93)</f>
        <v/>
      </c>
      <c r="AE92" t="str">
        <f>IF(ISBLANK(JobBalancing!AY93),"",JobBalancing!AY93)</f>
        <v/>
      </c>
      <c r="AF92" s="2" t="str">
        <f>IF(ISBLANK(JobBalancing!BD93),"",JobBalancing!BD93)</f>
        <v>Spider Silk</v>
      </c>
      <c r="AG92" s="2">
        <f>IF(ISBLANK(JobBalancing!BE93),"",JobBalancing!BE93)</f>
        <v>1</v>
      </c>
      <c r="AH92" s="2" t="str">
        <f>IF(ISBLANK(JobBalancing!BJ93),"",JobBalancing!BJ93)</f>
        <v/>
      </c>
      <c r="AI92" s="2" t="str">
        <f>IF(ISBLANK(JobBalancing!BK93),"",JobBalancing!BK93)</f>
        <v/>
      </c>
      <c r="AJ92" s="2" t="str">
        <f>IF(ISBLANK(JobBalancing!BP93),"",JobBalancing!BP93)</f>
        <v/>
      </c>
      <c r="AK92" s="2" t="str">
        <f>IF(ISBLANK(JobBalancing!BQ93),"",JobBalancing!BQ93)</f>
        <v/>
      </c>
    </row>
    <row r="93" spans="1:37" x14ac:dyDescent="0.25">
      <c r="A93" t="str">
        <f>JobBalancing!A94</f>
        <v>Smelt Metal</v>
      </c>
      <c r="B93" t="str">
        <f>JobBalancing!B94</f>
        <v>Description</v>
      </c>
      <c r="C93">
        <f>JobBalancing!C94</f>
        <v>2</v>
      </c>
      <c r="D93" t="str">
        <f>JobBalancing!D94</f>
        <v>Metalworking</v>
      </c>
      <c r="E93" t="str">
        <f>JobBalancing!E94</f>
        <v>Metallurgy</v>
      </c>
      <c r="F93">
        <f>IF(ISBLANK(JobBalancing!F94),"",JobBalancing!F94)</f>
        <v>1</v>
      </c>
      <c r="G93" t="str">
        <f>IF(ISBLANK(JobBalancing!G94),"",JobBalancing!G94)</f>
        <v/>
      </c>
      <c r="H93" t="str">
        <f>IF(ISBLANK(JobBalancing!H94),"",JobBalancing!H94)</f>
        <v>Copper Ore</v>
      </c>
      <c r="I93" t="str">
        <f>IF(ISBLANK(JobBalancing!I94),"",JobBalancing!I94)</f>
        <v/>
      </c>
      <c r="J93">
        <f>IF(ISBLANK(JobBalancing!J94),"",JobBalancing!J94)</f>
        <v>1</v>
      </c>
      <c r="K93">
        <f>IF(ISBLANK(JobBalancing!K94),"",JobBalancing!K94)</f>
        <v>1</v>
      </c>
      <c r="L93" t="str">
        <f>IF(ISBLANK(JobBalancing!P94),"",JobBalancing!P94)</f>
        <v/>
      </c>
      <c r="M93" t="str">
        <f>IF(ISBLANK(JobBalancing!Q94),"",JobBalancing!Q94)</f>
        <v>Fuel</v>
      </c>
      <c r="N93">
        <f>IF(ISBLANK(JobBalancing!R94),"",JobBalancing!R94)</f>
        <v>1</v>
      </c>
      <c r="O93">
        <f>IF(ISBLANK(JobBalancing!S94),"",JobBalancing!S94)</f>
        <v>1</v>
      </c>
      <c r="P93" t="str">
        <f>IF(ISBLANK(JobBalancing!X94),"",JobBalancing!X94)</f>
        <v/>
      </c>
      <c r="Q93" t="str">
        <f>IF(ISBLANK(JobBalancing!Y94),"",JobBalancing!Y94)</f>
        <v/>
      </c>
      <c r="R93" t="str">
        <f>IF(ISBLANK(JobBalancing!Z94),"",JobBalancing!Z94)</f>
        <v/>
      </c>
      <c r="S93" t="str">
        <f>IF(ISBLANK(JobBalancing!AA94),"",JobBalancing!AA94)</f>
        <v/>
      </c>
      <c r="T93" t="str">
        <f>IF(ISBLANK(JobBalancing!AF94),"",JobBalancing!AF94)</f>
        <v/>
      </c>
      <c r="U93" t="str">
        <f>IF(ISBLANK(JobBalancing!AG94),"",JobBalancing!AG94)</f>
        <v/>
      </c>
      <c r="V93" t="str">
        <f>IF(ISBLANK(JobBalancing!AH94),"",JobBalancing!AH94)</f>
        <v/>
      </c>
      <c r="W93" t="str">
        <f>IF(ISBLANK(JobBalancing!AI94),"",JobBalancing!AI94)</f>
        <v/>
      </c>
      <c r="X93" t="str">
        <f>IF(ISBLANK(JobBalancing!AN94),"",JobBalancing!AN94)</f>
        <v/>
      </c>
      <c r="Y93" t="str">
        <f>IF(ISBLANK(JobBalancing!AO94),"",JobBalancing!AO94)</f>
        <v/>
      </c>
      <c r="Z93" t="str">
        <f>IF(ISBLANK(JobBalancing!AP94),"",JobBalancing!AP94)</f>
        <v/>
      </c>
      <c r="AA93" t="str">
        <f>IF(ISBLANK(JobBalancing!AQ94),"",JobBalancing!AQ94)</f>
        <v/>
      </c>
      <c r="AB93" t="str">
        <f>IF(ISBLANK(JobBalancing!AV94),"",JobBalancing!AV94)</f>
        <v/>
      </c>
      <c r="AC93" t="str">
        <f>IF(ISBLANK(JobBalancing!AW94),"",JobBalancing!AW94)</f>
        <v/>
      </c>
      <c r="AD93" t="str">
        <f>IF(ISBLANK(JobBalancing!AX94),"",JobBalancing!AX94)</f>
        <v/>
      </c>
      <c r="AE93" t="str">
        <f>IF(ISBLANK(JobBalancing!AY94),"",JobBalancing!AY94)</f>
        <v/>
      </c>
      <c r="AF93" s="2" t="str">
        <f>IF(ISBLANK(JobBalancing!BD94),"",JobBalancing!BD94)</f>
        <v>Copper</v>
      </c>
      <c r="AG93" s="2">
        <f>IF(ISBLANK(JobBalancing!BE94),"",JobBalancing!BE94)</f>
        <v>1</v>
      </c>
      <c r="AH93" s="2" t="str">
        <f>IF(ISBLANK(JobBalancing!BJ94),"",JobBalancing!BJ94)</f>
        <v/>
      </c>
      <c r="AI93" s="2" t="str">
        <f>IF(ISBLANK(JobBalancing!BK94),"",JobBalancing!BK94)</f>
        <v/>
      </c>
      <c r="AJ93" s="2" t="str">
        <f>IF(ISBLANK(JobBalancing!BP94),"",JobBalancing!BP94)</f>
        <v/>
      </c>
      <c r="AK93" s="2" t="str">
        <f>IF(ISBLANK(JobBalancing!BQ94),"",JobBalancing!BQ94)</f>
        <v/>
      </c>
    </row>
    <row r="94" spans="1:37" x14ac:dyDescent="0.25">
      <c r="A94" t="str">
        <f>JobBalancing!A95</f>
        <v>Smelt Metal</v>
      </c>
      <c r="B94" t="str">
        <f>JobBalancing!B95</f>
        <v>Description</v>
      </c>
      <c r="C94">
        <f>JobBalancing!C95</f>
        <v>2</v>
      </c>
      <c r="D94" t="str">
        <f>JobBalancing!D95</f>
        <v>Metalworking</v>
      </c>
      <c r="E94" t="str">
        <f>JobBalancing!E95</f>
        <v>Metallurgy</v>
      </c>
      <c r="F94">
        <f>IF(ISBLANK(JobBalancing!F95),"",JobBalancing!F95)</f>
        <v>1</v>
      </c>
      <c r="G94" t="str">
        <f>IF(ISBLANK(JobBalancing!G95),"",JobBalancing!G95)</f>
        <v/>
      </c>
      <c r="H94" t="str">
        <f>IF(ISBLANK(JobBalancing!H95),"",JobBalancing!H95)</f>
        <v>Tin Ore</v>
      </c>
      <c r="I94" t="str">
        <f>IF(ISBLANK(JobBalancing!I95),"",JobBalancing!I95)</f>
        <v/>
      </c>
      <c r="J94">
        <f>IF(ISBLANK(JobBalancing!J95),"",JobBalancing!J95)</f>
        <v>1</v>
      </c>
      <c r="K94">
        <f>IF(ISBLANK(JobBalancing!K95),"",JobBalancing!K95)</f>
        <v>1</v>
      </c>
      <c r="L94" t="str">
        <f>IF(ISBLANK(JobBalancing!P95),"",JobBalancing!P95)</f>
        <v/>
      </c>
      <c r="M94" t="str">
        <f>IF(ISBLANK(JobBalancing!Q95),"",JobBalancing!Q95)</f>
        <v>Fuel</v>
      </c>
      <c r="N94">
        <f>IF(ISBLANK(JobBalancing!R95),"",JobBalancing!R95)</f>
        <v>1</v>
      </c>
      <c r="O94">
        <f>IF(ISBLANK(JobBalancing!S95),"",JobBalancing!S95)</f>
        <v>1</v>
      </c>
      <c r="P94" t="str">
        <f>IF(ISBLANK(JobBalancing!X95),"",JobBalancing!X95)</f>
        <v/>
      </c>
      <c r="Q94" t="str">
        <f>IF(ISBLANK(JobBalancing!Y95),"",JobBalancing!Y95)</f>
        <v/>
      </c>
      <c r="R94" t="str">
        <f>IF(ISBLANK(JobBalancing!Z95),"",JobBalancing!Z95)</f>
        <v/>
      </c>
      <c r="S94" t="str">
        <f>IF(ISBLANK(JobBalancing!AA95),"",JobBalancing!AA95)</f>
        <v/>
      </c>
      <c r="T94" t="str">
        <f>IF(ISBLANK(JobBalancing!AF95),"",JobBalancing!AF95)</f>
        <v/>
      </c>
      <c r="U94" t="str">
        <f>IF(ISBLANK(JobBalancing!AG95),"",JobBalancing!AG95)</f>
        <v/>
      </c>
      <c r="V94" t="str">
        <f>IF(ISBLANK(JobBalancing!AH95),"",JobBalancing!AH95)</f>
        <v/>
      </c>
      <c r="W94" t="str">
        <f>IF(ISBLANK(JobBalancing!AI95),"",JobBalancing!AI95)</f>
        <v/>
      </c>
      <c r="X94" t="str">
        <f>IF(ISBLANK(JobBalancing!AN95),"",JobBalancing!AN95)</f>
        <v/>
      </c>
      <c r="Y94" t="str">
        <f>IF(ISBLANK(JobBalancing!AO95),"",JobBalancing!AO95)</f>
        <v/>
      </c>
      <c r="Z94" t="str">
        <f>IF(ISBLANK(JobBalancing!AP95),"",JobBalancing!AP95)</f>
        <v/>
      </c>
      <c r="AA94" t="str">
        <f>IF(ISBLANK(JobBalancing!AQ95),"",JobBalancing!AQ95)</f>
        <v/>
      </c>
      <c r="AB94" t="str">
        <f>IF(ISBLANK(JobBalancing!AV95),"",JobBalancing!AV95)</f>
        <v/>
      </c>
      <c r="AC94" t="str">
        <f>IF(ISBLANK(JobBalancing!AW95),"",JobBalancing!AW95)</f>
        <v/>
      </c>
      <c r="AD94" t="str">
        <f>IF(ISBLANK(JobBalancing!AX95),"",JobBalancing!AX95)</f>
        <v/>
      </c>
      <c r="AE94" t="str">
        <f>IF(ISBLANK(JobBalancing!AY95),"",JobBalancing!AY95)</f>
        <v/>
      </c>
      <c r="AF94" s="2" t="str">
        <f>IF(ISBLANK(JobBalancing!BD95),"",JobBalancing!BD95)</f>
        <v>Tin</v>
      </c>
      <c r="AG94" s="2">
        <f>IF(ISBLANK(JobBalancing!BE95),"",JobBalancing!BE95)</f>
        <v>1</v>
      </c>
      <c r="AH94" s="2" t="str">
        <f>IF(ISBLANK(JobBalancing!BJ95),"",JobBalancing!BJ95)</f>
        <v/>
      </c>
      <c r="AI94" s="2" t="str">
        <f>IF(ISBLANK(JobBalancing!BK95),"",JobBalancing!BK95)</f>
        <v/>
      </c>
      <c r="AJ94" s="2" t="str">
        <f>IF(ISBLANK(JobBalancing!BP95),"",JobBalancing!BP95)</f>
        <v/>
      </c>
      <c r="AK94" s="2" t="str">
        <f>IF(ISBLANK(JobBalancing!BQ95),"",JobBalancing!BQ95)</f>
        <v/>
      </c>
    </row>
    <row r="95" spans="1:37" x14ac:dyDescent="0.25">
      <c r="A95" t="str">
        <f>JobBalancing!A96</f>
        <v>Smelt Metal</v>
      </c>
      <c r="B95" t="str">
        <f>JobBalancing!B96</f>
        <v>Description</v>
      </c>
      <c r="C95">
        <f>JobBalancing!C96</f>
        <v>2</v>
      </c>
      <c r="D95" t="str">
        <f>JobBalancing!D96</f>
        <v>Metalworking</v>
      </c>
      <c r="E95" t="str">
        <f>JobBalancing!E96</f>
        <v>Metallurgy</v>
      </c>
      <c r="F95">
        <f>IF(ISBLANK(JobBalancing!F96),"",JobBalancing!F96)</f>
        <v>2</v>
      </c>
      <c r="G95" t="str">
        <f>IF(ISBLANK(JobBalancing!G96),"",JobBalancing!G96)</f>
        <v/>
      </c>
      <c r="H95" t="str">
        <f>IF(ISBLANK(JobBalancing!H96),"",JobBalancing!H96)</f>
        <v>Tin</v>
      </c>
      <c r="I95" t="str">
        <f>IF(ISBLANK(JobBalancing!I96),"",JobBalancing!I96)</f>
        <v/>
      </c>
      <c r="J95">
        <f>IF(ISBLANK(JobBalancing!J96),"",JobBalancing!J96)</f>
        <v>1</v>
      </c>
      <c r="K95">
        <f>IF(ISBLANK(JobBalancing!K96),"",JobBalancing!K96)</f>
        <v>1</v>
      </c>
      <c r="L95" t="str">
        <f>IF(ISBLANK(JobBalancing!P96),"",JobBalancing!P96)</f>
        <v>Copper</v>
      </c>
      <c r="M95" t="str">
        <f>IF(ISBLANK(JobBalancing!Q96),"",JobBalancing!Q96)</f>
        <v/>
      </c>
      <c r="N95">
        <f>IF(ISBLANK(JobBalancing!R96),"",JobBalancing!R96)</f>
        <v>1</v>
      </c>
      <c r="O95">
        <f>IF(ISBLANK(JobBalancing!S96),"",JobBalancing!S96)</f>
        <v>1</v>
      </c>
      <c r="P95" t="str">
        <f>IF(ISBLANK(JobBalancing!X96),"",JobBalancing!X96)</f>
        <v/>
      </c>
      <c r="Q95" t="str">
        <f>IF(ISBLANK(JobBalancing!Y96),"",JobBalancing!Y96)</f>
        <v>Fuel</v>
      </c>
      <c r="R95">
        <f>IF(ISBLANK(JobBalancing!Z96),"",JobBalancing!Z96)</f>
        <v>1</v>
      </c>
      <c r="S95">
        <f>IF(ISBLANK(JobBalancing!AA96),"",JobBalancing!AA96)</f>
        <v>1</v>
      </c>
      <c r="T95" t="str">
        <f>IF(ISBLANK(JobBalancing!AF96),"",JobBalancing!AF96)</f>
        <v/>
      </c>
      <c r="U95" t="str">
        <f>IF(ISBLANK(JobBalancing!AG96),"",JobBalancing!AG96)</f>
        <v/>
      </c>
      <c r="V95" t="str">
        <f>IF(ISBLANK(JobBalancing!AH96),"",JobBalancing!AH96)</f>
        <v/>
      </c>
      <c r="W95" t="str">
        <f>IF(ISBLANK(JobBalancing!AI96),"",JobBalancing!AI96)</f>
        <v/>
      </c>
      <c r="X95" t="str">
        <f>IF(ISBLANK(JobBalancing!AN96),"",JobBalancing!AN96)</f>
        <v/>
      </c>
      <c r="Y95" t="str">
        <f>IF(ISBLANK(JobBalancing!AO96),"",JobBalancing!AO96)</f>
        <v/>
      </c>
      <c r="Z95" t="str">
        <f>IF(ISBLANK(JobBalancing!AP96),"",JobBalancing!AP96)</f>
        <v/>
      </c>
      <c r="AA95" t="str">
        <f>IF(ISBLANK(JobBalancing!AQ96),"",JobBalancing!AQ96)</f>
        <v/>
      </c>
      <c r="AB95" t="str">
        <f>IF(ISBLANK(JobBalancing!AV96),"",JobBalancing!AV96)</f>
        <v/>
      </c>
      <c r="AC95" t="str">
        <f>IF(ISBLANK(JobBalancing!AW96),"",JobBalancing!AW96)</f>
        <v/>
      </c>
      <c r="AD95" t="str">
        <f>IF(ISBLANK(JobBalancing!AX96),"",JobBalancing!AX96)</f>
        <v/>
      </c>
      <c r="AE95" t="str">
        <f>IF(ISBLANK(JobBalancing!AY96),"",JobBalancing!AY96)</f>
        <v/>
      </c>
      <c r="AF95" s="2" t="str">
        <f>IF(ISBLANK(JobBalancing!BD96),"",JobBalancing!BD96)</f>
        <v>Bronze</v>
      </c>
      <c r="AG95" s="2">
        <f>IF(ISBLANK(JobBalancing!BE96),"",JobBalancing!BE96)</f>
        <v>2</v>
      </c>
      <c r="AH95" s="2" t="str">
        <f>IF(ISBLANK(JobBalancing!BJ96),"",JobBalancing!BJ96)</f>
        <v/>
      </c>
      <c r="AI95" s="2" t="str">
        <f>IF(ISBLANK(JobBalancing!BK96),"",JobBalancing!BK96)</f>
        <v/>
      </c>
      <c r="AJ95" s="2" t="str">
        <f>IF(ISBLANK(JobBalancing!BP96),"",JobBalancing!BP96)</f>
        <v/>
      </c>
      <c r="AK95" s="2" t="str">
        <f>IF(ISBLANK(JobBalancing!BQ96),"",JobBalancing!BQ96)</f>
        <v/>
      </c>
    </row>
    <row r="96" spans="1:37" x14ac:dyDescent="0.25">
      <c r="A96" t="str">
        <f>JobBalancing!A97</f>
        <v>Smelt Metal</v>
      </c>
      <c r="B96" t="str">
        <f>JobBalancing!B97</f>
        <v>Description</v>
      </c>
      <c r="C96">
        <f>JobBalancing!C97</f>
        <v>2</v>
      </c>
      <c r="D96" t="str">
        <f>JobBalancing!D97</f>
        <v>Metalworking</v>
      </c>
      <c r="E96" t="str">
        <f>JobBalancing!E97</f>
        <v>Metallurgy</v>
      </c>
      <c r="F96">
        <f>IF(ISBLANK(JobBalancing!F97),"",JobBalancing!F97)</f>
        <v>2</v>
      </c>
      <c r="G96" t="str">
        <f>IF(ISBLANK(JobBalancing!G97),"",JobBalancing!G97)</f>
        <v/>
      </c>
      <c r="H96" t="str">
        <f>IF(ISBLANK(JobBalancing!H97),"",JobBalancing!H97)</f>
        <v>Silver Ore</v>
      </c>
      <c r="I96" t="str">
        <f>IF(ISBLANK(JobBalancing!I97),"",JobBalancing!I97)</f>
        <v/>
      </c>
      <c r="J96">
        <f>IF(ISBLANK(JobBalancing!J97),"",JobBalancing!J97)</f>
        <v>2</v>
      </c>
      <c r="K96">
        <f>IF(ISBLANK(JobBalancing!K97),"",JobBalancing!K97)</f>
        <v>1</v>
      </c>
      <c r="L96" t="str">
        <f>IF(ISBLANK(JobBalancing!P97),"",JobBalancing!P97)</f>
        <v/>
      </c>
      <c r="M96" t="str">
        <f>IF(ISBLANK(JobBalancing!Q97),"",JobBalancing!Q97)</f>
        <v>Fuel</v>
      </c>
      <c r="N96">
        <f>IF(ISBLANK(JobBalancing!R97),"",JobBalancing!R97)</f>
        <v>1</v>
      </c>
      <c r="O96">
        <f>IF(ISBLANK(JobBalancing!S97),"",JobBalancing!S97)</f>
        <v>1</v>
      </c>
      <c r="P96" t="str">
        <f>IF(ISBLANK(JobBalancing!X97),"",JobBalancing!X97)</f>
        <v/>
      </c>
      <c r="Q96" t="str">
        <f>IF(ISBLANK(JobBalancing!Y97),"",JobBalancing!Y97)</f>
        <v/>
      </c>
      <c r="R96" t="str">
        <f>IF(ISBLANK(JobBalancing!Z97),"",JobBalancing!Z97)</f>
        <v/>
      </c>
      <c r="S96" t="str">
        <f>IF(ISBLANK(JobBalancing!AA97),"",JobBalancing!AA97)</f>
        <v/>
      </c>
      <c r="T96" t="str">
        <f>IF(ISBLANK(JobBalancing!AF97),"",JobBalancing!AF97)</f>
        <v/>
      </c>
      <c r="U96" t="str">
        <f>IF(ISBLANK(JobBalancing!AG97),"",JobBalancing!AG97)</f>
        <v/>
      </c>
      <c r="V96" t="str">
        <f>IF(ISBLANK(JobBalancing!AH97),"",JobBalancing!AH97)</f>
        <v/>
      </c>
      <c r="W96" t="str">
        <f>IF(ISBLANK(JobBalancing!AI97),"",JobBalancing!AI97)</f>
        <v/>
      </c>
      <c r="X96" t="str">
        <f>IF(ISBLANK(JobBalancing!AN97),"",JobBalancing!AN97)</f>
        <v/>
      </c>
      <c r="Y96" t="str">
        <f>IF(ISBLANK(JobBalancing!AO97),"",JobBalancing!AO97)</f>
        <v/>
      </c>
      <c r="Z96" t="str">
        <f>IF(ISBLANK(JobBalancing!AP97),"",JobBalancing!AP97)</f>
        <v/>
      </c>
      <c r="AA96" t="str">
        <f>IF(ISBLANK(JobBalancing!AQ97),"",JobBalancing!AQ97)</f>
        <v/>
      </c>
      <c r="AB96" t="str">
        <f>IF(ISBLANK(JobBalancing!AV97),"",JobBalancing!AV97)</f>
        <v/>
      </c>
      <c r="AC96" t="str">
        <f>IF(ISBLANK(JobBalancing!AW97),"",JobBalancing!AW97)</f>
        <v/>
      </c>
      <c r="AD96" t="str">
        <f>IF(ISBLANK(JobBalancing!AX97),"",JobBalancing!AX97)</f>
        <v/>
      </c>
      <c r="AE96" t="str">
        <f>IF(ISBLANK(JobBalancing!AY97),"",JobBalancing!AY97)</f>
        <v/>
      </c>
      <c r="AF96" s="2" t="str">
        <f>IF(ISBLANK(JobBalancing!BD97),"",JobBalancing!BD97)</f>
        <v>Silver</v>
      </c>
      <c r="AG96" s="2">
        <f>IF(ISBLANK(JobBalancing!BE97),"",JobBalancing!BE97)</f>
        <v>1</v>
      </c>
      <c r="AH96" s="2" t="str">
        <f>IF(ISBLANK(JobBalancing!BJ97),"",JobBalancing!BJ97)</f>
        <v/>
      </c>
      <c r="AI96" s="2" t="str">
        <f>IF(ISBLANK(JobBalancing!BK97),"",JobBalancing!BK97)</f>
        <v/>
      </c>
      <c r="AJ96" s="2" t="str">
        <f>IF(ISBLANK(JobBalancing!BP97),"",JobBalancing!BP97)</f>
        <v/>
      </c>
      <c r="AK96" s="2" t="str">
        <f>IF(ISBLANK(JobBalancing!BQ97),"",JobBalancing!BQ97)</f>
        <v/>
      </c>
    </row>
    <row r="97" spans="1:37" x14ac:dyDescent="0.25">
      <c r="A97" t="str">
        <f>JobBalancing!A98</f>
        <v>Smelt Metal</v>
      </c>
      <c r="B97" t="str">
        <f>JobBalancing!B98</f>
        <v>Description</v>
      </c>
      <c r="C97">
        <f>JobBalancing!C98</f>
        <v>4</v>
      </c>
      <c r="D97" t="str">
        <f>JobBalancing!D98</f>
        <v>Metalworking</v>
      </c>
      <c r="E97" t="str">
        <f>JobBalancing!E98</f>
        <v>Metallurgy</v>
      </c>
      <c r="F97">
        <f>IF(ISBLANK(JobBalancing!F98),"",JobBalancing!F98)</f>
        <v>3</v>
      </c>
      <c r="G97" t="str">
        <f>IF(ISBLANK(JobBalancing!G98),"",JobBalancing!G98)</f>
        <v/>
      </c>
      <c r="H97" t="str">
        <f>IF(ISBLANK(JobBalancing!H98),"",JobBalancing!H98)</f>
        <v>Gold Ore</v>
      </c>
      <c r="I97" t="str">
        <f>IF(ISBLANK(JobBalancing!I98),"",JobBalancing!I98)</f>
        <v/>
      </c>
      <c r="J97">
        <f>IF(ISBLANK(JobBalancing!J98),"",JobBalancing!J98)</f>
        <v>3</v>
      </c>
      <c r="K97">
        <f>IF(ISBLANK(JobBalancing!K98),"",JobBalancing!K98)</f>
        <v>1</v>
      </c>
      <c r="L97" t="str">
        <f>IF(ISBLANK(JobBalancing!P98),"",JobBalancing!P98)</f>
        <v/>
      </c>
      <c r="M97" t="str">
        <f>IF(ISBLANK(JobBalancing!Q98),"",JobBalancing!Q98)</f>
        <v>Fuel</v>
      </c>
      <c r="N97">
        <f>IF(ISBLANK(JobBalancing!R98),"",JobBalancing!R98)</f>
        <v>1</v>
      </c>
      <c r="O97">
        <f>IF(ISBLANK(JobBalancing!S98),"",JobBalancing!S98)</f>
        <v>1</v>
      </c>
      <c r="P97" t="str">
        <f>IF(ISBLANK(JobBalancing!X98),"",JobBalancing!X98)</f>
        <v/>
      </c>
      <c r="Q97" t="str">
        <f>IF(ISBLANK(JobBalancing!Y98),"",JobBalancing!Y98)</f>
        <v/>
      </c>
      <c r="R97" t="str">
        <f>IF(ISBLANK(JobBalancing!Z98),"",JobBalancing!Z98)</f>
        <v/>
      </c>
      <c r="S97" t="str">
        <f>IF(ISBLANK(JobBalancing!AA98),"",JobBalancing!AA98)</f>
        <v/>
      </c>
      <c r="T97" t="str">
        <f>IF(ISBLANK(JobBalancing!AF98),"",JobBalancing!AF98)</f>
        <v/>
      </c>
      <c r="U97" t="str">
        <f>IF(ISBLANK(JobBalancing!AG98),"",JobBalancing!AG98)</f>
        <v/>
      </c>
      <c r="V97" t="str">
        <f>IF(ISBLANK(JobBalancing!AH98),"",JobBalancing!AH98)</f>
        <v/>
      </c>
      <c r="W97" t="str">
        <f>IF(ISBLANK(JobBalancing!AI98),"",JobBalancing!AI98)</f>
        <v/>
      </c>
      <c r="X97" t="str">
        <f>IF(ISBLANK(JobBalancing!AN98),"",JobBalancing!AN98)</f>
        <v/>
      </c>
      <c r="Y97" t="str">
        <f>IF(ISBLANK(JobBalancing!AO98),"",JobBalancing!AO98)</f>
        <v/>
      </c>
      <c r="Z97" t="str">
        <f>IF(ISBLANK(JobBalancing!AP98),"",JobBalancing!AP98)</f>
        <v/>
      </c>
      <c r="AA97" t="str">
        <f>IF(ISBLANK(JobBalancing!AQ98),"",JobBalancing!AQ98)</f>
        <v/>
      </c>
      <c r="AB97" t="str">
        <f>IF(ISBLANK(JobBalancing!AV98),"",JobBalancing!AV98)</f>
        <v/>
      </c>
      <c r="AC97" t="str">
        <f>IF(ISBLANK(JobBalancing!AW98),"",JobBalancing!AW98)</f>
        <v/>
      </c>
      <c r="AD97" t="str">
        <f>IF(ISBLANK(JobBalancing!AX98),"",JobBalancing!AX98)</f>
        <v/>
      </c>
      <c r="AE97" t="str">
        <f>IF(ISBLANK(JobBalancing!AY98),"",JobBalancing!AY98)</f>
        <v/>
      </c>
      <c r="AF97" s="2" t="str">
        <f>IF(ISBLANK(JobBalancing!BD98),"",JobBalancing!BD98)</f>
        <v>Gold</v>
      </c>
      <c r="AG97" s="2">
        <f>IF(ISBLANK(JobBalancing!BE98),"",JobBalancing!BE98)</f>
        <v>1</v>
      </c>
      <c r="AH97" s="2" t="str">
        <f>IF(ISBLANK(JobBalancing!BJ98),"",JobBalancing!BJ98)</f>
        <v/>
      </c>
      <c r="AI97" s="2" t="str">
        <f>IF(ISBLANK(JobBalancing!BK98),"",JobBalancing!BK98)</f>
        <v/>
      </c>
      <c r="AJ97" s="2" t="str">
        <f>IF(ISBLANK(JobBalancing!BP98),"",JobBalancing!BP98)</f>
        <v/>
      </c>
      <c r="AK97" s="2" t="str">
        <f>IF(ISBLANK(JobBalancing!BQ98),"",JobBalancing!BQ98)</f>
        <v/>
      </c>
    </row>
    <row r="98" spans="1:37" x14ac:dyDescent="0.25">
      <c r="A98" t="str">
        <f>JobBalancing!A99</f>
        <v>Smelt Metal</v>
      </c>
      <c r="B98" t="str">
        <f>JobBalancing!B99</f>
        <v>Description</v>
      </c>
      <c r="C98">
        <f>JobBalancing!C99</f>
        <v>8</v>
      </c>
      <c r="D98" t="str">
        <f>JobBalancing!D99</f>
        <v>Metalworking</v>
      </c>
      <c r="E98" t="str">
        <f>JobBalancing!E99</f>
        <v>Metallurgy</v>
      </c>
      <c r="F98">
        <f>IF(ISBLANK(JobBalancing!F99),"",JobBalancing!F99)</f>
        <v>3</v>
      </c>
      <c r="G98" t="str">
        <f>IF(ISBLANK(JobBalancing!G99),"",JobBalancing!G99)</f>
        <v/>
      </c>
      <c r="H98" t="str">
        <f>IF(ISBLANK(JobBalancing!H99),"",JobBalancing!H99)</f>
        <v>Iron Ore</v>
      </c>
      <c r="I98" t="str">
        <f>IF(ISBLANK(JobBalancing!I99),"",JobBalancing!I99)</f>
        <v/>
      </c>
      <c r="J98">
        <f>IF(ISBLANK(JobBalancing!J99),"",JobBalancing!J99)</f>
        <v>3</v>
      </c>
      <c r="K98">
        <f>IF(ISBLANK(JobBalancing!K99),"",JobBalancing!K99)</f>
        <v>1</v>
      </c>
      <c r="L98" t="str">
        <f>IF(ISBLANK(JobBalancing!P99),"",JobBalancing!P99)</f>
        <v/>
      </c>
      <c r="M98" t="str">
        <f>IF(ISBLANK(JobBalancing!Q99),"",JobBalancing!Q99)</f>
        <v>Fuel</v>
      </c>
      <c r="N98">
        <f>IF(ISBLANK(JobBalancing!R99),"",JobBalancing!R99)</f>
        <v>1</v>
      </c>
      <c r="O98">
        <f>IF(ISBLANK(JobBalancing!S99),"",JobBalancing!S99)</f>
        <v>1</v>
      </c>
      <c r="P98" t="str">
        <f>IF(ISBLANK(JobBalancing!X99),"",JobBalancing!X99)</f>
        <v/>
      </c>
      <c r="Q98" t="str">
        <f>IF(ISBLANK(JobBalancing!Y99),"",JobBalancing!Y99)</f>
        <v/>
      </c>
      <c r="R98" t="str">
        <f>IF(ISBLANK(JobBalancing!Z99),"",JobBalancing!Z99)</f>
        <v/>
      </c>
      <c r="S98" t="str">
        <f>IF(ISBLANK(JobBalancing!AA99),"",JobBalancing!AA99)</f>
        <v/>
      </c>
      <c r="T98" t="str">
        <f>IF(ISBLANK(JobBalancing!AF99),"",JobBalancing!AF99)</f>
        <v/>
      </c>
      <c r="U98" t="str">
        <f>IF(ISBLANK(JobBalancing!AG99),"",JobBalancing!AG99)</f>
        <v/>
      </c>
      <c r="V98" t="str">
        <f>IF(ISBLANK(JobBalancing!AH99),"",JobBalancing!AH99)</f>
        <v/>
      </c>
      <c r="W98" t="str">
        <f>IF(ISBLANK(JobBalancing!AI99),"",JobBalancing!AI99)</f>
        <v/>
      </c>
      <c r="X98" t="str">
        <f>IF(ISBLANK(JobBalancing!AN99),"",JobBalancing!AN99)</f>
        <v/>
      </c>
      <c r="Y98" t="str">
        <f>IF(ISBLANK(JobBalancing!AO99),"",JobBalancing!AO99)</f>
        <v/>
      </c>
      <c r="Z98" t="str">
        <f>IF(ISBLANK(JobBalancing!AP99),"",JobBalancing!AP99)</f>
        <v/>
      </c>
      <c r="AA98" t="str">
        <f>IF(ISBLANK(JobBalancing!AQ99),"",JobBalancing!AQ99)</f>
        <v/>
      </c>
      <c r="AB98" t="str">
        <f>IF(ISBLANK(JobBalancing!AV99),"",JobBalancing!AV99)</f>
        <v/>
      </c>
      <c r="AC98" t="str">
        <f>IF(ISBLANK(JobBalancing!AW99),"",JobBalancing!AW99)</f>
        <v/>
      </c>
      <c r="AD98" t="str">
        <f>IF(ISBLANK(JobBalancing!AX99),"",JobBalancing!AX99)</f>
        <v/>
      </c>
      <c r="AE98" t="str">
        <f>IF(ISBLANK(JobBalancing!AY99),"",JobBalancing!AY99)</f>
        <v/>
      </c>
      <c r="AF98" s="2" t="str">
        <f>IF(ISBLANK(JobBalancing!BD99),"",JobBalancing!BD99)</f>
        <v>Iron</v>
      </c>
      <c r="AG98" s="2">
        <f>IF(ISBLANK(JobBalancing!BE99),"",JobBalancing!BE99)</f>
        <v>1</v>
      </c>
      <c r="AH98" s="2" t="str">
        <f>IF(ISBLANK(JobBalancing!BJ99),"",JobBalancing!BJ99)</f>
        <v/>
      </c>
      <c r="AI98" s="2" t="str">
        <f>IF(ISBLANK(JobBalancing!BK99),"",JobBalancing!BK99)</f>
        <v/>
      </c>
      <c r="AJ98" s="2" t="str">
        <f>IF(ISBLANK(JobBalancing!BP99),"",JobBalancing!BP99)</f>
        <v/>
      </c>
      <c r="AK98" s="2" t="str">
        <f>IF(ISBLANK(JobBalancing!BQ99),"",JobBalancing!BQ99)</f>
        <v/>
      </c>
    </row>
    <row r="99" spans="1:37" x14ac:dyDescent="0.25">
      <c r="A99" t="str">
        <f>JobBalancing!A100</f>
        <v>Smelt Metal</v>
      </c>
      <c r="B99" t="str">
        <f>JobBalancing!B100</f>
        <v>Description</v>
      </c>
      <c r="C99">
        <f>JobBalancing!C100</f>
        <v>16</v>
      </c>
      <c r="D99" t="str">
        <f>JobBalancing!D100</f>
        <v>Metalworking</v>
      </c>
      <c r="E99" t="str">
        <f>JobBalancing!E100</f>
        <v>Metallurgy</v>
      </c>
      <c r="F99">
        <f>IF(ISBLANK(JobBalancing!F100),"",JobBalancing!F100)</f>
        <v>4</v>
      </c>
      <c r="G99" t="str">
        <f>IF(ISBLANK(JobBalancing!G100),"",JobBalancing!G100)</f>
        <v/>
      </c>
      <c r="H99" t="str">
        <f>IF(ISBLANK(JobBalancing!H100),"",JobBalancing!H100)</f>
        <v>Iron</v>
      </c>
      <c r="I99" t="str">
        <f>IF(ISBLANK(JobBalancing!I100),"",JobBalancing!I100)</f>
        <v/>
      </c>
      <c r="J99">
        <f>IF(ISBLANK(JobBalancing!J100),"",JobBalancing!J100)</f>
        <v>3</v>
      </c>
      <c r="K99">
        <f>IF(ISBLANK(JobBalancing!K100),"",JobBalancing!K100)</f>
        <v>1</v>
      </c>
      <c r="L99" t="str">
        <f>IF(ISBLANK(JobBalancing!P100),"",JobBalancing!P100)</f>
        <v/>
      </c>
      <c r="M99" t="str">
        <f>IF(ISBLANK(JobBalancing!Q100),"",JobBalancing!Q100)</f>
        <v>Fuel</v>
      </c>
      <c r="N99">
        <f>IF(ISBLANK(JobBalancing!R100),"",JobBalancing!R100)</f>
        <v>2</v>
      </c>
      <c r="O99">
        <f>IF(ISBLANK(JobBalancing!S100),"",JobBalancing!S100)</f>
        <v>1</v>
      </c>
      <c r="P99" t="str">
        <f>IF(ISBLANK(JobBalancing!X100),"",JobBalancing!X100)</f>
        <v/>
      </c>
      <c r="Q99" t="str">
        <f>IF(ISBLANK(JobBalancing!Y100),"",JobBalancing!Y100)</f>
        <v/>
      </c>
      <c r="R99" t="str">
        <f>IF(ISBLANK(JobBalancing!Z100),"",JobBalancing!Z100)</f>
        <v/>
      </c>
      <c r="S99" t="str">
        <f>IF(ISBLANK(JobBalancing!AA100),"",JobBalancing!AA100)</f>
        <v/>
      </c>
      <c r="T99" t="str">
        <f>IF(ISBLANK(JobBalancing!AF100),"",JobBalancing!AF100)</f>
        <v/>
      </c>
      <c r="U99" t="str">
        <f>IF(ISBLANK(JobBalancing!AG100),"",JobBalancing!AG100)</f>
        <v/>
      </c>
      <c r="V99" t="str">
        <f>IF(ISBLANK(JobBalancing!AH100),"",JobBalancing!AH100)</f>
        <v/>
      </c>
      <c r="W99" t="str">
        <f>IF(ISBLANK(JobBalancing!AI100),"",JobBalancing!AI100)</f>
        <v/>
      </c>
      <c r="X99" t="str">
        <f>IF(ISBLANK(JobBalancing!AN100),"",JobBalancing!AN100)</f>
        <v/>
      </c>
      <c r="Y99" t="str">
        <f>IF(ISBLANK(JobBalancing!AO100),"",JobBalancing!AO100)</f>
        <v/>
      </c>
      <c r="Z99" t="str">
        <f>IF(ISBLANK(JobBalancing!AP100),"",JobBalancing!AP100)</f>
        <v/>
      </c>
      <c r="AA99" t="str">
        <f>IF(ISBLANK(JobBalancing!AQ100),"",JobBalancing!AQ100)</f>
        <v/>
      </c>
      <c r="AB99" t="str">
        <f>IF(ISBLANK(JobBalancing!AV100),"",JobBalancing!AV100)</f>
        <v/>
      </c>
      <c r="AC99" t="str">
        <f>IF(ISBLANK(JobBalancing!AW100),"",JobBalancing!AW100)</f>
        <v/>
      </c>
      <c r="AD99" t="str">
        <f>IF(ISBLANK(JobBalancing!AX100),"",JobBalancing!AX100)</f>
        <v/>
      </c>
      <c r="AE99" t="str">
        <f>IF(ISBLANK(JobBalancing!AY100),"",JobBalancing!AY100)</f>
        <v/>
      </c>
      <c r="AF99" s="2" t="str">
        <f>IF(ISBLANK(JobBalancing!BD100),"",JobBalancing!BD100)</f>
        <v>Steel</v>
      </c>
      <c r="AG99" s="2">
        <f>IF(ISBLANK(JobBalancing!BE100),"",JobBalancing!BE100)</f>
        <v>1</v>
      </c>
      <c r="AH99" s="2" t="str">
        <f>IF(ISBLANK(JobBalancing!BJ100),"",JobBalancing!BJ100)</f>
        <v/>
      </c>
      <c r="AI99" s="2" t="str">
        <f>IF(ISBLANK(JobBalancing!BK100),"",JobBalancing!BK100)</f>
        <v/>
      </c>
      <c r="AJ99" s="2" t="str">
        <f>IF(ISBLANK(JobBalancing!BP100),"",JobBalancing!BP100)</f>
        <v/>
      </c>
      <c r="AK99" s="2" t="str">
        <f>IF(ISBLANK(JobBalancing!BQ100),"",JobBalancing!BQ100)</f>
        <v/>
      </c>
    </row>
    <row r="100" spans="1:37" x14ac:dyDescent="0.25">
      <c r="A100" t="str">
        <f>JobBalancing!A101</f>
        <v>Smelt Metal</v>
      </c>
      <c r="B100" t="str">
        <f>JobBalancing!B101</f>
        <v>Description</v>
      </c>
      <c r="C100">
        <f>JobBalancing!C101</f>
        <v>32</v>
      </c>
      <c r="D100" t="str">
        <f>JobBalancing!D101</f>
        <v>Metalworking</v>
      </c>
      <c r="E100" t="str">
        <f>JobBalancing!E101</f>
        <v>Metallurgy</v>
      </c>
      <c r="F100">
        <f>IF(ISBLANK(JobBalancing!F101),"",JobBalancing!F101)</f>
        <v>5</v>
      </c>
      <c r="G100" t="str">
        <f>IF(ISBLANK(JobBalancing!G101),"",JobBalancing!G101)</f>
        <v/>
      </c>
      <c r="H100" t="str">
        <f>IF(ISBLANK(JobBalancing!H101),"",JobBalancing!H101)</f>
        <v>Adamantium Ore</v>
      </c>
      <c r="I100" t="str">
        <f>IF(ISBLANK(JobBalancing!I101),"",JobBalancing!I101)</f>
        <v/>
      </c>
      <c r="J100">
        <f>IF(ISBLANK(JobBalancing!J101),"",JobBalancing!J101)</f>
        <v>5</v>
      </c>
      <c r="K100">
        <f>IF(ISBLANK(JobBalancing!K101),"",JobBalancing!K101)</f>
        <v>1</v>
      </c>
      <c r="L100" t="str">
        <f>IF(ISBLANK(JobBalancing!P101),"",JobBalancing!P101)</f>
        <v/>
      </c>
      <c r="M100" t="str">
        <f>IF(ISBLANK(JobBalancing!Q101),"",JobBalancing!Q101)</f>
        <v>Fuel</v>
      </c>
      <c r="N100">
        <f>IF(ISBLANK(JobBalancing!R101),"",JobBalancing!R101)</f>
        <v>2</v>
      </c>
      <c r="O100">
        <f>IF(ISBLANK(JobBalancing!S101),"",JobBalancing!S101)</f>
        <v>1</v>
      </c>
      <c r="P100" t="str">
        <f>IF(ISBLANK(JobBalancing!X101),"",JobBalancing!X101)</f>
        <v/>
      </c>
      <c r="Q100" t="str">
        <f>IF(ISBLANK(JobBalancing!Y101),"",JobBalancing!Y101)</f>
        <v/>
      </c>
      <c r="R100" t="str">
        <f>IF(ISBLANK(JobBalancing!Z101),"",JobBalancing!Z101)</f>
        <v/>
      </c>
      <c r="S100" t="str">
        <f>IF(ISBLANK(JobBalancing!AA101),"",JobBalancing!AA101)</f>
        <v/>
      </c>
      <c r="T100" t="str">
        <f>IF(ISBLANK(JobBalancing!AF101),"",JobBalancing!AF101)</f>
        <v/>
      </c>
      <c r="U100" t="str">
        <f>IF(ISBLANK(JobBalancing!AG101),"",JobBalancing!AG101)</f>
        <v/>
      </c>
      <c r="V100" t="str">
        <f>IF(ISBLANK(JobBalancing!AH101),"",JobBalancing!AH101)</f>
        <v/>
      </c>
      <c r="W100" t="str">
        <f>IF(ISBLANK(JobBalancing!AI101),"",JobBalancing!AI101)</f>
        <v/>
      </c>
      <c r="X100" t="str">
        <f>IF(ISBLANK(JobBalancing!AN101),"",JobBalancing!AN101)</f>
        <v/>
      </c>
      <c r="Y100" t="str">
        <f>IF(ISBLANK(JobBalancing!AO101),"",JobBalancing!AO101)</f>
        <v/>
      </c>
      <c r="Z100" t="str">
        <f>IF(ISBLANK(JobBalancing!AP101),"",JobBalancing!AP101)</f>
        <v/>
      </c>
      <c r="AA100" t="str">
        <f>IF(ISBLANK(JobBalancing!AQ101),"",JobBalancing!AQ101)</f>
        <v/>
      </c>
      <c r="AB100" t="str">
        <f>IF(ISBLANK(JobBalancing!AV101),"",JobBalancing!AV101)</f>
        <v/>
      </c>
      <c r="AC100" t="str">
        <f>IF(ISBLANK(JobBalancing!AW101),"",JobBalancing!AW101)</f>
        <v/>
      </c>
      <c r="AD100" t="str">
        <f>IF(ISBLANK(JobBalancing!AX101),"",JobBalancing!AX101)</f>
        <v/>
      </c>
      <c r="AE100" t="str">
        <f>IF(ISBLANK(JobBalancing!AY101),"",JobBalancing!AY101)</f>
        <v/>
      </c>
      <c r="AF100" s="2" t="str">
        <f>IF(ISBLANK(JobBalancing!BD101),"",JobBalancing!BD101)</f>
        <v>Adamantium</v>
      </c>
      <c r="AG100" s="2">
        <f>IF(ISBLANK(JobBalancing!BE101),"",JobBalancing!BE101)</f>
        <v>1</v>
      </c>
      <c r="AH100" s="2" t="str">
        <f>IF(ISBLANK(JobBalancing!BJ101),"",JobBalancing!BJ101)</f>
        <v/>
      </c>
      <c r="AI100" s="2" t="str">
        <f>IF(ISBLANK(JobBalancing!BK101),"",JobBalancing!BK101)</f>
        <v/>
      </c>
      <c r="AJ100" s="2" t="str">
        <f>IF(ISBLANK(JobBalancing!BP101),"",JobBalancing!BP101)</f>
        <v/>
      </c>
      <c r="AK100" s="2" t="str">
        <f>IF(ISBLANK(JobBalancing!BQ101),"",JobBalancing!BQ101)</f>
        <v/>
      </c>
    </row>
    <row r="101" spans="1:37" x14ac:dyDescent="0.25">
      <c r="A101" t="str">
        <f>JobBalancing!A102</f>
        <v>Smith Tools</v>
      </c>
      <c r="B101" t="str">
        <f>JobBalancing!B102</f>
        <v>Description</v>
      </c>
      <c r="C101">
        <f>JobBalancing!C102</f>
        <v>0.5</v>
      </c>
      <c r="D101" t="str">
        <f>JobBalancing!D102</f>
        <v>Metalworking</v>
      </c>
      <c r="E101" t="str">
        <f>JobBalancing!E102</f>
        <v>Blacksmith</v>
      </c>
      <c r="F101">
        <f>IF(ISBLANK(JobBalancing!F102),"",JobBalancing!F102)</f>
        <v>1</v>
      </c>
      <c r="G101" t="str">
        <f>IF(ISBLANK(JobBalancing!G102),"",JobBalancing!G102)</f>
        <v/>
      </c>
      <c r="H101" t="str">
        <f>IF(ISBLANK(JobBalancing!H102),"",JobBalancing!H102)</f>
        <v>Copper</v>
      </c>
      <c r="I101" t="str">
        <f>IF(ISBLANK(JobBalancing!I102),"",JobBalancing!I102)</f>
        <v/>
      </c>
      <c r="J101">
        <f>IF(ISBLANK(JobBalancing!J102),"",JobBalancing!J102)</f>
        <v>1</v>
      </c>
      <c r="K101">
        <f>IF(ISBLANK(JobBalancing!K102),"",JobBalancing!K102)</f>
        <v>3</v>
      </c>
      <c r="L101" t="str">
        <f>IF(ISBLANK(JobBalancing!P102),"",JobBalancing!P102)</f>
        <v/>
      </c>
      <c r="M101" t="str">
        <f>IF(ISBLANK(JobBalancing!Q102),"",JobBalancing!Q102)</f>
        <v>Fuel</v>
      </c>
      <c r="N101">
        <f>IF(ISBLANK(JobBalancing!R102),"",JobBalancing!R102)</f>
        <v>2</v>
      </c>
      <c r="O101">
        <f>IF(ISBLANK(JobBalancing!S102),"",JobBalancing!S102)</f>
        <v>1</v>
      </c>
      <c r="P101" t="str">
        <f>IF(ISBLANK(JobBalancing!X102),"",JobBalancing!X102)</f>
        <v/>
      </c>
      <c r="Q101" t="str">
        <f>IF(ISBLANK(JobBalancing!Y102),"",JobBalancing!Y102)</f>
        <v>Wood</v>
      </c>
      <c r="R101">
        <f>IF(ISBLANK(JobBalancing!Z102),"",JobBalancing!Z102)</f>
        <v>1</v>
      </c>
      <c r="S101">
        <f>IF(ISBLANK(JobBalancing!AA102),"",JobBalancing!AA102)</f>
        <v>1</v>
      </c>
      <c r="T101" t="str">
        <f>IF(ISBLANK(JobBalancing!AF102),"",JobBalancing!AF102)</f>
        <v/>
      </c>
      <c r="U101" t="str">
        <f>IF(ISBLANK(JobBalancing!AG102),"",JobBalancing!AG102)</f>
        <v/>
      </c>
      <c r="V101" t="str">
        <f>IF(ISBLANK(JobBalancing!AH102),"",JobBalancing!AH102)</f>
        <v/>
      </c>
      <c r="W101" t="str">
        <f>IF(ISBLANK(JobBalancing!AI102),"",JobBalancing!AI102)</f>
        <v/>
      </c>
      <c r="X101" t="str">
        <f>IF(ISBLANK(JobBalancing!AN102),"",JobBalancing!AN102)</f>
        <v/>
      </c>
      <c r="Y101" t="str">
        <f>IF(ISBLANK(JobBalancing!AO102),"",JobBalancing!AO102)</f>
        <v/>
      </c>
      <c r="Z101" t="str">
        <f>IF(ISBLANK(JobBalancing!AP102),"",JobBalancing!AP102)</f>
        <v/>
      </c>
      <c r="AA101" t="str">
        <f>IF(ISBLANK(JobBalancing!AQ102),"",JobBalancing!AQ102)</f>
        <v/>
      </c>
      <c r="AB101" t="str">
        <f>IF(ISBLANK(JobBalancing!AV102),"",JobBalancing!AV102)</f>
        <v/>
      </c>
      <c r="AC101" t="str">
        <f>IF(ISBLANK(JobBalancing!AW102),"",JobBalancing!AW102)</f>
        <v/>
      </c>
      <c r="AD101" t="str">
        <f>IF(ISBLANK(JobBalancing!AX102),"",JobBalancing!AX102)</f>
        <v/>
      </c>
      <c r="AE101" t="str">
        <f>IF(ISBLANK(JobBalancing!AY102),"",JobBalancing!AY102)</f>
        <v/>
      </c>
      <c r="AF101" s="2" t="str">
        <f>IF(ISBLANK(JobBalancing!BD102),"",JobBalancing!BD102)</f>
        <v>Copper Tools</v>
      </c>
      <c r="AG101" s="2">
        <f>IF(ISBLANK(JobBalancing!BE102),"",JobBalancing!BE102)</f>
        <v>1</v>
      </c>
      <c r="AH101" s="2" t="str">
        <f>IF(ISBLANK(JobBalancing!BJ102),"",JobBalancing!BJ102)</f>
        <v/>
      </c>
      <c r="AI101" s="2" t="str">
        <f>IF(ISBLANK(JobBalancing!BK102),"",JobBalancing!BK102)</f>
        <v/>
      </c>
      <c r="AJ101" s="2" t="str">
        <f>IF(ISBLANK(JobBalancing!BP102),"",JobBalancing!BP102)</f>
        <v/>
      </c>
      <c r="AK101" s="2" t="str">
        <f>IF(ISBLANK(JobBalancing!BQ102),"",JobBalancing!BQ102)</f>
        <v/>
      </c>
    </row>
    <row r="102" spans="1:37" x14ac:dyDescent="0.25">
      <c r="A102" t="str">
        <f>JobBalancing!A103</f>
        <v>Smith Tools</v>
      </c>
      <c r="B102" t="str">
        <f>JobBalancing!B103</f>
        <v>Description</v>
      </c>
      <c r="C102">
        <f>JobBalancing!C103</f>
        <v>1</v>
      </c>
      <c r="D102" t="str">
        <f>JobBalancing!D103</f>
        <v>Metalworking</v>
      </c>
      <c r="E102" t="str">
        <f>JobBalancing!E103</f>
        <v>Blacksmith</v>
      </c>
      <c r="F102">
        <f>IF(ISBLANK(JobBalancing!F103),"",JobBalancing!F103)</f>
        <v>2</v>
      </c>
      <c r="G102" t="str">
        <f>IF(ISBLANK(JobBalancing!G103),"",JobBalancing!G103)</f>
        <v/>
      </c>
      <c r="H102" t="str">
        <f>IF(ISBLANK(JobBalancing!H103),"",JobBalancing!H103)</f>
        <v>Bronze</v>
      </c>
      <c r="I102" t="str">
        <f>IF(ISBLANK(JobBalancing!I103),"",JobBalancing!I103)</f>
        <v/>
      </c>
      <c r="J102">
        <f>IF(ISBLANK(JobBalancing!J103),"",JobBalancing!J103)</f>
        <v>2</v>
      </c>
      <c r="K102">
        <f>IF(ISBLANK(JobBalancing!K103),"",JobBalancing!K103)</f>
        <v>3</v>
      </c>
      <c r="L102" t="str">
        <f>IF(ISBLANK(JobBalancing!P103),"",JobBalancing!P103)</f>
        <v/>
      </c>
      <c r="M102" t="str">
        <f>IF(ISBLANK(JobBalancing!Q103),"",JobBalancing!Q103)</f>
        <v>Fuel</v>
      </c>
      <c r="N102">
        <f>IF(ISBLANK(JobBalancing!R103),"",JobBalancing!R103)</f>
        <v>2</v>
      </c>
      <c r="O102">
        <f>IF(ISBLANK(JobBalancing!S103),"",JobBalancing!S103)</f>
        <v>3</v>
      </c>
      <c r="P102" t="str">
        <f>IF(ISBLANK(JobBalancing!X103),"",JobBalancing!X103)</f>
        <v/>
      </c>
      <c r="Q102" t="str">
        <f>IF(ISBLANK(JobBalancing!Y103),"",JobBalancing!Y103)</f>
        <v>Wood</v>
      </c>
      <c r="R102">
        <f>IF(ISBLANK(JobBalancing!Z103),"",JobBalancing!Z103)</f>
        <v>1</v>
      </c>
      <c r="S102">
        <f>IF(ISBLANK(JobBalancing!AA103),"",JobBalancing!AA103)</f>
        <v>1</v>
      </c>
      <c r="T102" t="str">
        <f>IF(ISBLANK(JobBalancing!AF103),"",JobBalancing!AF103)</f>
        <v/>
      </c>
      <c r="U102" t="str">
        <f>IF(ISBLANK(JobBalancing!AG103),"",JobBalancing!AG103)</f>
        <v/>
      </c>
      <c r="V102" t="str">
        <f>IF(ISBLANK(JobBalancing!AH103),"",JobBalancing!AH103)</f>
        <v/>
      </c>
      <c r="W102" t="str">
        <f>IF(ISBLANK(JobBalancing!AI103),"",JobBalancing!AI103)</f>
        <v/>
      </c>
      <c r="X102" t="str">
        <f>IF(ISBLANK(JobBalancing!AN103),"",JobBalancing!AN103)</f>
        <v/>
      </c>
      <c r="Y102" t="str">
        <f>IF(ISBLANK(JobBalancing!AO103),"",JobBalancing!AO103)</f>
        <v/>
      </c>
      <c r="Z102" t="str">
        <f>IF(ISBLANK(JobBalancing!AP103),"",JobBalancing!AP103)</f>
        <v/>
      </c>
      <c r="AA102" t="str">
        <f>IF(ISBLANK(JobBalancing!AQ103),"",JobBalancing!AQ103)</f>
        <v/>
      </c>
      <c r="AB102" t="str">
        <f>IF(ISBLANK(JobBalancing!AV103),"",JobBalancing!AV103)</f>
        <v/>
      </c>
      <c r="AC102" t="str">
        <f>IF(ISBLANK(JobBalancing!AW103),"",JobBalancing!AW103)</f>
        <v/>
      </c>
      <c r="AD102" t="str">
        <f>IF(ISBLANK(JobBalancing!AX103),"",JobBalancing!AX103)</f>
        <v/>
      </c>
      <c r="AE102" t="str">
        <f>IF(ISBLANK(JobBalancing!AY103),"",JobBalancing!AY103)</f>
        <v/>
      </c>
      <c r="AF102" s="2" t="str">
        <f>IF(ISBLANK(JobBalancing!BD103),"",JobBalancing!BD103)</f>
        <v>Bronze Tools</v>
      </c>
      <c r="AG102" s="2">
        <f>IF(ISBLANK(JobBalancing!BE103),"",JobBalancing!BE103)</f>
        <v>1</v>
      </c>
      <c r="AH102" s="2" t="str">
        <f>IF(ISBLANK(JobBalancing!BJ103),"",JobBalancing!BJ103)</f>
        <v/>
      </c>
      <c r="AI102" s="2" t="str">
        <f>IF(ISBLANK(JobBalancing!BK103),"",JobBalancing!BK103)</f>
        <v/>
      </c>
      <c r="AJ102" s="2" t="str">
        <f>IF(ISBLANK(JobBalancing!BP103),"",JobBalancing!BP103)</f>
        <v/>
      </c>
      <c r="AK102" s="2" t="str">
        <f>IF(ISBLANK(JobBalancing!BQ103),"",JobBalancing!BQ103)</f>
        <v/>
      </c>
    </row>
    <row r="103" spans="1:37" x14ac:dyDescent="0.25">
      <c r="A103" t="str">
        <f>JobBalancing!A104</f>
        <v>Smith Tools</v>
      </c>
      <c r="B103" t="str">
        <f>JobBalancing!B104</f>
        <v>Description</v>
      </c>
      <c r="C103">
        <f>JobBalancing!C104</f>
        <v>2</v>
      </c>
      <c r="D103" t="str">
        <f>JobBalancing!D104</f>
        <v>Metalworking</v>
      </c>
      <c r="E103" t="str">
        <f>JobBalancing!E104</f>
        <v>Blacksmith</v>
      </c>
      <c r="F103">
        <f>IF(ISBLANK(JobBalancing!F104),"",JobBalancing!F104)</f>
        <v>3</v>
      </c>
      <c r="G103" t="str">
        <f>IF(ISBLANK(JobBalancing!G104),"",JobBalancing!G104)</f>
        <v/>
      </c>
      <c r="H103" t="str">
        <f>IF(ISBLANK(JobBalancing!H104),"",JobBalancing!H104)</f>
        <v>Iron</v>
      </c>
      <c r="I103" t="str">
        <f>IF(ISBLANK(JobBalancing!I104),"",JobBalancing!I104)</f>
        <v/>
      </c>
      <c r="J103">
        <f>IF(ISBLANK(JobBalancing!J104),"",JobBalancing!J104)</f>
        <v>3</v>
      </c>
      <c r="K103">
        <f>IF(ISBLANK(JobBalancing!K104),"",JobBalancing!K104)</f>
        <v>3</v>
      </c>
      <c r="L103" t="str">
        <f>IF(ISBLANK(JobBalancing!P104),"",JobBalancing!P104)</f>
        <v/>
      </c>
      <c r="M103" t="str">
        <f>IF(ISBLANK(JobBalancing!Q104),"",JobBalancing!Q104)</f>
        <v>Fuel</v>
      </c>
      <c r="N103">
        <f>IF(ISBLANK(JobBalancing!R104),"",JobBalancing!R104)</f>
        <v>2</v>
      </c>
      <c r="O103">
        <f>IF(ISBLANK(JobBalancing!S104),"",JobBalancing!S104)</f>
        <v>3</v>
      </c>
      <c r="P103" t="str">
        <f>IF(ISBLANK(JobBalancing!X104),"",JobBalancing!X104)</f>
        <v/>
      </c>
      <c r="Q103" t="str">
        <f>IF(ISBLANK(JobBalancing!Y104),"",JobBalancing!Y104)</f>
        <v>Wood</v>
      </c>
      <c r="R103">
        <f>IF(ISBLANK(JobBalancing!Z104),"",JobBalancing!Z104)</f>
        <v>1</v>
      </c>
      <c r="S103">
        <f>IF(ISBLANK(JobBalancing!AA104),"",JobBalancing!AA104)</f>
        <v>1</v>
      </c>
      <c r="T103" t="str">
        <f>IF(ISBLANK(JobBalancing!AF104),"",JobBalancing!AF104)</f>
        <v/>
      </c>
      <c r="U103" t="str">
        <f>IF(ISBLANK(JobBalancing!AG104),"",JobBalancing!AG104)</f>
        <v/>
      </c>
      <c r="V103" t="str">
        <f>IF(ISBLANK(JobBalancing!AH104),"",JobBalancing!AH104)</f>
        <v/>
      </c>
      <c r="W103" t="str">
        <f>IF(ISBLANK(JobBalancing!AI104),"",JobBalancing!AI104)</f>
        <v/>
      </c>
      <c r="X103" t="str">
        <f>IF(ISBLANK(JobBalancing!AN104),"",JobBalancing!AN104)</f>
        <v/>
      </c>
      <c r="Y103" t="str">
        <f>IF(ISBLANK(JobBalancing!AO104),"",JobBalancing!AO104)</f>
        <v/>
      </c>
      <c r="Z103" t="str">
        <f>IF(ISBLANK(JobBalancing!AP104),"",JobBalancing!AP104)</f>
        <v/>
      </c>
      <c r="AA103" t="str">
        <f>IF(ISBLANK(JobBalancing!AQ104),"",JobBalancing!AQ104)</f>
        <v/>
      </c>
      <c r="AB103" t="str">
        <f>IF(ISBLANK(JobBalancing!AV104),"",JobBalancing!AV104)</f>
        <v/>
      </c>
      <c r="AC103" t="str">
        <f>IF(ISBLANK(JobBalancing!AW104),"",JobBalancing!AW104)</f>
        <v/>
      </c>
      <c r="AD103" t="str">
        <f>IF(ISBLANK(JobBalancing!AX104),"",JobBalancing!AX104)</f>
        <v/>
      </c>
      <c r="AE103" t="str">
        <f>IF(ISBLANK(JobBalancing!AY104),"",JobBalancing!AY104)</f>
        <v/>
      </c>
      <c r="AF103" s="2" t="str">
        <f>IF(ISBLANK(JobBalancing!BD104),"",JobBalancing!BD104)</f>
        <v>Iron Tools</v>
      </c>
      <c r="AG103" s="2">
        <f>IF(ISBLANK(JobBalancing!BE104),"",JobBalancing!BE104)</f>
        <v>1</v>
      </c>
      <c r="AH103" s="2" t="str">
        <f>IF(ISBLANK(JobBalancing!BJ104),"",JobBalancing!BJ104)</f>
        <v/>
      </c>
      <c r="AI103" s="2" t="str">
        <f>IF(ISBLANK(JobBalancing!BK104),"",JobBalancing!BK104)</f>
        <v/>
      </c>
      <c r="AJ103" s="2" t="str">
        <f>IF(ISBLANK(JobBalancing!BP104),"",JobBalancing!BP104)</f>
        <v/>
      </c>
      <c r="AK103" s="2" t="str">
        <f>IF(ISBLANK(JobBalancing!BQ104),"",JobBalancing!BQ104)</f>
        <v/>
      </c>
    </row>
    <row r="104" spans="1:37" x14ac:dyDescent="0.25">
      <c r="A104" t="str">
        <f>JobBalancing!A105</f>
        <v>Smith Tools</v>
      </c>
      <c r="B104" t="str">
        <f>JobBalancing!B105</f>
        <v>Description</v>
      </c>
      <c r="C104">
        <f>JobBalancing!C105</f>
        <v>4</v>
      </c>
      <c r="D104" t="str">
        <f>JobBalancing!D105</f>
        <v>Metalworking</v>
      </c>
      <c r="E104" t="str">
        <f>JobBalancing!E105</f>
        <v>Blacksmith</v>
      </c>
      <c r="F104">
        <f>IF(ISBLANK(JobBalancing!F105),"",JobBalancing!F105)</f>
        <v>4</v>
      </c>
      <c r="G104" t="str">
        <f>IF(ISBLANK(JobBalancing!G105),"",JobBalancing!G105)</f>
        <v/>
      </c>
      <c r="H104" t="str">
        <f>IF(ISBLANK(JobBalancing!H105),"",JobBalancing!H105)</f>
        <v>Steel</v>
      </c>
      <c r="I104" t="str">
        <f>IF(ISBLANK(JobBalancing!I105),"",JobBalancing!I105)</f>
        <v/>
      </c>
      <c r="J104">
        <f>IF(ISBLANK(JobBalancing!J105),"",JobBalancing!J105)</f>
        <v>4</v>
      </c>
      <c r="K104">
        <f>IF(ISBLANK(JobBalancing!K105),"",JobBalancing!K105)</f>
        <v>3</v>
      </c>
      <c r="L104" t="str">
        <f>IF(ISBLANK(JobBalancing!P105),"",JobBalancing!P105)</f>
        <v/>
      </c>
      <c r="M104" t="str">
        <f>IF(ISBLANK(JobBalancing!Q105),"",JobBalancing!Q105)</f>
        <v>Fuel</v>
      </c>
      <c r="N104">
        <f>IF(ISBLANK(JobBalancing!R105),"",JobBalancing!R105)</f>
        <v>2</v>
      </c>
      <c r="O104">
        <f>IF(ISBLANK(JobBalancing!S105),"",JobBalancing!S105)</f>
        <v>3</v>
      </c>
      <c r="P104" t="str">
        <f>IF(ISBLANK(JobBalancing!X105),"",JobBalancing!X105)</f>
        <v/>
      </c>
      <c r="Q104" t="str">
        <f>IF(ISBLANK(JobBalancing!Y105),"",JobBalancing!Y105)</f>
        <v>Wood</v>
      </c>
      <c r="R104">
        <f>IF(ISBLANK(JobBalancing!Z105),"",JobBalancing!Z105)</f>
        <v>1</v>
      </c>
      <c r="S104">
        <f>IF(ISBLANK(JobBalancing!AA105),"",JobBalancing!AA105)</f>
        <v>1</v>
      </c>
      <c r="T104" t="str">
        <f>IF(ISBLANK(JobBalancing!AF105),"",JobBalancing!AF105)</f>
        <v/>
      </c>
      <c r="U104" t="str">
        <f>IF(ISBLANK(JobBalancing!AG105),"",JobBalancing!AG105)</f>
        <v/>
      </c>
      <c r="V104" t="str">
        <f>IF(ISBLANK(JobBalancing!AH105),"",JobBalancing!AH105)</f>
        <v/>
      </c>
      <c r="W104" t="str">
        <f>IF(ISBLANK(JobBalancing!AI105),"",JobBalancing!AI105)</f>
        <v/>
      </c>
      <c r="X104" t="str">
        <f>IF(ISBLANK(JobBalancing!AN105),"",JobBalancing!AN105)</f>
        <v/>
      </c>
      <c r="Y104" t="str">
        <f>IF(ISBLANK(JobBalancing!AO105),"",JobBalancing!AO105)</f>
        <v/>
      </c>
      <c r="Z104" t="str">
        <f>IF(ISBLANK(JobBalancing!AP105),"",JobBalancing!AP105)</f>
        <v/>
      </c>
      <c r="AA104" t="str">
        <f>IF(ISBLANK(JobBalancing!AQ105),"",JobBalancing!AQ105)</f>
        <v/>
      </c>
      <c r="AB104" t="str">
        <f>IF(ISBLANK(JobBalancing!AV105),"",JobBalancing!AV105)</f>
        <v/>
      </c>
      <c r="AC104" t="str">
        <f>IF(ISBLANK(JobBalancing!AW105),"",JobBalancing!AW105)</f>
        <v/>
      </c>
      <c r="AD104" t="str">
        <f>IF(ISBLANK(JobBalancing!AX105),"",JobBalancing!AX105)</f>
        <v/>
      </c>
      <c r="AE104" t="str">
        <f>IF(ISBLANK(JobBalancing!AY105),"",JobBalancing!AY105)</f>
        <v/>
      </c>
      <c r="AF104" s="2" t="str">
        <f>IF(ISBLANK(JobBalancing!BD105),"",JobBalancing!BD105)</f>
        <v>Steel Tools</v>
      </c>
      <c r="AG104" s="2">
        <f>IF(ISBLANK(JobBalancing!BE105),"",JobBalancing!BE105)</f>
        <v>1</v>
      </c>
      <c r="AH104" s="2" t="str">
        <f>IF(ISBLANK(JobBalancing!BJ105),"",JobBalancing!BJ105)</f>
        <v/>
      </c>
      <c r="AI104" s="2" t="str">
        <f>IF(ISBLANK(JobBalancing!BK105),"",JobBalancing!BK105)</f>
        <v/>
      </c>
      <c r="AJ104" s="2" t="str">
        <f>IF(ISBLANK(JobBalancing!BP105),"",JobBalancing!BP105)</f>
        <v/>
      </c>
      <c r="AK104" s="2" t="str">
        <f>IF(ISBLANK(JobBalancing!BQ105),"",JobBalancing!BQ105)</f>
        <v/>
      </c>
    </row>
    <row r="105" spans="1:37" x14ac:dyDescent="0.25">
      <c r="A105" t="str">
        <f>JobBalancing!A106</f>
        <v>Smith Tools</v>
      </c>
      <c r="B105" t="str">
        <f>JobBalancing!B106</f>
        <v>Description</v>
      </c>
      <c r="C105">
        <f>JobBalancing!C106</f>
        <v>8</v>
      </c>
      <c r="D105" t="str">
        <f>JobBalancing!D106</f>
        <v>Metalworking</v>
      </c>
      <c r="E105" t="str">
        <f>JobBalancing!E106</f>
        <v>Blacksmith</v>
      </c>
      <c r="F105">
        <f>IF(ISBLANK(JobBalancing!F106),"",JobBalancing!F106)</f>
        <v>5</v>
      </c>
      <c r="G105" t="str">
        <f>IF(ISBLANK(JobBalancing!G106),"",JobBalancing!G106)</f>
        <v/>
      </c>
      <c r="H105" t="str">
        <f>IF(ISBLANK(JobBalancing!H106),"",JobBalancing!H106)</f>
        <v>Adamantium</v>
      </c>
      <c r="I105" t="str">
        <f>IF(ISBLANK(JobBalancing!I106),"",JobBalancing!I106)</f>
        <v/>
      </c>
      <c r="J105">
        <f>IF(ISBLANK(JobBalancing!J106),"",JobBalancing!J106)</f>
        <v>5</v>
      </c>
      <c r="K105">
        <f>IF(ISBLANK(JobBalancing!K106),"",JobBalancing!K106)</f>
        <v>3</v>
      </c>
      <c r="L105" t="str">
        <f>IF(ISBLANK(JobBalancing!P106),"",JobBalancing!P106)</f>
        <v/>
      </c>
      <c r="M105" t="str">
        <f>IF(ISBLANK(JobBalancing!Q106),"",JobBalancing!Q106)</f>
        <v>Fuel</v>
      </c>
      <c r="N105">
        <f>IF(ISBLANK(JobBalancing!R106),"",JobBalancing!R106)</f>
        <v>2</v>
      </c>
      <c r="O105">
        <f>IF(ISBLANK(JobBalancing!S106),"",JobBalancing!S106)</f>
        <v>3</v>
      </c>
      <c r="P105" t="str">
        <f>IF(ISBLANK(JobBalancing!X106),"",JobBalancing!X106)</f>
        <v/>
      </c>
      <c r="Q105" t="str">
        <f>IF(ISBLANK(JobBalancing!Y106),"",JobBalancing!Y106)</f>
        <v>Wood</v>
      </c>
      <c r="R105">
        <f>IF(ISBLANK(JobBalancing!Z106),"",JobBalancing!Z106)</f>
        <v>1</v>
      </c>
      <c r="S105">
        <f>IF(ISBLANK(JobBalancing!AA106),"",JobBalancing!AA106)</f>
        <v>1</v>
      </c>
      <c r="T105" t="str">
        <f>IF(ISBLANK(JobBalancing!AF106),"",JobBalancing!AF106)</f>
        <v/>
      </c>
      <c r="U105" t="str">
        <f>IF(ISBLANK(JobBalancing!AG106),"",JobBalancing!AG106)</f>
        <v/>
      </c>
      <c r="V105" t="str">
        <f>IF(ISBLANK(JobBalancing!AH106),"",JobBalancing!AH106)</f>
        <v/>
      </c>
      <c r="W105" t="str">
        <f>IF(ISBLANK(JobBalancing!AI106),"",JobBalancing!AI106)</f>
        <v/>
      </c>
      <c r="X105" t="str">
        <f>IF(ISBLANK(JobBalancing!AN106),"",JobBalancing!AN106)</f>
        <v/>
      </c>
      <c r="Y105" t="str">
        <f>IF(ISBLANK(JobBalancing!AO106),"",JobBalancing!AO106)</f>
        <v/>
      </c>
      <c r="Z105" t="str">
        <f>IF(ISBLANK(JobBalancing!AP106),"",JobBalancing!AP106)</f>
        <v/>
      </c>
      <c r="AA105" t="str">
        <f>IF(ISBLANK(JobBalancing!AQ106),"",JobBalancing!AQ106)</f>
        <v/>
      </c>
      <c r="AB105" t="str">
        <f>IF(ISBLANK(JobBalancing!AV106),"",JobBalancing!AV106)</f>
        <v/>
      </c>
      <c r="AC105" t="str">
        <f>IF(ISBLANK(JobBalancing!AW106),"",JobBalancing!AW106)</f>
        <v/>
      </c>
      <c r="AD105" t="str">
        <f>IF(ISBLANK(JobBalancing!AX106),"",JobBalancing!AX106)</f>
        <v/>
      </c>
      <c r="AE105" t="str">
        <f>IF(ISBLANK(JobBalancing!AY106),"",JobBalancing!AY106)</f>
        <v/>
      </c>
      <c r="AF105" s="2" t="str">
        <f>IF(ISBLANK(JobBalancing!BD106),"",JobBalancing!BD106)</f>
        <v>Adamantium Tools</v>
      </c>
      <c r="AG105" s="2">
        <f>IF(ISBLANK(JobBalancing!BE106),"",JobBalancing!BE106)</f>
        <v>1</v>
      </c>
      <c r="AH105" s="2" t="str">
        <f>IF(ISBLANK(JobBalancing!BJ106),"",JobBalancing!BJ106)</f>
        <v/>
      </c>
      <c r="AI105" s="2" t="str">
        <f>IF(ISBLANK(JobBalancing!BK106),"",JobBalancing!BK106)</f>
        <v/>
      </c>
      <c r="AJ105" s="2" t="str">
        <f>IF(ISBLANK(JobBalancing!BP106),"",JobBalancing!BP106)</f>
        <v/>
      </c>
      <c r="AK105" s="2" t="str">
        <f>IF(ISBLANK(JobBalancing!BQ106),"",JobBalancing!BQ106)</f>
        <v/>
      </c>
    </row>
    <row r="106" spans="1:37" x14ac:dyDescent="0.25">
      <c r="A106" t="str">
        <f>JobBalancing!A107</f>
        <v>Weave Cloth</v>
      </c>
      <c r="B106" t="str">
        <f>JobBalancing!B107</f>
        <v>Description</v>
      </c>
      <c r="C106">
        <f>JobBalancing!C107</f>
        <v>1</v>
      </c>
      <c r="D106" t="str">
        <f>JobBalancing!D107</f>
        <v>Crafting</v>
      </c>
      <c r="E106" t="str">
        <f>JobBalancing!E107</f>
        <v>Weaving</v>
      </c>
      <c r="F106">
        <f>IF(ISBLANK(JobBalancing!F107),"",JobBalancing!F107)</f>
        <v>1</v>
      </c>
      <c r="G106" t="str">
        <f>IF(ISBLANK(JobBalancing!G107),"",JobBalancing!G107)</f>
        <v/>
      </c>
      <c r="H106" t="str">
        <f>IF(ISBLANK(JobBalancing!H107),"",JobBalancing!H107)</f>
        <v>Cotton</v>
      </c>
      <c r="I106" t="str">
        <f>IF(ISBLANK(JobBalancing!I107),"",JobBalancing!I107)</f>
        <v/>
      </c>
      <c r="J106">
        <f>IF(ISBLANK(JobBalancing!J107),"",JobBalancing!J107)</f>
        <v>1</v>
      </c>
      <c r="K106">
        <f>IF(ISBLANK(JobBalancing!K107),"",JobBalancing!K107)</f>
        <v>1</v>
      </c>
      <c r="L106" t="str">
        <f>IF(ISBLANK(JobBalancing!P107),"",JobBalancing!P107)</f>
        <v/>
      </c>
      <c r="M106" t="str">
        <f>IF(ISBLANK(JobBalancing!Q107),"",JobBalancing!Q107)</f>
        <v/>
      </c>
      <c r="N106" t="str">
        <f>IF(ISBLANK(JobBalancing!R107),"",JobBalancing!R107)</f>
        <v/>
      </c>
      <c r="O106" t="str">
        <f>IF(ISBLANK(JobBalancing!S107),"",JobBalancing!S107)</f>
        <v/>
      </c>
      <c r="P106" t="str">
        <f>IF(ISBLANK(JobBalancing!X107),"",JobBalancing!X107)</f>
        <v/>
      </c>
      <c r="Q106" t="str">
        <f>IF(ISBLANK(JobBalancing!Y107),"",JobBalancing!Y107)</f>
        <v/>
      </c>
      <c r="R106" t="str">
        <f>IF(ISBLANK(JobBalancing!Z107),"",JobBalancing!Z107)</f>
        <v/>
      </c>
      <c r="S106" t="str">
        <f>IF(ISBLANK(JobBalancing!AA107),"",JobBalancing!AA107)</f>
        <v/>
      </c>
      <c r="T106" t="str">
        <f>IF(ISBLANK(JobBalancing!AF107),"",JobBalancing!AF107)</f>
        <v/>
      </c>
      <c r="U106" t="str">
        <f>IF(ISBLANK(JobBalancing!AG107),"",JobBalancing!AG107)</f>
        <v/>
      </c>
      <c r="V106" t="str">
        <f>IF(ISBLANK(JobBalancing!AH107),"",JobBalancing!AH107)</f>
        <v/>
      </c>
      <c r="W106" t="str">
        <f>IF(ISBLANK(JobBalancing!AI107),"",JobBalancing!AI107)</f>
        <v/>
      </c>
      <c r="X106" t="str">
        <f>IF(ISBLANK(JobBalancing!AN107),"",JobBalancing!AN107)</f>
        <v/>
      </c>
      <c r="Y106" t="str">
        <f>IF(ISBLANK(JobBalancing!AO107),"",JobBalancing!AO107)</f>
        <v/>
      </c>
      <c r="Z106" t="str">
        <f>IF(ISBLANK(JobBalancing!AP107),"",JobBalancing!AP107)</f>
        <v/>
      </c>
      <c r="AA106" t="str">
        <f>IF(ISBLANK(JobBalancing!AQ107),"",JobBalancing!AQ107)</f>
        <v/>
      </c>
      <c r="AB106" t="str">
        <f>IF(ISBLANK(JobBalancing!AV107),"",JobBalancing!AV107)</f>
        <v/>
      </c>
      <c r="AC106" t="str">
        <f>IF(ISBLANK(JobBalancing!AW107),"",JobBalancing!AW107)</f>
        <v/>
      </c>
      <c r="AD106" t="str">
        <f>IF(ISBLANK(JobBalancing!AX107),"",JobBalancing!AX107)</f>
        <v/>
      </c>
      <c r="AE106" t="str">
        <f>IF(ISBLANK(JobBalancing!AY107),"",JobBalancing!AY107)</f>
        <v/>
      </c>
      <c r="AF106" s="2" t="str">
        <f>IF(ISBLANK(JobBalancing!BD107),"",JobBalancing!BD107)</f>
        <v>Cotton Cloth</v>
      </c>
      <c r="AG106" s="2">
        <f>IF(ISBLANK(JobBalancing!BE107),"",JobBalancing!BE107)</f>
        <v>1</v>
      </c>
      <c r="AH106" s="2" t="str">
        <f>IF(ISBLANK(JobBalancing!BJ107),"",JobBalancing!BJ107)</f>
        <v/>
      </c>
      <c r="AI106" s="2" t="str">
        <f>IF(ISBLANK(JobBalancing!BK107),"",JobBalancing!BK107)</f>
        <v/>
      </c>
      <c r="AJ106" s="2" t="str">
        <f>IF(ISBLANK(JobBalancing!BP107),"",JobBalancing!BP107)</f>
        <v/>
      </c>
      <c r="AK106" s="2" t="str">
        <f>IF(ISBLANK(JobBalancing!BQ107),"",JobBalancing!BQ107)</f>
        <v/>
      </c>
    </row>
    <row r="107" spans="1:37" x14ac:dyDescent="0.25">
      <c r="A107" t="str">
        <f>JobBalancing!A108</f>
        <v>Weave Cloth</v>
      </c>
      <c r="B107" t="str">
        <f>JobBalancing!B108</f>
        <v>Description</v>
      </c>
      <c r="C107">
        <f>JobBalancing!C108</f>
        <v>2</v>
      </c>
      <c r="D107" t="str">
        <f>JobBalancing!D108</f>
        <v>Crafting</v>
      </c>
      <c r="E107" t="str">
        <f>JobBalancing!E108</f>
        <v>Weaving</v>
      </c>
      <c r="F107">
        <f>IF(ISBLANK(JobBalancing!F108),"",JobBalancing!F108)</f>
        <v>2</v>
      </c>
      <c r="G107" t="str">
        <f>IF(ISBLANK(JobBalancing!G108),"",JobBalancing!G108)</f>
        <v/>
      </c>
      <c r="H107" t="str">
        <f>IF(ISBLANK(JobBalancing!H108),"",JobBalancing!H108)</f>
        <v>Wool</v>
      </c>
      <c r="I107" t="str">
        <f>IF(ISBLANK(JobBalancing!I108),"",JobBalancing!I108)</f>
        <v/>
      </c>
      <c r="J107">
        <f>IF(ISBLANK(JobBalancing!J108),"",JobBalancing!J108)</f>
        <v>2</v>
      </c>
      <c r="K107">
        <f>IF(ISBLANK(JobBalancing!K108),"",JobBalancing!K108)</f>
        <v>1</v>
      </c>
      <c r="L107" t="str">
        <f>IF(ISBLANK(JobBalancing!P108),"",JobBalancing!P108)</f>
        <v/>
      </c>
      <c r="M107" t="str">
        <f>IF(ISBLANK(JobBalancing!Q108),"",JobBalancing!Q108)</f>
        <v/>
      </c>
      <c r="N107" t="str">
        <f>IF(ISBLANK(JobBalancing!R108),"",JobBalancing!R108)</f>
        <v/>
      </c>
      <c r="O107" t="str">
        <f>IF(ISBLANK(JobBalancing!S108),"",JobBalancing!S108)</f>
        <v/>
      </c>
      <c r="P107" t="str">
        <f>IF(ISBLANK(JobBalancing!X108),"",JobBalancing!X108)</f>
        <v/>
      </c>
      <c r="Q107" t="str">
        <f>IF(ISBLANK(JobBalancing!Y108),"",JobBalancing!Y108)</f>
        <v/>
      </c>
      <c r="R107" t="str">
        <f>IF(ISBLANK(JobBalancing!Z108),"",JobBalancing!Z108)</f>
        <v/>
      </c>
      <c r="S107" t="str">
        <f>IF(ISBLANK(JobBalancing!AA108),"",JobBalancing!AA108)</f>
        <v/>
      </c>
      <c r="T107" t="str">
        <f>IF(ISBLANK(JobBalancing!AF108),"",JobBalancing!AF108)</f>
        <v/>
      </c>
      <c r="U107" t="str">
        <f>IF(ISBLANK(JobBalancing!AG108),"",JobBalancing!AG108)</f>
        <v/>
      </c>
      <c r="V107" t="str">
        <f>IF(ISBLANK(JobBalancing!AH108),"",JobBalancing!AH108)</f>
        <v/>
      </c>
      <c r="W107" t="str">
        <f>IF(ISBLANK(JobBalancing!AI108),"",JobBalancing!AI108)</f>
        <v/>
      </c>
      <c r="X107" t="str">
        <f>IF(ISBLANK(JobBalancing!AN108),"",JobBalancing!AN108)</f>
        <v/>
      </c>
      <c r="Y107" t="str">
        <f>IF(ISBLANK(JobBalancing!AO108),"",JobBalancing!AO108)</f>
        <v/>
      </c>
      <c r="Z107" t="str">
        <f>IF(ISBLANK(JobBalancing!AP108),"",JobBalancing!AP108)</f>
        <v/>
      </c>
      <c r="AA107" t="str">
        <f>IF(ISBLANK(JobBalancing!AQ108),"",JobBalancing!AQ108)</f>
        <v/>
      </c>
      <c r="AB107" t="str">
        <f>IF(ISBLANK(JobBalancing!AV108),"",JobBalancing!AV108)</f>
        <v/>
      </c>
      <c r="AC107" t="str">
        <f>IF(ISBLANK(JobBalancing!AW108),"",JobBalancing!AW108)</f>
        <v/>
      </c>
      <c r="AD107" t="str">
        <f>IF(ISBLANK(JobBalancing!AX108),"",JobBalancing!AX108)</f>
        <v/>
      </c>
      <c r="AE107" t="str">
        <f>IF(ISBLANK(JobBalancing!AY108),"",JobBalancing!AY108)</f>
        <v/>
      </c>
      <c r="AF107" s="2" t="str">
        <f>IF(ISBLANK(JobBalancing!BD108),"",JobBalancing!BD108)</f>
        <v>Wool Cloth</v>
      </c>
      <c r="AG107" s="2">
        <f>IF(ISBLANK(JobBalancing!BE108),"",JobBalancing!BE108)</f>
        <v>1</v>
      </c>
      <c r="AH107" s="2" t="str">
        <f>IF(ISBLANK(JobBalancing!BJ108),"",JobBalancing!BJ108)</f>
        <v/>
      </c>
      <c r="AI107" s="2" t="str">
        <f>IF(ISBLANK(JobBalancing!BK108),"",JobBalancing!BK108)</f>
        <v/>
      </c>
      <c r="AJ107" s="2" t="str">
        <f>IF(ISBLANK(JobBalancing!BP108),"",JobBalancing!BP108)</f>
        <v/>
      </c>
      <c r="AK107" s="2" t="str">
        <f>IF(ISBLANK(JobBalancing!BQ108),"",JobBalancing!BQ108)</f>
        <v/>
      </c>
    </row>
    <row r="108" spans="1:37" x14ac:dyDescent="0.25">
      <c r="A108" t="str">
        <f>JobBalancing!A109</f>
        <v>Weave Cloth</v>
      </c>
      <c r="B108" t="str">
        <f>JobBalancing!B109</f>
        <v>Description</v>
      </c>
      <c r="C108">
        <f>JobBalancing!C109</f>
        <v>16</v>
      </c>
      <c r="D108" t="str">
        <f>JobBalancing!D109</f>
        <v>Crafting</v>
      </c>
      <c r="E108" t="str">
        <f>JobBalancing!E109</f>
        <v>Weaving</v>
      </c>
      <c r="F108">
        <f>IF(ISBLANK(JobBalancing!F109),"",JobBalancing!F109)</f>
        <v>5</v>
      </c>
      <c r="G108" t="str">
        <f>IF(ISBLANK(JobBalancing!G109),"",JobBalancing!G109)</f>
        <v/>
      </c>
      <c r="H108" t="str">
        <f>IF(ISBLANK(JobBalancing!H109),"",JobBalancing!H109)</f>
        <v>Spider Silk</v>
      </c>
      <c r="I108" t="str">
        <f>IF(ISBLANK(JobBalancing!I109),"",JobBalancing!I109)</f>
        <v/>
      </c>
      <c r="J108">
        <f>IF(ISBLANK(JobBalancing!J109),"",JobBalancing!J109)</f>
        <v>5</v>
      </c>
      <c r="K108">
        <f>IF(ISBLANK(JobBalancing!K109),"",JobBalancing!K109)</f>
        <v>1</v>
      </c>
      <c r="L108" t="str">
        <f>IF(ISBLANK(JobBalancing!P109),"",JobBalancing!P109)</f>
        <v/>
      </c>
      <c r="M108" t="str">
        <f>IF(ISBLANK(JobBalancing!Q109),"",JobBalancing!Q109)</f>
        <v/>
      </c>
      <c r="N108" t="str">
        <f>IF(ISBLANK(JobBalancing!R109),"",JobBalancing!R109)</f>
        <v/>
      </c>
      <c r="O108" t="str">
        <f>IF(ISBLANK(JobBalancing!S109),"",JobBalancing!S109)</f>
        <v/>
      </c>
      <c r="P108" t="str">
        <f>IF(ISBLANK(JobBalancing!X109),"",JobBalancing!X109)</f>
        <v/>
      </c>
      <c r="Q108" t="str">
        <f>IF(ISBLANK(JobBalancing!Y109),"",JobBalancing!Y109)</f>
        <v/>
      </c>
      <c r="R108" t="str">
        <f>IF(ISBLANK(JobBalancing!Z109),"",JobBalancing!Z109)</f>
        <v/>
      </c>
      <c r="S108" t="str">
        <f>IF(ISBLANK(JobBalancing!AA109),"",JobBalancing!AA109)</f>
        <v/>
      </c>
      <c r="T108" t="str">
        <f>IF(ISBLANK(JobBalancing!AF109),"",JobBalancing!AF109)</f>
        <v/>
      </c>
      <c r="U108" t="str">
        <f>IF(ISBLANK(JobBalancing!AG109),"",JobBalancing!AG109)</f>
        <v/>
      </c>
      <c r="V108" t="str">
        <f>IF(ISBLANK(JobBalancing!AH109),"",JobBalancing!AH109)</f>
        <v/>
      </c>
      <c r="W108" t="str">
        <f>IF(ISBLANK(JobBalancing!AI109),"",JobBalancing!AI109)</f>
        <v/>
      </c>
      <c r="X108" t="str">
        <f>IF(ISBLANK(JobBalancing!AN109),"",JobBalancing!AN109)</f>
        <v/>
      </c>
      <c r="Y108" t="str">
        <f>IF(ISBLANK(JobBalancing!AO109),"",JobBalancing!AO109)</f>
        <v/>
      </c>
      <c r="Z108" t="str">
        <f>IF(ISBLANK(JobBalancing!AP109),"",JobBalancing!AP109)</f>
        <v/>
      </c>
      <c r="AA108" t="str">
        <f>IF(ISBLANK(JobBalancing!AQ109),"",JobBalancing!AQ109)</f>
        <v/>
      </c>
      <c r="AB108" t="str">
        <f>IF(ISBLANK(JobBalancing!AV109),"",JobBalancing!AV109)</f>
        <v/>
      </c>
      <c r="AC108" t="str">
        <f>IF(ISBLANK(JobBalancing!AW109),"",JobBalancing!AW109)</f>
        <v/>
      </c>
      <c r="AD108" t="str">
        <f>IF(ISBLANK(JobBalancing!AX109),"",JobBalancing!AX109)</f>
        <v/>
      </c>
      <c r="AE108" t="str">
        <f>IF(ISBLANK(JobBalancing!AY109),"",JobBalancing!AY109)</f>
        <v/>
      </c>
      <c r="AF108" s="2" t="str">
        <f>IF(ISBLANK(JobBalancing!BD109),"",JobBalancing!BD109)</f>
        <v>Spider Silk Cloth</v>
      </c>
      <c r="AG108" s="2">
        <f>IF(ISBLANK(JobBalancing!BE109),"",JobBalancing!BE109)</f>
        <v>1</v>
      </c>
      <c r="AH108" s="2" t="str">
        <f>IF(ISBLANK(JobBalancing!BJ109),"",JobBalancing!BJ109)</f>
        <v/>
      </c>
      <c r="AI108" s="2" t="str">
        <f>IF(ISBLANK(JobBalancing!BK109),"",JobBalancing!BK109)</f>
        <v/>
      </c>
      <c r="AJ108" s="2" t="str">
        <f>IF(ISBLANK(JobBalancing!BP109),"",JobBalancing!BP109)</f>
        <v/>
      </c>
      <c r="AK108" s="2" t="str">
        <f>IF(ISBLANK(JobBalancing!BQ109),"",JobBalancing!BQ109)</f>
        <v/>
      </c>
    </row>
    <row r="109" spans="1:37" x14ac:dyDescent="0.25">
      <c r="A109" t="str">
        <f>JobBalancing!A110</f>
        <v>Gather Wood</v>
      </c>
      <c r="B109" t="str">
        <f>JobBalancing!B110</f>
        <v>Description</v>
      </c>
      <c r="C109">
        <f>JobBalancing!C110</f>
        <v>4</v>
      </c>
      <c r="D109" t="str">
        <f>JobBalancing!D110</f>
        <v>Agricultural</v>
      </c>
      <c r="E109" t="str">
        <f>JobBalancing!E110</f>
        <v>Woodcutting</v>
      </c>
      <c r="F109">
        <f>IF(ISBLANK(JobBalancing!F110),"",JobBalancing!F110)</f>
        <v>3</v>
      </c>
      <c r="G109" t="str">
        <f>IF(ISBLANK(JobBalancing!G110),"",JobBalancing!G110)</f>
        <v>Ash</v>
      </c>
      <c r="H109" t="str">
        <f>IF(ISBLANK(JobBalancing!H110),"",JobBalancing!H110)</f>
        <v/>
      </c>
      <c r="I109" t="str">
        <f>IF(ISBLANK(JobBalancing!I110),"",JobBalancing!I110)</f>
        <v/>
      </c>
      <c r="J109" t="str">
        <f>IF(ISBLANK(JobBalancing!J110),"",JobBalancing!J110)</f>
        <v/>
      </c>
      <c r="K109" t="str">
        <f>IF(ISBLANK(JobBalancing!K110),"",JobBalancing!K110)</f>
        <v/>
      </c>
      <c r="L109" t="str">
        <f>IF(ISBLANK(JobBalancing!P110),"",JobBalancing!P110)</f>
        <v/>
      </c>
      <c r="M109" t="str">
        <f>IF(ISBLANK(JobBalancing!Q110),"",JobBalancing!Q110)</f>
        <v/>
      </c>
      <c r="N109" t="str">
        <f>IF(ISBLANK(JobBalancing!R110),"",JobBalancing!R110)</f>
        <v/>
      </c>
      <c r="O109" t="str">
        <f>IF(ISBLANK(JobBalancing!S110),"",JobBalancing!S110)</f>
        <v/>
      </c>
      <c r="P109" t="str">
        <f>IF(ISBLANK(JobBalancing!X110),"",JobBalancing!X110)</f>
        <v/>
      </c>
      <c r="Q109" t="str">
        <f>IF(ISBLANK(JobBalancing!Y110),"",JobBalancing!Y110)</f>
        <v/>
      </c>
      <c r="R109" t="str">
        <f>IF(ISBLANK(JobBalancing!Z110),"",JobBalancing!Z110)</f>
        <v/>
      </c>
      <c r="S109" t="str">
        <f>IF(ISBLANK(JobBalancing!AA110),"",JobBalancing!AA110)</f>
        <v/>
      </c>
      <c r="T109" t="str">
        <f>IF(ISBLANK(JobBalancing!AF110),"",JobBalancing!AF110)</f>
        <v/>
      </c>
      <c r="U109" t="str">
        <f>IF(ISBLANK(JobBalancing!AG110),"",JobBalancing!AG110)</f>
        <v/>
      </c>
      <c r="V109" t="str">
        <f>IF(ISBLANK(JobBalancing!AH110),"",JobBalancing!AH110)</f>
        <v/>
      </c>
      <c r="W109" t="str">
        <f>IF(ISBLANK(JobBalancing!AI110),"",JobBalancing!AI110)</f>
        <v/>
      </c>
      <c r="X109" t="str">
        <f>IF(ISBLANK(JobBalancing!AN110),"",JobBalancing!AN110)</f>
        <v/>
      </c>
      <c r="Y109" t="str">
        <f>IF(ISBLANK(JobBalancing!AO110),"",JobBalancing!AO110)</f>
        <v/>
      </c>
      <c r="Z109" t="str">
        <f>IF(ISBLANK(JobBalancing!AP110),"",JobBalancing!AP110)</f>
        <v/>
      </c>
      <c r="AA109" t="str">
        <f>IF(ISBLANK(JobBalancing!AQ110),"",JobBalancing!AQ110)</f>
        <v/>
      </c>
      <c r="AB109" t="str">
        <f>IF(ISBLANK(JobBalancing!AV110),"",JobBalancing!AV110)</f>
        <v/>
      </c>
      <c r="AC109" t="str">
        <f>IF(ISBLANK(JobBalancing!AW110),"",JobBalancing!AW110)</f>
        <v/>
      </c>
      <c r="AD109" t="str">
        <f>IF(ISBLANK(JobBalancing!AX110),"",JobBalancing!AX110)</f>
        <v/>
      </c>
      <c r="AE109" t="str">
        <f>IF(ISBLANK(JobBalancing!AY110),"",JobBalancing!AY110)</f>
        <v/>
      </c>
      <c r="AF109" s="2" t="str">
        <f>IF(ISBLANK(JobBalancing!BD110),"",JobBalancing!BD110)</f>
        <v>Ash</v>
      </c>
      <c r="AG109" s="2">
        <f>IF(ISBLANK(JobBalancing!BE110),"",JobBalancing!BE110)</f>
        <v>10</v>
      </c>
      <c r="AH109" s="2" t="str">
        <f>IF(ISBLANK(JobBalancing!BJ110),"",JobBalancing!BJ110)</f>
        <v/>
      </c>
      <c r="AI109" s="2" t="str">
        <f>IF(ISBLANK(JobBalancing!BK110),"",JobBalancing!BK110)</f>
        <v/>
      </c>
      <c r="AJ109" s="2" t="str">
        <f>IF(ISBLANK(JobBalancing!BP110),"",JobBalancing!BP110)</f>
        <v/>
      </c>
      <c r="AK109" s="2" t="str">
        <f>IF(ISBLANK(JobBalancing!BQ110),"",JobBalancing!BQ110)</f>
        <v/>
      </c>
    </row>
    <row r="110" spans="1:37" x14ac:dyDescent="0.25">
      <c r="A110" t="str">
        <f>JobBalancing!A111</f>
        <v>Gather Wood</v>
      </c>
      <c r="B110" t="str">
        <f>JobBalancing!B111</f>
        <v>Description</v>
      </c>
      <c r="C110">
        <f>JobBalancing!C111</f>
        <v>8</v>
      </c>
      <c r="D110" t="str">
        <f>JobBalancing!D111</f>
        <v>Agricultural</v>
      </c>
      <c r="E110" t="str">
        <f>JobBalancing!E111</f>
        <v>Woodcutting</v>
      </c>
      <c r="F110">
        <f>IF(ISBLANK(JobBalancing!F111),"",JobBalancing!F111)</f>
        <v>4</v>
      </c>
      <c r="G110" t="str">
        <f>IF(ISBLANK(JobBalancing!G111),"",JobBalancing!G111)</f>
        <v>Redwood</v>
      </c>
      <c r="H110" t="str">
        <f>IF(ISBLANK(JobBalancing!H111),"",JobBalancing!H111)</f>
        <v/>
      </c>
      <c r="I110" t="str">
        <f>IF(ISBLANK(JobBalancing!I111),"",JobBalancing!I111)</f>
        <v/>
      </c>
      <c r="J110" t="str">
        <f>IF(ISBLANK(JobBalancing!J111),"",JobBalancing!J111)</f>
        <v/>
      </c>
      <c r="K110" t="str">
        <f>IF(ISBLANK(JobBalancing!K111),"",JobBalancing!K111)</f>
        <v/>
      </c>
      <c r="L110" t="str">
        <f>IF(ISBLANK(JobBalancing!P111),"",JobBalancing!P111)</f>
        <v/>
      </c>
      <c r="M110" t="str">
        <f>IF(ISBLANK(JobBalancing!Q111),"",JobBalancing!Q111)</f>
        <v/>
      </c>
      <c r="N110" t="str">
        <f>IF(ISBLANK(JobBalancing!R111),"",JobBalancing!R111)</f>
        <v/>
      </c>
      <c r="O110" t="str">
        <f>IF(ISBLANK(JobBalancing!S111),"",JobBalancing!S111)</f>
        <v/>
      </c>
      <c r="P110" t="str">
        <f>IF(ISBLANK(JobBalancing!X111),"",JobBalancing!X111)</f>
        <v/>
      </c>
      <c r="Q110" t="str">
        <f>IF(ISBLANK(JobBalancing!Y111),"",JobBalancing!Y111)</f>
        <v/>
      </c>
      <c r="R110" t="str">
        <f>IF(ISBLANK(JobBalancing!Z111),"",JobBalancing!Z111)</f>
        <v/>
      </c>
      <c r="S110" t="str">
        <f>IF(ISBLANK(JobBalancing!AA111),"",JobBalancing!AA111)</f>
        <v/>
      </c>
      <c r="T110" t="str">
        <f>IF(ISBLANK(JobBalancing!AF111),"",JobBalancing!AF111)</f>
        <v/>
      </c>
      <c r="U110" t="str">
        <f>IF(ISBLANK(JobBalancing!AG111),"",JobBalancing!AG111)</f>
        <v/>
      </c>
      <c r="V110" t="str">
        <f>IF(ISBLANK(JobBalancing!AH111),"",JobBalancing!AH111)</f>
        <v/>
      </c>
      <c r="W110" t="str">
        <f>IF(ISBLANK(JobBalancing!AI111),"",JobBalancing!AI111)</f>
        <v/>
      </c>
      <c r="X110" t="str">
        <f>IF(ISBLANK(JobBalancing!AN111),"",JobBalancing!AN111)</f>
        <v/>
      </c>
      <c r="Y110" t="str">
        <f>IF(ISBLANK(JobBalancing!AO111),"",JobBalancing!AO111)</f>
        <v/>
      </c>
      <c r="Z110" t="str">
        <f>IF(ISBLANK(JobBalancing!AP111),"",JobBalancing!AP111)</f>
        <v/>
      </c>
      <c r="AA110" t="str">
        <f>IF(ISBLANK(JobBalancing!AQ111),"",JobBalancing!AQ111)</f>
        <v/>
      </c>
      <c r="AB110" t="str">
        <f>IF(ISBLANK(JobBalancing!AV111),"",JobBalancing!AV111)</f>
        <v/>
      </c>
      <c r="AC110" t="str">
        <f>IF(ISBLANK(JobBalancing!AW111),"",JobBalancing!AW111)</f>
        <v/>
      </c>
      <c r="AD110" t="str">
        <f>IF(ISBLANK(JobBalancing!AX111),"",JobBalancing!AX111)</f>
        <v/>
      </c>
      <c r="AE110" t="str">
        <f>IF(ISBLANK(JobBalancing!AY111),"",JobBalancing!AY111)</f>
        <v/>
      </c>
      <c r="AF110" s="2" t="str">
        <f>IF(ISBLANK(JobBalancing!BD111),"",JobBalancing!BD111)</f>
        <v>Redwood</v>
      </c>
      <c r="AG110" s="2">
        <f>IF(ISBLANK(JobBalancing!BE111),"",JobBalancing!BE111)</f>
        <v>10</v>
      </c>
      <c r="AH110" s="2" t="str">
        <f>IF(ISBLANK(JobBalancing!BJ111),"",JobBalancing!BJ111)</f>
        <v/>
      </c>
      <c r="AI110" s="2" t="str">
        <f>IF(ISBLANK(JobBalancing!BK111),"",JobBalancing!BK111)</f>
        <v/>
      </c>
      <c r="AJ110" s="2" t="str">
        <f>IF(ISBLANK(JobBalancing!BP111),"",JobBalancing!BP111)</f>
        <v/>
      </c>
      <c r="AK110" s="2" t="str">
        <f>IF(ISBLANK(JobBalancing!BQ111),"",JobBalancing!BQ111)</f>
        <v/>
      </c>
    </row>
    <row r="111" spans="1:37" x14ac:dyDescent="0.25">
      <c r="A111" t="str">
        <f>JobBalancing!A112</f>
        <v>Gather Wood</v>
      </c>
      <c r="B111" t="str">
        <f>JobBalancing!B112</f>
        <v>Description</v>
      </c>
      <c r="C111">
        <f>JobBalancing!C112</f>
        <v>16</v>
      </c>
      <c r="D111" t="str">
        <f>JobBalancing!D112</f>
        <v>Agricultural</v>
      </c>
      <c r="E111" t="str">
        <f>JobBalancing!E112</f>
        <v>Woodcutting</v>
      </c>
      <c r="F111">
        <f>IF(ISBLANK(JobBalancing!F112),"",JobBalancing!F112)</f>
        <v>5</v>
      </c>
      <c r="G111" t="str">
        <f>IF(ISBLANK(JobBalancing!G112),"",JobBalancing!G112)</f>
        <v>Dryad-Wood</v>
      </c>
      <c r="H111" t="str">
        <f>IF(ISBLANK(JobBalancing!H112),"",JobBalancing!H112)</f>
        <v/>
      </c>
      <c r="I111" t="str">
        <f>IF(ISBLANK(JobBalancing!I112),"",JobBalancing!I112)</f>
        <v/>
      </c>
      <c r="J111" t="str">
        <f>IF(ISBLANK(JobBalancing!J112),"",JobBalancing!J112)</f>
        <v/>
      </c>
      <c r="K111" t="str">
        <f>IF(ISBLANK(JobBalancing!K112),"",JobBalancing!K112)</f>
        <v/>
      </c>
      <c r="L111" t="str">
        <f>IF(ISBLANK(JobBalancing!P112),"",JobBalancing!P112)</f>
        <v/>
      </c>
      <c r="M111" t="str">
        <f>IF(ISBLANK(JobBalancing!Q112),"",JobBalancing!Q112)</f>
        <v/>
      </c>
      <c r="N111" t="str">
        <f>IF(ISBLANK(JobBalancing!R112),"",JobBalancing!R112)</f>
        <v/>
      </c>
      <c r="O111" t="str">
        <f>IF(ISBLANK(JobBalancing!S112),"",JobBalancing!S112)</f>
        <v/>
      </c>
      <c r="P111" t="str">
        <f>IF(ISBLANK(JobBalancing!X112),"",JobBalancing!X112)</f>
        <v/>
      </c>
      <c r="Q111" t="str">
        <f>IF(ISBLANK(JobBalancing!Y112),"",JobBalancing!Y112)</f>
        <v/>
      </c>
      <c r="R111" t="str">
        <f>IF(ISBLANK(JobBalancing!Z112),"",JobBalancing!Z112)</f>
        <v/>
      </c>
      <c r="S111" t="str">
        <f>IF(ISBLANK(JobBalancing!AA112),"",JobBalancing!AA112)</f>
        <v/>
      </c>
      <c r="T111" t="str">
        <f>IF(ISBLANK(JobBalancing!AF112),"",JobBalancing!AF112)</f>
        <v/>
      </c>
      <c r="U111" t="str">
        <f>IF(ISBLANK(JobBalancing!AG112),"",JobBalancing!AG112)</f>
        <v/>
      </c>
      <c r="V111" t="str">
        <f>IF(ISBLANK(JobBalancing!AH112),"",JobBalancing!AH112)</f>
        <v/>
      </c>
      <c r="W111" t="str">
        <f>IF(ISBLANK(JobBalancing!AI112),"",JobBalancing!AI112)</f>
        <v/>
      </c>
      <c r="X111" t="str">
        <f>IF(ISBLANK(JobBalancing!AN112),"",JobBalancing!AN112)</f>
        <v/>
      </c>
      <c r="Y111" t="str">
        <f>IF(ISBLANK(JobBalancing!AO112),"",JobBalancing!AO112)</f>
        <v/>
      </c>
      <c r="Z111" t="str">
        <f>IF(ISBLANK(JobBalancing!AP112),"",JobBalancing!AP112)</f>
        <v/>
      </c>
      <c r="AA111" t="str">
        <f>IF(ISBLANK(JobBalancing!AQ112),"",JobBalancing!AQ112)</f>
        <v/>
      </c>
      <c r="AB111" t="str">
        <f>IF(ISBLANK(JobBalancing!AV112),"",JobBalancing!AV112)</f>
        <v/>
      </c>
      <c r="AC111" t="str">
        <f>IF(ISBLANK(JobBalancing!AW112),"",JobBalancing!AW112)</f>
        <v/>
      </c>
      <c r="AD111" t="str">
        <f>IF(ISBLANK(JobBalancing!AX112),"",JobBalancing!AX112)</f>
        <v/>
      </c>
      <c r="AE111" t="str">
        <f>IF(ISBLANK(JobBalancing!AY112),"",JobBalancing!AY112)</f>
        <v/>
      </c>
      <c r="AF111" s="2" t="str">
        <f>IF(ISBLANK(JobBalancing!BD112),"",JobBalancing!BD112)</f>
        <v>Dryad Wood</v>
      </c>
      <c r="AG111" s="2">
        <f>IF(ISBLANK(JobBalancing!BE112),"",JobBalancing!BE112)</f>
        <v>10</v>
      </c>
      <c r="AH111" s="2" t="str">
        <f>IF(ISBLANK(JobBalancing!BJ112),"",JobBalancing!BJ112)</f>
        <v/>
      </c>
      <c r="AI111" s="2" t="str">
        <f>IF(ISBLANK(JobBalancing!BK112),"",JobBalancing!BK112)</f>
        <v/>
      </c>
      <c r="AJ111" s="2" t="str">
        <f>IF(ISBLANK(JobBalancing!BP112),"",JobBalancing!BP112)</f>
        <v/>
      </c>
      <c r="AK111" s="2" t="str">
        <f>IF(ISBLANK(JobBalancing!BQ112),"",JobBalancing!BQ112)</f>
        <v/>
      </c>
    </row>
    <row r="112" spans="1:37" x14ac:dyDescent="0.25">
      <c r="A112" t="str">
        <f>JobBalancing!A113</f>
        <v>Milk Cows</v>
      </c>
      <c r="B112" t="str">
        <f>JobBalancing!B113</f>
        <v>Description</v>
      </c>
      <c r="C112">
        <f>JobBalancing!C113</f>
        <v>0</v>
      </c>
      <c r="D112" t="str">
        <f>JobBalancing!D113</f>
        <v>Agricultural</v>
      </c>
      <c r="E112" t="str">
        <f>JobBalancing!E113</f>
        <v>Animal Husbandry</v>
      </c>
      <c r="F112">
        <f>IF(ISBLANK(JobBalancing!F113),"",JobBalancing!F113)</f>
        <v>2</v>
      </c>
      <c r="G112" t="str">
        <f>IF(ISBLANK(JobBalancing!G113),"",JobBalancing!G113)</f>
        <v/>
      </c>
      <c r="H112" t="str">
        <f>IF(ISBLANK(JobBalancing!H113),"",JobBalancing!H113)</f>
        <v>Cow</v>
      </c>
      <c r="I112" t="str">
        <f>IF(ISBLANK(JobBalancing!I113),"",JobBalancing!I113)</f>
        <v/>
      </c>
      <c r="J112">
        <f>IF(ISBLANK(JobBalancing!J113),"",JobBalancing!J113)</f>
        <v>1</v>
      </c>
      <c r="K112">
        <f>IF(ISBLANK(JobBalancing!K113),"",JobBalancing!K113)</f>
        <v>5</v>
      </c>
      <c r="L112" t="str">
        <f>IF(ISBLANK(JobBalancing!P113),"",JobBalancing!P113)</f>
        <v/>
      </c>
      <c r="M112" t="str">
        <f>IF(ISBLANK(JobBalancing!Q113),"",JobBalancing!Q113)</f>
        <v/>
      </c>
      <c r="N112" t="str">
        <f>IF(ISBLANK(JobBalancing!R113),"",JobBalancing!R113)</f>
        <v/>
      </c>
      <c r="O112" t="str">
        <f>IF(ISBLANK(JobBalancing!S113),"",JobBalancing!S113)</f>
        <v/>
      </c>
      <c r="P112" t="str">
        <f>IF(ISBLANK(JobBalancing!X113),"",JobBalancing!X113)</f>
        <v/>
      </c>
      <c r="Q112" t="str">
        <f>IF(ISBLANK(JobBalancing!Y113),"",JobBalancing!Y113)</f>
        <v/>
      </c>
      <c r="R112" t="str">
        <f>IF(ISBLANK(JobBalancing!Z113),"",JobBalancing!Z113)</f>
        <v/>
      </c>
      <c r="S112" t="str">
        <f>IF(ISBLANK(JobBalancing!AA113),"",JobBalancing!AA113)</f>
        <v/>
      </c>
      <c r="T112" t="str">
        <f>IF(ISBLANK(JobBalancing!AF113),"",JobBalancing!AF113)</f>
        <v/>
      </c>
      <c r="U112" t="str">
        <f>IF(ISBLANK(JobBalancing!AG113),"",JobBalancing!AG113)</f>
        <v/>
      </c>
      <c r="V112" t="str">
        <f>IF(ISBLANK(JobBalancing!AH113),"",JobBalancing!AH113)</f>
        <v/>
      </c>
      <c r="W112" t="str">
        <f>IF(ISBLANK(JobBalancing!AI113),"",JobBalancing!AI113)</f>
        <v/>
      </c>
      <c r="X112" t="str">
        <f>IF(ISBLANK(JobBalancing!AN113),"",JobBalancing!AN113)</f>
        <v/>
      </c>
      <c r="Y112" t="str">
        <f>IF(ISBLANK(JobBalancing!AO113),"",JobBalancing!AO113)</f>
        <v/>
      </c>
      <c r="Z112" t="str">
        <f>IF(ISBLANK(JobBalancing!AP113),"",JobBalancing!AP113)</f>
        <v/>
      </c>
      <c r="AA112" t="str">
        <f>IF(ISBLANK(JobBalancing!AQ113),"",JobBalancing!AQ113)</f>
        <v/>
      </c>
      <c r="AB112" t="str">
        <f>IF(ISBLANK(JobBalancing!AV113),"",JobBalancing!AV113)</f>
        <v/>
      </c>
      <c r="AC112" t="str">
        <f>IF(ISBLANK(JobBalancing!AW113),"",JobBalancing!AW113)</f>
        <v/>
      </c>
      <c r="AD112" t="str">
        <f>IF(ISBLANK(JobBalancing!AX113),"",JobBalancing!AX113)</f>
        <v/>
      </c>
      <c r="AE112" t="str">
        <f>IF(ISBLANK(JobBalancing!AY113),"",JobBalancing!AY113)</f>
        <v/>
      </c>
      <c r="AF112" s="2" t="str">
        <f>IF(ISBLANK(JobBalancing!BD113),"",JobBalancing!BD113)</f>
        <v>Cow</v>
      </c>
      <c r="AG112" s="2">
        <f>IF(ISBLANK(JobBalancing!BE113),"",JobBalancing!BE113)</f>
        <v>5</v>
      </c>
      <c r="AH112" s="2" t="str">
        <f>IF(ISBLANK(JobBalancing!BJ113),"",JobBalancing!BJ113)</f>
        <v>Milk</v>
      </c>
      <c r="AI112" s="2">
        <f>IF(ISBLANK(JobBalancing!BK113),"",JobBalancing!BK113)</f>
        <v>10</v>
      </c>
      <c r="AJ112" s="2" t="str">
        <f>IF(ISBLANK(JobBalancing!BP113),"",JobBalancing!BP113)</f>
        <v/>
      </c>
      <c r="AK112" s="2" t="str">
        <f>IF(ISBLANK(JobBalancing!BQ113),"",JobBalancing!BQ113)</f>
        <v/>
      </c>
    </row>
    <row r="113" spans="1:37" x14ac:dyDescent="0.25">
      <c r="A113" t="str">
        <f>JobBalancing!A114</f>
        <v>Breed Animal</v>
      </c>
      <c r="B113" t="str">
        <f>JobBalancing!B114</f>
        <v>Description</v>
      </c>
      <c r="C113">
        <f>JobBalancing!C114</f>
        <v>0</v>
      </c>
      <c r="D113" t="str">
        <f>JobBalancing!D114</f>
        <v>Agricultural</v>
      </c>
      <c r="E113" t="str">
        <f>JobBalancing!E114</f>
        <v>Animal Husbandry</v>
      </c>
      <c r="F113">
        <f>IF(ISBLANK(JobBalancing!F114),"",JobBalancing!F114)</f>
        <v>3</v>
      </c>
      <c r="G113" t="str">
        <f>IF(ISBLANK(JobBalancing!G114),"",JobBalancing!G114)</f>
        <v/>
      </c>
      <c r="H113" t="str">
        <f>IF(ISBLANK(JobBalancing!H114),"",JobBalancing!H114)</f>
        <v>Horses</v>
      </c>
      <c r="I113" t="str">
        <f>IF(ISBLANK(JobBalancing!I114),"",JobBalancing!I114)</f>
        <v/>
      </c>
      <c r="J113">
        <f>IF(ISBLANK(JobBalancing!J114),"",JobBalancing!J114)</f>
        <v>3</v>
      </c>
      <c r="K113">
        <f>IF(ISBLANK(JobBalancing!K114),"",JobBalancing!K114)</f>
        <v>2</v>
      </c>
      <c r="L113" t="str">
        <f>IF(ISBLANK(JobBalancing!P114),"",JobBalancing!P114)</f>
        <v>Hay</v>
      </c>
      <c r="M113" t="str">
        <f>IF(ISBLANK(JobBalancing!Q114),"",JobBalancing!Q114)</f>
        <v/>
      </c>
      <c r="N113">
        <f>IF(ISBLANK(JobBalancing!R114),"",JobBalancing!R114)</f>
        <v>1</v>
      </c>
      <c r="O113">
        <f>IF(ISBLANK(JobBalancing!S114),"",JobBalancing!S114)</f>
        <v>100</v>
      </c>
      <c r="P113" t="str">
        <f>IF(ISBLANK(JobBalancing!X114),"",JobBalancing!X114)</f>
        <v/>
      </c>
      <c r="Q113" t="str">
        <f>IF(ISBLANK(JobBalancing!Y114),"",JobBalancing!Y114)</f>
        <v/>
      </c>
      <c r="R113" t="str">
        <f>IF(ISBLANK(JobBalancing!Z114),"",JobBalancing!Z114)</f>
        <v/>
      </c>
      <c r="S113" t="str">
        <f>IF(ISBLANK(JobBalancing!AA114),"",JobBalancing!AA114)</f>
        <v/>
      </c>
      <c r="T113" t="str">
        <f>IF(ISBLANK(JobBalancing!AF114),"",JobBalancing!AF114)</f>
        <v/>
      </c>
      <c r="U113" t="str">
        <f>IF(ISBLANK(JobBalancing!AG114),"",JobBalancing!AG114)</f>
        <v/>
      </c>
      <c r="V113" t="str">
        <f>IF(ISBLANK(JobBalancing!AH114),"",JobBalancing!AH114)</f>
        <v/>
      </c>
      <c r="W113" t="str">
        <f>IF(ISBLANK(JobBalancing!AI114),"",JobBalancing!AI114)</f>
        <v/>
      </c>
      <c r="X113" t="str">
        <f>IF(ISBLANK(JobBalancing!AN114),"",JobBalancing!AN114)</f>
        <v/>
      </c>
      <c r="Y113" t="str">
        <f>IF(ISBLANK(JobBalancing!AO114),"",JobBalancing!AO114)</f>
        <v/>
      </c>
      <c r="Z113" t="str">
        <f>IF(ISBLANK(JobBalancing!AP114),"",JobBalancing!AP114)</f>
        <v/>
      </c>
      <c r="AA113" t="str">
        <f>IF(ISBLANK(JobBalancing!AQ114),"",JobBalancing!AQ114)</f>
        <v/>
      </c>
      <c r="AB113" t="str">
        <f>IF(ISBLANK(JobBalancing!AV114),"",JobBalancing!AV114)</f>
        <v/>
      </c>
      <c r="AC113" t="str">
        <f>IF(ISBLANK(JobBalancing!AW114),"",JobBalancing!AW114)</f>
        <v/>
      </c>
      <c r="AD113" t="str">
        <f>IF(ISBLANK(JobBalancing!AX114),"",JobBalancing!AX114)</f>
        <v/>
      </c>
      <c r="AE113" t="str">
        <f>IF(ISBLANK(JobBalancing!AY114),"",JobBalancing!AY114)</f>
        <v/>
      </c>
      <c r="AF113" s="2" t="str">
        <f>IF(ISBLANK(JobBalancing!BD114),"",JobBalancing!BD114)</f>
        <v>Horses</v>
      </c>
      <c r="AG113" s="2">
        <f>IF(ISBLANK(JobBalancing!BE114),"",JobBalancing!BE114)</f>
        <v>3</v>
      </c>
      <c r="AH113" s="2" t="str">
        <f>IF(ISBLANK(JobBalancing!BJ114),"",JobBalancing!BJ114)</f>
        <v/>
      </c>
      <c r="AI113" s="2" t="str">
        <f>IF(ISBLANK(JobBalancing!BK114),"",JobBalancing!BK114)</f>
        <v/>
      </c>
      <c r="AJ113" s="2" t="str">
        <f>IF(ISBLANK(JobBalancing!BP114),"",JobBalancing!BP114)</f>
        <v/>
      </c>
      <c r="AK113" s="2" t="str">
        <f>IF(ISBLANK(JobBalancing!BQ114),"",JobBalancing!BQ114)</f>
        <v/>
      </c>
    </row>
    <row r="114" spans="1:37" x14ac:dyDescent="0.25">
      <c r="AF114" s="2"/>
      <c r="AG114" s="2"/>
      <c r="AH114" s="2"/>
      <c r="AI114" s="2"/>
      <c r="AJ114" s="2"/>
      <c r="AK114" s="2"/>
    </row>
    <row r="115" spans="1:37" x14ac:dyDescent="0.25">
      <c r="AF115" s="2"/>
      <c r="AG115" s="2"/>
      <c r="AH115" s="2"/>
      <c r="AI115" s="2"/>
      <c r="AJ115" s="2"/>
      <c r="AK115" s="2"/>
    </row>
    <row r="116" spans="1:37" x14ac:dyDescent="0.25">
      <c r="AF116" s="2"/>
      <c r="AG116" s="2"/>
      <c r="AH116" s="2"/>
      <c r="AI116" s="2"/>
      <c r="AJ116" s="2"/>
      <c r="AK116" s="2"/>
    </row>
    <row r="117" spans="1:37" x14ac:dyDescent="0.25">
      <c r="AF117" s="2"/>
      <c r="AG117" s="2"/>
      <c r="AH117" s="2"/>
      <c r="AI117" s="2"/>
      <c r="AJ117" s="2"/>
      <c r="AK117" s="2"/>
    </row>
    <row r="118" spans="1:37" x14ac:dyDescent="0.25">
      <c r="AF118" s="2"/>
      <c r="AG118" s="2"/>
      <c r="AH118" s="2"/>
      <c r="AI118" s="2"/>
      <c r="AJ118" s="2"/>
      <c r="AK118" s="2"/>
    </row>
    <row r="119" spans="1:37" x14ac:dyDescent="0.25">
      <c r="AF119" s="2"/>
      <c r="AG119" s="2"/>
      <c r="AH119" s="2"/>
      <c r="AI119" s="2"/>
      <c r="AJ119" s="2"/>
      <c r="AK119" s="2"/>
    </row>
    <row r="120" spans="1:37" x14ac:dyDescent="0.25">
      <c r="AF120" s="2"/>
      <c r="AG120" s="2"/>
      <c r="AH120" s="2"/>
      <c r="AI120" s="2"/>
      <c r="AJ120" s="2"/>
      <c r="AK120" s="2"/>
    </row>
    <row r="121" spans="1:37" x14ac:dyDescent="0.25">
      <c r="AF121" s="2"/>
      <c r="AG121" s="2"/>
      <c r="AH121" s="2"/>
      <c r="AI121" s="2"/>
      <c r="AJ121" s="2"/>
      <c r="AK121" s="2"/>
    </row>
    <row r="122" spans="1:37" x14ac:dyDescent="0.25">
      <c r="AF122" s="2"/>
      <c r="AG122" s="2"/>
      <c r="AH122" s="2"/>
      <c r="AI122" s="2"/>
      <c r="AJ122" s="2"/>
      <c r="AK122" s="2"/>
    </row>
    <row r="123" spans="1:37" x14ac:dyDescent="0.25">
      <c r="AF123" s="2"/>
      <c r="AG123" s="2"/>
      <c r="AH123" s="2"/>
      <c r="AI123" s="2"/>
      <c r="AJ123" s="2"/>
      <c r="AK123" s="2"/>
    </row>
    <row r="124" spans="1:37" x14ac:dyDescent="0.25">
      <c r="AF124" s="2"/>
      <c r="AG124" s="2"/>
      <c r="AH124" s="2"/>
      <c r="AI124" s="2"/>
      <c r="AJ124" s="2"/>
      <c r="AK124" s="2"/>
    </row>
    <row r="125" spans="1:37" x14ac:dyDescent="0.25">
      <c r="AF125" s="2"/>
      <c r="AG125" s="2"/>
      <c r="AH125" s="2"/>
      <c r="AI125" s="2"/>
      <c r="AJ125" s="2"/>
      <c r="AK125" s="2"/>
    </row>
    <row r="126" spans="1:37" x14ac:dyDescent="0.25">
      <c r="AF126" s="2"/>
      <c r="AG126" s="2"/>
      <c r="AH126" s="2"/>
      <c r="AI126" s="2"/>
      <c r="AJ126" s="2"/>
      <c r="AK126" s="2"/>
    </row>
    <row r="127" spans="1:37" x14ac:dyDescent="0.25">
      <c r="AF127" s="2"/>
      <c r="AG127" s="2"/>
      <c r="AH127" s="2"/>
      <c r="AI127" s="2"/>
      <c r="AJ127" s="2"/>
      <c r="AK127" s="2"/>
    </row>
    <row r="128" spans="1:37" x14ac:dyDescent="0.25">
      <c r="AF128" s="2"/>
      <c r="AG128" s="2"/>
      <c r="AH128" s="2"/>
      <c r="AI128" s="2"/>
      <c r="AJ128" s="2"/>
      <c r="AK128" s="2"/>
    </row>
    <row r="129" spans="32:37" x14ac:dyDescent="0.25">
      <c r="AF129" s="2"/>
      <c r="AG129" s="2"/>
      <c r="AH129" s="2"/>
      <c r="AI129" s="2"/>
      <c r="AJ129" s="2"/>
      <c r="AK129" s="2"/>
    </row>
    <row r="130" spans="32:37" x14ac:dyDescent="0.25">
      <c r="AF130" s="2"/>
      <c r="AG130" s="2"/>
      <c r="AH130" s="2"/>
      <c r="AI130" s="2"/>
      <c r="AJ130" s="2"/>
      <c r="AK130" s="2"/>
    </row>
    <row r="131" spans="32:37" x14ac:dyDescent="0.25">
      <c r="AF131" s="2"/>
      <c r="AG131" s="2"/>
      <c r="AH131" s="2"/>
      <c r="AI131" s="2"/>
      <c r="AJ131" s="2"/>
      <c r="AK131" s="2"/>
    </row>
    <row r="132" spans="32:37" x14ac:dyDescent="0.25">
      <c r="AF132" s="2"/>
      <c r="AG132" s="2"/>
      <c r="AH132" s="2"/>
      <c r="AI132" s="2"/>
      <c r="AJ132" s="2"/>
      <c r="AK132" s="2"/>
    </row>
    <row r="133" spans="32:37" x14ac:dyDescent="0.25">
      <c r="AF133" s="2"/>
      <c r="AG133" s="2"/>
      <c r="AH133" s="2"/>
      <c r="AI133" s="2"/>
      <c r="AJ133" s="2"/>
      <c r="AK133" s="2"/>
    </row>
    <row r="134" spans="32:37" x14ac:dyDescent="0.25">
      <c r="AF134" s="2"/>
      <c r="AG134" s="2"/>
      <c r="AH134" s="2"/>
      <c r="AI134" s="2"/>
      <c r="AJ134" s="2"/>
      <c r="AK134" s="2"/>
    </row>
    <row r="135" spans="32:37" x14ac:dyDescent="0.25">
      <c r="AF135" s="2"/>
      <c r="AG135" s="2"/>
      <c r="AH135" s="2"/>
      <c r="AI135" s="2"/>
      <c r="AJ135" s="2"/>
      <c r="AK135" s="2"/>
    </row>
    <row r="136" spans="32:37" x14ac:dyDescent="0.25">
      <c r="AF136" s="2"/>
      <c r="AG136" s="2"/>
      <c r="AH136" s="2"/>
      <c r="AI136" s="2"/>
      <c r="AJ136" s="2"/>
      <c r="AK136" s="2"/>
    </row>
    <row r="137" spans="32:37" x14ac:dyDescent="0.25">
      <c r="AF137" s="2"/>
      <c r="AG137" s="2"/>
      <c r="AH137" s="2"/>
      <c r="AI137" s="2"/>
      <c r="AJ137" s="2"/>
      <c r="AK137" s="2"/>
    </row>
    <row r="138" spans="32:37" x14ac:dyDescent="0.25">
      <c r="AF138" s="2"/>
      <c r="AG138" s="2"/>
      <c r="AH138" s="2"/>
      <c r="AI138" s="2"/>
      <c r="AJ138" s="2"/>
      <c r="AK138" s="2"/>
    </row>
    <row r="139" spans="32:37" x14ac:dyDescent="0.25">
      <c r="AF139" s="2"/>
      <c r="AG139" s="2"/>
      <c r="AH139" s="2"/>
      <c r="AI139" s="2"/>
      <c r="AJ139" s="2"/>
      <c r="AK139" s="2"/>
    </row>
    <row r="140" spans="32:37" x14ac:dyDescent="0.25">
      <c r="AF140" s="2"/>
      <c r="AG140" s="2"/>
      <c r="AH140" s="2"/>
      <c r="AI140" s="2"/>
      <c r="AJ140" s="2"/>
      <c r="AK140" s="2"/>
    </row>
    <row r="141" spans="32:37" x14ac:dyDescent="0.25">
      <c r="AF141" s="2"/>
      <c r="AG141" s="2"/>
      <c r="AH141" s="2"/>
      <c r="AI141" s="2"/>
      <c r="AJ141" s="2"/>
      <c r="AK141" s="2"/>
    </row>
    <row r="142" spans="32:37" x14ac:dyDescent="0.25">
      <c r="AF142" s="2"/>
      <c r="AG142" s="2"/>
      <c r="AH142" s="2"/>
      <c r="AI142" s="2"/>
      <c r="AJ142" s="2"/>
      <c r="AK142" s="2"/>
    </row>
    <row r="143" spans="32:37" x14ac:dyDescent="0.25">
      <c r="AF143" s="2"/>
      <c r="AG143" s="2"/>
      <c r="AH143" s="2"/>
      <c r="AI143" s="2"/>
      <c r="AJ143" s="2"/>
      <c r="AK143" s="2"/>
    </row>
    <row r="144" spans="32:37" x14ac:dyDescent="0.25">
      <c r="AF144" s="2"/>
      <c r="AG144" s="2"/>
      <c r="AH144" s="2"/>
      <c r="AI144" s="2"/>
      <c r="AJ144" s="2"/>
      <c r="AK144" s="2"/>
    </row>
    <row r="145" spans="32:37" x14ac:dyDescent="0.25">
      <c r="AF145" s="2"/>
      <c r="AG145" s="2"/>
      <c r="AH145" s="2"/>
      <c r="AI145" s="2"/>
      <c r="AJ145" s="2"/>
      <c r="AK145" s="2"/>
    </row>
    <row r="146" spans="32:37" x14ac:dyDescent="0.25">
      <c r="AF146" s="2"/>
      <c r="AG146" s="2"/>
      <c r="AH146" s="2"/>
      <c r="AI146" s="2"/>
      <c r="AJ146" s="2"/>
      <c r="AK146" s="2"/>
    </row>
    <row r="147" spans="32:37" x14ac:dyDescent="0.25">
      <c r="AF147" s="2"/>
      <c r="AG147" s="2"/>
      <c r="AH147" s="2"/>
      <c r="AI147" s="2"/>
      <c r="AJ147" s="2"/>
      <c r="AK147" s="2"/>
    </row>
    <row r="148" spans="32:37" x14ac:dyDescent="0.25">
      <c r="AF148" s="2"/>
      <c r="AG148" s="2"/>
      <c r="AH148" s="2"/>
      <c r="AI148" s="2"/>
      <c r="AJ148" s="2"/>
      <c r="AK148" s="2"/>
    </row>
    <row r="149" spans="32:37" x14ac:dyDescent="0.25">
      <c r="AF149" s="2"/>
      <c r="AG149" s="2"/>
      <c r="AH149" s="2"/>
      <c r="AI149" s="2"/>
      <c r="AJ149" s="2"/>
      <c r="AK149" s="2"/>
    </row>
    <row r="150" spans="32:37" x14ac:dyDescent="0.25">
      <c r="AF150" s="2"/>
      <c r="AG150" s="2"/>
      <c r="AH150" s="2"/>
      <c r="AI150" s="2"/>
      <c r="AJ150" s="2"/>
      <c r="AK150" s="2"/>
    </row>
    <row r="151" spans="32:37" x14ac:dyDescent="0.25">
      <c r="AF151" s="2"/>
      <c r="AG151" s="2"/>
      <c r="AH151" s="2"/>
      <c r="AI151" s="2"/>
      <c r="AJ151" s="2"/>
      <c r="AK151" s="2"/>
    </row>
    <row r="152" spans="32:37" x14ac:dyDescent="0.25">
      <c r="AF152" s="2"/>
      <c r="AG152" s="2"/>
      <c r="AH152" s="2"/>
      <c r="AI152" s="2"/>
      <c r="AJ152" s="2"/>
      <c r="AK152" s="2"/>
    </row>
    <row r="153" spans="32:37" x14ac:dyDescent="0.25">
      <c r="AF153" s="2"/>
      <c r="AG153" s="2"/>
      <c r="AH153" s="2"/>
      <c r="AI153" s="2"/>
      <c r="AJ153" s="2"/>
      <c r="AK153" s="2"/>
    </row>
    <row r="154" spans="32:37" x14ac:dyDescent="0.25">
      <c r="AF154" s="2"/>
      <c r="AG154" s="2"/>
      <c r="AH154" s="2"/>
      <c r="AI154" s="2"/>
      <c r="AJ154" s="2"/>
      <c r="AK154" s="2"/>
    </row>
    <row r="155" spans="32:37" x14ac:dyDescent="0.25">
      <c r="AF155" s="2"/>
      <c r="AG155" s="2"/>
      <c r="AH155" s="2"/>
      <c r="AI155" s="2"/>
      <c r="AJ155" s="2"/>
      <c r="AK155" s="2"/>
    </row>
    <row r="156" spans="32:37" x14ac:dyDescent="0.25">
      <c r="AF156" s="2"/>
      <c r="AG156" s="2"/>
      <c r="AH156" s="2"/>
      <c r="AI156" s="2"/>
      <c r="AJ156" s="2"/>
      <c r="AK156" s="2"/>
    </row>
    <row r="157" spans="32:37" x14ac:dyDescent="0.25">
      <c r="AF157" s="2"/>
      <c r="AG157" s="2"/>
      <c r="AH157" s="2"/>
      <c r="AI157" s="2"/>
      <c r="AJ157" s="2"/>
      <c r="AK157" s="2"/>
    </row>
    <row r="158" spans="32:37" x14ac:dyDescent="0.25">
      <c r="AF158" s="2"/>
      <c r="AG158" s="2"/>
      <c r="AH158" s="2"/>
      <c r="AI158" s="2"/>
      <c r="AJ158" s="2"/>
      <c r="AK158" s="2"/>
    </row>
    <row r="159" spans="32:37" x14ac:dyDescent="0.25">
      <c r="AF159" s="2"/>
      <c r="AG159" s="2"/>
      <c r="AH159" s="2"/>
      <c r="AI159" s="2"/>
      <c r="AJ159" s="2"/>
      <c r="AK159" s="2"/>
    </row>
    <row r="160" spans="32:37" x14ac:dyDescent="0.25">
      <c r="AF160" s="2"/>
      <c r="AG160" s="2"/>
      <c r="AH160" s="2"/>
      <c r="AI160" s="2"/>
      <c r="AJ160" s="2"/>
      <c r="AK160" s="2"/>
    </row>
    <row r="161" spans="32:37" x14ac:dyDescent="0.25">
      <c r="AF161" s="2"/>
      <c r="AG161" s="2"/>
      <c r="AH161" s="2"/>
      <c r="AI161" s="2"/>
      <c r="AJ161" s="2"/>
      <c r="AK161" s="2"/>
    </row>
    <row r="162" spans="32:37" x14ac:dyDescent="0.25">
      <c r="AF162" s="2"/>
      <c r="AG162" s="2"/>
      <c r="AH162" s="2"/>
      <c r="AI162" s="2"/>
      <c r="AJ162" s="2"/>
      <c r="AK162" s="2"/>
    </row>
    <row r="163" spans="32:37" x14ac:dyDescent="0.25">
      <c r="AF163" s="2"/>
      <c r="AG163" s="2"/>
      <c r="AH163" s="2"/>
      <c r="AI163" s="2"/>
      <c r="AJ163" s="2"/>
      <c r="AK163" s="2"/>
    </row>
    <row r="164" spans="32:37" x14ac:dyDescent="0.25">
      <c r="AF164" s="2"/>
      <c r="AG164" s="2"/>
      <c r="AH164" s="2"/>
      <c r="AI164" s="2"/>
      <c r="AJ164" s="2"/>
      <c r="AK164" s="2"/>
    </row>
    <row r="165" spans="32:37" x14ac:dyDescent="0.25">
      <c r="AF165" s="2"/>
      <c r="AG165" s="2"/>
      <c r="AH165" s="2"/>
      <c r="AI165" s="2"/>
      <c r="AJ165" s="2"/>
      <c r="AK165" s="2"/>
    </row>
    <row r="166" spans="32:37" x14ac:dyDescent="0.25">
      <c r="AF166" s="2"/>
      <c r="AG166" s="2"/>
      <c r="AH166" s="2"/>
      <c r="AI166" s="2"/>
      <c r="AJ166" s="2"/>
      <c r="AK166" s="2"/>
    </row>
    <row r="167" spans="32:37" x14ac:dyDescent="0.25">
      <c r="AF167" s="2"/>
      <c r="AG167" s="2"/>
      <c r="AH167" s="2"/>
      <c r="AI167" s="2"/>
      <c r="AJ167" s="2"/>
      <c r="AK167" s="2"/>
    </row>
    <row r="168" spans="32:37" x14ac:dyDescent="0.25">
      <c r="AF168" s="2"/>
      <c r="AG168" s="2"/>
      <c r="AH168" s="2"/>
      <c r="AI168" s="2"/>
      <c r="AJ168" s="2"/>
      <c r="AK168" s="2"/>
    </row>
    <row r="169" spans="32:37" x14ac:dyDescent="0.25">
      <c r="AF169" s="2"/>
      <c r="AG169" s="2"/>
      <c r="AH169" s="2"/>
      <c r="AI169" s="2"/>
      <c r="AJ169" s="2"/>
      <c r="AK169" s="2"/>
    </row>
    <row r="170" spans="32:37" x14ac:dyDescent="0.25">
      <c r="AF170" s="2"/>
      <c r="AG170" s="2"/>
      <c r="AH170" s="2"/>
      <c r="AI170" s="2"/>
      <c r="AJ170" s="2"/>
      <c r="AK170" s="2"/>
    </row>
    <row r="171" spans="32:37" x14ac:dyDescent="0.25">
      <c r="AF171" s="2"/>
      <c r="AG171" s="2"/>
      <c r="AH171" s="2"/>
      <c r="AI171" s="2"/>
      <c r="AJ171" s="2"/>
      <c r="AK171" s="2"/>
    </row>
    <row r="172" spans="32:37" x14ac:dyDescent="0.25">
      <c r="AF172" s="2"/>
      <c r="AG172" s="2"/>
      <c r="AH172" s="2"/>
      <c r="AI172" s="2"/>
      <c r="AJ172" s="2"/>
      <c r="AK172" s="2"/>
    </row>
    <row r="173" spans="32:37" x14ac:dyDescent="0.25">
      <c r="AF173" s="2"/>
      <c r="AG173" s="2"/>
      <c r="AH173" s="2"/>
      <c r="AI173" s="2"/>
      <c r="AJ173" s="2"/>
      <c r="AK173" s="2"/>
    </row>
    <row r="174" spans="32:37" x14ac:dyDescent="0.25">
      <c r="AF174" s="2"/>
      <c r="AG174" s="2"/>
      <c r="AH174" s="2"/>
      <c r="AI174" s="2"/>
      <c r="AJ174" s="2"/>
      <c r="AK174" s="2"/>
    </row>
    <row r="175" spans="32:37" x14ac:dyDescent="0.25">
      <c r="AF175" s="2"/>
      <c r="AG175" s="2"/>
      <c r="AH175" s="2"/>
      <c r="AI175" s="2"/>
      <c r="AJ175" s="2"/>
      <c r="AK175" s="2"/>
    </row>
    <row r="176" spans="32:37" x14ac:dyDescent="0.25">
      <c r="AF176" s="2"/>
      <c r="AG176" s="2"/>
      <c r="AH176" s="2"/>
      <c r="AI176" s="2"/>
      <c r="AJ176" s="2"/>
      <c r="AK176" s="2"/>
    </row>
    <row r="177" spans="32:37" x14ac:dyDescent="0.25">
      <c r="AF177" s="2"/>
      <c r="AG177" s="2"/>
      <c r="AH177" s="2"/>
      <c r="AI177" s="2"/>
      <c r="AJ177" s="2"/>
      <c r="AK177" s="2"/>
    </row>
    <row r="178" spans="32:37" x14ac:dyDescent="0.25">
      <c r="AF178" s="2"/>
      <c r="AG178" s="2"/>
      <c r="AH178" s="2"/>
      <c r="AI178" s="2"/>
      <c r="AJ178" s="2"/>
      <c r="AK178" s="2"/>
    </row>
    <row r="179" spans="32:37" x14ac:dyDescent="0.25">
      <c r="AF179" s="2"/>
      <c r="AG179" s="2"/>
      <c r="AH179" s="2"/>
      <c r="AI179" s="2"/>
      <c r="AJ179" s="2"/>
      <c r="AK179" s="2"/>
    </row>
    <row r="180" spans="32:37" x14ac:dyDescent="0.25">
      <c r="AF180" s="2"/>
      <c r="AG180" s="2"/>
      <c r="AH180" s="2"/>
      <c r="AI180" s="2"/>
      <c r="AJ180" s="2"/>
      <c r="AK180" s="2"/>
    </row>
    <row r="181" spans="32:37" x14ac:dyDescent="0.25">
      <c r="AF181" s="2"/>
      <c r="AG181" s="2"/>
      <c r="AH181" s="2"/>
      <c r="AI181" s="2"/>
      <c r="AJ181" s="2"/>
      <c r="AK181" s="2"/>
    </row>
    <row r="182" spans="32:37" x14ac:dyDescent="0.25">
      <c r="AF182" s="2"/>
      <c r="AG182" s="2"/>
      <c r="AH182" s="2"/>
      <c r="AI182" s="2"/>
      <c r="AJ182" s="2"/>
      <c r="AK182" s="2"/>
    </row>
    <row r="183" spans="32:37" x14ac:dyDescent="0.25">
      <c r="AF183" s="2"/>
      <c r="AG183" s="2"/>
      <c r="AH183" s="2"/>
      <c r="AI183" s="2"/>
      <c r="AJ183" s="2"/>
      <c r="AK183" s="2"/>
    </row>
    <row r="184" spans="32:37" x14ac:dyDescent="0.25">
      <c r="AF184" s="2"/>
      <c r="AG184" s="2"/>
      <c r="AH184" s="2"/>
      <c r="AI184" s="2"/>
      <c r="AJ184" s="2"/>
      <c r="AK184" s="2"/>
    </row>
    <row r="185" spans="32:37" x14ac:dyDescent="0.25">
      <c r="AF185" s="2"/>
      <c r="AG185" s="2"/>
      <c r="AH185" s="2"/>
      <c r="AI185" s="2"/>
      <c r="AJ185" s="2"/>
      <c r="AK185" s="2"/>
    </row>
    <row r="186" spans="32:37" x14ac:dyDescent="0.25">
      <c r="AF186" s="2"/>
      <c r="AG186" s="2"/>
      <c r="AH186" s="2"/>
      <c r="AI186" s="2"/>
      <c r="AJ186" s="2"/>
      <c r="AK186" s="2"/>
    </row>
    <row r="187" spans="32:37" x14ac:dyDescent="0.25">
      <c r="AF187" s="2"/>
      <c r="AG187" s="2"/>
      <c r="AH187" s="2"/>
      <c r="AI187" s="2"/>
      <c r="AJ187" s="2"/>
      <c r="AK187" s="2"/>
    </row>
    <row r="188" spans="32:37" x14ac:dyDescent="0.25">
      <c r="AF188" s="2"/>
      <c r="AG188" s="2"/>
      <c r="AH188" s="2"/>
      <c r="AI188" s="2"/>
      <c r="AJ188" s="2"/>
      <c r="AK188" s="2"/>
    </row>
    <row r="189" spans="32:37" x14ac:dyDescent="0.25">
      <c r="AF189" s="2"/>
      <c r="AG189" s="2"/>
      <c r="AH189" s="2"/>
      <c r="AI189" s="2"/>
      <c r="AJ189" s="2"/>
      <c r="AK189" s="2"/>
    </row>
    <row r="190" spans="32:37" x14ac:dyDescent="0.25">
      <c r="AF190" s="2"/>
      <c r="AG190" s="2"/>
      <c r="AH190" s="2"/>
      <c r="AI190" s="2"/>
      <c r="AJ190" s="2"/>
      <c r="AK190" s="2"/>
    </row>
    <row r="191" spans="32:37" x14ac:dyDescent="0.25">
      <c r="AF191" s="2"/>
      <c r="AG191" s="2"/>
      <c r="AH191" s="2"/>
      <c r="AI191" s="2"/>
      <c r="AJ191" s="2"/>
      <c r="AK191" s="2"/>
    </row>
    <row r="192" spans="32:37" x14ac:dyDescent="0.25">
      <c r="AF192" s="2"/>
      <c r="AG192" s="2"/>
      <c r="AH192" s="2"/>
      <c r="AI192" s="2"/>
      <c r="AJ192" s="2"/>
      <c r="AK192" s="2"/>
    </row>
    <row r="193" spans="32:37" x14ac:dyDescent="0.25">
      <c r="AF193" s="2"/>
      <c r="AG193" s="2"/>
      <c r="AH193" s="2"/>
      <c r="AI193" s="2"/>
      <c r="AJ193" s="2"/>
      <c r="AK193" s="2"/>
    </row>
    <row r="194" spans="32:37" x14ac:dyDescent="0.25">
      <c r="AF194" s="2"/>
      <c r="AG194" s="2"/>
      <c r="AH194" s="2"/>
      <c r="AI194" s="2"/>
      <c r="AJ194" s="2"/>
      <c r="AK194" s="2"/>
    </row>
    <row r="195" spans="32:37" x14ac:dyDescent="0.25">
      <c r="AF195" s="2"/>
      <c r="AG195" s="2"/>
      <c r="AH195" s="2"/>
      <c r="AI195" s="2"/>
      <c r="AJ195" s="2"/>
      <c r="AK195" s="2"/>
    </row>
    <row r="196" spans="32:37" x14ac:dyDescent="0.25">
      <c r="AF196" s="2"/>
      <c r="AG196" s="2"/>
      <c r="AH196" s="2"/>
      <c r="AI196" s="2"/>
      <c r="AJ196" s="2"/>
      <c r="AK196" s="2"/>
    </row>
    <row r="197" spans="32:37" x14ac:dyDescent="0.25">
      <c r="AF197" s="2"/>
      <c r="AG197" s="2"/>
      <c r="AH197" s="2"/>
      <c r="AI197" s="2"/>
      <c r="AJ197" s="2"/>
      <c r="AK197" s="2"/>
    </row>
    <row r="198" spans="32:37" x14ac:dyDescent="0.25">
      <c r="AF198" s="2"/>
      <c r="AG198" s="2"/>
      <c r="AH198" s="2"/>
      <c r="AI198" s="2"/>
      <c r="AJ198" s="2"/>
      <c r="AK198" s="2"/>
    </row>
    <row r="199" spans="32:37" x14ac:dyDescent="0.25">
      <c r="AF199" s="2"/>
      <c r="AG199" s="2"/>
      <c r="AH199" s="2"/>
      <c r="AI199" s="2"/>
      <c r="AJ199" s="2"/>
      <c r="AK199" s="2"/>
    </row>
    <row r="200" spans="32:37" x14ac:dyDescent="0.25">
      <c r="AF200" s="2"/>
      <c r="AG200" s="2"/>
      <c r="AH200" s="2"/>
      <c r="AI200" s="2"/>
      <c r="AJ200" s="2"/>
      <c r="AK200" s="2"/>
    </row>
    <row r="201" spans="32:37" x14ac:dyDescent="0.25">
      <c r="AF201" s="2"/>
      <c r="AG201" s="2"/>
      <c r="AH201" s="2"/>
      <c r="AI201" s="2"/>
      <c r="AJ201" s="2"/>
      <c r="AK201" s="2"/>
    </row>
    <row r="202" spans="32:37" x14ac:dyDescent="0.25">
      <c r="AF202" s="2"/>
      <c r="AG202" s="2"/>
      <c r="AH202" s="2"/>
      <c r="AI202" s="2"/>
      <c r="AJ202" s="2"/>
      <c r="AK202" s="2"/>
    </row>
    <row r="203" spans="32:37" x14ac:dyDescent="0.25">
      <c r="AF203" s="2"/>
      <c r="AG203" s="2"/>
      <c r="AH203" s="2"/>
      <c r="AI203" s="2"/>
      <c r="AJ203" s="2"/>
      <c r="AK203" s="2"/>
    </row>
    <row r="204" spans="32:37" x14ac:dyDescent="0.25">
      <c r="AF204" s="2"/>
      <c r="AG204" s="2"/>
      <c r="AH204" s="2"/>
      <c r="AI204" s="2"/>
      <c r="AJ204" s="2"/>
      <c r="AK204" s="2"/>
    </row>
    <row r="205" spans="32:37" x14ac:dyDescent="0.25">
      <c r="AF205" s="2"/>
      <c r="AG205" s="2"/>
      <c r="AH205" s="2"/>
      <c r="AI205" s="2"/>
      <c r="AJ205" s="2"/>
      <c r="AK205" s="2"/>
    </row>
    <row r="206" spans="32:37" x14ac:dyDescent="0.25">
      <c r="AF206" s="2"/>
      <c r="AG206" s="2"/>
      <c r="AH206" s="2"/>
      <c r="AI206" s="2"/>
      <c r="AJ206" s="2"/>
      <c r="AK206" s="2"/>
    </row>
    <row r="207" spans="32:37" x14ac:dyDescent="0.25">
      <c r="AF207" s="2"/>
      <c r="AG207" s="2"/>
      <c r="AH207" s="2"/>
      <c r="AI207" s="2"/>
      <c r="AJ207" s="2"/>
      <c r="AK207" s="2"/>
    </row>
    <row r="208" spans="32:37" x14ac:dyDescent="0.25">
      <c r="AF208" s="2"/>
      <c r="AG208" s="2"/>
      <c r="AH208" s="2"/>
      <c r="AI208" s="2"/>
      <c r="AJ208" s="2"/>
      <c r="AK208" s="2"/>
    </row>
    <row r="209" spans="1:37" x14ac:dyDescent="0.25">
      <c r="AF209" s="2"/>
      <c r="AG209" s="2"/>
      <c r="AH209" s="2"/>
      <c r="AI209" s="2"/>
      <c r="AJ209" s="2"/>
      <c r="AK209" s="2"/>
    </row>
    <row r="210" spans="1:37" x14ac:dyDescent="0.25">
      <c r="AF210" s="2"/>
      <c r="AG210" s="2"/>
      <c r="AH210" s="2"/>
      <c r="AI210" s="2"/>
      <c r="AJ210" s="2"/>
      <c r="AK210" s="2"/>
    </row>
    <row r="211" spans="1:37" x14ac:dyDescent="0.25">
      <c r="AF211" s="2"/>
      <c r="AG211" s="2"/>
      <c r="AH211" s="2"/>
      <c r="AI211" s="2"/>
      <c r="AJ211" s="2"/>
      <c r="AK211" s="2"/>
    </row>
    <row r="212" spans="1:37" x14ac:dyDescent="0.25">
      <c r="AF212" s="2"/>
      <c r="AG212" s="2"/>
      <c r="AH212" s="2"/>
      <c r="AI212" s="2"/>
      <c r="AJ212" s="2"/>
      <c r="AK212" s="2"/>
    </row>
    <row r="213" spans="1:37" x14ac:dyDescent="0.25">
      <c r="AF213" s="2"/>
      <c r="AG213" s="2"/>
      <c r="AH213" s="2"/>
      <c r="AI213" s="2"/>
      <c r="AJ213" s="2"/>
      <c r="AK213" s="2"/>
    </row>
    <row r="214" spans="1:37" x14ac:dyDescent="0.25">
      <c r="AF214" s="2"/>
      <c r="AG214" s="2"/>
      <c r="AH214" s="2"/>
      <c r="AI214" s="2"/>
      <c r="AJ214" s="2"/>
      <c r="AK214" s="2"/>
    </row>
    <row r="215" spans="1:37" x14ac:dyDescent="0.25">
      <c r="AF215" s="2"/>
      <c r="AG215" s="2"/>
      <c r="AH215" s="2"/>
      <c r="AI215" s="2"/>
      <c r="AJ215" s="2"/>
      <c r="AK215" s="2"/>
    </row>
    <row r="216" spans="1:37" x14ac:dyDescent="0.25">
      <c r="AF216" s="2"/>
      <c r="AG216" s="2"/>
      <c r="AH216" s="2"/>
      <c r="AI216" s="2"/>
      <c r="AJ216" s="2"/>
      <c r="AK216" s="2"/>
    </row>
    <row r="217" spans="1:37" x14ac:dyDescent="0.25">
      <c r="AF217" s="2"/>
      <c r="AG217" s="2"/>
      <c r="AH217" s="2"/>
      <c r="AI217" s="2"/>
      <c r="AJ217" s="2"/>
      <c r="AK217" s="2"/>
    </row>
    <row r="218" spans="1:37" x14ac:dyDescent="0.25">
      <c r="AF218" s="2"/>
      <c r="AG218" s="2"/>
      <c r="AH218" s="2"/>
      <c r="AI218" s="2"/>
      <c r="AJ218" s="2"/>
      <c r="AK218" s="2"/>
    </row>
    <row r="219" spans="1:37" x14ac:dyDescent="0.25">
      <c r="AF219" s="2"/>
      <c r="AG219" s="2"/>
      <c r="AH219" s="2"/>
      <c r="AI219" s="2"/>
      <c r="AJ219" s="2"/>
      <c r="AK219" s="2"/>
    </row>
    <row r="220" spans="1:37" x14ac:dyDescent="0.25">
      <c r="A220" t="str">
        <f>IF(ISBLANK(JobBalancing!A221),"",JobBalancing!A221)</f>
        <v/>
      </c>
      <c r="B220" t="str">
        <f>IF(ISBLANK(JobBalancing!B221),"",JobBalancing!B221)</f>
        <v/>
      </c>
      <c r="C220" t="str">
        <f>IF(ISBLANK(JobBalancing!C221),"",JobBalancing!C221)</f>
        <v/>
      </c>
      <c r="D220" t="str">
        <f>IF(ISBLANK(JobBalancing!D221),"",JobBalancing!D221)</f>
        <v/>
      </c>
      <c r="E220" t="str">
        <f>IF(ISBLANK(JobBalancing!E221),"",JobBalancing!E221)</f>
        <v/>
      </c>
      <c r="F220" t="str">
        <f>IF(ISBLANK(JobBalancing!F221),"",JobBalancing!F221)</f>
        <v/>
      </c>
      <c r="G220" t="str">
        <f>IF(ISBLANK(JobBalancing!G221),"",JobBalancing!G221)</f>
        <v/>
      </c>
      <c r="H220" t="str">
        <f>IF(ISBLANK(JobBalancing!H221),"",JobBalancing!H221)</f>
        <v/>
      </c>
      <c r="I220" t="str">
        <f>IF(ISBLANK(JobBalancing!I221),"",JobBalancing!I221)</f>
        <v/>
      </c>
      <c r="J220" t="str">
        <f>IF(ISBLANK(JobBalancing!J221),"",JobBalancing!J221)</f>
        <v/>
      </c>
      <c r="K220" t="str">
        <f>IF(ISBLANK(JobBalancing!K221),"",JobBalancing!K221)</f>
        <v/>
      </c>
      <c r="L220" t="str">
        <f>IF(ISBLANK(JobBalancing!P221),"",JobBalancing!P221)</f>
        <v/>
      </c>
      <c r="M220" t="str">
        <f>IF(ISBLANK(JobBalancing!Q221),"",JobBalancing!Q221)</f>
        <v/>
      </c>
      <c r="N220" t="str">
        <f>IF(ISBLANK(JobBalancing!R221),"",JobBalancing!R221)</f>
        <v/>
      </c>
      <c r="O220" t="str">
        <f>IF(ISBLANK(JobBalancing!S221),"",JobBalancing!S221)</f>
        <v/>
      </c>
      <c r="P220" t="str">
        <f>IF(ISBLANK(JobBalancing!X221),"",JobBalancing!X221)</f>
        <v/>
      </c>
      <c r="Q220" t="str">
        <f>IF(ISBLANK(JobBalancing!Y221),"",JobBalancing!Y221)</f>
        <v/>
      </c>
      <c r="R220" t="str">
        <f>IF(ISBLANK(JobBalancing!Z221),"",JobBalancing!Z221)</f>
        <v/>
      </c>
      <c r="S220" t="str">
        <f>IF(ISBLANK(JobBalancing!AA221),"",JobBalancing!AA221)</f>
        <v/>
      </c>
      <c r="T220" t="str">
        <f>IF(ISBLANK(JobBalancing!AF221),"",JobBalancing!AF221)</f>
        <v/>
      </c>
      <c r="U220" t="str">
        <f>IF(ISBLANK(JobBalancing!AG221),"",JobBalancing!AG221)</f>
        <v/>
      </c>
      <c r="V220" t="str">
        <f>IF(ISBLANK(JobBalancing!AH221),"",JobBalancing!AH221)</f>
        <v/>
      </c>
      <c r="W220" t="str">
        <f>IF(ISBLANK(JobBalancing!AI221),"",JobBalancing!AI221)</f>
        <v/>
      </c>
      <c r="X220" t="str">
        <f>IF(ISBLANK(JobBalancing!AN221),"",JobBalancing!AN221)</f>
        <v/>
      </c>
      <c r="Y220" t="str">
        <f>IF(ISBLANK(JobBalancing!AO221),"",JobBalancing!AO221)</f>
        <v/>
      </c>
      <c r="Z220" t="str">
        <f>IF(ISBLANK(JobBalancing!AP221),"",JobBalancing!AP221)</f>
        <v/>
      </c>
      <c r="AA220" t="str">
        <f>IF(ISBLANK(JobBalancing!AQ221),"",JobBalancing!AQ221)</f>
        <v/>
      </c>
      <c r="AB220" t="str">
        <f>IF(ISBLANK(JobBalancing!AV221),"",JobBalancing!AV221)</f>
        <v/>
      </c>
      <c r="AC220" t="str">
        <f>IF(ISBLANK(JobBalancing!AW221),"",JobBalancing!AW221)</f>
        <v/>
      </c>
      <c r="AD220" t="str">
        <f>IF(ISBLANK(JobBalancing!AX221),"",JobBalancing!AX221)</f>
        <v/>
      </c>
      <c r="AE220" t="str">
        <f>IF(ISBLANK(JobBalancing!AY221),"",JobBalancing!AY221)</f>
        <v/>
      </c>
      <c r="AF220" s="2" t="str">
        <f>IF(ISBLANK(JobBalancing!BD221),"",JobBalancing!BD221)</f>
        <v/>
      </c>
      <c r="AG220" s="2" t="str">
        <f>IF(ISBLANK(JobBalancing!BE221),"",JobBalancing!BE221)</f>
        <v/>
      </c>
      <c r="AH220" s="2" t="str">
        <f>IF(ISBLANK(JobBalancing!BJ221),"",JobBalancing!BJ221)</f>
        <v/>
      </c>
      <c r="AI220" s="2" t="str">
        <f>IF(ISBLANK(JobBalancing!BK221),"",JobBalancing!BK221)</f>
        <v/>
      </c>
      <c r="AJ220" s="2" t="str">
        <f>IF(ISBLANK(JobBalancing!BP221),"",JobBalancing!BP221)</f>
        <v/>
      </c>
      <c r="AK220" s="2" t="str">
        <f>IF(ISBLANK(JobBalancing!BQ221),"",JobBalancing!BQ221)</f>
        <v/>
      </c>
    </row>
    <row r="221" spans="1:37" x14ac:dyDescent="0.25">
      <c r="A221" t="str">
        <f>IF(ISBLANK(JobBalancing!A222),"",JobBalancing!A222)</f>
        <v/>
      </c>
      <c r="B221" t="str">
        <f>IF(ISBLANK(JobBalancing!B222),"",JobBalancing!B222)</f>
        <v/>
      </c>
      <c r="C221" t="str">
        <f>IF(ISBLANK(JobBalancing!C222),"",JobBalancing!C222)</f>
        <v/>
      </c>
      <c r="D221" t="str">
        <f>IF(ISBLANK(JobBalancing!D222),"",JobBalancing!D222)</f>
        <v/>
      </c>
      <c r="E221" t="str">
        <f>IF(ISBLANK(JobBalancing!E222),"",JobBalancing!E222)</f>
        <v/>
      </c>
      <c r="F221" t="str">
        <f>IF(ISBLANK(JobBalancing!F222),"",JobBalancing!F222)</f>
        <v/>
      </c>
      <c r="G221" t="str">
        <f>IF(ISBLANK(JobBalancing!G222),"",JobBalancing!G222)</f>
        <v/>
      </c>
      <c r="H221" t="str">
        <f>IF(ISBLANK(JobBalancing!H222),"",JobBalancing!H222)</f>
        <v/>
      </c>
      <c r="I221" t="str">
        <f>IF(ISBLANK(JobBalancing!I222),"",JobBalancing!I222)</f>
        <v/>
      </c>
      <c r="J221" t="str">
        <f>IF(ISBLANK(JobBalancing!J222),"",JobBalancing!J222)</f>
        <v/>
      </c>
      <c r="K221" t="str">
        <f>IF(ISBLANK(JobBalancing!K222),"",JobBalancing!K222)</f>
        <v/>
      </c>
      <c r="L221" t="str">
        <f>IF(ISBLANK(JobBalancing!P222),"",JobBalancing!P222)</f>
        <v/>
      </c>
      <c r="M221" t="str">
        <f>IF(ISBLANK(JobBalancing!Q222),"",JobBalancing!Q222)</f>
        <v/>
      </c>
      <c r="N221" t="str">
        <f>IF(ISBLANK(JobBalancing!R222),"",JobBalancing!R222)</f>
        <v/>
      </c>
      <c r="O221" t="str">
        <f>IF(ISBLANK(JobBalancing!S222),"",JobBalancing!S222)</f>
        <v/>
      </c>
      <c r="P221" t="str">
        <f>IF(ISBLANK(JobBalancing!X222),"",JobBalancing!X222)</f>
        <v/>
      </c>
      <c r="Q221" t="str">
        <f>IF(ISBLANK(JobBalancing!Y222),"",JobBalancing!Y222)</f>
        <v/>
      </c>
      <c r="R221" t="str">
        <f>IF(ISBLANK(JobBalancing!Z222),"",JobBalancing!Z222)</f>
        <v/>
      </c>
      <c r="S221" t="str">
        <f>IF(ISBLANK(JobBalancing!AA222),"",JobBalancing!AA222)</f>
        <v/>
      </c>
      <c r="T221" t="str">
        <f>IF(ISBLANK(JobBalancing!AF222),"",JobBalancing!AF222)</f>
        <v/>
      </c>
      <c r="U221" t="str">
        <f>IF(ISBLANK(JobBalancing!AG222),"",JobBalancing!AG222)</f>
        <v/>
      </c>
      <c r="V221" t="str">
        <f>IF(ISBLANK(JobBalancing!AH222),"",JobBalancing!AH222)</f>
        <v/>
      </c>
      <c r="W221" t="str">
        <f>IF(ISBLANK(JobBalancing!AI222),"",JobBalancing!AI222)</f>
        <v/>
      </c>
      <c r="X221" t="str">
        <f>IF(ISBLANK(JobBalancing!AN222),"",JobBalancing!AN222)</f>
        <v/>
      </c>
      <c r="Y221" t="str">
        <f>IF(ISBLANK(JobBalancing!AO222),"",JobBalancing!AO222)</f>
        <v/>
      </c>
      <c r="Z221" t="str">
        <f>IF(ISBLANK(JobBalancing!AP222),"",JobBalancing!AP222)</f>
        <v/>
      </c>
      <c r="AA221" t="str">
        <f>IF(ISBLANK(JobBalancing!AQ222),"",JobBalancing!AQ222)</f>
        <v/>
      </c>
      <c r="AB221" t="str">
        <f>IF(ISBLANK(JobBalancing!AV222),"",JobBalancing!AV222)</f>
        <v/>
      </c>
      <c r="AC221" t="str">
        <f>IF(ISBLANK(JobBalancing!AW222),"",JobBalancing!AW222)</f>
        <v/>
      </c>
      <c r="AD221" t="str">
        <f>IF(ISBLANK(JobBalancing!AX222),"",JobBalancing!AX222)</f>
        <v/>
      </c>
      <c r="AE221" t="str">
        <f>IF(ISBLANK(JobBalancing!AY222),"",JobBalancing!AY222)</f>
        <v/>
      </c>
      <c r="AF221" s="2" t="str">
        <f>IF(ISBLANK(JobBalancing!BD222),"",JobBalancing!BD222)</f>
        <v/>
      </c>
      <c r="AG221" s="2" t="str">
        <f>IF(ISBLANK(JobBalancing!BE222),"",JobBalancing!BE222)</f>
        <v/>
      </c>
      <c r="AH221" s="2" t="str">
        <f>IF(ISBLANK(JobBalancing!BJ222),"",JobBalancing!BJ222)</f>
        <v/>
      </c>
      <c r="AI221" s="2" t="str">
        <f>IF(ISBLANK(JobBalancing!BK222),"",JobBalancing!BK222)</f>
        <v/>
      </c>
      <c r="AJ221" s="2" t="str">
        <f>IF(ISBLANK(JobBalancing!BP222),"",JobBalancing!BP222)</f>
        <v/>
      </c>
      <c r="AK221" s="2" t="str">
        <f>IF(ISBLANK(JobBalancing!BQ222),"",JobBalancing!BQ222)</f>
        <v/>
      </c>
    </row>
    <row r="222" spans="1:37" x14ac:dyDescent="0.25">
      <c r="A222" t="str">
        <f>IF(ISBLANK(JobBalancing!A223),"",JobBalancing!A223)</f>
        <v/>
      </c>
      <c r="B222" t="str">
        <f>IF(ISBLANK(JobBalancing!B223),"",JobBalancing!B223)</f>
        <v/>
      </c>
      <c r="C222" t="str">
        <f>IF(ISBLANK(JobBalancing!C223),"",JobBalancing!C223)</f>
        <v/>
      </c>
      <c r="D222" t="str">
        <f>IF(ISBLANK(JobBalancing!D223),"",JobBalancing!D223)</f>
        <v/>
      </c>
      <c r="E222" t="str">
        <f>IF(ISBLANK(JobBalancing!E223),"",JobBalancing!E223)</f>
        <v/>
      </c>
      <c r="F222" t="str">
        <f>IF(ISBLANK(JobBalancing!F223),"",JobBalancing!F223)</f>
        <v/>
      </c>
      <c r="G222" t="str">
        <f>IF(ISBLANK(JobBalancing!G223),"",JobBalancing!G223)</f>
        <v/>
      </c>
      <c r="H222" t="str">
        <f>IF(ISBLANK(JobBalancing!H223),"",JobBalancing!H223)</f>
        <v/>
      </c>
      <c r="I222" t="str">
        <f>IF(ISBLANK(JobBalancing!I223),"",JobBalancing!I223)</f>
        <v/>
      </c>
      <c r="J222" t="str">
        <f>IF(ISBLANK(JobBalancing!J223),"",JobBalancing!J223)</f>
        <v/>
      </c>
      <c r="K222" t="str">
        <f>IF(ISBLANK(JobBalancing!K223),"",JobBalancing!K223)</f>
        <v/>
      </c>
      <c r="L222" t="str">
        <f>IF(ISBLANK(JobBalancing!P223),"",JobBalancing!P223)</f>
        <v/>
      </c>
      <c r="M222" t="str">
        <f>IF(ISBLANK(JobBalancing!Q223),"",JobBalancing!Q223)</f>
        <v/>
      </c>
      <c r="N222" t="str">
        <f>IF(ISBLANK(JobBalancing!R223),"",JobBalancing!R223)</f>
        <v/>
      </c>
      <c r="O222" t="str">
        <f>IF(ISBLANK(JobBalancing!S223),"",JobBalancing!S223)</f>
        <v/>
      </c>
      <c r="P222" t="str">
        <f>IF(ISBLANK(JobBalancing!X223),"",JobBalancing!X223)</f>
        <v/>
      </c>
      <c r="Q222" t="str">
        <f>IF(ISBLANK(JobBalancing!Y223),"",JobBalancing!Y223)</f>
        <v/>
      </c>
      <c r="R222" t="str">
        <f>IF(ISBLANK(JobBalancing!Z223),"",JobBalancing!Z223)</f>
        <v/>
      </c>
      <c r="S222" t="str">
        <f>IF(ISBLANK(JobBalancing!AA223),"",JobBalancing!AA223)</f>
        <v/>
      </c>
      <c r="T222" t="str">
        <f>IF(ISBLANK(JobBalancing!AF223),"",JobBalancing!AF223)</f>
        <v/>
      </c>
      <c r="U222" t="str">
        <f>IF(ISBLANK(JobBalancing!AG223),"",JobBalancing!AG223)</f>
        <v/>
      </c>
      <c r="V222" t="str">
        <f>IF(ISBLANK(JobBalancing!AH223),"",JobBalancing!AH223)</f>
        <v/>
      </c>
      <c r="W222" t="str">
        <f>IF(ISBLANK(JobBalancing!AI223),"",JobBalancing!AI223)</f>
        <v/>
      </c>
      <c r="X222" t="str">
        <f>IF(ISBLANK(JobBalancing!AN223),"",JobBalancing!AN223)</f>
        <v/>
      </c>
      <c r="Y222" t="str">
        <f>IF(ISBLANK(JobBalancing!AO223),"",JobBalancing!AO223)</f>
        <v/>
      </c>
      <c r="Z222" t="str">
        <f>IF(ISBLANK(JobBalancing!AP223),"",JobBalancing!AP223)</f>
        <v/>
      </c>
      <c r="AA222" t="str">
        <f>IF(ISBLANK(JobBalancing!AQ223),"",JobBalancing!AQ223)</f>
        <v/>
      </c>
      <c r="AB222" t="str">
        <f>IF(ISBLANK(JobBalancing!AV223),"",JobBalancing!AV223)</f>
        <v/>
      </c>
      <c r="AC222" t="str">
        <f>IF(ISBLANK(JobBalancing!AW223),"",JobBalancing!AW223)</f>
        <v/>
      </c>
      <c r="AD222" t="str">
        <f>IF(ISBLANK(JobBalancing!AX223),"",JobBalancing!AX223)</f>
        <v/>
      </c>
      <c r="AE222" t="str">
        <f>IF(ISBLANK(JobBalancing!AY223),"",JobBalancing!AY223)</f>
        <v/>
      </c>
      <c r="AF222" s="2" t="str">
        <f>IF(ISBLANK(JobBalancing!BD223),"",JobBalancing!BD223)</f>
        <v/>
      </c>
      <c r="AG222" s="2" t="str">
        <f>IF(ISBLANK(JobBalancing!BE223),"",JobBalancing!BE223)</f>
        <v/>
      </c>
      <c r="AH222" s="2" t="str">
        <f>IF(ISBLANK(JobBalancing!BJ223),"",JobBalancing!BJ223)</f>
        <v/>
      </c>
      <c r="AI222" s="2" t="str">
        <f>IF(ISBLANK(JobBalancing!BK223),"",JobBalancing!BK223)</f>
        <v/>
      </c>
      <c r="AJ222" s="2" t="str">
        <f>IF(ISBLANK(JobBalancing!BP223),"",JobBalancing!BP223)</f>
        <v/>
      </c>
      <c r="AK222" s="2" t="str">
        <f>IF(ISBLANK(JobBalancing!BQ223),"",JobBalancing!BQ223)</f>
        <v/>
      </c>
    </row>
    <row r="223" spans="1:37" x14ac:dyDescent="0.25">
      <c r="A223" t="str">
        <f>IF(ISBLANK(JobBalancing!A224),"",JobBalancing!A224)</f>
        <v/>
      </c>
      <c r="B223" t="str">
        <f>IF(ISBLANK(JobBalancing!B224),"",JobBalancing!B224)</f>
        <v/>
      </c>
      <c r="C223" t="str">
        <f>IF(ISBLANK(JobBalancing!C224),"",JobBalancing!C224)</f>
        <v/>
      </c>
      <c r="D223" t="str">
        <f>IF(ISBLANK(JobBalancing!D224),"",JobBalancing!D224)</f>
        <v/>
      </c>
      <c r="E223" t="str">
        <f>IF(ISBLANK(JobBalancing!E224),"",JobBalancing!E224)</f>
        <v/>
      </c>
      <c r="F223" t="str">
        <f>IF(ISBLANK(JobBalancing!F224),"",JobBalancing!F224)</f>
        <v/>
      </c>
      <c r="G223" t="str">
        <f>IF(ISBLANK(JobBalancing!G224),"",JobBalancing!G224)</f>
        <v/>
      </c>
      <c r="H223" t="str">
        <f>IF(ISBLANK(JobBalancing!H224),"",JobBalancing!H224)</f>
        <v/>
      </c>
      <c r="I223" t="str">
        <f>IF(ISBLANK(JobBalancing!I224),"",JobBalancing!I224)</f>
        <v/>
      </c>
      <c r="J223" t="str">
        <f>IF(ISBLANK(JobBalancing!J224),"",JobBalancing!J224)</f>
        <v/>
      </c>
      <c r="K223" t="str">
        <f>IF(ISBLANK(JobBalancing!K224),"",JobBalancing!K224)</f>
        <v/>
      </c>
      <c r="L223" t="str">
        <f>IF(ISBLANK(JobBalancing!P224),"",JobBalancing!P224)</f>
        <v/>
      </c>
      <c r="M223" t="str">
        <f>IF(ISBLANK(JobBalancing!Q224),"",JobBalancing!Q224)</f>
        <v/>
      </c>
      <c r="N223" t="str">
        <f>IF(ISBLANK(JobBalancing!R224),"",JobBalancing!R224)</f>
        <v/>
      </c>
      <c r="O223" t="str">
        <f>IF(ISBLANK(JobBalancing!S224),"",JobBalancing!S224)</f>
        <v/>
      </c>
      <c r="P223" t="str">
        <f>IF(ISBLANK(JobBalancing!X224),"",JobBalancing!X224)</f>
        <v/>
      </c>
      <c r="Q223" t="str">
        <f>IF(ISBLANK(JobBalancing!Y224),"",JobBalancing!Y224)</f>
        <v/>
      </c>
      <c r="R223" t="str">
        <f>IF(ISBLANK(JobBalancing!Z224),"",JobBalancing!Z224)</f>
        <v/>
      </c>
      <c r="S223" t="str">
        <f>IF(ISBLANK(JobBalancing!AA224),"",JobBalancing!AA224)</f>
        <v/>
      </c>
      <c r="T223" t="str">
        <f>IF(ISBLANK(JobBalancing!AF224),"",JobBalancing!AF224)</f>
        <v/>
      </c>
      <c r="U223" t="str">
        <f>IF(ISBLANK(JobBalancing!AG224),"",JobBalancing!AG224)</f>
        <v/>
      </c>
      <c r="V223" t="str">
        <f>IF(ISBLANK(JobBalancing!AH224),"",JobBalancing!AH224)</f>
        <v/>
      </c>
      <c r="W223" t="str">
        <f>IF(ISBLANK(JobBalancing!AI224),"",JobBalancing!AI224)</f>
        <v/>
      </c>
      <c r="X223" t="str">
        <f>IF(ISBLANK(JobBalancing!AN224),"",JobBalancing!AN224)</f>
        <v/>
      </c>
      <c r="Y223" t="str">
        <f>IF(ISBLANK(JobBalancing!AO224),"",JobBalancing!AO224)</f>
        <v/>
      </c>
      <c r="Z223" t="str">
        <f>IF(ISBLANK(JobBalancing!AP224),"",JobBalancing!AP224)</f>
        <v/>
      </c>
      <c r="AA223" t="str">
        <f>IF(ISBLANK(JobBalancing!AQ224),"",JobBalancing!AQ224)</f>
        <v/>
      </c>
      <c r="AB223" t="str">
        <f>IF(ISBLANK(JobBalancing!AV224),"",JobBalancing!AV224)</f>
        <v/>
      </c>
      <c r="AC223" t="str">
        <f>IF(ISBLANK(JobBalancing!AW224),"",JobBalancing!AW224)</f>
        <v/>
      </c>
      <c r="AD223" t="str">
        <f>IF(ISBLANK(JobBalancing!AX224),"",JobBalancing!AX224)</f>
        <v/>
      </c>
      <c r="AE223" t="str">
        <f>IF(ISBLANK(JobBalancing!AY224),"",JobBalancing!AY224)</f>
        <v/>
      </c>
      <c r="AF223" s="2" t="str">
        <f>IF(ISBLANK(JobBalancing!BD224),"",JobBalancing!BD224)</f>
        <v/>
      </c>
      <c r="AG223" s="2" t="str">
        <f>IF(ISBLANK(JobBalancing!BE224),"",JobBalancing!BE224)</f>
        <v/>
      </c>
      <c r="AH223" s="2" t="str">
        <f>IF(ISBLANK(JobBalancing!BJ224),"",JobBalancing!BJ224)</f>
        <v/>
      </c>
      <c r="AI223" s="2" t="str">
        <f>IF(ISBLANK(JobBalancing!BK224),"",JobBalancing!BK224)</f>
        <v/>
      </c>
      <c r="AJ223" s="2" t="str">
        <f>IF(ISBLANK(JobBalancing!BP224),"",JobBalancing!BP224)</f>
        <v/>
      </c>
      <c r="AK223" s="2" t="str">
        <f>IF(ISBLANK(JobBalancing!BQ224),"",JobBalancing!BQ224)</f>
        <v/>
      </c>
    </row>
    <row r="224" spans="1:37" x14ac:dyDescent="0.25">
      <c r="A224" t="str">
        <f>IF(ISBLANK(JobBalancing!A225),"",JobBalancing!A225)</f>
        <v/>
      </c>
      <c r="B224" t="str">
        <f>IF(ISBLANK(JobBalancing!B225),"",JobBalancing!B225)</f>
        <v/>
      </c>
      <c r="C224" t="str">
        <f>IF(ISBLANK(JobBalancing!C225),"",JobBalancing!C225)</f>
        <v/>
      </c>
      <c r="D224" t="str">
        <f>IF(ISBLANK(JobBalancing!D225),"",JobBalancing!D225)</f>
        <v/>
      </c>
      <c r="E224" t="str">
        <f>IF(ISBLANK(JobBalancing!E225),"",JobBalancing!E225)</f>
        <v/>
      </c>
      <c r="F224" t="str">
        <f>IF(ISBLANK(JobBalancing!F225),"",JobBalancing!F225)</f>
        <v/>
      </c>
      <c r="G224" t="str">
        <f>IF(ISBLANK(JobBalancing!G225),"",JobBalancing!G225)</f>
        <v/>
      </c>
      <c r="H224" t="str">
        <f>IF(ISBLANK(JobBalancing!H225),"",JobBalancing!H225)</f>
        <v/>
      </c>
      <c r="I224" t="str">
        <f>IF(ISBLANK(JobBalancing!I225),"",JobBalancing!I225)</f>
        <v/>
      </c>
      <c r="J224" t="str">
        <f>IF(ISBLANK(JobBalancing!J225),"",JobBalancing!J225)</f>
        <v/>
      </c>
      <c r="K224" t="str">
        <f>IF(ISBLANK(JobBalancing!K225),"",JobBalancing!K225)</f>
        <v/>
      </c>
      <c r="L224" t="str">
        <f>IF(ISBLANK(JobBalancing!P225),"",JobBalancing!P225)</f>
        <v/>
      </c>
      <c r="M224" t="str">
        <f>IF(ISBLANK(JobBalancing!Q225),"",JobBalancing!Q225)</f>
        <v/>
      </c>
      <c r="N224" t="str">
        <f>IF(ISBLANK(JobBalancing!R225),"",JobBalancing!R225)</f>
        <v/>
      </c>
      <c r="O224" t="str">
        <f>IF(ISBLANK(JobBalancing!S225),"",JobBalancing!S225)</f>
        <v/>
      </c>
      <c r="P224" t="str">
        <f>IF(ISBLANK(JobBalancing!X225),"",JobBalancing!X225)</f>
        <v/>
      </c>
      <c r="Q224" t="str">
        <f>IF(ISBLANK(JobBalancing!Y225),"",JobBalancing!Y225)</f>
        <v/>
      </c>
      <c r="R224" t="str">
        <f>IF(ISBLANK(JobBalancing!Z225),"",JobBalancing!Z225)</f>
        <v/>
      </c>
      <c r="S224" t="str">
        <f>IF(ISBLANK(JobBalancing!AA225),"",JobBalancing!AA225)</f>
        <v/>
      </c>
      <c r="T224" t="str">
        <f>IF(ISBLANK(JobBalancing!AF225),"",JobBalancing!AF225)</f>
        <v/>
      </c>
      <c r="U224" t="str">
        <f>IF(ISBLANK(JobBalancing!AG225),"",JobBalancing!AG225)</f>
        <v/>
      </c>
      <c r="V224" t="str">
        <f>IF(ISBLANK(JobBalancing!AH225),"",JobBalancing!AH225)</f>
        <v/>
      </c>
      <c r="W224" t="str">
        <f>IF(ISBLANK(JobBalancing!AI225),"",JobBalancing!AI225)</f>
        <v/>
      </c>
      <c r="X224" t="str">
        <f>IF(ISBLANK(JobBalancing!AN225),"",JobBalancing!AN225)</f>
        <v/>
      </c>
      <c r="Y224" t="str">
        <f>IF(ISBLANK(JobBalancing!AO225),"",JobBalancing!AO225)</f>
        <v/>
      </c>
      <c r="Z224" t="str">
        <f>IF(ISBLANK(JobBalancing!AP225),"",JobBalancing!AP225)</f>
        <v/>
      </c>
      <c r="AA224" t="str">
        <f>IF(ISBLANK(JobBalancing!AQ225),"",JobBalancing!AQ225)</f>
        <v/>
      </c>
      <c r="AB224" t="str">
        <f>IF(ISBLANK(JobBalancing!AV225),"",JobBalancing!AV225)</f>
        <v/>
      </c>
      <c r="AC224" t="str">
        <f>IF(ISBLANK(JobBalancing!AW225),"",JobBalancing!AW225)</f>
        <v/>
      </c>
      <c r="AD224" t="str">
        <f>IF(ISBLANK(JobBalancing!AX225),"",JobBalancing!AX225)</f>
        <v/>
      </c>
      <c r="AE224" t="str">
        <f>IF(ISBLANK(JobBalancing!AY225),"",JobBalancing!AY225)</f>
        <v/>
      </c>
      <c r="AF224" s="2" t="str">
        <f>IF(ISBLANK(JobBalancing!BD225),"",JobBalancing!BD225)</f>
        <v/>
      </c>
      <c r="AG224" s="2" t="str">
        <f>IF(ISBLANK(JobBalancing!BE225),"",JobBalancing!BE225)</f>
        <v/>
      </c>
      <c r="AH224" s="2" t="str">
        <f>IF(ISBLANK(JobBalancing!BJ225),"",JobBalancing!BJ225)</f>
        <v/>
      </c>
      <c r="AI224" s="2" t="str">
        <f>IF(ISBLANK(JobBalancing!BK225),"",JobBalancing!BK225)</f>
        <v/>
      </c>
      <c r="AJ224" s="2" t="str">
        <f>IF(ISBLANK(JobBalancing!BP225),"",JobBalancing!BP225)</f>
        <v/>
      </c>
      <c r="AK224" s="2" t="str">
        <f>IF(ISBLANK(JobBalancing!BQ225),"",JobBalancing!BQ225)</f>
        <v/>
      </c>
    </row>
    <row r="225" spans="1:37" x14ac:dyDescent="0.25">
      <c r="A225" t="str">
        <f>IF(ISBLANK(JobBalancing!A226),"",JobBalancing!A226)</f>
        <v/>
      </c>
      <c r="B225" t="str">
        <f>IF(ISBLANK(JobBalancing!B226),"",JobBalancing!B226)</f>
        <v/>
      </c>
      <c r="C225" t="str">
        <f>IF(ISBLANK(JobBalancing!C226),"",JobBalancing!C226)</f>
        <v/>
      </c>
      <c r="D225" t="str">
        <f>IF(ISBLANK(JobBalancing!D226),"",JobBalancing!D226)</f>
        <v/>
      </c>
      <c r="E225" t="str">
        <f>IF(ISBLANK(JobBalancing!E226),"",JobBalancing!E226)</f>
        <v/>
      </c>
      <c r="F225" t="str">
        <f>IF(ISBLANK(JobBalancing!F226),"",JobBalancing!F226)</f>
        <v/>
      </c>
      <c r="G225" t="str">
        <f>IF(ISBLANK(JobBalancing!G226),"",JobBalancing!G226)</f>
        <v/>
      </c>
      <c r="H225" t="str">
        <f>IF(ISBLANK(JobBalancing!H226),"",JobBalancing!H226)</f>
        <v/>
      </c>
      <c r="I225" t="str">
        <f>IF(ISBLANK(JobBalancing!I226),"",JobBalancing!I226)</f>
        <v/>
      </c>
      <c r="J225" t="str">
        <f>IF(ISBLANK(JobBalancing!J226),"",JobBalancing!J226)</f>
        <v/>
      </c>
      <c r="K225" t="str">
        <f>IF(ISBLANK(JobBalancing!K226),"",JobBalancing!K226)</f>
        <v/>
      </c>
      <c r="L225" t="str">
        <f>IF(ISBLANK(JobBalancing!P226),"",JobBalancing!P226)</f>
        <v/>
      </c>
      <c r="M225" t="str">
        <f>IF(ISBLANK(JobBalancing!Q226),"",JobBalancing!Q226)</f>
        <v/>
      </c>
      <c r="N225" t="str">
        <f>IF(ISBLANK(JobBalancing!R226),"",JobBalancing!R226)</f>
        <v/>
      </c>
      <c r="O225" t="str">
        <f>IF(ISBLANK(JobBalancing!S226),"",JobBalancing!S226)</f>
        <v/>
      </c>
      <c r="P225" t="str">
        <f>IF(ISBLANK(JobBalancing!X226),"",JobBalancing!X226)</f>
        <v/>
      </c>
      <c r="Q225" t="str">
        <f>IF(ISBLANK(JobBalancing!Y226),"",JobBalancing!Y226)</f>
        <v/>
      </c>
      <c r="R225" t="str">
        <f>IF(ISBLANK(JobBalancing!Z226),"",JobBalancing!Z226)</f>
        <v/>
      </c>
      <c r="S225" t="str">
        <f>IF(ISBLANK(JobBalancing!AA226),"",JobBalancing!AA226)</f>
        <v/>
      </c>
      <c r="T225" t="str">
        <f>IF(ISBLANK(JobBalancing!AF226),"",JobBalancing!AF226)</f>
        <v/>
      </c>
      <c r="U225" t="str">
        <f>IF(ISBLANK(JobBalancing!AG226),"",JobBalancing!AG226)</f>
        <v/>
      </c>
      <c r="V225" t="str">
        <f>IF(ISBLANK(JobBalancing!AH226),"",JobBalancing!AH226)</f>
        <v/>
      </c>
      <c r="W225" t="str">
        <f>IF(ISBLANK(JobBalancing!AI226),"",JobBalancing!AI226)</f>
        <v/>
      </c>
      <c r="X225" t="str">
        <f>IF(ISBLANK(JobBalancing!AN226),"",JobBalancing!AN226)</f>
        <v/>
      </c>
      <c r="Y225" t="str">
        <f>IF(ISBLANK(JobBalancing!AO226),"",JobBalancing!AO226)</f>
        <v/>
      </c>
      <c r="Z225" t="str">
        <f>IF(ISBLANK(JobBalancing!AP226),"",JobBalancing!AP226)</f>
        <v/>
      </c>
      <c r="AA225" t="str">
        <f>IF(ISBLANK(JobBalancing!AQ226),"",JobBalancing!AQ226)</f>
        <v/>
      </c>
      <c r="AB225" t="str">
        <f>IF(ISBLANK(JobBalancing!AV226),"",JobBalancing!AV226)</f>
        <v/>
      </c>
      <c r="AC225" t="str">
        <f>IF(ISBLANK(JobBalancing!AW226),"",JobBalancing!AW226)</f>
        <v/>
      </c>
      <c r="AD225" t="str">
        <f>IF(ISBLANK(JobBalancing!AX226),"",JobBalancing!AX226)</f>
        <v/>
      </c>
      <c r="AE225" t="str">
        <f>IF(ISBLANK(JobBalancing!AY226),"",JobBalancing!AY226)</f>
        <v/>
      </c>
      <c r="AF225" s="2" t="str">
        <f>IF(ISBLANK(JobBalancing!BD226),"",JobBalancing!BD226)</f>
        <v/>
      </c>
      <c r="AG225" s="2" t="str">
        <f>IF(ISBLANK(JobBalancing!BE226),"",JobBalancing!BE226)</f>
        <v/>
      </c>
      <c r="AH225" s="2" t="str">
        <f>IF(ISBLANK(JobBalancing!BJ226),"",JobBalancing!BJ226)</f>
        <v/>
      </c>
      <c r="AI225" s="2" t="str">
        <f>IF(ISBLANK(JobBalancing!BK226),"",JobBalancing!BK226)</f>
        <v/>
      </c>
      <c r="AJ225" s="2" t="str">
        <f>IF(ISBLANK(JobBalancing!BP226),"",JobBalancing!BP226)</f>
        <v/>
      </c>
      <c r="AK225" s="2" t="str">
        <f>IF(ISBLANK(JobBalancing!BQ226),"",JobBalancing!BQ226)</f>
        <v/>
      </c>
    </row>
    <row r="226" spans="1:37" x14ac:dyDescent="0.25">
      <c r="A226" t="str">
        <f>IF(ISBLANK(JobBalancing!A227),"",JobBalancing!A227)</f>
        <v/>
      </c>
      <c r="B226" t="str">
        <f>IF(ISBLANK(JobBalancing!B227),"",JobBalancing!B227)</f>
        <v/>
      </c>
      <c r="C226" t="str">
        <f>IF(ISBLANK(JobBalancing!C227),"",JobBalancing!C227)</f>
        <v/>
      </c>
      <c r="D226" t="str">
        <f>IF(ISBLANK(JobBalancing!D227),"",JobBalancing!D227)</f>
        <v/>
      </c>
      <c r="E226" t="str">
        <f>IF(ISBLANK(JobBalancing!E227),"",JobBalancing!E227)</f>
        <v/>
      </c>
      <c r="F226" t="str">
        <f>IF(ISBLANK(JobBalancing!F227),"",JobBalancing!F227)</f>
        <v/>
      </c>
      <c r="G226" t="str">
        <f>IF(ISBLANK(JobBalancing!G227),"",JobBalancing!G227)</f>
        <v/>
      </c>
      <c r="H226" t="str">
        <f>IF(ISBLANK(JobBalancing!H227),"",JobBalancing!H227)</f>
        <v/>
      </c>
      <c r="I226" t="str">
        <f>IF(ISBLANK(JobBalancing!I227),"",JobBalancing!I227)</f>
        <v/>
      </c>
      <c r="J226" t="str">
        <f>IF(ISBLANK(JobBalancing!J227),"",JobBalancing!J227)</f>
        <v/>
      </c>
      <c r="K226" t="str">
        <f>IF(ISBLANK(JobBalancing!K227),"",JobBalancing!K227)</f>
        <v/>
      </c>
      <c r="L226" t="str">
        <f>IF(ISBLANK(JobBalancing!P227),"",JobBalancing!P227)</f>
        <v/>
      </c>
      <c r="M226" t="str">
        <f>IF(ISBLANK(JobBalancing!Q227),"",JobBalancing!Q227)</f>
        <v/>
      </c>
      <c r="N226" t="str">
        <f>IF(ISBLANK(JobBalancing!R227),"",JobBalancing!R227)</f>
        <v/>
      </c>
      <c r="O226" t="str">
        <f>IF(ISBLANK(JobBalancing!S227),"",JobBalancing!S227)</f>
        <v/>
      </c>
      <c r="P226" t="str">
        <f>IF(ISBLANK(JobBalancing!X227),"",JobBalancing!X227)</f>
        <v/>
      </c>
      <c r="Q226" t="str">
        <f>IF(ISBLANK(JobBalancing!Y227),"",JobBalancing!Y227)</f>
        <v/>
      </c>
      <c r="R226" t="str">
        <f>IF(ISBLANK(JobBalancing!Z227),"",JobBalancing!Z227)</f>
        <v/>
      </c>
      <c r="S226" t="str">
        <f>IF(ISBLANK(JobBalancing!AA227),"",JobBalancing!AA227)</f>
        <v/>
      </c>
      <c r="T226" t="str">
        <f>IF(ISBLANK(JobBalancing!AF227),"",JobBalancing!AF227)</f>
        <v/>
      </c>
      <c r="U226" t="str">
        <f>IF(ISBLANK(JobBalancing!AG227),"",JobBalancing!AG227)</f>
        <v/>
      </c>
      <c r="V226" t="str">
        <f>IF(ISBLANK(JobBalancing!AH227),"",JobBalancing!AH227)</f>
        <v/>
      </c>
      <c r="W226" t="str">
        <f>IF(ISBLANK(JobBalancing!AI227),"",JobBalancing!AI227)</f>
        <v/>
      </c>
      <c r="X226" t="str">
        <f>IF(ISBLANK(JobBalancing!AN227),"",JobBalancing!AN227)</f>
        <v/>
      </c>
      <c r="Y226" t="str">
        <f>IF(ISBLANK(JobBalancing!AO227),"",JobBalancing!AO227)</f>
        <v/>
      </c>
      <c r="Z226" t="str">
        <f>IF(ISBLANK(JobBalancing!AP227),"",JobBalancing!AP227)</f>
        <v/>
      </c>
      <c r="AA226" t="str">
        <f>IF(ISBLANK(JobBalancing!AQ227),"",JobBalancing!AQ227)</f>
        <v/>
      </c>
      <c r="AB226" t="str">
        <f>IF(ISBLANK(JobBalancing!AV227),"",JobBalancing!AV227)</f>
        <v/>
      </c>
      <c r="AC226" t="str">
        <f>IF(ISBLANK(JobBalancing!AW227),"",JobBalancing!AW227)</f>
        <v/>
      </c>
      <c r="AD226" t="str">
        <f>IF(ISBLANK(JobBalancing!AX227),"",JobBalancing!AX227)</f>
        <v/>
      </c>
      <c r="AE226" t="str">
        <f>IF(ISBLANK(JobBalancing!AY227),"",JobBalancing!AY227)</f>
        <v/>
      </c>
      <c r="AF226" s="2" t="str">
        <f>IF(ISBLANK(JobBalancing!BD227),"",JobBalancing!BD227)</f>
        <v/>
      </c>
      <c r="AG226" s="2" t="str">
        <f>IF(ISBLANK(JobBalancing!BE227),"",JobBalancing!BE227)</f>
        <v/>
      </c>
      <c r="AH226" s="2" t="str">
        <f>IF(ISBLANK(JobBalancing!BJ227),"",JobBalancing!BJ227)</f>
        <v/>
      </c>
      <c r="AI226" s="2" t="str">
        <f>IF(ISBLANK(JobBalancing!BK227),"",JobBalancing!BK227)</f>
        <v/>
      </c>
      <c r="AJ226" s="2" t="str">
        <f>IF(ISBLANK(JobBalancing!BP227),"",JobBalancing!BP227)</f>
        <v/>
      </c>
      <c r="AK226" s="2" t="str">
        <f>IF(ISBLANK(JobBalancing!BQ227),"",JobBalancing!BQ227)</f>
        <v/>
      </c>
    </row>
    <row r="227" spans="1:37" x14ac:dyDescent="0.25">
      <c r="A227" t="str">
        <f>IF(ISBLANK(JobBalancing!A228),"",JobBalancing!A228)</f>
        <v/>
      </c>
      <c r="B227" t="str">
        <f>IF(ISBLANK(JobBalancing!B228),"",JobBalancing!B228)</f>
        <v/>
      </c>
      <c r="C227" t="str">
        <f>IF(ISBLANK(JobBalancing!C228),"",JobBalancing!C228)</f>
        <v/>
      </c>
      <c r="D227" t="str">
        <f>IF(ISBLANK(JobBalancing!D228),"",JobBalancing!D228)</f>
        <v/>
      </c>
      <c r="E227" t="str">
        <f>IF(ISBLANK(JobBalancing!E228),"",JobBalancing!E228)</f>
        <v/>
      </c>
      <c r="F227" t="str">
        <f>IF(ISBLANK(JobBalancing!F228),"",JobBalancing!F228)</f>
        <v/>
      </c>
      <c r="G227" t="str">
        <f>IF(ISBLANK(JobBalancing!G228),"",JobBalancing!G228)</f>
        <v/>
      </c>
      <c r="H227" t="str">
        <f>IF(ISBLANK(JobBalancing!H228),"",JobBalancing!H228)</f>
        <v/>
      </c>
      <c r="I227" t="str">
        <f>IF(ISBLANK(JobBalancing!I228),"",JobBalancing!I228)</f>
        <v/>
      </c>
      <c r="J227" t="str">
        <f>IF(ISBLANK(JobBalancing!J228),"",JobBalancing!J228)</f>
        <v/>
      </c>
      <c r="K227" t="str">
        <f>IF(ISBLANK(JobBalancing!K228),"",JobBalancing!K228)</f>
        <v/>
      </c>
      <c r="L227" t="str">
        <f>IF(ISBLANK(JobBalancing!P228),"",JobBalancing!P228)</f>
        <v/>
      </c>
      <c r="M227" t="str">
        <f>IF(ISBLANK(JobBalancing!Q228),"",JobBalancing!Q228)</f>
        <v/>
      </c>
      <c r="N227" t="str">
        <f>IF(ISBLANK(JobBalancing!R228),"",JobBalancing!R228)</f>
        <v/>
      </c>
      <c r="O227" t="str">
        <f>IF(ISBLANK(JobBalancing!S228),"",JobBalancing!S228)</f>
        <v/>
      </c>
      <c r="P227" t="str">
        <f>IF(ISBLANK(JobBalancing!X228),"",JobBalancing!X228)</f>
        <v/>
      </c>
      <c r="Q227" t="str">
        <f>IF(ISBLANK(JobBalancing!Y228),"",JobBalancing!Y228)</f>
        <v/>
      </c>
      <c r="R227" t="str">
        <f>IF(ISBLANK(JobBalancing!Z228),"",JobBalancing!Z228)</f>
        <v/>
      </c>
      <c r="S227" t="str">
        <f>IF(ISBLANK(JobBalancing!AA228),"",JobBalancing!AA228)</f>
        <v/>
      </c>
      <c r="T227" t="str">
        <f>IF(ISBLANK(JobBalancing!AF228),"",JobBalancing!AF228)</f>
        <v/>
      </c>
      <c r="U227" t="str">
        <f>IF(ISBLANK(JobBalancing!AG228),"",JobBalancing!AG228)</f>
        <v/>
      </c>
      <c r="V227" t="str">
        <f>IF(ISBLANK(JobBalancing!AH228),"",JobBalancing!AH228)</f>
        <v/>
      </c>
      <c r="W227" t="str">
        <f>IF(ISBLANK(JobBalancing!AI228),"",JobBalancing!AI228)</f>
        <v/>
      </c>
      <c r="X227" t="str">
        <f>IF(ISBLANK(JobBalancing!AN228),"",JobBalancing!AN228)</f>
        <v/>
      </c>
      <c r="Y227" t="str">
        <f>IF(ISBLANK(JobBalancing!AO228),"",JobBalancing!AO228)</f>
        <v/>
      </c>
      <c r="Z227" t="str">
        <f>IF(ISBLANK(JobBalancing!AP228),"",JobBalancing!AP228)</f>
        <v/>
      </c>
      <c r="AA227" t="str">
        <f>IF(ISBLANK(JobBalancing!AQ228),"",JobBalancing!AQ228)</f>
        <v/>
      </c>
      <c r="AB227" t="str">
        <f>IF(ISBLANK(JobBalancing!AV228),"",JobBalancing!AV228)</f>
        <v/>
      </c>
      <c r="AC227" t="str">
        <f>IF(ISBLANK(JobBalancing!AW228),"",JobBalancing!AW228)</f>
        <v/>
      </c>
      <c r="AD227" t="str">
        <f>IF(ISBLANK(JobBalancing!AX228),"",JobBalancing!AX228)</f>
        <v/>
      </c>
      <c r="AE227" t="str">
        <f>IF(ISBLANK(JobBalancing!AY228),"",JobBalancing!AY228)</f>
        <v/>
      </c>
      <c r="AF227" s="2" t="str">
        <f>IF(ISBLANK(JobBalancing!BD228),"",JobBalancing!BD228)</f>
        <v/>
      </c>
      <c r="AG227" s="2" t="str">
        <f>IF(ISBLANK(JobBalancing!BE228),"",JobBalancing!BE228)</f>
        <v/>
      </c>
      <c r="AH227" s="2" t="str">
        <f>IF(ISBLANK(JobBalancing!BJ228),"",JobBalancing!BJ228)</f>
        <v/>
      </c>
      <c r="AI227" s="2" t="str">
        <f>IF(ISBLANK(JobBalancing!BK228),"",JobBalancing!BK228)</f>
        <v/>
      </c>
      <c r="AJ227" s="2" t="str">
        <f>IF(ISBLANK(JobBalancing!BP228),"",JobBalancing!BP228)</f>
        <v/>
      </c>
      <c r="AK227" s="2" t="str">
        <f>IF(ISBLANK(JobBalancing!BQ228),"",JobBalancing!BQ228)</f>
        <v/>
      </c>
    </row>
    <row r="228" spans="1:37" x14ac:dyDescent="0.25">
      <c r="A228" t="str">
        <f>IF(ISBLANK(JobBalancing!A229),"",JobBalancing!A229)</f>
        <v/>
      </c>
      <c r="B228" t="str">
        <f>IF(ISBLANK(JobBalancing!B229),"",JobBalancing!B229)</f>
        <v/>
      </c>
      <c r="C228" t="str">
        <f>IF(ISBLANK(JobBalancing!C229),"",JobBalancing!C229)</f>
        <v/>
      </c>
      <c r="D228" t="str">
        <f>IF(ISBLANK(JobBalancing!D229),"",JobBalancing!D229)</f>
        <v/>
      </c>
      <c r="E228" t="str">
        <f>IF(ISBLANK(JobBalancing!E229),"",JobBalancing!E229)</f>
        <v/>
      </c>
      <c r="F228" t="str">
        <f>IF(ISBLANK(JobBalancing!F229),"",JobBalancing!F229)</f>
        <v/>
      </c>
      <c r="G228" t="str">
        <f>IF(ISBLANK(JobBalancing!G229),"",JobBalancing!G229)</f>
        <v/>
      </c>
      <c r="H228" t="str">
        <f>IF(ISBLANK(JobBalancing!H229),"",JobBalancing!H229)</f>
        <v/>
      </c>
      <c r="I228" t="str">
        <f>IF(ISBLANK(JobBalancing!I229),"",JobBalancing!I229)</f>
        <v/>
      </c>
      <c r="J228" t="str">
        <f>IF(ISBLANK(JobBalancing!J229),"",JobBalancing!J229)</f>
        <v/>
      </c>
      <c r="K228" t="str">
        <f>IF(ISBLANK(JobBalancing!K229),"",JobBalancing!K229)</f>
        <v/>
      </c>
      <c r="L228" t="str">
        <f>IF(ISBLANK(JobBalancing!P229),"",JobBalancing!P229)</f>
        <v/>
      </c>
      <c r="M228" t="str">
        <f>IF(ISBLANK(JobBalancing!Q229),"",JobBalancing!Q229)</f>
        <v/>
      </c>
      <c r="N228" t="str">
        <f>IF(ISBLANK(JobBalancing!R229),"",JobBalancing!R229)</f>
        <v/>
      </c>
      <c r="O228" t="str">
        <f>IF(ISBLANK(JobBalancing!S229),"",JobBalancing!S229)</f>
        <v/>
      </c>
      <c r="P228" t="str">
        <f>IF(ISBLANK(JobBalancing!X229),"",JobBalancing!X229)</f>
        <v/>
      </c>
      <c r="Q228" t="str">
        <f>IF(ISBLANK(JobBalancing!Y229),"",JobBalancing!Y229)</f>
        <v/>
      </c>
      <c r="R228" t="str">
        <f>IF(ISBLANK(JobBalancing!Z229),"",JobBalancing!Z229)</f>
        <v/>
      </c>
      <c r="S228" t="str">
        <f>IF(ISBLANK(JobBalancing!AA229),"",JobBalancing!AA229)</f>
        <v/>
      </c>
      <c r="T228" t="str">
        <f>IF(ISBLANK(JobBalancing!AF229),"",JobBalancing!AF229)</f>
        <v/>
      </c>
      <c r="U228" t="str">
        <f>IF(ISBLANK(JobBalancing!AG229),"",JobBalancing!AG229)</f>
        <v/>
      </c>
      <c r="V228" t="str">
        <f>IF(ISBLANK(JobBalancing!AH229),"",JobBalancing!AH229)</f>
        <v/>
      </c>
      <c r="W228" t="str">
        <f>IF(ISBLANK(JobBalancing!AI229),"",JobBalancing!AI229)</f>
        <v/>
      </c>
      <c r="X228" t="str">
        <f>IF(ISBLANK(JobBalancing!AN229),"",JobBalancing!AN229)</f>
        <v/>
      </c>
      <c r="Y228" t="str">
        <f>IF(ISBLANK(JobBalancing!AO229),"",JobBalancing!AO229)</f>
        <v/>
      </c>
      <c r="Z228" t="str">
        <f>IF(ISBLANK(JobBalancing!AP229),"",JobBalancing!AP229)</f>
        <v/>
      </c>
      <c r="AA228" t="str">
        <f>IF(ISBLANK(JobBalancing!AQ229),"",JobBalancing!AQ229)</f>
        <v/>
      </c>
      <c r="AB228" t="str">
        <f>IF(ISBLANK(JobBalancing!AV229),"",JobBalancing!AV229)</f>
        <v/>
      </c>
      <c r="AC228" t="str">
        <f>IF(ISBLANK(JobBalancing!AW229),"",JobBalancing!AW229)</f>
        <v/>
      </c>
      <c r="AD228" t="str">
        <f>IF(ISBLANK(JobBalancing!AX229),"",JobBalancing!AX229)</f>
        <v/>
      </c>
      <c r="AE228" t="str">
        <f>IF(ISBLANK(JobBalancing!AY229),"",JobBalancing!AY229)</f>
        <v/>
      </c>
      <c r="AF228" s="2" t="str">
        <f>IF(ISBLANK(JobBalancing!BD229),"",JobBalancing!BD229)</f>
        <v/>
      </c>
      <c r="AG228" s="2" t="str">
        <f>IF(ISBLANK(JobBalancing!BE229),"",JobBalancing!BE229)</f>
        <v/>
      </c>
      <c r="AH228" s="2" t="str">
        <f>IF(ISBLANK(JobBalancing!BJ229),"",JobBalancing!BJ229)</f>
        <v/>
      </c>
      <c r="AI228" s="2" t="str">
        <f>IF(ISBLANK(JobBalancing!BK229),"",JobBalancing!BK229)</f>
        <v/>
      </c>
      <c r="AJ228" s="2" t="str">
        <f>IF(ISBLANK(JobBalancing!BP229),"",JobBalancing!BP229)</f>
        <v/>
      </c>
      <c r="AK228" s="2" t="str">
        <f>IF(ISBLANK(JobBalancing!BQ229),"",JobBalancing!BQ229)</f>
        <v/>
      </c>
    </row>
    <row r="229" spans="1:37" x14ac:dyDescent="0.25">
      <c r="A229" t="str">
        <f>IF(ISBLANK(JobBalancing!A230),"",JobBalancing!A230)</f>
        <v/>
      </c>
      <c r="B229" t="str">
        <f>IF(ISBLANK(JobBalancing!B230),"",JobBalancing!B230)</f>
        <v/>
      </c>
      <c r="C229" t="str">
        <f>IF(ISBLANK(JobBalancing!C230),"",JobBalancing!C230)</f>
        <v/>
      </c>
      <c r="D229" t="str">
        <f>IF(ISBLANK(JobBalancing!D230),"",JobBalancing!D230)</f>
        <v/>
      </c>
      <c r="E229" t="str">
        <f>IF(ISBLANK(JobBalancing!E230),"",JobBalancing!E230)</f>
        <v/>
      </c>
      <c r="F229" t="str">
        <f>IF(ISBLANK(JobBalancing!F230),"",JobBalancing!F230)</f>
        <v/>
      </c>
      <c r="G229" t="str">
        <f>IF(ISBLANK(JobBalancing!G230),"",JobBalancing!G230)</f>
        <v/>
      </c>
      <c r="H229" t="str">
        <f>IF(ISBLANK(JobBalancing!H230),"",JobBalancing!H230)</f>
        <v/>
      </c>
      <c r="I229" t="str">
        <f>IF(ISBLANK(JobBalancing!I230),"",JobBalancing!I230)</f>
        <v/>
      </c>
      <c r="J229" t="str">
        <f>IF(ISBLANK(JobBalancing!J230),"",JobBalancing!J230)</f>
        <v/>
      </c>
      <c r="K229" t="str">
        <f>IF(ISBLANK(JobBalancing!K230),"",JobBalancing!K230)</f>
        <v/>
      </c>
      <c r="L229" t="str">
        <f>IF(ISBLANK(JobBalancing!P230),"",JobBalancing!P230)</f>
        <v/>
      </c>
      <c r="M229" t="str">
        <f>IF(ISBLANK(JobBalancing!Q230),"",JobBalancing!Q230)</f>
        <v/>
      </c>
      <c r="N229" t="str">
        <f>IF(ISBLANK(JobBalancing!R230),"",JobBalancing!R230)</f>
        <v/>
      </c>
      <c r="O229" t="str">
        <f>IF(ISBLANK(JobBalancing!S230),"",JobBalancing!S230)</f>
        <v/>
      </c>
      <c r="P229" t="str">
        <f>IF(ISBLANK(JobBalancing!X230),"",JobBalancing!X230)</f>
        <v/>
      </c>
      <c r="Q229" t="str">
        <f>IF(ISBLANK(JobBalancing!Y230),"",JobBalancing!Y230)</f>
        <v/>
      </c>
      <c r="R229" t="str">
        <f>IF(ISBLANK(JobBalancing!Z230),"",JobBalancing!Z230)</f>
        <v/>
      </c>
      <c r="S229" t="str">
        <f>IF(ISBLANK(JobBalancing!AA230),"",JobBalancing!AA230)</f>
        <v/>
      </c>
      <c r="T229" t="str">
        <f>IF(ISBLANK(JobBalancing!AF230),"",JobBalancing!AF230)</f>
        <v/>
      </c>
      <c r="U229" t="str">
        <f>IF(ISBLANK(JobBalancing!AG230),"",JobBalancing!AG230)</f>
        <v/>
      </c>
      <c r="V229" t="str">
        <f>IF(ISBLANK(JobBalancing!AH230),"",JobBalancing!AH230)</f>
        <v/>
      </c>
      <c r="W229" t="str">
        <f>IF(ISBLANK(JobBalancing!AI230),"",JobBalancing!AI230)</f>
        <v/>
      </c>
      <c r="X229" t="str">
        <f>IF(ISBLANK(JobBalancing!AN230),"",JobBalancing!AN230)</f>
        <v/>
      </c>
      <c r="Y229" t="str">
        <f>IF(ISBLANK(JobBalancing!AO230),"",JobBalancing!AO230)</f>
        <v/>
      </c>
      <c r="Z229" t="str">
        <f>IF(ISBLANK(JobBalancing!AP230),"",JobBalancing!AP230)</f>
        <v/>
      </c>
      <c r="AA229" t="str">
        <f>IF(ISBLANK(JobBalancing!AQ230),"",JobBalancing!AQ230)</f>
        <v/>
      </c>
      <c r="AB229" t="str">
        <f>IF(ISBLANK(JobBalancing!AV230),"",JobBalancing!AV230)</f>
        <v/>
      </c>
      <c r="AC229" t="str">
        <f>IF(ISBLANK(JobBalancing!AW230),"",JobBalancing!AW230)</f>
        <v/>
      </c>
      <c r="AD229" t="str">
        <f>IF(ISBLANK(JobBalancing!AX230),"",JobBalancing!AX230)</f>
        <v/>
      </c>
      <c r="AE229" t="str">
        <f>IF(ISBLANK(JobBalancing!AY230),"",JobBalancing!AY230)</f>
        <v/>
      </c>
      <c r="AF229" s="2" t="str">
        <f>IF(ISBLANK(JobBalancing!BD230),"",JobBalancing!BD230)</f>
        <v/>
      </c>
      <c r="AG229" s="2" t="str">
        <f>IF(ISBLANK(JobBalancing!BE230),"",JobBalancing!BE230)</f>
        <v/>
      </c>
      <c r="AH229" s="2" t="str">
        <f>IF(ISBLANK(JobBalancing!BJ230),"",JobBalancing!BJ230)</f>
        <v/>
      </c>
      <c r="AI229" s="2" t="str">
        <f>IF(ISBLANK(JobBalancing!BK230),"",JobBalancing!BK230)</f>
        <v/>
      </c>
      <c r="AJ229" s="2" t="str">
        <f>IF(ISBLANK(JobBalancing!BP230),"",JobBalancing!BP230)</f>
        <v/>
      </c>
      <c r="AK229" s="2" t="str">
        <f>IF(ISBLANK(JobBalancing!BQ230),"",JobBalancing!BQ230)</f>
        <v/>
      </c>
    </row>
    <row r="230" spans="1:37" x14ac:dyDescent="0.25">
      <c r="A230" t="str">
        <f>IF(ISBLANK(JobBalancing!A231),"",JobBalancing!A231)</f>
        <v/>
      </c>
      <c r="B230" t="str">
        <f>IF(ISBLANK(JobBalancing!B231),"",JobBalancing!B231)</f>
        <v/>
      </c>
      <c r="C230" t="str">
        <f>IF(ISBLANK(JobBalancing!C231),"",JobBalancing!C231)</f>
        <v/>
      </c>
      <c r="D230" t="str">
        <f>IF(ISBLANK(JobBalancing!D231),"",JobBalancing!D231)</f>
        <v/>
      </c>
      <c r="E230" t="str">
        <f>IF(ISBLANK(JobBalancing!E231),"",JobBalancing!E231)</f>
        <v/>
      </c>
      <c r="F230" t="str">
        <f>IF(ISBLANK(JobBalancing!F231),"",JobBalancing!F231)</f>
        <v/>
      </c>
      <c r="G230" t="str">
        <f>IF(ISBLANK(JobBalancing!G231),"",JobBalancing!G231)</f>
        <v/>
      </c>
      <c r="H230" t="str">
        <f>IF(ISBLANK(JobBalancing!H231),"",JobBalancing!H231)</f>
        <v/>
      </c>
      <c r="I230" t="str">
        <f>IF(ISBLANK(JobBalancing!I231),"",JobBalancing!I231)</f>
        <v/>
      </c>
      <c r="J230" t="str">
        <f>IF(ISBLANK(JobBalancing!J231),"",JobBalancing!J231)</f>
        <v/>
      </c>
      <c r="K230" t="str">
        <f>IF(ISBLANK(JobBalancing!K231),"",JobBalancing!K231)</f>
        <v/>
      </c>
      <c r="L230" t="str">
        <f>IF(ISBLANK(JobBalancing!P231),"",JobBalancing!P231)</f>
        <v/>
      </c>
      <c r="M230" t="str">
        <f>IF(ISBLANK(JobBalancing!Q231),"",JobBalancing!Q231)</f>
        <v/>
      </c>
      <c r="N230" t="str">
        <f>IF(ISBLANK(JobBalancing!R231),"",JobBalancing!R231)</f>
        <v/>
      </c>
      <c r="O230" t="str">
        <f>IF(ISBLANK(JobBalancing!S231),"",JobBalancing!S231)</f>
        <v/>
      </c>
      <c r="P230" t="str">
        <f>IF(ISBLANK(JobBalancing!X231),"",JobBalancing!X231)</f>
        <v/>
      </c>
      <c r="Q230" t="str">
        <f>IF(ISBLANK(JobBalancing!Y231),"",JobBalancing!Y231)</f>
        <v/>
      </c>
      <c r="R230" t="str">
        <f>IF(ISBLANK(JobBalancing!Z231),"",JobBalancing!Z231)</f>
        <v/>
      </c>
      <c r="S230" t="str">
        <f>IF(ISBLANK(JobBalancing!AA231),"",JobBalancing!AA231)</f>
        <v/>
      </c>
      <c r="T230" t="str">
        <f>IF(ISBLANK(JobBalancing!AF231),"",JobBalancing!AF231)</f>
        <v/>
      </c>
      <c r="U230" t="str">
        <f>IF(ISBLANK(JobBalancing!AG231),"",JobBalancing!AG231)</f>
        <v/>
      </c>
      <c r="V230" t="str">
        <f>IF(ISBLANK(JobBalancing!AH231),"",JobBalancing!AH231)</f>
        <v/>
      </c>
      <c r="W230" t="str">
        <f>IF(ISBLANK(JobBalancing!AI231),"",JobBalancing!AI231)</f>
        <v/>
      </c>
      <c r="X230" t="str">
        <f>IF(ISBLANK(JobBalancing!AN231),"",JobBalancing!AN231)</f>
        <v/>
      </c>
      <c r="Y230" t="str">
        <f>IF(ISBLANK(JobBalancing!AO231),"",JobBalancing!AO231)</f>
        <v/>
      </c>
      <c r="Z230" t="str">
        <f>IF(ISBLANK(JobBalancing!AP231),"",JobBalancing!AP231)</f>
        <v/>
      </c>
      <c r="AA230" t="str">
        <f>IF(ISBLANK(JobBalancing!AQ231),"",JobBalancing!AQ231)</f>
        <v/>
      </c>
      <c r="AB230" t="str">
        <f>IF(ISBLANK(JobBalancing!AV231),"",JobBalancing!AV231)</f>
        <v/>
      </c>
      <c r="AC230" t="str">
        <f>IF(ISBLANK(JobBalancing!AW231),"",JobBalancing!AW231)</f>
        <v/>
      </c>
      <c r="AD230" t="str">
        <f>IF(ISBLANK(JobBalancing!AX231),"",JobBalancing!AX231)</f>
        <v/>
      </c>
      <c r="AE230" t="str">
        <f>IF(ISBLANK(JobBalancing!AY231),"",JobBalancing!AY231)</f>
        <v/>
      </c>
      <c r="AF230" s="2" t="str">
        <f>IF(ISBLANK(JobBalancing!BD231),"",JobBalancing!BD231)</f>
        <v/>
      </c>
      <c r="AG230" s="2" t="str">
        <f>IF(ISBLANK(JobBalancing!BE231),"",JobBalancing!BE231)</f>
        <v/>
      </c>
      <c r="AH230" s="2" t="str">
        <f>IF(ISBLANK(JobBalancing!BJ231),"",JobBalancing!BJ231)</f>
        <v/>
      </c>
      <c r="AI230" s="2" t="str">
        <f>IF(ISBLANK(JobBalancing!BK231),"",JobBalancing!BK231)</f>
        <v/>
      </c>
      <c r="AJ230" s="2" t="str">
        <f>IF(ISBLANK(JobBalancing!BP231),"",JobBalancing!BP231)</f>
        <v/>
      </c>
      <c r="AK230" s="2" t="str">
        <f>IF(ISBLANK(JobBalancing!BQ231),"",JobBalancing!BQ231)</f>
        <v/>
      </c>
    </row>
    <row r="231" spans="1:37" x14ac:dyDescent="0.25">
      <c r="A231" t="str">
        <f>IF(ISBLANK(JobBalancing!A232),"",JobBalancing!A232)</f>
        <v/>
      </c>
      <c r="B231" t="str">
        <f>IF(ISBLANK(JobBalancing!B232),"",JobBalancing!B232)</f>
        <v/>
      </c>
      <c r="C231" t="str">
        <f>IF(ISBLANK(JobBalancing!C232),"",JobBalancing!C232)</f>
        <v/>
      </c>
      <c r="D231" t="str">
        <f>IF(ISBLANK(JobBalancing!D232),"",JobBalancing!D232)</f>
        <v/>
      </c>
      <c r="E231" t="str">
        <f>IF(ISBLANK(JobBalancing!E232),"",JobBalancing!E232)</f>
        <v/>
      </c>
      <c r="F231" t="str">
        <f>IF(ISBLANK(JobBalancing!F232),"",JobBalancing!F232)</f>
        <v/>
      </c>
      <c r="G231" t="str">
        <f>IF(ISBLANK(JobBalancing!G232),"",JobBalancing!G232)</f>
        <v/>
      </c>
      <c r="H231" t="str">
        <f>IF(ISBLANK(JobBalancing!H232),"",JobBalancing!H232)</f>
        <v/>
      </c>
      <c r="I231" t="str">
        <f>IF(ISBLANK(JobBalancing!I232),"",JobBalancing!I232)</f>
        <v/>
      </c>
      <c r="J231" t="str">
        <f>IF(ISBLANK(JobBalancing!J232),"",JobBalancing!J232)</f>
        <v/>
      </c>
      <c r="K231" t="str">
        <f>IF(ISBLANK(JobBalancing!K232),"",JobBalancing!K232)</f>
        <v/>
      </c>
      <c r="L231" t="str">
        <f>IF(ISBLANK(JobBalancing!P232),"",JobBalancing!P232)</f>
        <v/>
      </c>
      <c r="M231" t="str">
        <f>IF(ISBLANK(JobBalancing!Q232),"",JobBalancing!Q232)</f>
        <v/>
      </c>
      <c r="N231" t="str">
        <f>IF(ISBLANK(JobBalancing!R232),"",JobBalancing!R232)</f>
        <v/>
      </c>
      <c r="O231" t="str">
        <f>IF(ISBLANK(JobBalancing!S232),"",JobBalancing!S232)</f>
        <v/>
      </c>
      <c r="P231" t="str">
        <f>IF(ISBLANK(JobBalancing!X232),"",JobBalancing!X232)</f>
        <v/>
      </c>
      <c r="Q231" t="str">
        <f>IF(ISBLANK(JobBalancing!Y232),"",JobBalancing!Y232)</f>
        <v/>
      </c>
      <c r="R231" t="str">
        <f>IF(ISBLANK(JobBalancing!Z232),"",JobBalancing!Z232)</f>
        <v/>
      </c>
      <c r="S231" t="str">
        <f>IF(ISBLANK(JobBalancing!AA232),"",JobBalancing!AA232)</f>
        <v/>
      </c>
      <c r="T231" t="str">
        <f>IF(ISBLANK(JobBalancing!AF232),"",JobBalancing!AF232)</f>
        <v/>
      </c>
      <c r="U231" t="str">
        <f>IF(ISBLANK(JobBalancing!AG232),"",JobBalancing!AG232)</f>
        <v/>
      </c>
      <c r="V231" t="str">
        <f>IF(ISBLANK(JobBalancing!AH232),"",JobBalancing!AH232)</f>
        <v/>
      </c>
      <c r="W231" t="str">
        <f>IF(ISBLANK(JobBalancing!AI232),"",JobBalancing!AI232)</f>
        <v/>
      </c>
      <c r="X231" t="str">
        <f>IF(ISBLANK(JobBalancing!AN232),"",JobBalancing!AN232)</f>
        <v/>
      </c>
      <c r="Y231" t="str">
        <f>IF(ISBLANK(JobBalancing!AO232),"",JobBalancing!AO232)</f>
        <v/>
      </c>
      <c r="Z231" t="str">
        <f>IF(ISBLANK(JobBalancing!AP232),"",JobBalancing!AP232)</f>
        <v/>
      </c>
      <c r="AA231" t="str">
        <f>IF(ISBLANK(JobBalancing!AQ232),"",JobBalancing!AQ232)</f>
        <v/>
      </c>
      <c r="AB231" t="str">
        <f>IF(ISBLANK(JobBalancing!AV232),"",JobBalancing!AV232)</f>
        <v/>
      </c>
      <c r="AC231" t="str">
        <f>IF(ISBLANK(JobBalancing!AW232),"",JobBalancing!AW232)</f>
        <v/>
      </c>
      <c r="AD231" t="str">
        <f>IF(ISBLANK(JobBalancing!AX232),"",JobBalancing!AX232)</f>
        <v/>
      </c>
      <c r="AE231" t="str">
        <f>IF(ISBLANK(JobBalancing!AY232),"",JobBalancing!AY232)</f>
        <v/>
      </c>
      <c r="AF231" s="2" t="str">
        <f>IF(ISBLANK(JobBalancing!BD232),"",JobBalancing!BD232)</f>
        <v/>
      </c>
      <c r="AG231" s="2" t="str">
        <f>IF(ISBLANK(JobBalancing!BE232),"",JobBalancing!BE232)</f>
        <v/>
      </c>
      <c r="AH231" s="2" t="str">
        <f>IF(ISBLANK(JobBalancing!BJ232),"",JobBalancing!BJ232)</f>
        <v/>
      </c>
      <c r="AI231" s="2" t="str">
        <f>IF(ISBLANK(JobBalancing!BK232),"",JobBalancing!BK232)</f>
        <v/>
      </c>
      <c r="AJ231" s="2" t="str">
        <f>IF(ISBLANK(JobBalancing!BP232),"",JobBalancing!BP232)</f>
        <v/>
      </c>
      <c r="AK231" s="2" t="str">
        <f>IF(ISBLANK(JobBalancing!BQ232),"",JobBalancing!BQ232)</f>
        <v/>
      </c>
    </row>
    <row r="232" spans="1:37" x14ac:dyDescent="0.25">
      <c r="A232" t="str">
        <f>IF(ISBLANK(JobBalancing!A233),"",JobBalancing!A233)</f>
        <v/>
      </c>
      <c r="B232" t="str">
        <f>IF(ISBLANK(JobBalancing!B233),"",JobBalancing!B233)</f>
        <v/>
      </c>
      <c r="C232" t="str">
        <f>IF(ISBLANK(JobBalancing!C233),"",JobBalancing!C233)</f>
        <v/>
      </c>
      <c r="D232" t="str">
        <f>IF(ISBLANK(JobBalancing!D233),"",JobBalancing!D233)</f>
        <v/>
      </c>
      <c r="E232" t="str">
        <f>IF(ISBLANK(JobBalancing!E233),"",JobBalancing!E233)</f>
        <v/>
      </c>
      <c r="F232" t="str">
        <f>IF(ISBLANK(JobBalancing!F233),"",JobBalancing!F233)</f>
        <v/>
      </c>
      <c r="G232" t="str">
        <f>IF(ISBLANK(JobBalancing!G233),"",JobBalancing!G233)</f>
        <v/>
      </c>
      <c r="H232" t="str">
        <f>IF(ISBLANK(JobBalancing!H233),"",JobBalancing!H233)</f>
        <v/>
      </c>
      <c r="I232" t="str">
        <f>IF(ISBLANK(JobBalancing!I233),"",JobBalancing!I233)</f>
        <v/>
      </c>
      <c r="J232" t="str">
        <f>IF(ISBLANK(JobBalancing!J233),"",JobBalancing!J233)</f>
        <v/>
      </c>
      <c r="K232" t="str">
        <f>IF(ISBLANK(JobBalancing!K233),"",JobBalancing!K233)</f>
        <v/>
      </c>
      <c r="L232" t="str">
        <f>IF(ISBLANK(JobBalancing!P233),"",JobBalancing!P233)</f>
        <v/>
      </c>
      <c r="M232" t="str">
        <f>IF(ISBLANK(JobBalancing!Q233),"",JobBalancing!Q233)</f>
        <v/>
      </c>
      <c r="N232" t="str">
        <f>IF(ISBLANK(JobBalancing!R233),"",JobBalancing!R233)</f>
        <v/>
      </c>
      <c r="O232" t="str">
        <f>IF(ISBLANK(JobBalancing!S233),"",JobBalancing!S233)</f>
        <v/>
      </c>
      <c r="P232" t="str">
        <f>IF(ISBLANK(JobBalancing!X233),"",JobBalancing!X233)</f>
        <v/>
      </c>
      <c r="Q232" t="str">
        <f>IF(ISBLANK(JobBalancing!Y233),"",JobBalancing!Y233)</f>
        <v/>
      </c>
      <c r="R232" t="str">
        <f>IF(ISBLANK(JobBalancing!Z233),"",JobBalancing!Z233)</f>
        <v/>
      </c>
      <c r="S232" t="str">
        <f>IF(ISBLANK(JobBalancing!AA233),"",JobBalancing!AA233)</f>
        <v/>
      </c>
      <c r="T232" t="str">
        <f>IF(ISBLANK(JobBalancing!AF233),"",JobBalancing!AF233)</f>
        <v/>
      </c>
      <c r="U232" t="str">
        <f>IF(ISBLANK(JobBalancing!AG233),"",JobBalancing!AG233)</f>
        <v/>
      </c>
      <c r="V232" t="str">
        <f>IF(ISBLANK(JobBalancing!AH233),"",JobBalancing!AH233)</f>
        <v/>
      </c>
      <c r="W232" t="str">
        <f>IF(ISBLANK(JobBalancing!AI233),"",JobBalancing!AI233)</f>
        <v/>
      </c>
      <c r="X232" t="str">
        <f>IF(ISBLANK(JobBalancing!AN233),"",JobBalancing!AN233)</f>
        <v/>
      </c>
      <c r="Y232" t="str">
        <f>IF(ISBLANK(JobBalancing!AO233),"",JobBalancing!AO233)</f>
        <v/>
      </c>
      <c r="Z232" t="str">
        <f>IF(ISBLANK(JobBalancing!AP233),"",JobBalancing!AP233)</f>
        <v/>
      </c>
      <c r="AA232" t="str">
        <f>IF(ISBLANK(JobBalancing!AQ233),"",JobBalancing!AQ233)</f>
        <v/>
      </c>
      <c r="AB232" t="str">
        <f>IF(ISBLANK(JobBalancing!AV233),"",JobBalancing!AV233)</f>
        <v/>
      </c>
      <c r="AC232" t="str">
        <f>IF(ISBLANK(JobBalancing!AW233),"",JobBalancing!AW233)</f>
        <v/>
      </c>
      <c r="AD232" t="str">
        <f>IF(ISBLANK(JobBalancing!AX233),"",JobBalancing!AX233)</f>
        <v/>
      </c>
      <c r="AE232" t="str">
        <f>IF(ISBLANK(JobBalancing!AY233),"",JobBalancing!AY233)</f>
        <v/>
      </c>
      <c r="AF232" s="2" t="str">
        <f>IF(ISBLANK(JobBalancing!BD233),"",JobBalancing!BD233)</f>
        <v/>
      </c>
      <c r="AG232" s="2" t="str">
        <f>IF(ISBLANK(JobBalancing!BE233),"",JobBalancing!BE233)</f>
        <v/>
      </c>
      <c r="AH232" s="2" t="str">
        <f>IF(ISBLANK(JobBalancing!BJ233),"",JobBalancing!BJ233)</f>
        <v/>
      </c>
      <c r="AI232" s="2" t="str">
        <f>IF(ISBLANK(JobBalancing!BK233),"",JobBalancing!BK233)</f>
        <v/>
      </c>
      <c r="AJ232" s="2" t="str">
        <f>IF(ISBLANK(JobBalancing!BP233),"",JobBalancing!BP233)</f>
        <v/>
      </c>
      <c r="AK232" s="2" t="str">
        <f>IF(ISBLANK(JobBalancing!BQ233),"",JobBalancing!BQ233)</f>
        <v/>
      </c>
    </row>
    <row r="233" spans="1:37" x14ac:dyDescent="0.25">
      <c r="A233" t="str">
        <f>IF(ISBLANK(JobBalancing!A234),"",JobBalancing!A234)</f>
        <v/>
      </c>
      <c r="B233" t="str">
        <f>IF(ISBLANK(JobBalancing!B234),"",JobBalancing!B234)</f>
        <v/>
      </c>
      <c r="C233" t="str">
        <f>IF(ISBLANK(JobBalancing!C234),"",JobBalancing!C234)</f>
        <v/>
      </c>
      <c r="D233" t="str">
        <f>IF(ISBLANK(JobBalancing!D234),"",JobBalancing!D234)</f>
        <v/>
      </c>
      <c r="E233" t="str">
        <f>IF(ISBLANK(JobBalancing!E234),"",JobBalancing!E234)</f>
        <v/>
      </c>
      <c r="F233" t="str">
        <f>IF(ISBLANK(JobBalancing!F234),"",JobBalancing!F234)</f>
        <v/>
      </c>
      <c r="G233" t="str">
        <f>IF(ISBLANK(JobBalancing!G234),"",JobBalancing!G234)</f>
        <v/>
      </c>
      <c r="H233" t="str">
        <f>IF(ISBLANK(JobBalancing!H234),"",JobBalancing!H234)</f>
        <v/>
      </c>
      <c r="I233" t="str">
        <f>IF(ISBLANK(JobBalancing!I234),"",JobBalancing!I234)</f>
        <v/>
      </c>
      <c r="J233" t="str">
        <f>IF(ISBLANK(JobBalancing!J234),"",JobBalancing!J234)</f>
        <v/>
      </c>
      <c r="K233" t="str">
        <f>IF(ISBLANK(JobBalancing!K234),"",JobBalancing!K234)</f>
        <v/>
      </c>
      <c r="L233" t="str">
        <f>IF(ISBLANK(JobBalancing!P234),"",JobBalancing!P234)</f>
        <v/>
      </c>
      <c r="M233" t="str">
        <f>IF(ISBLANK(JobBalancing!Q234),"",JobBalancing!Q234)</f>
        <v/>
      </c>
      <c r="N233" t="str">
        <f>IF(ISBLANK(JobBalancing!R234),"",JobBalancing!R234)</f>
        <v/>
      </c>
      <c r="O233" t="str">
        <f>IF(ISBLANK(JobBalancing!S234),"",JobBalancing!S234)</f>
        <v/>
      </c>
      <c r="P233" t="str">
        <f>IF(ISBLANK(JobBalancing!X234),"",JobBalancing!X234)</f>
        <v/>
      </c>
      <c r="Q233" t="str">
        <f>IF(ISBLANK(JobBalancing!Y234),"",JobBalancing!Y234)</f>
        <v/>
      </c>
      <c r="R233" t="str">
        <f>IF(ISBLANK(JobBalancing!Z234),"",JobBalancing!Z234)</f>
        <v/>
      </c>
      <c r="S233" t="str">
        <f>IF(ISBLANK(JobBalancing!AA234),"",JobBalancing!AA234)</f>
        <v/>
      </c>
      <c r="T233" t="str">
        <f>IF(ISBLANK(JobBalancing!AF234),"",JobBalancing!AF234)</f>
        <v/>
      </c>
      <c r="U233" t="str">
        <f>IF(ISBLANK(JobBalancing!AG234),"",JobBalancing!AG234)</f>
        <v/>
      </c>
      <c r="V233" t="str">
        <f>IF(ISBLANK(JobBalancing!AH234),"",JobBalancing!AH234)</f>
        <v/>
      </c>
      <c r="W233" t="str">
        <f>IF(ISBLANK(JobBalancing!AI234),"",JobBalancing!AI234)</f>
        <v/>
      </c>
      <c r="X233" t="str">
        <f>IF(ISBLANK(JobBalancing!AN234),"",JobBalancing!AN234)</f>
        <v/>
      </c>
      <c r="Y233" t="str">
        <f>IF(ISBLANK(JobBalancing!AO234),"",JobBalancing!AO234)</f>
        <v/>
      </c>
      <c r="Z233" t="str">
        <f>IF(ISBLANK(JobBalancing!AP234),"",JobBalancing!AP234)</f>
        <v/>
      </c>
      <c r="AA233" t="str">
        <f>IF(ISBLANK(JobBalancing!AQ234),"",JobBalancing!AQ234)</f>
        <v/>
      </c>
      <c r="AB233" t="str">
        <f>IF(ISBLANK(JobBalancing!AV234),"",JobBalancing!AV234)</f>
        <v/>
      </c>
      <c r="AC233" t="str">
        <f>IF(ISBLANK(JobBalancing!AW234),"",JobBalancing!AW234)</f>
        <v/>
      </c>
      <c r="AD233" t="str">
        <f>IF(ISBLANK(JobBalancing!AX234),"",JobBalancing!AX234)</f>
        <v/>
      </c>
      <c r="AE233" t="str">
        <f>IF(ISBLANK(JobBalancing!AY234),"",JobBalancing!AY234)</f>
        <v/>
      </c>
      <c r="AF233" s="2" t="str">
        <f>IF(ISBLANK(JobBalancing!BD234),"",JobBalancing!BD234)</f>
        <v/>
      </c>
      <c r="AG233" s="2" t="str">
        <f>IF(ISBLANK(JobBalancing!BE234),"",JobBalancing!BE234)</f>
        <v/>
      </c>
      <c r="AH233" s="2" t="str">
        <f>IF(ISBLANK(JobBalancing!BJ234),"",JobBalancing!BJ234)</f>
        <v/>
      </c>
      <c r="AI233" s="2" t="str">
        <f>IF(ISBLANK(JobBalancing!BK234),"",JobBalancing!BK234)</f>
        <v/>
      </c>
      <c r="AJ233" s="2" t="str">
        <f>IF(ISBLANK(JobBalancing!BP234),"",JobBalancing!BP234)</f>
        <v/>
      </c>
      <c r="AK233" s="2" t="str">
        <f>IF(ISBLANK(JobBalancing!BQ234),"",JobBalancing!BQ234)</f>
        <v/>
      </c>
    </row>
    <row r="234" spans="1:37" x14ac:dyDescent="0.25">
      <c r="A234" t="str">
        <f>IF(ISBLANK(JobBalancing!A235),"",JobBalancing!A235)</f>
        <v/>
      </c>
      <c r="B234" t="str">
        <f>IF(ISBLANK(JobBalancing!B235),"",JobBalancing!B235)</f>
        <v/>
      </c>
      <c r="C234" t="str">
        <f>IF(ISBLANK(JobBalancing!C235),"",JobBalancing!C235)</f>
        <v/>
      </c>
      <c r="D234" t="str">
        <f>IF(ISBLANK(JobBalancing!D235),"",JobBalancing!D235)</f>
        <v/>
      </c>
      <c r="E234" t="str">
        <f>IF(ISBLANK(JobBalancing!E235),"",JobBalancing!E235)</f>
        <v/>
      </c>
      <c r="F234" t="str">
        <f>IF(ISBLANK(JobBalancing!F235),"",JobBalancing!F235)</f>
        <v/>
      </c>
      <c r="G234" t="str">
        <f>IF(ISBLANK(JobBalancing!G235),"",JobBalancing!G235)</f>
        <v/>
      </c>
      <c r="H234" t="str">
        <f>IF(ISBLANK(JobBalancing!H235),"",JobBalancing!H235)</f>
        <v/>
      </c>
      <c r="I234" t="str">
        <f>IF(ISBLANK(JobBalancing!I235),"",JobBalancing!I235)</f>
        <v/>
      </c>
      <c r="J234" t="str">
        <f>IF(ISBLANK(JobBalancing!J235),"",JobBalancing!J235)</f>
        <v/>
      </c>
      <c r="K234" t="str">
        <f>IF(ISBLANK(JobBalancing!K235),"",JobBalancing!K235)</f>
        <v/>
      </c>
      <c r="L234" t="str">
        <f>IF(ISBLANK(JobBalancing!P235),"",JobBalancing!P235)</f>
        <v/>
      </c>
      <c r="M234" t="str">
        <f>IF(ISBLANK(JobBalancing!Q235),"",JobBalancing!Q235)</f>
        <v/>
      </c>
      <c r="N234" t="str">
        <f>IF(ISBLANK(JobBalancing!R235),"",JobBalancing!R235)</f>
        <v/>
      </c>
      <c r="O234" t="str">
        <f>IF(ISBLANK(JobBalancing!S235),"",JobBalancing!S235)</f>
        <v/>
      </c>
      <c r="P234" t="str">
        <f>IF(ISBLANK(JobBalancing!X235),"",JobBalancing!X235)</f>
        <v/>
      </c>
      <c r="Q234" t="str">
        <f>IF(ISBLANK(JobBalancing!Y235),"",JobBalancing!Y235)</f>
        <v/>
      </c>
      <c r="R234" t="str">
        <f>IF(ISBLANK(JobBalancing!Z235),"",JobBalancing!Z235)</f>
        <v/>
      </c>
      <c r="S234" t="str">
        <f>IF(ISBLANK(JobBalancing!AA235),"",JobBalancing!AA235)</f>
        <v/>
      </c>
      <c r="T234" t="str">
        <f>IF(ISBLANK(JobBalancing!AF235),"",JobBalancing!AF235)</f>
        <v/>
      </c>
      <c r="U234" t="str">
        <f>IF(ISBLANK(JobBalancing!AG235),"",JobBalancing!AG235)</f>
        <v/>
      </c>
      <c r="V234" t="str">
        <f>IF(ISBLANK(JobBalancing!AH235),"",JobBalancing!AH235)</f>
        <v/>
      </c>
      <c r="W234" t="str">
        <f>IF(ISBLANK(JobBalancing!AI235),"",JobBalancing!AI235)</f>
        <v/>
      </c>
      <c r="X234" t="str">
        <f>IF(ISBLANK(JobBalancing!AN235),"",JobBalancing!AN235)</f>
        <v/>
      </c>
      <c r="Y234" t="str">
        <f>IF(ISBLANK(JobBalancing!AO235),"",JobBalancing!AO235)</f>
        <v/>
      </c>
      <c r="Z234" t="str">
        <f>IF(ISBLANK(JobBalancing!AP235),"",JobBalancing!AP235)</f>
        <v/>
      </c>
      <c r="AA234" t="str">
        <f>IF(ISBLANK(JobBalancing!AQ235),"",JobBalancing!AQ235)</f>
        <v/>
      </c>
      <c r="AB234" t="str">
        <f>IF(ISBLANK(JobBalancing!AV235),"",JobBalancing!AV235)</f>
        <v/>
      </c>
      <c r="AC234" t="str">
        <f>IF(ISBLANK(JobBalancing!AW235),"",JobBalancing!AW235)</f>
        <v/>
      </c>
      <c r="AD234" t="str">
        <f>IF(ISBLANK(JobBalancing!AX235),"",JobBalancing!AX235)</f>
        <v/>
      </c>
      <c r="AE234" t="str">
        <f>IF(ISBLANK(JobBalancing!AY235),"",JobBalancing!AY235)</f>
        <v/>
      </c>
      <c r="AF234" s="2" t="str">
        <f>IF(ISBLANK(JobBalancing!BD235),"",JobBalancing!BD235)</f>
        <v/>
      </c>
      <c r="AG234" s="2" t="str">
        <f>IF(ISBLANK(JobBalancing!BE235),"",JobBalancing!BE235)</f>
        <v/>
      </c>
      <c r="AH234" s="2" t="str">
        <f>IF(ISBLANK(JobBalancing!BJ235),"",JobBalancing!BJ235)</f>
        <v/>
      </c>
      <c r="AI234" s="2" t="str">
        <f>IF(ISBLANK(JobBalancing!BK235),"",JobBalancing!BK235)</f>
        <v/>
      </c>
      <c r="AJ234" s="2" t="str">
        <f>IF(ISBLANK(JobBalancing!BP235),"",JobBalancing!BP235)</f>
        <v/>
      </c>
      <c r="AK234" s="2" t="str">
        <f>IF(ISBLANK(JobBalancing!BQ235),"",JobBalancing!BQ235)</f>
        <v/>
      </c>
    </row>
    <row r="235" spans="1:37" x14ac:dyDescent="0.25">
      <c r="A235" t="str">
        <f>IF(ISBLANK(JobBalancing!A236),"",JobBalancing!A236)</f>
        <v/>
      </c>
      <c r="B235" t="str">
        <f>IF(ISBLANK(JobBalancing!B236),"",JobBalancing!B236)</f>
        <v/>
      </c>
      <c r="C235" t="str">
        <f>IF(ISBLANK(JobBalancing!C236),"",JobBalancing!C236)</f>
        <v/>
      </c>
      <c r="D235" t="str">
        <f>IF(ISBLANK(JobBalancing!D236),"",JobBalancing!D236)</f>
        <v/>
      </c>
      <c r="E235" t="str">
        <f>IF(ISBLANK(JobBalancing!E236),"",JobBalancing!E236)</f>
        <v/>
      </c>
      <c r="F235" t="str">
        <f>IF(ISBLANK(JobBalancing!F236),"",JobBalancing!F236)</f>
        <v/>
      </c>
      <c r="G235" t="str">
        <f>IF(ISBLANK(JobBalancing!G236),"",JobBalancing!G236)</f>
        <v/>
      </c>
      <c r="H235" t="str">
        <f>IF(ISBLANK(JobBalancing!H236),"",JobBalancing!H236)</f>
        <v/>
      </c>
      <c r="I235" t="str">
        <f>IF(ISBLANK(JobBalancing!I236),"",JobBalancing!I236)</f>
        <v/>
      </c>
      <c r="J235" t="str">
        <f>IF(ISBLANK(JobBalancing!J236),"",JobBalancing!J236)</f>
        <v/>
      </c>
      <c r="K235" t="str">
        <f>IF(ISBLANK(JobBalancing!K236),"",JobBalancing!K236)</f>
        <v/>
      </c>
      <c r="L235" t="str">
        <f>IF(ISBLANK(JobBalancing!P236),"",JobBalancing!P236)</f>
        <v/>
      </c>
      <c r="M235" t="str">
        <f>IF(ISBLANK(JobBalancing!Q236),"",JobBalancing!Q236)</f>
        <v/>
      </c>
      <c r="N235" t="str">
        <f>IF(ISBLANK(JobBalancing!R236),"",JobBalancing!R236)</f>
        <v/>
      </c>
      <c r="O235" t="str">
        <f>IF(ISBLANK(JobBalancing!S236),"",JobBalancing!S236)</f>
        <v/>
      </c>
      <c r="P235" t="str">
        <f>IF(ISBLANK(JobBalancing!X236),"",JobBalancing!X236)</f>
        <v/>
      </c>
      <c r="Q235" t="str">
        <f>IF(ISBLANK(JobBalancing!Y236),"",JobBalancing!Y236)</f>
        <v/>
      </c>
      <c r="R235" t="str">
        <f>IF(ISBLANK(JobBalancing!Z236),"",JobBalancing!Z236)</f>
        <v/>
      </c>
      <c r="S235" t="str">
        <f>IF(ISBLANK(JobBalancing!AA236),"",JobBalancing!AA236)</f>
        <v/>
      </c>
      <c r="T235" t="str">
        <f>IF(ISBLANK(JobBalancing!AF236),"",JobBalancing!AF236)</f>
        <v/>
      </c>
      <c r="U235" t="str">
        <f>IF(ISBLANK(JobBalancing!AG236),"",JobBalancing!AG236)</f>
        <v/>
      </c>
      <c r="V235" t="str">
        <f>IF(ISBLANK(JobBalancing!AH236),"",JobBalancing!AH236)</f>
        <v/>
      </c>
      <c r="W235" t="str">
        <f>IF(ISBLANK(JobBalancing!AI236),"",JobBalancing!AI236)</f>
        <v/>
      </c>
      <c r="X235" t="str">
        <f>IF(ISBLANK(JobBalancing!AN236),"",JobBalancing!AN236)</f>
        <v/>
      </c>
      <c r="Y235" t="str">
        <f>IF(ISBLANK(JobBalancing!AO236),"",JobBalancing!AO236)</f>
        <v/>
      </c>
      <c r="Z235" t="str">
        <f>IF(ISBLANK(JobBalancing!AP236),"",JobBalancing!AP236)</f>
        <v/>
      </c>
      <c r="AA235" t="str">
        <f>IF(ISBLANK(JobBalancing!AQ236),"",JobBalancing!AQ236)</f>
        <v/>
      </c>
      <c r="AB235" t="str">
        <f>IF(ISBLANK(JobBalancing!AV236),"",JobBalancing!AV236)</f>
        <v/>
      </c>
      <c r="AC235" t="str">
        <f>IF(ISBLANK(JobBalancing!AW236),"",JobBalancing!AW236)</f>
        <v/>
      </c>
      <c r="AD235" t="str">
        <f>IF(ISBLANK(JobBalancing!AX236),"",JobBalancing!AX236)</f>
        <v/>
      </c>
      <c r="AE235" t="str">
        <f>IF(ISBLANK(JobBalancing!AY236),"",JobBalancing!AY236)</f>
        <v/>
      </c>
      <c r="AF235" s="2" t="str">
        <f>IF(ISBLANK(JobBalancing!BD236),"",JobBalancing!BD236)</f>
        <v/>
      </c>
      <c r="AG235" s="2" t="str">
        <f>IF(ISBLANK(JobBalancing!BE236),"",JobBalancing!BE236)</f>
        <v/>
      </c>
      <c r="AH235" s="2" t="str">
        <f>IF(ISBLANK(JobBalancing!BJ236),"",JobBalancing!BJ236)</f>
        <v/>
      </c>
      <c r="AI235" s="2" t="str">
        <f>IF(ISBLANK(JobBalancing!BK236),"",JobBalancing!BK236)</f>
        <v/>
      </c>
      <c r="AJ235" s="2" t="str">
        <f>IF(ISBLANK(JobBalancing!BP236),"",JobBalancing!BP236)</f>
        <v/>
      </c>
      <c r="AK235" s="2" t="str">
        <f>IF(ISBLANK(JobBalancing!BQ236),"",JobBalancing!BQ236)</f>
        <v/>
      </c>
    </row>
    <row r="236" spans="1:37" x14ac:dyDescent="0.25">
      <c r="A236" t="str">
        <f>IF(ISBLANK(JobBalancing!A237),"",JobBalancing!A237)</f>
        <v/>
      </c>
      <c r="B236" t="str">
        <f>IF(ISBLANK(JobBalancing!B237),"",JobBalancing!B237)</f>
        <v/>
      </c>
      <c r="C236" t="str">
        <f>IF(ISBLANK(JobBalancing!C237),"",JobBalancing!C237)</f>
        <v/>
      </c>
      <c r="D236" t="str">
        <f>IF(ISBLANK(JobBalancing!D237),"",JobBalancing!D237)</f>
        <v/>
      </c>
      <c r="E236" t="str">
        <f>IF(ISBLANK(JobBalancing!E237),"",JobBalancing!E237)</f>
        <v/>
      </c>
      <c r="F236" t="str">
        <f>IF(ISBLANK(JobBalancing!F237),"",JobBalancing!F237)</f>
        <v/>
      </c>
      <c r="G236" t="str">
        <f>IF(ISBLANK(JobBalancing!G237),"",JobBalancing!G237)</f>
        <v/>
      </c>
      <c r="H236" t="str">
        <f>IF(ISBLANK(JobBalancing!H237),"",JobBalancing!H237)</f>
        <v/>
      </c>
      <c r="I236" t="str">
        <f>IF(ISBLANK(JobBalancing!I237),"",JobBalancing!I237)</f>
        <v/>
      </c>
      <c r="J236" t="str">
        <f>IF(ISBLANK(JobBalancing!J237),"",JobBalancing!J237)</f>
        <v/>
      </c>
      <c r="K236" t="str">
        <f>IF(ISBLANK(JobBalancing!K237),"",JobBalancing!K237)</f>
        <v/>
      </c>
      <c r="L236" t="str">
        <f>IF(ISBLANK(JobBalancing!P237),"",JobBalancing!P237)</f>
        <v/>
      </c>
      <c r="M236" t="str">
        <f>IF(ISBLANK(JobBalancing!Q237),"",JobBalancing!Q237)</f>
        <v/>
      </c>
      <c r="N236" t="str">
        <f>IF(ISBLANK(JobBalancing!R237),"",JobBalancing!R237)</f>
        <v/>
      </c>
      <c r="O236" t="str">
        <f>IF(ISBLANK(JobBalancing!S237),"",JobBalancing!S237)</f>
        <v/>
      </c>
      <c r="P236" t="str">
        <f>IF(ISBLANK(JobBalancing!X237),"",JobBalancing!X237)</f>
        <v/>
      </c>
      <c r="Q236" t="str">
        <f>IF(ISBLANK(JobBalancing!Y237),"",JobBalancing!Y237)</f>
        <v/>
      </c>
      <c r="R236" t="str">
        <f>IF(ISBLANK(JobBalancing!Z237),"",JobBalancing!Z237)</f>
        <v/>
      </c>
      <c r="S236" t="str">
        <f>IF(ISBLANK(JobBalancing!AA237),"",JobBalancing!AA237)</f>
        <v/>
      </c>
      <c r="T236" t="str">
        <f>IF(ISBLANK(JobBalancing!AF237),"",JobBalancing!AF237)</f>
        <v/>
      </c>
      <c r="U236" t="str">
        <f>IF(ISBLANK(JobBalancing!AG237),"",JobBalancing!AG237)</f>
        <v/>
      </c>
      <c r="V236" t="str">
        <f>IF(ISBLANK(JobBalancing!AH237),"",JobBalancing!AH237)</f>
        <v/>
      </c>
      <c r="W236" t="str">
        <f>IF(ISBLANK(JobBalancing!AI237),"",JobBalancing!AI237)</f>
        <v/>
      </c>
      <c r="X236" t="str">
        <f>IF(ISBLANK(JobBalancing!AN237),"",JobBalancing!AN237)</f>
        <v/>
      </c>
      <c r="Y236" t="str">
        <f>IF(ISBLANK(JobBalancing!AO237),"",JobBalancing!AO237)</f>
        <v/>
      </c>
      <c r="Z236" t="str">
        <f>IF(ISBLANK(JobBalancing!AP237),"",JobBalancing!AP237)</f>
        <v/>
      </c>
      <c r="AA236" t="str">
        <f>IF(ISBLANK(JobBalancing!AQ237),"",JobBalancing!AQ237)</f>
        <v/>
      </c>
      <c r="AB236" t="str">
        <f>IF(ISBLANK(JobBalancing!AV237),"",JobBalancing!AV237)</f>
        <v/>
      </c>
      <c r="AC236" t="str">
        <f>IF(ISBLANK(JobBalancing!AW237),"",JobBalancing!AW237)</f>
        <v/>
      </c>
      <c r="AD236" t="str">
        <f>IF(ISBLANK(JobBalancing!AX237),"",JobBalancing!AX237)</f>
        <v/>
      </c>
      <c r="AE236" t="str">
        <f>IF(ISBLANK(JobBalancing!AY237),"",JobBalancing!AY237)</f>
        <v/>
      </c>
      <c r="AF236" s="2" t="str">
        <f>IF(ISBLANK(JobBalancing!BD237),"",JobBalancing!BD237)</f>
        <v/>
      </c>
      <c r="AG236" s="2" t="str">
        <f>IF(ISBLANK(JobBalancing!BE237),"",JobBalancing!BE237)</f>
        <v/>
      </c>
      <c r="AH236" s="2" t="str">
        <f>IF(ISBLANK(JobBalancing!BJ237),"",JobBalancing!BJ237)</f>
        <v/>
      </c>
      <c r="AI236" s="2" t="str">
        <f>IF(ISBLANK(JobBalancing!BK237),"",JobBalancing!BK237)</f>
        <v/>
      </c>
      <c r="AJ236" s="2" t="str">
        <f>IF(ISBLANK(JobBalancing!BP237),"",JobBalancing!BP237)</f>
        <v/>
      </c>
      <c r="AK236" s="2" t="str">
        <f>IF(ISBLANK(JobBalancing!BQ237),"",JobBalancing!BQ237)</f>
        <v/>
      </c>
    </row>
    <row r="237" spans="1:37" x14ac:dyDescent="0.25">
      <c r="A237" t="str">
        <f>IF(ISBLANK(JobBalancing!A238),"",JobBalancing!A238)</f>
        <v/>
      </c>
      <c r="B237" t="str">
        <f>IF(ISBLANK(JobBalancing!B238),"",JobBalancing!B238)</f>
        <v/>
      </c>
      <c r="C237" t="str">
        <f>IF(ISBLANK(JobBalancing!C238),"",JobBalancing!C238)</f>
        <v/>
      </c>
      <c r="D237" t="str">
        <f>IF(ISBLANK(JobBalancing!D238),"",JobBalancing!D238)</f>
        <v/>
      </c>
      <c r="E237" t="str">
        <f>IF(ISBLANK(JobBalancing!E238),"",JobBalancing!E238)</f>
        <v/>
      </c>
      <c r="F237" t="str">
        <f>IF(ISBLANK(JobBalancing!F238),"",JobBalancing!F238)</f>
        <v/>
      </c>
      <c r="G237" t="str">
        <f>IF(ISBLANK(JobBalancing!G238),"",JobBalancing!G238)</f>
        <v/>
      </c>
      <c r="H237" t="str">
        <f>IF(ISBLANK(JobBalancing!H238),"",JobBalancing!H238)</f>
        <v/>
      </c>
      <c r="I237" t="str">
        <f>IF(ISBLANK(JobBalancing!I238),"",JobBalancing!I238)</f>
        <v/>
      </c>
      <c r="J237" t="str">
        <f>IF(ISBLANK(JobBalancing!J238),"",JobBalancing!J238)</f>
        <v/>
      </c>
      <c r="K237" t="str">
        <f>IF(ISBLANK(JobBalancing!K238),"",JobBalancing!K238)</f>
        <v/>
      </c>
      <c r="L237" t="str">
        <f>IF(ISBLANK(JobBalancing!P238),"",JobBalancing!P238)</f>
        <v/>
      </c>
      <c r="M237" t="str">
        <f>IF(ISBLANK(JobBalancing!Q238),"",JobBalancing!Q238)</f>
        <v/>
      </c>
      <c r="N237" t="str">
        <f>IF(ISBLANK(JobBalancing!R238),"",JobBalancing!R238)</f>
        <v/>
      </c>
      <c r="O237" t="str">
        <f>IF(ISBLANK(JobBalancing!S238),"",JobBalancing!S238)</f>
        <v/>
      </c>
      <c r="P237" t="str">
        <f>IF(ISBLANK(JobBalancing!X238),"",JobBalancing!X238)</f>
        <v/>
      </c>
      <c r="Q237" t="str">
        <f>IF(ISBLANK(JobBalancing!Y238),"",JobBalancing!Y238)</f>
        <v/>
      </c>
      <c r="R237" t="str">
        <f>IF(ISBLANK(JobBalancing!Z238),"",JobBalancing!Z238)</f>
        <v/>
      </c>
      <c r="S237" t="str">
        <f>IF(ISBLANK(JobBalancing!AA238),"",JobBalancing!AA238)</f>
        <v/>
      </c>
      <c r="T237" t="str">
        <f>IF(ISBLANK(JobBalancing!AF238),"",JobBalancing!AF238)</f>
        <v/>
      </c>
      <c r="U237" t="str">
        <f>IF(ISBLANK(JobBalancing!AG238),"",JobBalancing!AG238)</f>
        <v/>
      </c>
      <c r="V237" t="str">
        <f>IF(ISBLANK(JobBalancing!AH238),"",JobBalancing!AH238)</f>
        <v/>
      </c>
      <c r="W237" t="str">
        <f>IF(ISBLANK(JobBalancing!AI238),"",JobBalancing!AI238)</f>
        <v/>
      </c>
      <c r="X237" t="str">
        <f>IF(ISBLANK(JobBalancing!AN238),"",JobBalancing!AN238)</f>
        <v/>
      </c>
      <c r="Y237" t="str">
        <f>IF(ISBLANK(JobBalancing!AO238),"",JobBalancing!AO238)</f>
        <v/>
      </c>
      <c r="Z237" t="str">
        <f>IF(ISBLANK(JobBalancing!AP238),"",JobBalancing!AP238)</f>
        <v/>
      </c>
      <c r="AA237" t="str">
        <f>IF(ISBLANK(JobBalancing!AQ238),"",JobBalancing!AQ238)</f>
        <v/>
      </c>
      <c r="AB237" t="str">
        <f>IF(ISBLANK(JobBalancing!AV238),"",JobBalancing!AV238)</f>
        <v/>
      </c>
      <c r="AC237" t="str">
        <f>IF(ISBLANK(JobBalancing!AW238),"",JobBalancing!AW238)</f>
        <v/>
      </c>
      <c r="AD237" t="str">
        <f>IF(ISBLANK(JobBalancing!AX238),"",JobBalancing!AX238)</f>
        <v/>
      </c>
      <c r="AE237" t="str">
        <f>IF(ISBLANK(JobBalancing!AY238),"",JobBalancing!AY238)</f>
        <v/>
      </c>
      <c r="AF237" s="2" t="str">
        <f>IF(ISBLANK(JobBalancing!BD238),"",JobBalancing!BD238)</f>
        <v/>
      </c>
      <c r="AG237" s="2" t="str">
        <f>IF(ISBLANK(JobBalancing!BE238),"",JobBalancing!BE238)</f>
        <v/>
      </c>
      <c r="AH237" s="2" t="str">
        <f>IF(ISBLANK(JobBalancing!BJ238),"",JobBalancing!BJ238)</f>
        <v/>
      </c>
      <c r="AI237" s="2" t="str">
        <f>IF(ISBLANK(JobBalancing!BK238),"",JobBalancing!BK238)</f>
        <v/>
      </c>
      <c r="AJ237" s="2" t="str">
        <f>IF(ISBLANK(JobBalancing!BP238),"",JobBalancing!BP238)</f>
        <v/>
      </c>
      <c r="AK237" s="2" t="str">
        <f>IF(ISBLANK(JobBalancing!BQ238),"",JobBalancing!BQ238)</f>
        <v/>
      </c>
    </row>
    <row r="238" spans="1:37" x14ac:dyDescent="0.25">
      <c r="A238" t="str">
        <f>IF(ISBLANK(JobBalancing!A239),"",JobBalancing!A239)</f>
        <v/>
      </c>
      <c r="B238" t="str">
        <f>IF(ISBLANK(JobBalancing!B239),"",JobBalancing!B239)</f>
        <v/>
      </c>
      <c r="C238" t="str">
        <f>IF(ISBLANK(JobBalancing!C239),"",JobBalancing!C239)</f>
        <v/>
      </c>
      <c r="D238" t="str">
        <f>IF(ISBLANK(JobBalancing!D239),"",JobBalancing!D239)</f>
        <v/>
      </c>
      <c r="E238" t="str">
        <f>IF(ISBLANK(JobBalancing!E239),"",JobBalancing!E239)</f>
        <v/>
      </c>
      <c r="F238" t="str">
        <f>IF(ISBLANK(JobBalancing!F239),"",JobBalancing!F239)</f>
        <v/>
      </c>
      <c r="G238" t="str">
        <f>IF(ISBLANK(JobBalancing!G239),"",JobBalancing!G239)</f>
        <v/>
      </c>
      <c r="H238" t="str">
        <f>IF(ISBLANK(JobBalancing!H239),"",JobBalancing!H239)</f>
        <v/>
      </c>
      <c r="I238" t="str">
        <f>IF(ISBLANK(JobBalancing!I239),"",JobBalancing!I239)</f>
        <v/>
      </c>
      <c r="J238" t="str">
        <f>IF(ISBLANK(JobBalancing!J239),"",JobBalancing!J239)</f>
        <v/>
      </c>
      <c r="K238" t="str">
        <f>IF(ISBLANK(JobBalancing!K239),"",JobBalancing!K239)</f>
        <v/>
      </c>
      <c r="L238" t="str">
        <f>IF(ISBLANK(JobBalancing!P239),"",JobBalancing!P239)</f>
        <v/>
      </c>
      <c r="M238" t="str">
        <f>IF(ISBLANK(JobBalancing!Q239),"",JobBalancing!Q239)</f>
        <v/>
      </c>
      <c r="N238" t="str">
        <f>IF(ISBLANK(JobBalancing!R239),"",JobBalancing!R239)</f>
        <v/>
      </c>
      <c r="O238" t="str">
        <f>IF(ISBLANK(JobBalancing!S239),"",JobBalancing!S239)</f>
        <v/>
      </c>
      <c r="P238" t="str">
        <f>IF(ISBLANK(JobBalancing!X239),"",JobBalancing!X239)</f>
        <v/>
      </c>
      <c r="Q238" t="str">
        <f>IF(ISBLANK(JobBalancing!Y239),"",JobBalancing!Y239)</f>
        <v/>
      </c>
      <c r="R238" t="str">
        <f>IF(ISBLANK(JobBalancing!Z239),"",JobBalancing!Z239)</f>
        <v/>
      </c>
      <c r="S238" t="str">
        <f>IF(ISBLANK(JobBalancing!AA239),"",JobBalancing!AA239)</f>
        <v/>
      </c>
      <c r="T238" t="str">
        <f>IF(ISBLANK(JobBalancing!AF239),"",JobBalancing!AF239)</f>
        <v/>
      </c>
      <c r="U238" t="str">
        <f>IF(ISBLANK(JobBalancing!AG239),"",JobBalancing!AG239)</f>
        <v/>
      </c>
      <c r="V238" t="str">
        <f>IF(ISBLANK(JobBalancing!AH239),"",JobBalancing!AH239)</f>
        <v/>
      </c>
      <c r="W238" t="str">
        <f>IF(ISBLANK(JobBalancing!AI239),"",JobBalancing!AI239)</f>
        <v/>
      </c>
      <c r="X238" t="str">
        <f>IF(ISBLANK(JobBalancing!AN239),"",JobBalancing!AN239)</f>
        <v/>
      </c>
      <c r="Y238" t="str">
        <f>IF(ISBLANK(JobBalancing!AO239),"",JobBalancing!AO239)</f>
        <v/>
      </c>
      <c r="Z238" t="str">
        <f>IF(ISBLANK(JobBalancing!AP239),"",JobBalancing!AP239)</f>
        <v/>
      </c>
      <c r="AA238" t="str">
        <f>IF(ISBLANK(JobBalancing!AQ239),"",JobBalancing!AQ239)</f>
        <v/>
      </c>
      <c r="AB238" t="str">
        <f>IF(ISBLANK(JobBalancing!AV239),"",JobBalancing!AV239)</f>
        <v/>
      </c>
      <c r="AC238" t="str">
        <f>IF(ISBLANK(JobBalancing!AW239),"",JobBalancing!AW239)</f>
        <v/>
      </c>
      <c r="AD238" t="str">
        <f>IF(ISBLANK(JobBalancing!AX239),"",JobBalancing!AX239)</f>
        <v/>
      </c>
      <c r="AE238" t="str">
        <f>IF(ISBLANK(JobBalancing!AY239),"",JobBalancing!AY239)</f>
        <v/>
      </c>
      <c r="AF238" s="2" t="str">
        <f>IF(ISBLANK(JobBalancing!BD239),"",JobBalancing!BD239)</f>
        <v/>
      </c>
      <c r="AG238" s="2" t="str">
        <f>IF(ISBLANK(JobBalancing!BE239),"",JobBalancing!BE239)</f>
        <v/>
      </c>
      <c r="AH238" s="2" t="str">
        <f>IF(ISBLANK(JobBalancing!BJ239),"",JobBalancing!BJ239)</f>
        <v/>
      </c>
      <c r="AI238" s="2" t="str">
        <f>IF(ISBLANK(JobBalancing!BK239),"",JobBalancing!BK239)</f>
        <v/>
      </c>
      <c r="AJ238" s="2" t="str">
        <f>IF(ISBLANK(JobBalancing!BP239),"",JobBalancing!BP239)</f>
        <v/>
      </c>
      <c r="AK238" s="2" t="str">
        <f>IF(ISBLANK(JobBalancing!BQ239),"",JobBalancing!BQ239)</f>
        <v/>
      </c>
    </row>
    <row r="239" spans="1:37" x14ac:dyDescent="0.25">
      <c r="A239" t="str">
        <f>IF(ISBLANK(JobBalancing!A240),"",JobBalancing!A240)</f>
        <v/>
      </c>
      <c r="B239" t="str">
        <f>IF(ISBLANK(JobBalancing!B240),"",JobBalancing!B240)</f>
        <v/>
      </c>
      <c r="C239" t="str">
        <f>IF(ISBLANK(JobBalancing!C240),"",JobBalancing!C240)</f>
        <v/>
      </c>
      <c r="D239" t="str">
        <f>IF(ISBLANK(JobBalancing!D240),"",JobBalancing!D240)</f>
        <v/>
      </c>
      <c r="E239" t="str">
        <f>IF(ISBLANK(JobBalancing!E240),"",JobBalancing!E240)</f>
        <v/>
      </c>
      <c r="F239" t="str">
        <f>IF(ISBLANK(JobBalancing!F240),"",JobBalancing!F240)</f>
        <v/>
      </c>
      <c r="G239" t="str">
        <f>IF(ISBLANK(JobBalancing!G240),"",JobBalancing!G240)</f>
        <v/>
      </c>
      <c r="H239" t="str">
        <f>IF(ISBLANK(JobBalancing!H240),"",JobBalancing!H240)</f>
        <v/>
      </c>
      <c r="I239" t="str">
        <f>IF(ISBLANK(JobBalancing!I240),"",JobBalancing!I240)</f>
        <v/>
      </c>
      <c r="J239" t="str">
        <f>IF(ISBLANK(JobBalancing!J240),"",JobBalancing!J240)</f>
        <v/>
      </c>
      <c r="K239" t="str">
        <f>IF(ISBLANK(JobBalancing!K240),"",JobBalancing!K240)</f>
        <v/>
      </c>
      <c r="L239" t="str">
        <f>IF(ISBLANK(JobBalancing!P240),"",JobBalancing!P240)</f>
        <v/>
      </c>
      <c r="M239" t="str">
        <f>IF(ISBLANK(JobBalancing!Q240),"",JobBalancing!Q240)</f>
        <v/>
      </c>
      <c r="N239" t="str">
        <f>IF(ISBLANK(JobBalancing!R240),"",JobBalancing!R240)</f>
        <v/>
      </c>
      <c r="O239" t="str">
        <f>IF(ISBLANK(JobBalancing!S240),"",JobBalancing!S240)</f>
        <v/>
      </c>
      <c r="P239" t="str">
        <f>IF(ISBLANK(JobBalancing!X240),"",JobBalancing!X240)</f>
        <v/>
      </c>
      <c r="Q239" t="str">
        <f>IF(ISBLANK(JobBalancing!Y240),"",JobBalancing!Y240)</f>
        <v/>
      </c>
      <c r="R239" t="str">
        <f>IF(ISBLANK(JobBalancing!Z240),"",JobBalancing!Z240)</f>
        <v/>
      </c>
      <c r="S239" t="str">
        <f>IF(ISBLANK(JobBalancing!AA240),"",JobBalancing!AA240)</f>
        <v/>
      </c>
      <c r="T239" t="str">
        <f>IF(ISBLANK(JobBalancing!AF240),"",JobBalancing!AF240)</f>
        <v/>
      </c>
      <c r="U239" t="str">
        <f>IF(ISBLANK(JobBalancing!AG240),"",JobBalancing!AG240)</f>
        <v/>
      </c>
      <c r="V239" t="str">
        <f>IF(ISBLANK(JobBalancing!AH240),"",JobBalancing!AH240)</f>
        <v/>
      </c>
      <c r="W239" t="str">
        <f>IF(ISBLANK(JobBalancing!AI240),"",JobBalancing!AI240)</f>
        <v/>
      </c>
      <c r="X239" t="str">
        <f>IF(ISBLANK(JobBalancing!AN240),"",JobBalancing!AN240)</f>
        <v/>
      </c>
      <c r="Y239" t="str">
        <f>IF(ISBLANK(JobBalancing!AO240),"",JobBalancing!AO240)</f>
        <v/>
      </c>
      <c r="Z239" t="str">
        <f>IF(ISBLANK(JobBalancing!AP240),"",JobBalancing!AP240)</f>
        <v/>
      </c>
      <c r="AA239" t="str">
        <f>IF(ISBLANK(JobBalancing!AQ240),"",JobBalancing!AQ240)</f>
        <v/>
      </c>
      <c r="AB239" t="str">
        <f>IF(ISBLANK(JobBalancing!AV240),"",JobBalancing!AV240)</f>
        <v/>
      </c>
      <c r="AC239" t="str">
        <f>IF(ISBLANK(JobBalancing!AW240),"",JobBalancing!AW240)</f>
        <v/>
      </c>
      <c r="AD239" t="str">
        <f>IF(ISBLANK(JobBalancing!AX240),"",JobBalancing!AX240)</f>
        <v/>
      </c>
      <c r="AE239" t="str">
        <f>IF(ISBLANK(JobBalancing!AY240),"",JobBalancing!AY240)</f>
        <v/>
      </c>
      <c r="AF239" s="2" t="str">
        <f>IF(ISBLANK(JobBalancing!BD240),"",JobBalancing!BD240)</f>
        <v/>
      </c>
      <c r="AG239" s="2" t="str">
        <f>IF(ISBLANK(JobBalancing!BE240),"",JobBalancing!BE240)</f>
        <v/>
      </c>
      <c r="AH239" s="2" t="str">
        <f>IF(ISBLANK(JobBalancing!BJ240),"",JobBalancing!BJ240)</f>
        <v/>
      </c>
      <c r="AI239" s="2" t="str">
        <f>IF(ISBLANK(JobBalancing!BK240),"",JobBalancing!BK240)</f>
        <v/>
      </c>
      <c r="AJ239" s="2" t="str">
        <f>IF(ISBLANK(JobBalancing!BP240),"",JobBalancing!BP240)</f>
        <v/>
      </c>
      <c r="AK239" s="2" t="str">
        <f>IF(ISBLANK(JobBalancing!BQ240),"",JobBalancing!BQ240)</f>
        <v/>
      </c>
    </row>
    <row r="240" spans="1:37" x14ac:dyDescent="0.25">
      <c r="A240" t="str">
        <f>IF(ISBLANK(JobBalancing!A241),"",JobBalancing!A241)</f>
        <v/>
      </c>
      <c r="B240" t="str">
        <f>IF(ISBLANK(JobBalancing!B241),"",JobBalancing!B241)</f>
        <v/>
      </c>
      <c r="C240" t="str">
        <f>IF(ISBLANK(JobBalancing!C241),"",JobBalancing!C241)</f>
        <v/>
      </c>
      <c r="D240" t="str">
        <f>IF(ISBLANK(JobBalancing!D241),"",JobBalancing!D241)</f>
        <v/>
      </c>
      <c r="E240" t="str">
        <f>IF(ISBLANK(JobBalancing!E241),"",JobBalancing!E241)</f>
        <v/>
      </c>
      <c r="F240" t="str">
        <f>IF(ISBLANK(JobBalancing!F241),"",JobBalancing!F241)</f>
        <v/>
      </c>
      <c r="G240" t="str">
        <f>IF(ISBLANK(JobBalancing!G241),"",JobBalancing!G241)</f>
        <v/>
      </c>
      <c r="H240" t="str">
        <f>IF(ISBLANK(JobBalancing!H241),"",JobBalancing!H241)</f>
        <v/>
      </c>
      <c r="I240" t="str">
        <f>IF(ISBLANK(JobBalancing!I241),"",JobBalancing!I241)</f>
        <v/>
      </c>
      <c r="J240" t="str">
        <f>IF(ISBLANK(JobBalancing!J241),"",JobBalancing!J241)</f>
        <v/>
      </c>
      <c r="K240" t="str">
        <f>IF(ISBLANK(JobBalancing!K241),"",JobBalancing!K241)</f>
        <v/>
      </c>
      <c r="L240" t="str">
        <f>IF(ISBLANK(JobBalancing!P241),"",JobBalancing!P241)</f>
        <v/>
      </c>
      <c r="M240" t="str">
        <f>IF(ISBLANK(JobBalancing!Q241),"",JobBalancing!Q241)</f>
        <v/>
      </c>
      <c r="N240" t="str">
        <f>IF(ISBLANK(JobBalancing!R241),"",JobBalancing!R241)</f>
        <v/>
      </c>
      <c r="O240" t="str">
        <f>IF(ISBLANK(JobBalancing!S241),"",JobBalancing!S241)</f>
        <v/>
      </c>
      <c r="P240" t="str">
        <f>IF(ISBLANK(JobBalancing!X241),"",JobBalancing!X241)</f>
        <v/>
      </c>
      <c r="Q240" t="str">
        <f>IF(ISBLANK(JobBalancing!Y241),"",JobBalancing!Y241)</f>
        <v/>
      </c>
      <c r="R240" t="str">
        <f>IF(ISBLANK(JobBalancing!Z241),"",JobBalancing!Z241)</f>
        <v/>
      </c>
      <c r="S240" t="str">
        <f>IF(ISBLANK(JobBalancing!AA241),"",JobBalancing!AA241)</f>
        <v/>
      </c>
      <c r="T240" t="str">
        <f>IF(ISBLANK(JobBalancing!AF241),"",JobBalancing!AF241)</f>
        <v/>
      </c>
      <c r="U240" t="str">
        <f>IF(ISBLANK(JobBalancing!AG241),"",JobBalancing!AG241)</f>
        <v/>
      </c>
      <c r="V240" t="str">
        <f>IF(ISBLANK(JobBalancing!AH241),"",JobBalancing!AH241)</f>
        <v/>
      </c>
      <c r="W240" t="str">
        <f>IF(ISBLANK(JobBalancing!AI241),"",JobBalancing!AI241)</f>
        <v/>
      </c>
      <c r="X240" t="str">
        <f>IF(ISBLANK(JobBalancing!AN241),"",JobBalancing!AN241)</f>
        <v/>
      </c>
      <c r="Y240" t="str">
        <f>IF(ISBLANK(JobBalancing!AO241),"",JobBalancing!AO241)</f>
        <v/>
      </c>
      <c r="Z240" t="str">
        <f>IF(ISBLANK(JobBalancing!AP241),"",JobBalancing!AP241)</f>
        <v/>
      </c>
      <c r="AA240" t="str">
        <f>IF(ISBLANK(JobBalancing!AQ241),"",JobBalancing!AQ241)</f>
        <v/>
      </c>
      <c r="AB240" t="str">
        <f>IF(ISBLANK(JobBalancing!AV241),"",JobBalancing!AV241)</f>
        <v/>
      </c>
      <c r="AC240" t="str">
        <f>IF(ISBLANK(JobBalancing!AW241),"",JobBalancing!AW241)</f>
        <v/>
      </c>
      <c r="AD240" t="str">
        <f>IF(ISBLANK(JobBalancing!AX241),"",JobBalancing!AX241)</f>
        <v/>
      </c>
      <c r="AE240" t="str">
        <f>IF(ISBLANK(JobBalancing!AY241),"",JobBalancing!AY241)</f>
        <v/>
      </c>
      <c r="AF240" s="2" t="str">
        <f>IF(ISBLANK(JobBalancing!BD241),"",JobBalancing!BD241)</f>
        <v/>
      </c>
      <c r="AG240" s="2" t="str">
        <f>IF(ISBLANK(JobBalancing!BE241),"",JobBalancing!BE241)</f>
        <v/>
      </c>
      <c r="AH240" s="2" t="str">
        <f>IF(ISBLANK(JobBalancing!BJ241),"",JobBalancing!BJ241)</f>
        <v/>
      </c>
      <c r="AI240" s="2" t="str">
        <f>IF(ISBLANK(JobBalancing!BK241),"",JobBalancing!BK241)</f>
        <v/>
      </c>
      <c r="AJ240" s="2" t="str">
        <f>IF(ISBLANK(JobBalancing!BP241),"",JobBalancing!BP241)</f>
        <v/>
      </c>
      <c r="AK240" s="2" t="str">
        <f>IF(ISBLANK(JobBalancing!BQ241),"",JobBalancing!BQ241)</f>
        <v/>
      </c>
    </row>
    <row r="241" spans="1:37" x14ac:dyDescent="0.25">
      <c r="A241" t="str">
        <f>IF(ISBLANK(JobBalancing!A242),"",JobBalancing!A242)</f>
        <v/>
      </c>
      <c r="B241" t="str">
        <f>IF(ISBLANK(JobBalancing!B242),"",JobBalancing!B242)</f>
        <v/>
      </c>
      <c r="C241" t="str">
        <f>IF(ISBLANK(JobBalancing!C242),"",JobBalancing!C242)</f>
        <v/>
      </c>
      <c r="D241" t="str">
        <f>IF(ISBLANK(JobBalancing!D242),"",JobBalancing!D242)</f>
        <v/>
      </c>
      <c r="E241" t="str">
        <f>IF(ISBLANK(JobBalancing!E242),"",JobBalancing!E242)</f>
        <v/>
      </c>
      <c r="F241" t="str">
        <f>IF(ISBLANK(JobBalancing!F242),"",JobBalancing!F242)</f>
        <v/>
      </c>
      <c r="G241" t="str">
        <f>IF(ISBLANK(JobBalancing!G242),"",JobBalancing!G242)</f>
        <v/>
      </c>
      <c r="H241" t="str">
        <f>IF(ISBLANK(JobBalancing!H242),"",JobBalancing!H242)</f>
        <v/>
      </c>
      <c r="I241" t="str">
        <f>IF(ISBLANK(JobBalancing!I242),"",JobBalancing!I242)</f>
        <v/>
      </c>
      <c r="J241" t="str">
        <f>IF(ISBLANK(JobBalancing!J242),"",JobBalancing!J242)</f>
        <v/>
      </c>
      <c r="K241" t="str">
        <f>IF(ISBLANK(JobBalancing!K242),"",JobBalancing!K242)</f>
        <v/>
      </c>
      <c r="L241" t="str">
        <f>IF(ISBLANK(JobBalancing!P242),"",JobBalancing!P242)</f>
        <v/>
      </c>
      <c r="M241" t="str">
        <f>IF(ISBLANK(JobBalancing!Q242),"",JobBalancing!Q242)</f>
        <v/>
      </c>
      <c r="N241" t="str">
        <f>IF(ISBLANK(JobBalancing!R242),"",JobBalancing!R242)</f>
        <v/>
      </c>
      <c r="O241" t="str">
        <f>IF(ISBLANK(JobBalancing!S242),"",JobBalancing!S242)</f>
        <v/>
      </c>
      <c r="P241" t="str">
        <f>IF(ISBLANK(JobBalancing!X242),"",JobBalancing!X242)</f>
        <v/>
      </c>
      <c r="Q241" t="str">
        <f>IF(ISBLANK(JobBalancing!Y242),"",JobBalancing!Y242)</f>
        <v/>
      </c>
      <c r="R241" t="str">
        <f>IF(ISBLANK(JobBalancing!Z242),"",JobBalancing!Z242)</f>
        <v/>
      </c>
      <c r="S241" t="str">
        <f>IF(ISBLANK(JobBalancing!AA242),"",JobBalancing!AA242)</f>
        <v/>
      </c>
      <c r="T241" t="str">
        <f>IF(ISBLANK(JobBalancing!AF242),"",JobBalancing!AF242)</f>
        <v/>
      </c>
      <c r="U241" t="str">
        <f>IF(ISBLANK(JobBalancing!AG242),"",JobBalancing!AG242)</f>
        <v/>
      </c>
      <c r="V241" t="str">
        <f>IF(ISBLANK(JobBalancing!AH242),"",JobBalancing!AH242)</f>
        <v/>
      </c>
      <c r="W241" t="str">
        <f>IF(ISBLANK(JobBalancing!AI242),"",JobBalancing!AI242)</f>
        <v/>
      </c>
      <c r="X241" t="str">
        <f>IF(ISBLANK(JobBalancing!AN242),"",JobBalancing!AN242)</f>
        <v/>
      </c>
      <c r="Y241" t="str">
        <f>IF(ISBLANK(JobBalancing!AO242),"",JobBalancing!AO242)</f>
        <v/>
      </c>
      <c r="Z241" t="str">
        <f>IF(ISBLANK(JobBalancing!AP242),"",JobBalancing!AP242)</f>
        <v/>
      </c>
      <c r="AA241" t="str">
        <f>IF(ISBLANK(JobBalancing!AQ242),"",JobBalancing!AQ242)</f>
        <v/>
      </c>
      <c r="AB241" t="str">
        <f>IF(ISBLANK(JobBalancing!AV242),"",JobBalancing!AV242)</f>
        <v/>
      </c>
      <c r="AC241" t="str">
        <f>IF(ISBLANK(JobBalancing!AW242),"",JobBalancing!AW242)</f>
        <v/>
      </c>
      <c r="AD241" t="str">
        <f>IF(ISBLANK(JobBalancing!AX242),"",JobBalancing!AX242)</f>
        <v/>
      </c>
      <c r="AE241" t="str">
        <f>IF(ISBLANK(JobBalancing!AY242),"",JobBalancing!AY242)</f>
        <v/>
      </c>
      <c r="AF241" s="2" t="str">
        <f>IF(ISBLANK(JobBalancing!BD242),"",JobBalancing!BD242)</f>
        <v/>
      </c>
      <c r="AG241" s="2" t="str">
        <f>IF(ISBLANK(JobBalancing!BE242),"",JobBalancing!BE242)</f>
        <v/>
      </c>
      <c r="AH241" s="2" t="str">
        <f>IF(ISBLANK(JobBalancing!BJ242),"",JobBalancing!BJ242)</f>
        <v/>
      </c>
      <c r="AI241" s="2" t="str">
        <f>IF(ISBLANK(JobBalancing!BK242),"",JobBalancing!BK242)</f>
        <v/>
      </c>
      <c r="AJ241" s="2" t="str">
        <f>IF(ISBLANK(JobBalancing!BP242),"",JobBalancing!BP242)</f>
        <v/>
      </c>
      <c r="AK241" s="2" t="str">
        <f>IF(ISBLANK(JobBalancing!BQ242),"",JobBalancing!BQ242)</f>
        <v/>
      </c>
    </row>
    <row r="242" spans="1:37" x14ac:dyDescent="0.25">
      <c r="A242" t="str">
        <f>IF(ISBLANK(JobBalancing!A243),"",JobBalancing!A243)</f>
        <v/>
      </c>
      <c r="B242" t="str">
        <f>IF(ISBLANK(JobBalancing!B243),"",JobBalancing!B243)</f>
        <v/>
      </c>
      <c r="C242" t="str">
        <f>IF(ISBLANK(JobBalancing!C243),"",JobBalancing!C243)</f>
        <v/>
      </c>
      <c r="D242" t="str">
        <f>IF(ISBLANK(JobBalancing!D243),"",JobBalancing!D243)</f>
        <v/>
      </c>
      <c r="E242" t="str">
        <f>IF(ISBLANK(JobBalancing!E243),"",JobBalancing!E243)</f>
        <v/>
      </c>
      <c r="F242" t="str">
        <f>IF(ISBLANK(JobBalancing!F243),"",JobBalancing!F243)</f>
        <v/>
      </c>
      <c r="G242" t="str">
        <f>IF(ISBLANK(JobBalancing!G243),"",JobBalancing!G243)</f>
        <v/>
      </c>
      <c r="H242" t="str">
        <f>IF(ISBLANK(JobBalancing!H243),"",JobBalancing!H243)</f>
        <v/>
      </c>
      <c r="I242" t="str">
        <f>IF(ISBLANK(JobBalancing!I243),"",JobBalancing!I243)</f>
        <v/>
      </c>
      <c r="J242" t="str">
        <f>IF(ISBLANK(JobBalancing!J243),"",JobBalancing!J243)</f>
        <v/>
      </c>
      <c r="K242" t="str">
        <f>IF(ISBLANK(JobBalancing!K243),"",JobBalancing!K243)</f>
        <v/>
      </c>
      <c r="L242" t="str">
        <f>IF(ISBLANK(JobBalancing!P243),"",JobBalancing!P243)</f>
        <v/>
      </c>
      <c r="M242" t="str">
        <f>IF(ISBLANK(JobBalancing!Q243),"",JobBalancing!Q243)</f>
        <v/>
      </c>
      <c r="N242" t="str">
        <f>IF(ISBLANK(JobBalancing!R243),"",JobBalancing!R243)</f>
        <v/>
      </c>
      <c r="O242" t="str">
        <f>IF(ISBLANK(JobBalancing!S243),"",JobBalancing!S243)</f>
        <v/>
      </c>
      <c r="P242" t="str">
        <f>IF(ISBLANK(JobBalancing!X243),"",JobBalancing!X243)</f>
        <v/>
      </c>
      <c r="Q242" t="str">
        <f>IF(ISBLANK(JobBalancing!Y243),"",JobBalancing!Y243)</f>
        <v/>
      </c>
      <c r="R242" t="str">
        <f>IF(ISBLANK(JobBalancing!Z243),"",JobBalancing!Z243)</f>
        <v/>
      </c>
      <c r="S242" t="str">
        <f>IF(ISBLANK(JobBalancing!AA243),"",JobBalancing!AA243)</f>
        <v/>
      </c>
      <c r="T242" t="str">
        <f>IF(ISBLANK(JobBalancing!AF243),"",JobBalancing!AF243)</f>
        <v/>
      </c>
      <c r="U242" t="str">
        <f>IF(ISBLANK(JobBalancing!AG243),"",JobBalancing!AG243)</f>
        <v/>
      </c>
      <c r="V242" t="str">
        <f>IF(ISBLANK(JobBalancing!AH243),"",JobBalancing!AH243)</f>
        <v/>
      </c>
      <c r="W242" t="str">
        <f>IF(ISBLANK(JobBalancing!AI243),"",JobBalancing!AI243)</f>
        <v/>
      </c>
      <c r="X242" t="str">
        <f>IF(ISBLANK(JobBalancing!AN243),"",JobBalancing!AN243)</f>
        <v/>
      </c>
      <c r="Y242" t="str">
        <f>IF(ISBLANK(JobBalancing!AO243),"",JobBalancing!AO243)</f>
        <v/>
      </c>
      <c r="Z242" t="str">
        <f>IF(ISBLANK(JobBalancing!AP243),"",JobBalancing!AP243)</f>
        <v/>
      </c>
      <c r="AA242" t="str">
        <f>IF(ISBLANK(JobBalancing!AQ243),"",JobBalancing!AQ243)</f>
        <v/>
      </c>
      <c r="AB242" t="str">
        <f>IF(ISBLANK(JobBalancing!AV243),"",JobBalancing!AV243)</f>
        <v/>
      </c>
      <c r="AC242" t="str">
        <f>IF(ISBLANK(JobBalancing!AW243),"",JobBalancing!AW243)</f>
        <v/>
      </c>
      <c r="AD242" t="str">
        <f>IF(ISBLANK(JobBalancing!AX243),"",JobBalancing!AX243)</f>
        <v/>
      </c>
      <c r="AE242" t="str">
        <f>IF(ISBLANK(JobBalancing!AY243),"",JobBalancing!AY243)</f>
        <v/>
      </c>
      <c r="AF242" s="2" t="str">
        <f>IF(ISBLANK(JobBalancing!BD243),"",JobBalancing!BD243)</f>
        <v/>
      </c>
      <c r="AG242" s="2" t="str">
        <f>IF(ISBLANK(JobBalancing!BE243),"",JobBalancing!BE243)</f>
        <v/>
      </c>
      <c r="AH242" s="2" t="str">
        <f>IF(ISBLANK(JobBalancing!BJ243),"",JobBalancing!BJ243)</f>
        <v/>
      </c>
      <c r="AI242" s="2" t="str">
        <f>IF(ISBLANK(JobBalancing!BK243),"",JobBalancing!BK243)</f>
        <v/>
      </c>
      <c r="AJ242" s="2" t="str">
        <f>IF(ISBLANK(JobBalancing!BP243),"",JobBalancing!BP243)</f>
        <v/>
      </c>
      <c r="AK242" s="2" t="str">
        <f>IF(ISBLANK(JobBalancing!BQ243),"",JobBalancing!BQ243)</f>
        <v/>
      </c>
    </row>
    <row r="243" spans="1:37" x14ac:dyDescent="0.25">
      <c r="A243" t="str">
        <f>IF(ISBLANK(JobBalancing!A244),"",JobBalancing!A244)</f>
        <v/>
      </c>
      <c r="B243" t="str">
        <f>IF(ISBLANK(JobBalancing!B244),"",JobBalancing!B244)</f>
        <v/>
      </c>
      <c r="C243" t="str">
        <f>IF(ISBLANK(JobBalancing!C244),"",JobBalancing!C244)</f>
        <v/>
      </c>
      <c r="D243" t="str">
        <f>IF(ISBLANK(JobBalancing!D244),"",JobBalancing!D244)</f>
        <v/>
      </c>
      <c r="E243" t="str">
        <f>IF(ISBLANK(JobBalancing!E244),"",JobBalancing!E244)</f>
        <v/>
      </c>
      <c r="F243" t="str">
        <f>IF(ISBLANK(JobBalancing!F244),"",JobBalancing!F244)</f>
        <v/>
      </c>
      <c r="G243" t="str">
        <f>IF(ISBLANK(JobBalancing!G244),"",JobBalancing!G244)</f>
        <v/>
      </c>
      <c r="H243" t="str">
        <f>IF(ISBLANK(JobBalancing!H244),"",JobBalancing!H244)</f>
        <v/>
      </c>
      <c r="I243" t="str">
        <f>IF(ISBLANK(JobBalancing!I244),"",JobBalancing!I244)</f>
        <v/>
      </c>
      <c r="J243" t="str">
        <f>IF(ISBLANK(JobBalancing!J244),"",JobBalancing!J244)</f>
        <v/>
      </c>
      <c r="K243" t="str">
        <f>IF(ISBLANK(JobBalancing!K244),"",JobBalancing!K244)</f>
        <v/>
      </c>
      <c r="L243" t="str">
        <f>IF(ISBLANK(JobBalancing!P244),"",JobBalancing!P244)</f>
        <v/>
      </c>
      <c r="M243" t="str">
        <f>IF(ISBLANK(JobBalancing!Q244),"",JobBalancing!Q244)</f>
        <v/>
      </c>
      <c r="N243" t="str">
        <f>IF(ISBLANK(JobBalancing!R244),"",JobBalancing!R244)</f>
        <v/>
      </c>
      <c r="O243" t="str">
        <f>IF(ISBLANK(JobBalancing!S244),"",JobBalancing!S244)</f>
        <v/>
      </c>
      <c r="P243" t="str">
        <f>IF(ISBLANK(JobBalancing!X244),"",JobBalancing!X244)</f>
        <v/>
      </c>
      <c r="Q243" t="str">
        <f>IF(ISBLANK(JobBalancing!Y244),"",JobBalancing!Y244)</f>
        <v/>
      </c>
      <c r="R243" t="str">
        <f>IF(ISBLANK(JobBalancing!Z244),"",JobBalancing!Z244)</f>
        <v/>
      </c>
      <c r="S243" t="str">
        <f>IF(ISBLANK(JobBalancing!AA244),"",JobBalancing!AA244)</f>
        <v/>
      </c>
      <c r="T243" t="str">
        <f>IF(ISBLANK(JobBalancing!AF244),"",JobBalancing!AF244)</f>
        <v/>
      </c>
      <c r="U243" t="str">
        <f>IF(ISBLANK(JobBalancing!AG244),"",JobBalancing!AG244)</f>
        <v/>
      </c>
      <c r="V243" t="str">
        <f>IF(ISBLANK(JobBalancing!AH244),"",JobBalancing!AH244)</f>
        <v/>
      </c>
      <c r="W243" t="str">
        <f>IF(ISBLANK(JobBalancing!AI244),"",JobBalancing!AI244)</f>
        <v/>
      </c>
      <c r="X243" t="str">
        <f>IF(ISBLANK(JobBalancing!AN244),"",JobBalancing!AN244)</f>
        <v/>
      </c>
      <c r="Y243" t="str">
        <f>IF(ISBLANK(JobBalancing!AO244),"",JobBalancing!AO244)</f>
        <v/>
      </c>
      <c r="Z243" t="str">
        <f>IF(ISBLANK(JobBalancing!AP244),"",JobBalancing!AP244)</f>
        <v/>
      </c>
      <c r="AA243" t="str">
        <f>IF(ISBLANK(JobBalancing!AQ244),"",JobBalancing!AQ244)</f>
        <v/>
      </c>
      <c r="AB243" t="str">
        <f>IF(ISBLANK(JobBalancing!AV244),"",JobBalancing!AV244)</f>
        <v/>
      </c>
      <c r="AC243" t="str">
        <f>IF(ISBLANK(JobBalancing!AW244),"",JobBalancing!AW244)</f>
        <v/>
      </c>
      <c r="AD243" t="str">
        <f>IF(ISBLANK(JobBalancing!AX244),"",JobBalancing!AX244)</f>
        <v/>
      </c>
      <c r="AE243" t="str">
        <f>IF(ISBLANK(JobBalancing!AY244),"",JobBalancing!AY244)</f>
        <v/>
      </c>
      <c r="AF243" s="2" t="str">
        <f>IF(ISBLANK(JobBalancing!BD244),"",JobBalancing!BD244)</f>
        <v/>
      </c>
      <c r="AG243" s="2" t="str">
        <f>IF(ISBLANK(JobBalancing!BE244),"",JobBalancing!BE244)</f>
        <v/>
      </c>
      <c r="AH243" s="2" t="str">
        <f>IF(ISBLANK(JobBalancing!BJ244),"",JobBalancing!BJ244)</f>
        <v/>
      </c>
      <c r="AI243" s="2" t="str">
        <f>IF(ISBLANK(JobBalancing!BK244),"",JobBalancing!BK244)</f>
        <v/>
      </c>
      <c r="AJ243" s="2" t="str">
        <f>IF(ISBLANK(JobBalancing!BP244),"",JobBalancing!BP244)</f>
        <v/>
      </c>
      <c r="AK243" s="2" t="str">
        <f>IF(ISBLANK(JobBalancing!BQ244),"",JobBalancing!BQ244)</f>
        <v/>
      </c>
    </row>
    <row r="244" spans="1:37" x14ac:dyDescent="0.25">
      <c r="A244" t="str">
        <f>IF(ISBLANK(JobBalancing!A245),"",JobBalancing!A245)</f>
        <v/>
      </c>
      <c r="B244" t="str">
        <f>IF(ISBLANK(JobBalancing!B245),"",JobBalancing!B245)</f>
        <v/>
      </c>
      <c r="C244" t="str">
        <f>IF(ISBLANK(JobBalancing!C245),"",JobBalancing!C245)</f>
        <v/>
      </c>
      <c r="D244" t="str">
        <f>IF(ISBLANK(JobBalancing!D245),"",JobBalancing!D245)</f>
        <v/>
      </c>
      <c r="E244" t="str">
        <f>IF(ISBLANK(JobBalancing!E245),"",JobBalancing!E245)</f>
        <v/>
      </c>
      <c r="F244" t="str">
        <f>IF(ISBLANK(JobBalancing!F245),"",JobBalancing!F245)</f>
        <v/>
      </c>
      <c r="G244" t="str">
        <f>IF(ISBLANK(JobBalancing!G245),"",JobBalancing!G245)</f>
        <v/>
      </c>
      <c r="H244" t="str">
        <f>IF(ISBLANK(JobBalancing!H245),"",JobBalancing!H245)</f>
        <v/>
      </c>
      <c r="I244" t="str">
        <f>IF(ISBLANK(JobBalancing!I245),"",JobBalancing!I245)</f>
        <v/>
      </c>
      <c r="J244" t="str">
        <f>IF(ISBLANK(JobBalancing!J245),"",JobBalancing!J245)</f>
        <v/>
      </c>
      <c r="K244" t="str">
        <f>IF(ISBLANK(JobBalancing!K245),"",JobBalancing!K245)</f>
        <v/>
      </c>
      <c r="L244" t="str">
        <f>IF(ISBLANK(JobBalancing!P245),"",JobBalancing!P245)</f>
        <v/>
      </c>
      <c r="M244" t="str">
        <f>IF(ISBLANK(JobBalancing!Q245),"",JobBalancing!Q245)</f>
        <v/>
      </c>
      <c r="N244" t="str">
        <f>IF(ISBLANK(JobBalancing!R245),"",JobBalancing!R245)</f>
        <v/>
      </c>
      <c r="O244" t="str">
        <f>IF(ISBLANK(JobBalancing!S245),"",JobBalancing!S245)</f>
        <v/>
      </c>
      <c r="P244" t="str">
        <f>IF(ISBLANK(JobBalancing!X245),"",JobBalancing!X245)</f>
        <v/>
      </c>
      <c r="Q244" t="str">
        <f>IF(ISBLANK(JobBalancing!Y245),"",JobBalancing!Y245)</f>
        <v/>
      </c>
      <c r="R244" t="str">
        <f>IF(ISBLANK(JobBalancing!Z245),"",JobBalancing!Z245)</f>
        <v/>
      </c>
      <c r="S244" t="str">
        <f>IF(ISBLANK(JobBalancing!AA245),"",JobBalancing!AA245)</f>
        <v/>
      </c>
      <c r="T244" t="str">
        <f>IF(ISBLANK(JobBalancing!AF245),"",JobBalancing!AF245)</f>
        <v/>
      </c>
      <c r="U244" t="str">
        <f>IF(ISBLANK(JobBalancing!AG245),"",JobBalancing!AG245)</f>
        <v/>
      </c>
      <c r="V244" t="str">
        <f>IF(ISBLANK(JobBalancing!AH245),"",JobBalancing!AH245)</f>
        <v/>
      </c>
      <c r="W244" t="str">
        <f>IF(ISBLANK(JobBalancing!AI245),"",JobBalancing!AI245)</f>
        <v/>
      </c>
      <c r="X244" t="str">
        <f>IF(ISBLANK(JobBalancing!AN245),"",JobBalancing!AN245)</f>
        <v/>
      </c>
      <c r="Y244" t="str">
        <f>IF(ISBLANK(JobBalancing!AO245),"",JobBalancing!AO245)</f>
        <v/>
      </c>
      <c r="Z244" t="str">
        <f>IF(ISBLANK(JobBalancing!AP245),"",JobBalancing!AP245)</f>
        <v/>
      </c>
      <c r="AA244" t="str">
        <f>IF(ISBLANK(JobBalancing!AQ245),"",JobBalancing!AQ245)</f>
        <v/>
      </c>
      <c r="AB244" t="str">
        <f>IF(ISBLANK(JobBalancing!AV245),"",JobBalancing!AV245)</f>
        <v/>
      </c>
      <c r="AC244" t="str">
        <f>IF(ISBLANK(JobBalancing!AW245),"",JobBalancing!AW245)</f>
        <v/>
      </c>
      <c r="AD244" t="str">
        <f>IF(ISBLANK(JobBalancing!AX245),"",JobBalancing!AX245)</f>
        <v/>
      </c>
      <c r="AE244" t="str">
        <f>IF(ISBLANK(JobBalancing!AY245),"",JobBalancing!AY245)</f>
        <v/>
      </c>
      <c r="AF244" s="2" t="str">
        <f>IF(ISBLANK(JobBalancing!BD245),"",JobBalancing!BD245)</f>
        <v/>
      </c>
      <c r="AG244" s="2" t="str">
        <f>IF(ISBLANK(JobBalancing!BE245),"",JobBalancing!BE245)</f>
        <v/>
      </c>
      <c r="AH244" s="2" t="str">
        <f>IF(ISBLANK(JobBalancing!BJ245),"",JobBalancing!BJ245)</f>
        <v/>
      </c>
      <c r="AI244" s="2" t="str">
        <f>IF(ISBLANK(JobBalancing!BK245),"",JobBalancing!BK245)</f>
        <v/>
      </c>
      <c r="AJ244" s="2" t="str">
        <f>IF(ISBLANK(JobBalancing!BP245),"",JobBalancing!BP245)</f>
        <v/>
      </c>
      <c r="AK244" s="2" t="str">
        <f>IF(ISBLANK(JobBalancing!BQ245),"",JobBalancing!BQ245)</f>
        <v/>
      </c>
    </row>
    <row r="245" spans="1:37" x14ac:dyDescent="0.25">
      <c r="A245" t="str">
        <f>IF(ISBLANK(JobBalancing!A246),"",JobBalancing!A246)</f>
        <v/>
      </c>
      <c r="B245" t="str">
        <f>IF(ISBLANK(JobBalancing!B246),"",JobBalancing!B246)</f>
        <v/>
      </c>
      <c r="C245" t="str">
        <f>IF(ISBLANK(JobBalancing!C246),"",JobBalancing!C246)</f>
        <v/>
      </c>
      <c r="D245" t="str">
        <f>IF(ISBLANK(JobBalancing!D246),"",JobBalancing!D246)</f>
        <v/>
      </c>
      <c r="E245" t="str">
        <f>IF(ISBLANK(JobBalancing!E246),"",JobBalancing!E246)</f>
        <v/>
      </c>
      <c r="F245" t="str">
        <f>IF(ISBLANK(JobBalancing!F246),"",JobBalancing!F246)</f>
        <v/>
      </c>
      <c r="G245" t="str">
        <f>IF(ISBLANK(JobBalancing!G246),"",JobBalancing!G246)</f>
        <v/>
      </c>
      <c r="H245" t="str">
        <f>IF(ISBLANK(JobBalancing!H246),"",JobBalancing!H246)</f>
        <v/>
      </c>
      <c r="I245" t="str">
        <f>IF(ISBLANK(JobBalancing!I246),"",JobBalancing!I246)</f>
        <v/>
      </c>
      <c r="J245" t="str">
        <f>IF(ISBLANK(JobBalancing!J246),"",JobBalancing!J246)</f>
        <v/>
      </c>
      <c r="K245" t="str">
        <f>IF(ISBLANK(JobBalancing!K246),"",JobBalancing!K246)</f>
        <v/>
      </c>
      <c r="L245" t="str">
        <f>IF(ISBLANK(JobBalancing!P246),"",JobBalancing!P246)</f>
        <v/>
      </c>
      <c r="M245" t="str">
        <f>IF(ISBLANK(JobBalancing!Q246),"",JobBalancing!Q246)</f>
        <v/>
      </c>
      <c r="N245" t="str">
        <f>IF(ISBLANK(JobBalancing!R246),"",JobBalancing!R246)</f>
        <v/>
      </c>
      <c r="O245" t="str">
        <f>IF(ISBLANK(JobBalancing!S246),"",JobBalancing!S246)</f>
        <v/>
      </c>
      <c r="P245" t="str">
        <f>IF(ISBLANK(JobBalancing!X246),"",JobBalancing!X246)</f>
        <v/>
      </c>
      <c r="Q245" t="str">
        <f>IF(ISBLANK(JobBalancing!Y246),"",JobBalancing!Y246)</f>
        <v/>
      </c>
      <c r="R245" t="str">
        <f>IF(ISBLANK(JobBalancing!Z246),"",JobBalancing!Z246)</f>
        <v/>
      </c>
      <c r="S245" t="str">
        <f>IF(ISBLANK(JobBalancing!AA246),"",JobBalancing!AA246)</f>
        <v/>
      </c>
      <c r="T245" t="str">
        <f>IF(ISBLANK(JobBalancing!AF246),"",JobBalancing!AF246)</f>
        <v/>
      </c>
      <c r="U245" t="str">
        <f>IF(ISBLANK(JobBalancing!AG246),"",JobBalancing!AG246)</f>
        <v/>
      </c>
      <c r="V245" t="str">
        <f>IF(ISBLANK(JobBalancing!AH246),"",JobBalancing!AH246)</f>
        <v/>
      </c>
      <c r="W245" t="str">
        <f>IF(ISBLANK(JobBalancing!AI246),"",JobBalancing!AI246)</f>
        <v/>
      </c>
      <c r="X245" t="str">
        <f>IF(ISBLANK(JobBalancing!AN246),"",JobBalancing!AN246)</f>
        <v/>
      </c>
      <c r="Y245" t="str">
        <f>IF(ISBLANK(JobBalancing!AO246),"",JobBalancing!AO246)</f>
        <v/>
      </c>
      <c r="Z245" t="str">
        <f>IF(ISBLANK(JobBalancing!AP246),"",JobBalancing!AP246)</f>
        <v/>
      </c>
      <c r="AA245" t="str">
        <f>IF(ISBLANK(JobBalancing!AQ246),"",JobBalancing!AQ246)</f>
        <v/>
      </c>
      <c r="AB245" t="str">
        <f>IF(ISBLANK(JobBalancing!AV246),"",JobBalancing!AV246)</f>
        <v/>
      </c>
      <c r="AC245" t="str">
        <f>IF(ISBLANK(JobBalancing!AW246),"",JobBalancing!AW246)</f>
        <v/>
      </c>
      <c r="AD245" t="str">
        <f>IF(ISBLANK(JobBalancing!AX246),"",JobBalancing!AX246)</f>
        <v/>
      </c>
      <c r="AE245" t="str">
        <f>IF(ISBLANK(JobBalancing!AY246),"",JobBalancing!AY246)</f>
        <v/>
      </c>
      <c r="AF245" s="2" t="str">
        <f>IF(ISBLANK(JobBalancing!BD246),"",JobBalancing!BD246)</f>
        <v/>
      </c>
      <c r="AG245" s="2" t="str">
        <f>IF(ISBLANK(JobBalancing!BE246),"",JobBalancing!BE246)</f>
        <v/>
      </c>
      <c r="AH245" s="2" t="str">
        <f>IF(ISBLANK(JobBalancing!BJ246),"",JobBalancing!BJ246)</f>
        <v/>
      </c>
      <c r="AI245" s="2" t="str">
        <f>IF(ISBLANK(JobBalancing!BK246),"",JobBalancing!BK246)</f>
        <v/>
      </c>
      <c r="AJ245" s="2" t="str">
        <f>IF(ISBLANK(JobBalancing!BP246),"",JobBalancing!BP246)</f>
        <v/>
      </c>
      <c r="AK245" s="2" t="str">
        <f>IF(ISBLANK(JobBalancing!BQ246),"",JobBalancing!BQ246)</f>
        <v/>
      </c>
    </row>
    <row r="246" spans="1:37" x14ac:dyDescent="0.25">
      <c r="A246" t="str">
        <f>IF(ISBLANK(JobBalancing!A247),"",JobBalancing!A247)</f>
        <v/>
      </c>
      <c r="B246" t="str">
        <f>IF(ISBLANK(JobBalancing!B247),"",JobBalancing!B247)</f>
        <v/>
      </c>
      <c r="C246" t="str">
        <f>IF(ISBLANK(JobBalancing!C247),"",JobBalancing!C247)</f>
        <v/>
      </c>
      <c r="D246" t="str">
        <f>IF(ISBLANK(JobBalancing!D247),"",JobBalancing!D247)</f>
        <v/>
      </c>
      <c r="E246" t="str">
        <f>IF(ISBLANK(JobBalancing!E247),"",JobBalancing!E247)</f>
        <v/>
      </c>
      <c r="F246" t="str">
        <f>IF(ISBLANK(JobBalancing!F247),"",JobBalancing!F247)</f>
        <v/>
      </c>
      <c r="G246" t="str">
        <f>IF(ISBLANK(JobBalancing!G247),"",JobBalancing!G247)</f>
        <v/>
      </c>
      <c r="H246" t="str">
        <f>IF(ISBLANK(JobBalancing!H247),"",JobBalancing!H247)</f>
        <v/>
      </c>
      <c r="I246" t="str">
        <f>IF(ISBLANK(JobBalancing!I247),"",JobBalancing!I247)</f>
        <v/>
      </c>
      <c r="J246" t="str">
        <f>IF(ISBLANK(JobBalancing!J247),"",JobBalancing!J247)</f>
        <v/>
      </c>
      <c r="K246" t="str">
        <f>IF(ISBLANK(JobBalancing!K247),"",JobBalancing!K247)</f>
        <v/>
      </c>
      <c r="L246" t="str">
        <f>IF(ISBLANK(JobBalancing!P247),"",JobBalancing!P247)</f>
        <v/>
      </c>
      <c r="M246" t="str">
        <f>IF(ISBLANK(JobBalancing!Q247),"",JobBalancing!Q247)</f>
        <v/>
      </c>
      <c r="N246" t="str">
        <f>IF(ISBLANK(JobBalancing!R247),"",JobBalancing!R247)</f>
        <v/>
      </c>
      <c r="O246" t="str">
        <f>IF(ISBLANK(JobBalancing!S247),"",JobBalancing!S247)</f>
        <v/>
      </c>
      <c r="P246" t="str">
        <f>IF(ISBLANK(JobBalancing!X247),"",JobBalancing!X247)</f>
        <v/>
      </c>
      <c r="Q246" t="str">
        <f>IF(ISBLANK(JobBalancing!Y247),"",JobBalancing!Y247)</f>
        <v/>
      </c>
      <c r="R246" t="str">
        <f>IF(ISBLANK(JobBalancing!Z247),"",JobBalancing!Z247)</f>
        <v/>
      </c>
      <c r="S246" t="str">
        <f>IF(ISBLANK(JobBalancing!AA247),"",JobBalancing!AA247)</f>
        <v/>
      </c>
      <c r="T246" t="str">
        <f>IF(ISBLANK(JobBalancing!AF247),"",JobBalancing!AF247)</f>
        <v/>
      </c>
      <c r="U246" t="str">
        <f>IF(ISBLANK(JobBalancing!AG247),"",JobBalancing!AG247)</f>
        <v/>
      </c>
      <c r="V246" t="str">
        <f>IF(ISBLANK(JobBalancing!AH247),"",JobBalancing!AH247)</f>
        <v/>
      </c>
      <c r="W246" t="str">
        <f>IF(ISBLANK(JobBalancing!AI247),"",JobBalancing!AI247)</f>
        <v/>
      </c>
      <c r="X246" t="str">
        <f>IF(ISBLANK(JobBalancing!AN247),"",JobBalancing!AN247)</f>
        <v/>
      </c>
      <c r="Y246" t="str">
        <f>IF(ISBLANK(JobBalancing!AO247),"",JobBalancing!AO247)</f>
        <v/>
      </c>
      <c r="Z246" t="str">
        <f>IF(ISBLANK(JobBalancing!AP247),"",JobBalancing!AP247)</f>
        <v/>
      </c>
      <c r="AA246" t="str">
        <f>IF(ISBLANK(JobBalancing!AQ247),"",JobBalancing!AQ247)</f>
        <v/>
      </c>
      <c r="AB246" t="str">
        <f>IF(ISBLANK(JobBalancing!AV247),"",JobBalancing!AV247)</f>
        <v/>
      </c>
      <c r="AC246" t="str">
        <f>IF(ISBLANK(JobBalancing!AW247),"",JobBalancing!AW247)</f>
        <v/>
      </c>
      <c r="AD246" t="str">
        <f>IF(ISBLANK(JobBalancing!AX247),"",JobBalancing!AX247)</f>
        <v/>
      </c>
      <c r="AE246" t="str">
        <f>IF(ISBLANK(JobBalancing!AY247),"",JobBalancing!AY247)</f>
        <v/>
      </c>
      <c r="AF246" s="2" t="str">
        <f>IF(ISBLANK(JobBalancing!BD247),"",JobBalancing!BD247)</f>
        <v/>
      </c>
      <c r="AG246" s="2" t="str">
        <f>IF(ISBLANK(JobBalancing!BE247),"",JobBalancing!BE247)</f>
        <v/>
      </c>
      <c r="AH246" s="2" t="str">
        <f>IF(ISBLANK(JobBalancing!BJ247),"",JobBalancing!BJ247)</f>
        <v/>
      </c>
      <c r="AI246" s="2" t="str">
        <f>IF(ISBLANK(JobBalancing!BK247),"",JobBalancing!BK247)</f>
        <v/>
      </c>
      <c r="AJ246" s="2" t="str">
        <f>IF(ISBLANK(JobBalancing!BP247),"",JobBalancing!BP247)</f>
        <v/>
      </c>
      <c r="AK246" s="2" t="str">
        <f>IF(ISBLANK(JobBalancing!BQ247),"",JobBalancing!BQ247)</f>
        <v/>
      </c>
    </row>
    <row r="247" spans="1:37" x14ac:dyDescent="0.25">
      <c r="A247" t="str">
        <f>IF(ISBLANK(JobBalancing!A248),"",JobBalancing!A248)</f>
        <v/>
      </c>
      <c r="B247" t="str">
        <f>IF(ISBLANK(JobBalancing!B248),"",JobBalancing!B248)</f>
        <v/>
      </c>
      <c r="C247" t="str">
        <f>IF(ISBLANK(JobBalancing!C248),"",JobBalancing!C248)</f>
        <v/>
      </c>
      <c r="D247" t="str">
        <f>IF(ISBLANK(JobBalancing!D248),"",JobBalancing!D248)</f>
        <v/>
      </c>
      <c r="E247" t="str">
        <f>IF(ISBLANK(JobBalancing!E248),"",JobBalancing!E248)</f>
        <v/>
      </c>
      <c r="F247" t="str">
        <f>IF(ISBLANK(JobBalancing!F248),"",JobBalancing!F248)</f>
        <v/>
      </c>
      <c r="G247" t="str">
        <f>IF(ISBLANK(JobBalancing!G248),"",JobBalancing!G248)</f>
        <v/>
      </c>
      <c r="H247" t="str">
        <f>IF(ISBLANK(JobBalancing!H248),"",JobBalancing!H248)</f>
        <v/>
      </c>
      <c r="I247" t="str">
        <f>IF(ISBLANK(JobBalancing!I248),"",JobBalancing!I248)</f>
        <v/>
      </c>
      <c r="J247" t="str">
        <f>IF(ISBLANK(JobBalancing!J248),"",JobBalancing!J248)</f>
        <v/>
      </c>
      <c r="K247" t="str">
        <f>IF(ISBLANK(JobBalancing!K248),"",JobBalancing!K248)</f>
        <v/>
      </c>
      <c r="L247" t="str">
        <f>IF(ISBLANK(JobBalancing!P248),"",JobBalancing!P248)</f>
        <v/>
      </c>
      <c r="M247" t="str">
        <f>IF(ISBLANK(JobBalancing!Q248),"",JobBalancing!Q248)</f>
        <v/>
      </c>
      <c r="N247" t="str">
        <f>IF(ISBLANK(JobBalancing!R248),"",JobBalancing!R248)</f>
        <v/>
      </c>
      <c r="O247" t="str">
        <f>IF(ISBLANK(JobBalancing!S248),"",JobBalancing!S248)</f>
        <v/>
      </c>
      <c r="P247" t="str">
        <f>IF(ISBLANK(JobBalancing!X248),"",JobBalancing!X248)</f>
        <v/>
      </c>
      <c r="Q247" t="str">
        <f>IF(ISBLANK(JobBalancing!Y248),"",JobBalancing!Y248)</f>
        <v/>
      </c>
      <c r="R247" t="str">
        <f>IF(ISBLANK(JobBalancing!Z248),"",JobBalancing!Z248)</f>
        <v/>
      </c>
      <c r="S247" t="str">
        <f>IF(ISBLANK(JobBalancing!AA248),"",JobBalancing!AA248)</f>
        <v/>
      </c>
      <c r="T247" t="str">
        <f>IF(ISBLANK(JobBalancing!AF248),"",JobBalancing!AF248)</f>
        <v/>
      </c>
      <c r="U247" t="str">
        <f>IF(ISBLANK(JobBalancing!AG248),"",JobBalancing!AG248)</f>
        <v/>
      </c>
      <c r="V247" t="str">
        <f>IF(ISBLANK(JobBalancing!AH248),"",JobBalancing!AH248)</f>
        <v/>
      </c>
      <c r="W247" t="str">
        <f>IF(ISBLANK(JobBalancing!AI248),"",JobBalancing!AI248)</f>
        <v/>
      </c>
      <c r="X247" t="str">
        <f>IF(ISBLANK(JobBalancing!AN248),"",JobBalancing!AN248)</f>
        <v/>
      </c>
      <c r="Y247" t="str">
        <f>IF(ISBLANK(JobBalancing!AO248),"",JobBalancing!AO248)</f>
        <v/>
      </c>
      <c r="Z247" t="str">
        <f>IF(ISBLANK(JobBalancing!AP248),"",JobBalancing!AP248)</f>
        <v/>
      </c>
      <c r="AA247" t="str">
        <f>IF(ISBLANK(JobBalancing!AQ248),"",JobBalancing!AQ248)</f>
        <v/>
      </c>
      <c r="AB247" t="str">
        <f>IF(ISBLANK(JobBalancing!AV248),"",JobBalancing!AV248)</f>
        <v/>
      </c>
      <c r="AC247" t="str">
        <f>IF(ISBLANK(JobBalancing!AW248),"",JobBalancing!AW248)</f>
        <v/>
      </c>
      <c r="AD247" t="str">
        <f>IF(ISBLANK(JobBalancing!AX248),"",JobBalancing!AX248)</f>
        <v/>
      </c>
      <c r="AE247" t="str">
        <f>IF(ISBLANK(JobBalancing!AY248),"",JobBalancing!AY248)</f>
        <v/>
      </c>
      <c r="AF247" s="2" t="str">
        <f>IF(ISBLANK(JobBalancing!BD248),"",JobBalancing!BD248)</f>
        <v/>
      </c>
      <c r="AG247" s="2" t="str">
        <f>IF(ISBLANK(JobBalancing!BE248),"",JobBalancing!BE248)</f>
        <v/>
      </c>
      <c r="AH247" s="2" t="str">
        <f>IF(ISBLANK(JobBalancing!BJ248),"",JobBalancing!BJ248)</f>
        <v/>
      </c>
      <c r="AI247" s="2" t="str">
        <f>IF(ISBLANK(JobBalancing!BK248),"",JobBalancing!BK248)</f>
        <v/>
      </c>
      <c r="AJ247" s="2" t="str">
        <f>IF(ISBLANK(JobBalancing!BP248),"",JobBalancing!BP248)</f>
        <v/>
      </c>
      <c r="AK247" s="2" t="str">
        <f>IF(ISBLANK(JobBalancing!BQ248),"",JobBalancing!BQ248)</f>
        <v/>
      </c>
    </row>
    <row r="248" spans="1:37" x14ac:dyDescent="0.25">
      <c r="A248" t="str">
        <f>IF(ISBLANK(JobBalancing!A249),"",JobBalancing!A249)</f>
        <v/>
      </c>
      <c r="B248" t="str">
        <f>IF(ISBLANK(JobBalancing!B249),"",JobBalancing!B249)</f>
        <v/>
      </c>
      <c r="C248" t="str">
        <f>IF(ISBLANK(JobBalancing!C249),"",JobBalancing!C249)</f>
        <v/>
      </c>
      <c r="D248" t="str">
        <f>IF(ISBLANK(JobBalancing!D249),"",JobBalancing!D249)</f>
        <v/>
      </c>
      <c r="E248" t="str">
        <f>IF(ISBLANK(JobBalancing!E249),"",JobBalancing!E249)</f>
        <v/>
      </c>
      <c r="F248" t="str">
        <f>IF(ISBLANK(JobBalancing!F249),"",JobBalancing!F249)</f>
        <v/>
      </c>
      <c r="G248" t="str">
        <f>IF(ISBLANK(JobBalancing!G249),"",JobBalancing!G249)</f>
        <v/>
      </c>
      <c r="H248" t="str">
        <f>IF(ISBLANK(JobBalancing!H249),"",JobBalancing!H249)</f>
        <v/>
      </c>
      <c r="I248" t="str">
        <f>IF(ISBLANK(JobBalancing!I249),"",JobBalancing!I249)</f>
        <v/>
      </c>
      <c r="J248" t="str">
        <f>IF(ISBLANK(JobBalancing!J249),"",JobBalancing!J249)</f>
        <v/>
      </c>
      <c r="K248" t="str">
        <f>IF(ISBLANK(JobBalancing!K249),"",JobBalancing!K249)</f>
        <v/>
      </c>
      <c r="L248" t="str">
        <f>IF(ISBLANK(JobBalancing!P249),"",JobBalancing!P249)</f>
        <v/>
      </c>
      <c r="M248" t="str">
        <f>IF(ISBLANK(JobBalancing!Q249),"",JobBalancing!Q249)</f>
        <v/>
      </c>
      <c r="N248" t="str">
        <f>IF(ISBLANK(JobBalancing!R249),"",JobBalancing!R249)</f>
        <v/>
      </c>
      <c r="O248" t="str">
        <f>IF(ISBLANK(JobBalancing!S249),"",JobBalancing!S249)</f>
        <v/>
      </c>
      <c r="P248" t="str">
        <f>IF(ISBLANK(JobBalancing!X249),"",JobBalancing!X249)</f>
        <v/>
      </c>
      <c r="Q248" t="str">
        <f>IF(ISBLANK(JobBalancing!Y249),"",JobBalancing!Y249)</f>
        <v/>
      </c>
      <c r="R248" t="str">
        <f>IF(ISBLANK(JobBalancing!Z249),"",JobBalancing!Z249)</f>
        <v/>
      </c>
      <c r="S248" t="str">
        <f>IF(ISBLANK(JobBalancing!AA249),"",JobBalancing!AA249)</f>
        <v/>
      </c>
      <c r="T248" t="str">
        <f>IF(ISBLANK(JobBalancing!AF249),"",JobBalancing!AF249)</f>
        <v/>
      </c>
      <c r="U248" t="str">
        <f>IF(ISBLANK(JobBalancing!AG249),"",JobBalancing!AG249)</f>
        <v/>
      </c>
      <c r="V248" t="str">
        <f>IF(ISBLANK(JobBalancing!AH249),"",JobBalancing!AH249)</f>
        <v/>
      </c>
      <c r="W248" t="str">
        <f>IF(ISBLANK(JobBalancing!AI249),"",JobBalancing!AI249)</f>
        <v/>
      </c>
      <c r="X248" t="str">
        <f>IF(ISBLANK(JobBalancing!AN249),"",JobBalancing!AN249)</f>
        <v/>
      </c>
      <c r="Y248" t="str">
        <f>IF(ISBLANK(JobBalancing!AO249),"",JobBalancing!AO249)</f>
        <v/>
      </c>
      <c r="Z248" t="str">
        <f>IF(ISBLANK(JobBalancing!AP249),"",JobBalancing!AP249)</f>
        <v/>
      </c>
      <c r="AA248" t="str">
        <f>IF(ISBLANK(JobBalancing!AQ249),"",JobBalancing!AQ249)</f>
        <v/>
      </c>
      <c r="AB248" t="str">
        <f>IF(ISBLANK(JobBalancing!AV249),"",JobBalancing!AV249)</f>
        <v/>
      </c>
      <c r="AC248" t="str">
        <f>IF(ISBLANK(JobBalancing!AW249),"",JobBalancing!AW249)</f>
        <v/>
      </c>
      <c r="AD248" t="str">
        <f>IF(ISBLANK(JobBalancing!AX249),"",JobBalancing!AX249)</f>
        <v/>
      </c>
      <c r="AE248" t="str">
        <f>IF(ISBLANK(JobBalancing!AY249),"",JobBalancing!AY249)</f>
        <v/>
      </c>
      <c r="AF248" s="2" t="str">
        <f>IF(ISBLANK(JobBalancing!BD249),"",JobBalancing!BD249)</f>
        <v/>
      </c>
      <c r="AG248" s="2" t="str">
        <f>IF(ISBLANK(JobBalancing!BE249),"",JobBalancing!BE249)</f>
        <v/>
      </c>
      <c r="AH248" s="2" t="str">
        <f>IF(ISBLANK(JobBalancing!BJ249),"",JobBalancing!BJ249)</f>
        <v/>
      </c>
      <c r="AI248" s="2" t="str">
        <f>IF(ISBLANK(JobBalancing!BK249),"",JobBalancing!BK249)</f>
        <v/>
      </c>
      <c r="AJ248" s="2" t="str">
        <f>IF(ISBLANK(JobBalancing!BP249),"",JobBalancing!BP249)</f>
        <v/>
      </c>
      <c r="AK248" s="2" t="str">
        <f>IF(ISBLANK(JobBalancing!BQ249),"",JobBalancing!BQ249)</f>
        <v/>
      </c>
    </row>
    <row r="249" spans="1:37" x14ac:dyDescent="0.25">
      <c r="A249" t="str">
        <f>IF(ISBLANK(JobBalancing!A250),"",JobBalancing!A250)</f>
        <v/>
      </c>
      <c r="B249" t="str">
        <f>IF(ISBLANK(JobBalancing!B250),"",JobBalancing!B250)</f>
        <v/>
      </c>
      <c r="C249" t="str">
        <f>IF(ISBLANK(JobBalancing!C250),"",JobBalancing!C250)</f>
        <v/>
      </c>
      <c r="D249" t="str">
        <f>IF(ISBLANK(JobBalancing!D250),"",JobBalancing!D250)</f>
        <v/>
      </c>
      <c r="E249" t="str">
        <f>IF(ISBLANK(JobBalancing!E250),"",JobBalancing!E250)</f>
        <v/>
      </c>
      <c r="F249" t="str">
        <f>IF(ISBLANK(JobBalancing!F250),"",JobBalancing!F250)</f>
        <v/>
      </c>
      <c r="G249" t="str">
        <f>IF(ISBLANK(JobBalancing!G250),"",JobBalancing!G250)</f>
        <v/>
      </c>
      <c r="H249" t="str">
        <f>IF(ISBLANK(JobBalancing!H250),"",JobBalancing!H250)</f>
        <v/>
      </c>
      <c r="I249" t="str">
        <f>IF(ISBLANK(JobBalancing!I250),"",JobBalancing!I250)</f>
        <v/>
      </c>
      <c r="J249" t="str">
        <f>IF(ISBLANK(JobBalancing!J250),"",JobBalancing!J250)</f>
        <v/>
      </c>
      <c r="K249" t="str">
        <f>IF(ISBLANK(JobBalancing!K250),"",JobBalancing!K250)</f>
        <v/>
      </c>
      <c r="L249" t="str">
        <f>IF(ISBLANK(JobBalancing!P250),"",JobBalancing!P250)</f>
        <v/>
      </c>
      <c r="M249" t="str">
        <f>IF(ISBLANK(JobBalancing!Q250),"",JobBalancing!Q250)</f>
        <v/>
      </c>
      <c r="N249" t="str">
        <f>IF(ISBLANK(JobBalancing!R250),"",JobBalancing!R250)</f>
        <v/>
      </c>
      <c r="O249" t="str">
        <f>IF(ISBLANK(JobBalancing!S250),"",JobBalancing!S250)</f>
        <v/>
      </c>
      <c r="P249" t="str">
        <f>IF(ISBLANK(JobBalancing!X250),"",JobBalancing!X250)</f>
        <v/>
      </c>
      <c r="Q249" t="str">
        <f>IF(ISBLANK(JobBalancing!Y250),"",JobBalancing!Y250)</f>
        <v/>
      </c>
      <c r="R249" t="str">
        <f>IF(ISBLANK(JobBalancing!Z250),"",JobBalancing!Z250)</f>
        <v/>
      </c>
      <c r="S249" t="str">
        <f>IF(ISBLANK(JobBalancing!AA250),"",JobBalancing!AA250)</f>
        <v/>
      </c>
      <c r="T249" t="str">
        <f>IF(ISBLANK(JobBalancing!AF250),"",JobBalancing!AF250)</f>
        <v/>
      </c>
      <c r="U249" t="str">
        <f>IF(ISBLANK(JobBalancing!AG250),"",JobBalancing!AG250)</f>
        <v/>
      </c>
      <c r="V249" t="str">
        <f>IF(ISBLANK(JobBalancing!AH250),"",JobBalancing!AH250)</f>
        <v/>
      </c>
      <c r="W249" t="str">
        <f>IF(ISBLANK(JobBalancing!AI250),"",JobBalancing!AI250)</f>
        <v/>
      </c>
      <c r="X249" t="str">
        <f>IF(ISBLANK(JobBalancing!AN250),"",JobBalancing!AN250)</f>
        <v/>
      </c>
      <c r="Y249" t="str">
        <f>IF(ISBLANK(JobBalancing!AO250),"",JobBalancing!AO250)</f>
        <v/>
      </c>
      <c r="Z249" t="str">
        <f>IF(ISBLANK(JobBalancing!AP250),"",JobBalancing!AP250)</f>
        <v/>
      </c>
      <c r="AA249" t="str">
        <f>IF(ISBLANK(JobBalancing!AQ250),"",JobBalancing!AQ250)</f>
        <v/>
      </c>
      <c r="AB249" t="str">
        <f>IF(ISBLANK(JobBalancing!AV250),"",JobBalancing!AV250)</f>
        <v/>
      </c>
      <c r="AC249" t="str">
        <f>IF(ISBLANK(JobBalancing!AW250),"",JobBalancing!AW250)</f>
        <v/>
      </c>
      <c r="AD249" t="str">
        <f>IF(ISBLANK(JobBalancing!AX250),"",JobBalancing!AX250)</f>
        <v/>
      </c>
      <c r="AE249" t="str">
        <f>IF(ISBLANK(JobBalancing!AY250),"",JobBalancing!AY250)</f>
        <v/>
      </c>
      <c r="AF249" s="2" t="str">
        <f>IF(ISBLANK(JobBalancing!BD250),"",JobBalancing!BD250)</f>
        <v/>
      </c>
      <c r="AG249" s="2" t="str">
        <f>IF(ISBLANK(JobBalancing!BE250),"",JobBalancing!BE250)</f>
        <v/>
      </c>
      <c r="AH249" s="2" t="str">
        <f>IF(ISBLANK(JobBalancing!BJ250),"",JobBalancing!BJ250)</f>
        <v/>
      </c>
      <c r="AI249" s="2" t="str">
        <f>IF(ISBLANK(JobBalancing!BK250),"",JobBalancing!BK250)</f>
        <v/>
      </c>
      <c r="AJ249" s="2" t="str">
        <f>IF(ISBLANK(JobBalancing!BP250),"",JobBalancing!BP250)</f>
        <v/>
      </c>
      <c r="AK249" s="2" t="str">
        <f>IF(ISBLANK(JobBalancing!BQ250),"",JobBalancing!BQ250)</f>
        <v/>
      </c>
    </row>
    <row r="250" spans="1:37" x14ac:dyDescent="0.25">
      <c r="A250" t="str">
        <f>IF(ISBLANK(JobBalancing!A251),"",JobBalancing!A251)</f>
        <v/>
      </c>
      <c r="B250" t="str">
        <f>IF(ISBLANK(JobBalancing!B251),"",JobBalancing!B251)</f>
        <v/>
      </c>
      <c r="C250" t="str">
        <f>IF(ISBLANK(JobBalancing!C251),"",JobBalancing!C251)</f>
        <v/>
      </c>
      <c r="D250" t="str">
        <f>IF(ISBLANK(JobBalancing!D251),"",JobBalancing!D251)</f>
        <v/>
      </c>
      <c r="E250" t="str">
        <f>IF(ISBLANK(JobBalancing!E251),"",JobBalancing!E251)</f>
        <v/>
      </c>
      <c r="F250" t="str">
        <f>IF(ISBLANK(JobBalancing!F251),"",JobBalancing!F251)</f>
        <v/>
      </c>
      <c r="G250" t="str">
        <f>IF(ISBLANK(JobBalancing!G251),"",JobBalancing!G251)</f>
        <v/>
      </c>
      <c r="H250" t="str">
        <f>IF(ISBLANK(JobBalancing!H251),"",JobBalancing!H251)</f>
        <v/>
      </c>
      <c r="I250" t="str">
        <f>IF(ISBLANK(JobBalancing!I251),"",JobBalancing!I251)</f>
        <v/>
      </c>
      <c r="J250" t="str">
        <f>IF(ISBLANK(JobBalancing!J251),"",JobBalancing!J251)</f>
        <v/>
      </c>
      <c r="K250" t="str">
        <f>IF(ISBLANK(JobBalancing!K251),"",JobBalancing!K251)</f>
        <v/>
      </c>
      <c r="L250" t="str">
        <f>IF(ISBLANK(JobBalancing!P251),"",JobBalancing!P251)</f>
        <v/>
      </c>
      <c r="M250" t="str">
        <f>IF(ISBLANK(JobBalancing!Q251),"",JobBalancing!Q251)</f>
        <v/>
      </c>
      <c r="N250" t="str">
        <f>IF(ISBLANK(JobBalancing!R251),"",JobBalancing!R251)</f>
        <v/>
      </c>
      <c r="O250" t="str">
        <f>IF(ISBLANK(JobBalancing!S251),"",JobBalancing!S251)</f>
        <v/>
      </c>
      <c r="P250" t="str">
        <f>IF(ISBLANK(JobBalancing!X251),"",JobBalancing!X251)</f>
        <v/>
      </c>
      <c r="Q250" t="str">
        <f>IF(ISBLANK(JobBalancing!Y251),"",JobBalancing!Y251)</f>
        <v/>
      </c>
      <c r="R250" t="str">
        <f>IF(ISBLANK(JobBalancing!Z251),"",JobBalancing!Z251)</f>
        <v/>
      </c>
      <c r="S250" t="str">
        <f>IF(ISBLANK(JobBalancing!AA251),"",JobBalancing!AA251)</f>
        <v/>
      </c>
      <c r="T250" t="str">
        <f>IF(ISBLANK(JobBalancing!AF251),"",JobBalancing!AF251)</f>
        <v/>
      </c>
      <c r="U250" t="str">
        <f>IF(ISBLANK(JobBalancing!AG251),"",JobBalancing!AG251)</f>
        <v/>
      </c>
      <c r="V250" t="str">
        <f>IF(ISBLANK(JobBalancing!AH251),"",JobBalancing!AH251)</f>
        <v/>
      </c>
      <c r="W250" t="str">
        <f>IF(ISBLANK(JobBalancing!AI251),"",JobBalancing!AI251)</f>
        <v/>
      </c>
      <c r="X250" t="str">
        <f>IF(ISBLANK(JobBalancing!AN251),"",JobBalancing!AN251)</f>
        <v/>
      </c>
      <c r="Y250" t="str">
        <f>IF(ISBLANK(JobBalancing!AO251),"",JobBalancing!AO251)</f>
        <v/>
      </c>
      <c r="Z250" t="str">
        <f>IF(ISBLANK(JobBalancing!AP251),"",JobBalancing!AP251)</f>
        <v/>
      </c>
      <c r="AA250" t="str">
        <f>IF(ISBLANK(JobBalancing!AQ251),"",JobBalancing!AQ251)</f>
        <v/>
      </c>
      <c r="AB250" t="str">
        <f>IF(ISBLANK(JobBalancing!AV251),"",JobBalancing!AV251)</f>
        <v/>
      </c>
      <c r="AC250" t="str">
        <f>IF(ISBLANK(JobBalancing!AW251),"",JobBalancing!AW251)</f>
        <v/>
      </c>
      <c r="AD250" t="str">
        <f>IF(ISBLANK(JobBalancing!AX251),"",JobBalancing!AX251)</f>
        <v/>
      </c>
      <c r="AE250" t="str">
        <f>IF(ISBLANK(JobBalancing!AY251),"",JobBalancing!AY251)</f>
        <v/>
      </c>
      <c r="AF250" s="2" t="str">
        <f>IF(ISBLANK(JobBalancing!BD251),"",JobBalancing!BD251)</f>
        <v/>
      </c>
      <c r="AG250" s="2" t="str">
        <f>IF(ISBLANK(JobBalancing!BE251),"",JobBalancing!BE251)</f>
        <v/>
      </c>
      <c r="AH250" s="2" t="str">
        <f>IF(ISBLANK(JobBalancing!BJ251),"",JobBalancing!BJ251)</f>
        <v/>
      </c>
      <c r="AI250" s="2" t="str">
        <f>IF(ISBLANK(JobBalancing!BK251),"",JobBalancing!BK251)</f>
        <v/>
      </c>
      <c r="AJ250" s="2" t="str">
        <f>IF(ISBLANK(JobBalancing!BP251),"",JobBalancing!BP251)</f>
        <v/>
      </c>
      <c r="AK250" s="2" t="str">
        <f>IF(ISBLANK(JobBalancing!BQ251),"",JobBalancing!BQ251)</f>
        <v/>
      </c>
    </row>
    <row r="251" spans="1:37" x14ac:dyDescent="0.25">
      <c r="A251" t="str">
        <f>IF(ISBLANK(JobBalancing!A252),"",JobBalancing!A252)</f>
        <v/>
      </c>
      <c r="B251" t="str">
        <f>IF(ISBLANK(JobBalancing!B252),"",JobBalancing!B252)</f>
        <v/>
      </c>
      <c r="C251" t="str">
        <f>IF(ISBLANK(JobBalancing!C252),"",JobBalancing!C252)</f>
        <v/>
      </c>
      <c r="D251" t="str">
        <f>IF(ISBLANK(JobBalancing!D252),"",JobBalancing!D252)</f>
        <v/>
      </c>
      <c r="E251" t="str">
        <f>IF(ISBLANK(JobBalancing!E252),"",JobBalancing!E252)</f>
        <v/>
      </c>
      <c r="F251" t="str">
        <f>IF(ISBLANK(JobBalancing!F252),"",JobBalancing!F252)</f>
        <v/>
      </c>
      <c r="G251" t="str">
        <f>IF(ISBLANK(JobBalancing!G252),"",JobBalancing!G252)</f>
        <v/>
      </c>
      <c r="H251" t="str">
        <f>IF(ISBLANK(JobBalancing!H252),"",JobBalancing!H252)</f>
        <v/>
      </c>
      <c r="I251" t="str">
        <f>IF(ISBLANK(JobBalancing!I252),"",JobBalancing!I252)</f>
        <v/>
      </c>
      <c r="J251" t="str">
        <f>IF(ISBLANK(JobBalancing!J252),"",JobBalancing!J252)</f>
        <v/>
      </c>
      <c r="K251" t="str">
        <f>IF(ISBLANK(JobBalancing!K252),"",JobBalancing!K252)</f>
        <v/>
      </c>
      <c r="L251" t="str">
        <f>IF(ISBLANK(JobBalancing!P252),"",JobBalancing!P252)</f>
        <v/>
      </c>
      <c r="M251" t="str">
        <f>IF(ISBLANK(JobBalancing!Q252),"",JobBalancing!Q252)</f>
        <v/>
      </c>
      <c r="N251" t="str">
        <f>IF(ISBLANK(JobBalancing!R252),"",JobBalancing!R252)</f>
        <v/>
      </c>
      <c r="O251" t="str">
        <f>IF(ISBLANK(JobBalancing!S252),"",JobBalancing!S252)</f>
        <v/>
      </c>
      <c r="P251" t="str">
        <f>IF(ISBLANK(JobBalancing!X252),"",JobBalancing!X252)</f>
        <v/>
      </c>
      <c r="Q251" t="str">
        <f>IF(ISBLANK(JobBalancing!Y252),"",JobBalancing!Y252)</f>
        <v/>
      </c>
      <c r="R251" t="str">
        <f>IF(ISBLANK(JobBalancing!Z252),"",JobBalancing!Z252)</f>
        <v/>
      </c>
      <c r="S251" t="str">
        <f>IF(ISBLANK(JobBalancing!AA252),"",JobBalancing!AA252)</f>
        <v/>
      </c>
      <c r="T251" t="str">
        <f>IF(ISBLANK(JobBalancing!AF252),"",JobBalancing!AF252)</f>
        <v/>
      </c>
      <c r="U251" t="str">
        <f>IF(ISBLANK(JobBalancing!AG252),"",JobBalancing!AG252)</f>
        <v/>
      </c>
      <c r="V251" t="str">
        <f>IF(ISBLANK(JobBalancing!AH252),"",JobBalancing!AH252)</f>
        <v/>
      </c>
      <c r="W251" t="str">
        <f>IF(ISBLANK(JobBalancing!AI252),"",JobBalancing!AI252)</f>
        <v/>
      </c>
      <c r="X251" t="str">
        <f>IF(ISBLANK(JobBalancing!AN252),"",JobBalancing!AN252)</f>
        <v/>
      </c>
      <c r="Y251" t="str">
        <f>IF(ISBLANK(JobBalancing!AO252),"",JobBalancing!AO252)</f>
        <v/>
      </c>
      <c r="Z251" t="str">
        <f>IF(ISBLANK(JobBalancing!AP252),"",JobBalancing!AP252)</f>
        <v/>
      </c>
      <c r="AA251" t="str">
        <f>IF(ISBLANK(JobBalancing!AQ252),"",JobBalancing!AQ252)</f>
        <v/>
      </c>
      <c r="AB251" t="str">
        <f>IF(ISBLANK(JobBalancing!AV252),"",JobBalancing!AV252)</f>
        <v/>
      </c>
      <c r="AC251" t="str">
        <f>IF(ISBLANK(JobBalancing!AW252),"",JobBalancing!AW252)</f>
        <v/>
      </c>
      <c r="AD251" t="str">
        <f>IF(ISBLANK(JobBalancing!AX252),"",JobBalancing!AX252)</f>
        <v/>
      </c>
      <c r="AE251" t="str">
        <f>IF(ISBLANK(JobBalancing!AY252),"",JobBalancing!AY252)</f>
        <v/>
      </c>
      <c r="AF251" s="2" t="str">
        <f>IF(ISBLANK(JobBalancing!BD252),"",JobBalancing!BD252)</f>
        <v/>
      </c>
      <c r="AG251" s="2" t="str">
        <f>IF(ISBLANK(JobBalancing!BE252),"",JobBalancing!BE252)</f>
        <v/>
      </c>
      <c r="AH251" s="2" t="str">
        <f>IF(ISBLANK(JobBalancing!BJ252),"",JobBalancing!BJ252)</f>
        <v/>
      </c>
      <c r="AI251" s="2" t="str">
        <f>IF(ISBLANK(JobBalancing!BK252),"",JobBalancing!BK252)</f>
        <v/>
      </c>
      <c r="AJ251" s="2" t="str">
        <f>IF(ISBLANK(JobBalancing!BP252),"",JobBalancing!BP252)</f>
        <v/>
      </c>
      <c r="AK251" s="2" t="str">
        <f>IF(ISBLANK(JobBalancing!BQ252),"",JobBalancing!BQ252)</f>
        <v/>
      </c>
    </row>
    <row r="252" spans="1:37" x14ac:dyDescent="0.25">
      <c r="A252" t="str">
        <f>IF(ISBLANK(JobBalancing!A253),"",JobBalancing!A253)</f>
        <v/>
      </c>
      <c r="B252" t="str">
        <f>IF(ISBLANK(JobBalancing!B253),"",JobBalancing!B253)</f>
        <v/>
      </c>
      <c r="C252" t="str">
        <f>IF(ISBLANK(JobBalancing!C253),"",JobBalancing!C253)</f>
        <v/>
      </c>
      <c r="D252" t="str">
        <f>IF(ISBLANK(JobBalancing!D253),"",JobBalancing!D253)</f>
        <v/>
      </c>
      <c r="E252" t="str">
        <f>IF(ISBLANK(JobBalancing!E253),"",JobBalancing!E253)</f>
        <v/>
      </c>
      <c r="F252" t="str">
        <f>IF(ISBLANK(JobBalancing!F253),"",JobBalancing!F253)</f>
        <v/>
      </c>
      <c r="G252" t="str">
        <f>IF(ISBLANK(JobBalancing!G253),"",JobBalancing!G253)</f>
        <v/>
      </c>
      <c r="H252" t="str">
        <f>IF(ISBLANK(JobBalancing!H253),"",JobBalancing!H253)</f>
        <v/>
      </c>
      <c r="I252" t="str">
        <f>IF(ISBLANK(JobBalancing!I253),"",JobBalancing!I253)</f>
        <v/>
      </c>
      <c r="J252" t="str">
        <f>IF(ISBLANK(JobBalancing!J253),"",JobBalancing!J253)</f>
        <v/>
      </c>
      <c r="K252" t="str">
        <f>IF(ISBLANK(JobBalancing!K253),"",JobBalancing!K253)</f>
        <v/>
      </c>
      <c r="L252" t="str">
        <f>IF(ISBLANK(JobBalancing!P253),"",JobBalancing!P253)</f>
        <v/>
      </c>
      <c r="M252" t="str">
        <f>IF(ISBLANK(JobBalancing!Q253),"",JobBalancing!Q253)</f>
        <v/>
      </c>
      <c r="N252" t="str">
        <f>IF(ISBLANK(JobBalancing!R253),"",JobBalancing!R253)</f>
        <v/>
      </c>
      <c r="O252" t="str">
        <f>IF(ISBLANK(JobBalancing!S253),"",JobBalancing!S253)</f>
        <v/>
      </c>
      <c r="P252" t="str">
        <f>IF(ISBLANK(JobBalancing!X253),"",JobBalancing!X253)</f>
        <v/>
      </c>
      <c r="Q252" t="str">
        <f>IF(ISBLANK(JobBalancing!Y253),"",JobBalancing!Y253)</f>
        <v/>
      </c>
      <c r="R252" t="str">
        <f>IF(ISBLANK(JobBalancing!Z253),"",JobBalancing!Z253)</f>
        <v/>
      </c>
      <c r="S252" t="str">
        <f>IF(ISBLANK(JobBalancing!AA253),"",JobBalancing!AA253)</f>
        <v/>
      </c>
      <c r="T252" t="str">
        <f>IF(ISBLANK(JobBalancing!AF253),"",JobBalancing!AF253)</f>
        <v/>
      </c>
      <c r="U252" t="str">
        <f>IF(ISBLANK(JobBalancing!AG253),"",JobBalancing!AG253)</f>
        <v/>
      </c>
      <c r="V252" t="str">
        <f>IF(ISBLANK(JobBalancing!AH253),"",JobBalancing!AH253)</f>
        <v/>
      </c>
      <c r="W252" t="str">
        <f>IF(ISBLANK(JobBalancing!AI253),"",JobBalancing!AI253)</f>
        <v/>
      </c>
      <c r="X252" t="str">
        <f>IF(ISBLANK(JobBalancing!AN253),"",JobBalancing!AN253)</f>
        <v/>
      </c>
      <c r="Y252" t="str">
        <f>IF(ISBLANK(JobBalancing!AO253),"",JobBalancing!AO253)</f>
        <v/>
      </c>
      <c r="Z252" t="str">
        <f>IF(ISBLANK(JobBalancing!AP253),"",JobBalancing!AP253)</f>
        <v/>
      </c>
      <c r="AA252" t="str">
        <f>IF(ISBLANK(JobBalancing!AQ253),"",JobBalancing!AQ253)</f>
        <v/>
      </c>
      <c r="AB252" t="str">
        <f>IF(ISBLANK(JobBalancing!AV253),"",JobBalancing!AV253)</f>
        <v/>
      </c>
      <c r="AC252" t="str">
        <f>IF(ISBLANK(JobBalancing!AW253),"",JobBalancing!AW253)</f>
        <v/>
      </c>
      <c r="AD252" t="str">
        <f>IF(ISBLANK(JobBalancing!AX253),"",JobBalancing!AX253)</f>
        <v/>
      </c>
      <c r="AE252" t="str">
        <f>IF(ISBLANK(JobBalancing!AY253),"",JobBalancing!AY253)</f>
        <v/>
      </c>
      <c r="AF252" s="2" t="str">
        <f>IF(ISBLANK(JobBalancing!BD253),"",JobBalancing!BD253)</f>
        <v/>
      </c>
      <c r="AG252" s="2" t="str">
        <f>IF(ISBLANK(JobBalancing!BE253),"",JobBalancing!BE253)</f>
        <v/>
      </c>
      <c r="AH252" s="2" t="str">
        <f>IF(ISBLANK(JobBalancing!BJ253),"",JobBalancing!BJ253)</f>
        <v/>
      </c>
      <c r="AI252" s="2" t="str">
        <f>IF(ISBLANK(JobBalancing!BK253),"",JobBalancing!BK253)</f>
        <v/>
      </c>
      <c r="AJ252" s="2" t="str">
        <f>IF(ISBLANK(JobBalancing!BP253),"",JobBalancing!BP253)</f>
        <v/>
      </c>
      <c r="AK252" s="2" t="str">
        <f>IF(ISBLANK(JobBalancing!BQ253),"",JobBalancing!BQ253)</f>
        <v/>
      </c>
    </row>
    <row r="253" spans="1:37" x14ac:dyDescent="0.25">
      <c r="A253" t="str">
        <f>IF(ISBLANK(JobBalancing!A254),"",JobBalancing!A254)</f>
        <v/>
      </c>
      <c r="B253" t="str">
        <f>IF(ISBLANK(JobBalancing!B254),"",JobBalancing!B254)</f>
        <v/>
      </c>
      <c r="C253" t="str">
        <f>IF(ISBLANK(JobBalancing!C254),"",JobBalancing!C254)</f>
        <v/>
      </c>
      <c r="D253" t="str">
        <f>IF(ISBLANK(JobBalancing!D254),"",JobBalancing!D254)</f>
        <v/>
      </c>
      <c r="E253" t="str">
        <f>IF(ISBLANK(JobBalancing!E254),"",JobBalancing!E254)</f>
        <v/>
      </c>
      <c r="F253" t="str">
        <f>IF(ISBLANK(JobBalancing!F254),"",JobBalancing!F254)</f>
        <v/>
      </c>
      <c r="G253" t="str">
        <f>IF(ISBLANK(JobBalancing!G254),"",JobBalancing!G254)</f>
        <v/>
      </c>
      <c r="H253" t="str">
        <f>IF(ISBLANK(JobBalancing!H254),"",JobBalancing!H254)</f>
        <v/>
      </c>
      <c r="I253" t="str">
        <f>IF(ISBLANK(JobBalancing!I254),"",JobBalancing!I254)</f>
        <v/>
      </c>
      <c r="J253" t="str">
        <f>IF(ISBLANK(JobBalancing!J254),"",JobBalancing!J254)</f>
        <v/>
      </c>
      <c r="K253" t="str">
        <f>IF(ISBLANK(JobBalancing!K254),"",JobBalancing!K254)</f>
        <v/>
      </c>
      <c r="L253" t="str">
        <f>IF(ISBLANK(JobBalancing!P254),"",JobBalancing!P254)</f>
        <v/>
      </c>
      <c r="M253" t="str">
        <f>IF(ISBLANK(JobBalancing!Q254),"",JobBalancing!Q254)</f>
        <v/>
      </c>
      <c r="N253" t="str">
        <f>IF(ISBLANK(JobBalancing!R254),"",JobBalancing!R254)</f>
        <v/>
      </c>
      <c r="O253" t="str">
        <f>IF(ISBLANK(JobBalancing!S254),"",JobBalancing!S254)</f>
        <v/>
      </c>
      <c r="P253" t="str">
        <f>IF(ISBLANK(JobBalancing!X254),"",JobBalancing!X254)</f>
        <v/>
      </c>
      <c r="Q253" t="str">
        <f>IF(ISBLANK(JobBalancing!Y254),"",JobBalancing!Y254)</f>
        <v/>
      </c>
      <c r="R253" t="str">
        <f>IF(ISBLANK(JobBalancing!Z254),"",JobBalancing!Z254)</f>
        <v/>
      </c>
      <c r="S253" t="str">
        <f>IF(ISBLANK(JobBalancing!AA254),"",JobBalancing!AA254)</f>
        <v/>
      </c>
      <c r="T253" t="str">
        <f>IF(ISBLANK(JobBalancing!AF254),"",JobBalancing!AF254)</f>
        <v/>
      </c>
      <c r="U253" t="str">
        <f>IF(ISBLANK(JobBalancing!AG254),"",JobBalancing!AG254)</f>
        <v/>
      </c>
      <c r="V253" t="str">
        <f>IF(ISBLANK(JobBalancing!AH254),"",JobBalancing!AH254)</f>
        <v/>
      </c>
      <c r="W253" t="str">
        <f>IF(ISBLANK(JobBalancing!AI254),"",JobBalancing!AI254)</f>
        <v/>
      </c>
      <c r="X253" t="str">
        <f>IF(ISBLANK(JobBalancing!AN254),"",JobBalancing!AN254)</f>
        <v/>
      </c>
      <c r="Y253" t="str">
        <f>IF(ISBLANK(JobBalancing!AO254),"",JobBalancing!AO254)</f>
        <v/>
      </c>
      <c r="Z253" t="str">
        <f>IF(ISBLANK(JobBalancing!AP254),"",JobBalancing!AP254)</f>
        <v/>
      </c>
      <c r="AA253" t="str">
        <f>IF(ISBLANK(JobBalancing!AQ254),"",JobBalancing!AQ254)</f>
        <v/>
      </c>
      <c r="AB253" t="str">
        <f>IF(ISBLANK(JobBalancing!AV254),"",JobBalancing!AV254)</f>
        <v/>
      </c>
      <c r="AC253" t="str">
        <f>IF(ISBLANK(JobBalancing!AW254),"",JobBalancing!AW254)</f>
        <v/>
      </c>
      <c r="AD253" t="str">
        <f>IF(ISBLANK(JobBalancing!AX254),"",JobBalancing!AX254)</f>
        <v/>
      </c>
      <c r="AE253" t="str">
        <f>IF(ISBLANK(JobBalancing!AY254),"",JobBalancing!AY254)</f>
        <v/>
      </c>
      <c r="AF253" s="2" t="str">
        <f>IF(ISBLANK(JobBalancing!BD254),"",JobBalancing!BD254)</f>
        <v/>
      </c>
      <c r="AG253" s="2" t="str">
        <f>IF(ISBLANK(JobBalancing!BE254),"",JobBalancing!BE254)</f>
        <v/>
      </c>
      <c r="AH253" s="2" t="str">
        <f>IF(ISBLANK(JobBalancing!BJ254),"",JobBalancing!BJ254)</f>
        <v/>
      </c>
      <c r="AI253" s="2" t="str">
        <f>IF(ISBLANK(JobBalancing!BK254),"",JobBalancing!BK254)</f>
        <v/>
      </c>
      <c r="AJ253" s="2" t="str">
        <f>IF(ISBLANK(JobBalancing!BP254),"",JobBalancing!BP254)</f>
        <v/>
      </c>
      <c r="AK253" s="2" t="str">
        <f>IF(ISBLANK(JobBalancing!BQ254),"",JobBalancing!BQ254)</f>
        <v/>
      </c>
    </row>
    <row r="254" spans="1:37" x14ac:dyDescent="0.25">
      <c r="A254" t="str">
        <f>IF(ISBLANK(JobBalancing!A255),"",JobBalancing!A255)</f>
        <v/>
      </c>
      <c r="B254" t="str">
        <f>IF(ISBLANK(JobBalancing!B255),"",JobBalancing!B255)</f>
        <v/>
      </c>
      <c r="C254" t="str">
        <f>IF(ISBLANK(JobBalancing!C255),"",JobBalancing!C255)</f>
        <v/>
      </c>
      <c r="D254" t="str">
        <f>IF(ISBLANK(JobBalancing!D255),"",JobBalancing!D255)</f>
        <v/>
      </c>
      <c r="E254" t="str">
        <f>IF(ISBLANK(JobBalancing!E255),"",JobBalancing!E255)</f>
        <v/>
      </c>
      <c r="F254" t="str">
        <f>IF(ISBLANK(JobBalancing!F255),"",JobBalancing!F255)</f>
        <v/>
      </c>
      <c r="G254" t="str">
        <f>IF(ISBLANK(JobBalancing!G255),"",JobBalancing!G255)</f>
        <v/>
      </c>
      <c r="H254" t="str">
        <f>IF(ISBLANK(JobBalancing!H255),"",JobBalancing!H255)</f>
        <v/>
      </c>
      <c r="I254" t="str">
        <f>IF(ISBLANK(JobBalancing!I255),"",JobBalancing!I255)</f>
        <v/>
      </c>
      <c r="J254" t="str">
        <f>IF(ISBLANK(JobBalancing!J255),"",JobBalancing!J255)</f>
        <v/>
      </c>
      <c r="K254" t="str">
        <f>IF(ISBLANK(JobBalancing!K255),"",JobBalancing!K255)</f>
        <v/>
      </c>
      <c r="L254" t="str">
        <f>IF(ISBLANK(JobBalancing!P255),"",JobBalancing!P255)</f>
        <v/>
      </c>
      <c r="M254" t="str">
        <f>IF(ISBLANK(JobBalancing!Q255),"",JobBalancing!Q255)</f>
        <v/>
      </c>
      <c r="N254" t="str">
        <f>IF(ISBLANK(JobBalancing!R255),"",JobBalancing!R255)</f>
        <v/>
      </c>
      <c r="O254" t="str">
        <f>IF(ISBLANK(JobBalancing!S255),"",JobBalancing!S255)</f>
        <v/>
      </c>
      <c r="P254" t="str">
        <f>IF(ISBLANK(JobBalancing!X255),"",JobBalancing!X255)</f>
        <v/>
      </c>
      <c r="Q254" t="str">
        <f>IF(ISBLANK(JobBalancing!Y255),"",JobBalancing!Y255)</f>
        <v/>
      </c>
      <c r="R254" t="str">
        <f>IF(ISBLANK(JobBalancing!Z255),"",JobBalancing!Z255)</f>
        <v/>
      </c>
      <c r="S254" t="str">
        <f>IF(ISBLANK(JobBalancing!AA255),"",JobBalancing!AA255)</f>
        <v/>
      </c>
      <c r="T254" t="str">
        <f>IF(ISBLANK(JobBalancing!AF255),"",JobBalancing!AF255)</f>
        <v/>
      </c>
      <c r="U254" t="str">
        <f>IF(ISBLANK(JobBalancing!AG255),"",JobBalancing!AG255)</f>
        <v/>
      </c>
      <c r="V254" t="str">
        <f>IF(ISBLANK(JobBalancing!AH255),"",JobBalancing!AH255)</f>
        <v/>
      </c>
      <c r="W254" t="str">
        <f>IF(ISBLANK(JobBalancing!AI255),"",JobBalancing!AI255)</f>
        <v/>
      </c>
      <c r="X254" t="str">
        <f>IF(ISBLANK(JobBalancing!AN255),"",JobBalancing!AN255)</f>
        <v/>
      </c>
      <c r="Y254" t="str">
        <f>IF(ISBLANK(JobBalancing!AO255),"",JobBalancing!AO255)</f>
        <v/>
      </c>
      <c r="Z254" t="str">
        <f>IF(ISBLANK(JobBalancing!AP255),"",JobBalancing!AP255)</f>
        <v/>
      </c>
      <c r="AA254" t="str">
        <f>IF(ISBLANK(JobBalancing!AQ255),"",JobBalancing!AQ255)</f>
        <v/>
      </c>
      <c r="AB254" t="str">
        <f>IF(ISBLANK(JobBalancing!AV255),"",JobBalancing!AV255)</f>
        <v/>
      </c>
      <c r="AC254" t="str">
        <f>IF(ISBLANK(JobBalancing!AW255),"",JobBalancing!AW255)</f>
        <v/>
      </c>
      <c r="AD254" t="str">
        <f>IF(ISBLANK(JobBalancing!AX255),"",JobBalancing!AX255)</f>
        <v/>
      </c>
      <c r="AE254" t="str">
        <f>IF(ISBLANK(JobBalancing!AY255),"",JobBalancing!AY255)</f>
        <v/>
      </c>
      <c r="AF254" s="2" t="str">
        <f>IF(ISBLANK(JobBalancing!BD255),"",JobBalancing!BD255)</f>
        <v/>
      </c>
      <c r="AG254" s="2" t="str">
        <f>IF(ISBLANK(JobBalancing!BE255),"",JobBalancing!BE255)</f>
        <v/>
      </c>
      <c r="AH254" s="2" t="str">
        <f>IF(ISBLANK(JobBalancing!BJ255),"",JobBalancing!BJ255)</f>
        <v/>
      </c>
      <c r="AI254" s="2" t="str">
        <f>IF(ISBLANK(JobBalancing!BK255),"",JobBalancing!BK255)</f>
        <v/>
      </c>
      <c r="AJ254" s="2" t="str">
        <f>IF(ISBLANK(JobBalancing!BP255),"",JobBalancing!BP255)</f>
        <v/>
      </c>
      <c r="AK254" s="2" t="str">
        <f>IF(ISBLANK(JobBalancing!BQ255),"",JobBalancing!BQ255)</f>
        <v/>
      </c>
    </row>
    <row r="255" spans="1:37" x14ac:dyDescent="0.25">
      <c r="A255" t="str">
        <f>IF(ISBLANK(JobBalancing!A256),"",JobBalancing!A256)</f>
        <v/>
      </c>
      <c r="B255" t="str">
        <f>IF(ISBLANK(JobBalancing!B256),"",JobBalancing!B256)</f>
        <v/>
      </c>
      <c r="C255" t="str">
        <f>IF(ISBLANK(JobBalancing!C256),"",JobBalancing!C256)</f>
        <v/>
      </c>
      <c r="D255" t="str">
        <f>IF(ISBLANK(JobBalancing!D256),"",JobBalancing!D256)</f>
        <v/>
      </c>
      <c r="E255" t="str">
        <f>IF(ISBLANK(JobBalancing!E256),"",JobBalancing!E256)</f>
        <v/>
      </c>
      <c r="F255" t="str">
        <f>IF(ISBLANK(JobBalancing!F256),"",JobBalancing!F256)</f>
        <v/>
      </c>
      <c r="G255" t="str">
        <f>IF(ISBLANK(JobBalancing!G256),"",JobBalancing!G256)</f>
        <v/>
      </c>
      <c r="H255" t="str">
        <f>IF(ISBLANK(JobBalancing!H256),"",JobBalancing!H256)</f>
        <v/>
      </c>
      <c r="I255" t="str">
        <f>IF(ISBLANK(JobBalancing!I256),"",JobBalancing!I256)</f>
        <v/>
      </c>
      <c r="J255" t="str">
        <f>IF(ISBLANK(JobBalancing!J256),"",JobBalancing!J256)</f>
        <v/>
      </c>
      <c r="K255" t="str">
        <f>IF(ISBLANK(JobBalancing!K256),"",JobBalancing!K256)</f>
        <v/>
      </c>
      <c r="L255" t="str">
        <f>IF(ISBLANK(JobBalancing!P256),"",JobBalancing!P256)</f>
        <v/>
      </c>
      <c r="M255" t="str">
        <f>IF(ISBLANK(JobBalancing!Q256),"",JobBalancing!Q256)</f>
        <v/>
      </c>
      <c r="N255" t="str">
        <f>IF(ISBLANK(JobBalancing!R256),"",JobBalancing!R256)</f>
        <v/>
      </c>
      <c r="O255" t="str">
        <f>IF(ISBLANK(JobBalancing!S256),"",JobBalancing!S256)</f>
        <v/>
      </c>
      <c r="P255" t="str">
        <f>IF(ISBLANK(JobBalancing!X256),"",JobBalancing!X256)</f>
        <v/>
      </c>
      <c r="Q255" t="str">
        <f>IF(ISBLANK(JobBalancing!Y256),"",JobBalancing!Y256)</f>
        <v/>
      </c>
      <c r="R255" t="str">
        <f>IF(ISBLANK(JobBalancing!Z256),"",JobBalancing!Z256)</f>
        <v/>
      </c>
      <c r="S255" t="str">
        <f>IF(ISBLANK(JobBalancing!AA256),"",JobBalancing!AA256)</f>
        <v/>
      </c>
      <c r="T255" t="str">
        <f>IF(ISBLANK(JobBalancing!AF256),"",JobBalancing!AF256)</f>
        <v/>
      </c>
      <c r="U255" t="str">
        <f>IF(ISBLANK(JobBalancing!AG256),"",JobBalancing!AG256)</f>
        <v/>
      </c>
      <c r="V255" t="str">
        <f>IF(ISBLANK(JobBalancing!AH256),"",JobBalancing!AH256)</f>
        <v/>
      </c>
      <c r="W255" t="str">
        <f>IF(ISBLANK(JobBalancing!AI256),"",JobBalancing!AI256)</f>
        <v/>
      </c>
      <c r="X255" t="str">
        <f>IF(ISBLANK(JobBalancing!AN256),"",JobBalancing!AN256)</f>
        <v/>
      </c>
      <c r="Y255" t="str">
        <f>IF(ISBLANK(JobBalancing!AO256),"",JobBalancing!AO256)</f>
        <v/>
      </c>
      <c r="Z255" t="str">
        <f>IF(ISBLANK(JobBalancing!AP256),"",JobBalancing!AP256)</f>
        <v/>
      </c>
      <c r="AA255" t="str">
        <f>IF(ISBLANK(JobBalancing!AQ256),"",JobBalancing!AQ256)</f>
        <v/>
      </c>
      <c r="AB255" t="str">
        <f>IF(ISBLANK(JobBalancing!AV256),"",JobBalancing!AV256)</f>
        <v/>
      </c>
      <c r="AC255" t="str">
        <f>IF(ISBLANK(JobBalancing!AW256),"",JobBalancing!AW256)</f>
        <v/>
      </c>
      <c r="AD255" t="str">
        <f>IF(ISBLANK(JobBalancing!AX256),"",JobBalancing!AX256)</f>
        <v/>
      </c>
      <c r="AE255" t="str">
        <f>IF(ISBLANK(JobBalancing!AY256),"",JobBalancing!AY256)</f>
        <v/>
      </c>
      <c r="AF255" s="2" t="str">
        <f>IF(ISBLANK(JobBalancing!BD256),"",JobBalancing!BD256)</f>
        <v/>
      </c>
      <c r="AG255" s="2" t="str">
        <f>IF(ISBLANK(JobBalancing!BE256),"",JobBalancing!BE256)</f>
        <v/>
      </c>
      <c r="AH255" s="2" t="str">
        <f>IF(ISBLANK(JobBalancing!BJ256),"",JobBalancing!BJ256)</f>
        <v/>
      </c>
      <c r="AI255" s="2" t="str">
        <f>IF(ISBLANK(JobBalancing!BK256),"",JobBalancing!BK256)</f>
        <v/>
      </c>
      <c r="AJ255" s="2" t="str">
        <f>IF(ISBLANK(JobBalancing!BP256),"",JobBalancing!BP256)</f>
        <v/>
      </c>
      <c r="AK255" s="2" t="str">
        <f>IF(ISBLANK(JobBalancing!BQ256),"",JobBalancing!BQ256)</f>
        <v/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outlinePr summaryRight="0"/>
  </sheetPr>
  <dimension ref="A1:BU117"/>
  <sheetViews>
    <sheetView topLeftCell="Z1" workbookViewId="0">
      <pane ySplit="2" topLeftCell="A103" activePane="bottomLeft" state="frozen"/>
      <selection pane="bottomLeft" activeCell="BD10" sqref="BD10"/>
    </sheetView>
  </sheetViews>
  <sheetFormatPr defaultRowHeight="15" outlineLevelCol="1" x14ac:dyDescent="0.25"/>
  <cols>
    <col min="1" max="2" width="18.5703125" customWidth="1"/>
    <col min="4" max="4" width="19.7109375" customWidth="1"/>
    <col min="5" max="5" width="17.42578125" bestFit="1" customWidth="1"/>
    <col min="6" max="6" width="4.42578125" bestFit="1" customWidth="1"/>
    <col min="7" max="7" width="16.28515625" bestFit="1" customWidth="1"/>
    <col min="8" max="8" width="16.28515625" style="14" customWidth="1"/>
    <col min="9" max="9" width="16.28515625" style="15" customWidth="1" outlineLevel="1"/>
    <col min="10" max="10" width="8.42578125" style="15" customWidth="1" outlineLevel="1"/>
    <col min="11" max="14" width="8.7109375" style="15" customWidth="1" outlineLevel="1"/>
    <col min="15" max="15" width="8.7109375" style="18" customWidth="1" outlineLevel="1"/>
    <col min="16" max="16" width="16.28515625" style="14" customWidth="1"/>
    <col min="17" max="17" width="16.28515625" style="15" customWidth="1" outlineLevel="1"/>
    <col min="18" max="18" width="8.42578125" style="15" customWidth="1" outlineLevel="1"/>
    <col min="19" max="22" width="8.7109375" style="15" customWidth="1" outlineLevel="1"/>
    <col min="23" max="23" width="8.7109375" style="18" customWidth="1" outlineLevel="1"/>
    <col min="24" max="24" width="16.28515625" style="14" customWidth="1"/>
    <col min="25" max="25" width="16.28515625" style="15" customWidth="1" outlineLevel="1"/>
    <col min="26" max="26" width="8.42578125" style="15" customWidth="1" outlineLevel="1"/>
    <col min="27" max="30" width="8.7109375" style="15" customWidth="1" outlineLevel="1"/>
    <col min="31" max="31" width="8.7109375" style="18" customWidth="1" outlineLevel="1"/>
    <col min="32" max="32" width="16.28515625" style="14" customWidth="1" collapsed="1"/>
    <col min="33" max="33" width="16.28515625" style="15" hidden="1" customWidth="1" outlineLevel="1"/>
    <col min="34" max="34" width="8.42578125" style="15" hidden="1" customWidth="1" outlineLevel="1"/>
    <col min="35" max="38" width="8.7109375" style="15" hidden="1" customWidth="1" outlineLevel="1"/>
    <col min="39" max="39" width="8.7109375" style="18" hidden="1" customWidth="1" outlineLevel="1"/>
    <col min="40" max="40" width="16.28515625" style="14" customWidth="1" collapsed="1"/>
    <col min="41" max="41" width="16.28515625" style="15" hidden="1" customWidth="1" outlineLevel="1"/>
    <col min="42" max="42" width="8.42578125" style="15" hidden="1" customWidth="1" outlineLevel="1"/>
    <col min="43" max="46" width="8.7109375" style="15" hidden="1" customWidth="1" outlineLevel="1"/>
    <col min="47" max="47" width="8.7109375" style="18" hidden="1" customWidth="1" outlineLevel="1"/>
    <col min="48" max="48" width="16.28515625" style="14" customWidth="1" collapsed="1"/>
    <col min="49" max="49" width="16.28515625" style="15" hidden="1" customWidth="1" outlineLevel="1"/>
    <col min="50" max="50" width="8.42578125" style="15" hidden="1" customWidth="1" outlineLevel="1"/>
    <col min="51" max="54" width="8.7109375" style="15" hidden="1" customWidth="1" outlineLevel="1"/>
    <col min="55" max="55" width="8.7109375" style="18" hidden="1" customWidth="1" outlineLevel="1"/>
    <col min="56" max="56" width="25.140625" style="15" customWidth="1" collapsed="1"/>
    <col min="57" max="61" width="10.5703125" hidden="1" customWidth="1" outlineLevel="1"/>
    <col min="62" max="62" width="25.140625" customWidth="1" collapsed="1"/>
    <col min="63" max="67" width="10.5703125" hidden="1" customWidth="1" outlineLevel="1"/>
    <col min="68" max="68" width="25.140625" customWidth="1" collapsed="1"/>
    <col min="69" max="69" width="10.5703125" hidden="1" customWidth="1" outlineLevel="1"/>
    <col min="70" max="73" width="9.140625" hidden="1" customWidth="1" outlineLevel="1"/>
  </cols>
  <sheetData>
    <row r="1" spans="1:73" s="7" customFormat="1" x14ac:dyDescent="0.25">
      <c r="F1" s="21"/>
      <c r="H1" s="26" t="s">
        <v>376</v>
      </c>
      <c r="I1" s="27"/>
      <c r="J1" s="27"/>
      <c r="K1" s="27"/>
      <c r="L1" s="27"/>
      <c r="M1" s="27"/>
      <c r="N1" s="27"/>
      <c r="O1" s="28"/>
      <c r="P1" s="26" t="s">
        <v>375</v>
      </c>
      <c r="Q1" s="27"/>
      <c r="R1" s="27"/>
      <c r="S1" s="27"/>
      <c r="T1" s="27"/>
      <c r="U1" s="27"/>
      <c r="V1" s="27"/>
      <c r="W1" s="28"/>
      <c r="X1" s="26" t="s">
        <v>374</v>
      </c>
      <c r="Y1" s="27"/>
      <c r="Z1" s="27"/>
      <c r="AA1" s="27"/>
      <c r="AB1" s="27"/>
      <c r="AC1" s="27"/>
      <c r="AD1" s="27"/>
      <c r="AE1" s="28"/>
      <c r="AF1" s="26" t="s">
        <v>373</v>
      </c>
      <c r="AG1" s="27"/>
      <c r="AH1" s="27"/>
      <c r="AI1" s="27"/>
      <c r="AJ1" s="27"/>
      <c r="AK1" s="27"/>
      <c r="AL1" s="27"/>
      <c r="AM1" s="28"/>
      <c r="AN1" s="26" t="s">
        <v>372</v>
      </c>
      <c r="AO1" s="27"/>
      <c r="AP1" s="27"/>
      <c r="AQ1" s="27"/>
      <c r="AR1" s="27"/>
      <c r="AS1" s="27"/>
      <c r="AT1" s="27"/>
      <c r="AU1" s="28"/>
      <c r="AV1" s="26" t="s">
        <v>371</v>
      </c>
      <c r="AW1" s="27"/>
      <c r="AX1" s="27"/>
      <c r="AY1" s="27"/>
      <c r="AZ1" s="27"/>
      <c r="BA1" s="27"/>
      <c r="BB1" s="27"/>
      <c r="BC1" s="28"/>
      <c r="BD1" s="22"/>
    </row>
    <row r="2" spans="1:73" s="11" customFormat="1" ht="75" x14ac:dyDescent="0.25">
      <c r="A2" s="8" t="s">
        <v>236</v>
      </c>
      <c r="B2" s="8" t="s">
        <v>381</v>
      </c>
      <c r="C2" s="10" t="s">
        <v>385</v>
      </c>
      <c r="D2" s="8" t="s">
        <v>0</v>
      </c>
      <c r="E2" s="8" t="s">
        <v>1</v>
      </c>
      <c r="F2" s="9" t="s">
        <v>357</v>
      </c>
      <c r="G2" s="9" t="s">
        <v>360</v>
      </c>
      <c r="H2" s="12" t="s">
        <v>241</v>
      </c>
      <c r="I2" s="13" t="s">
        <v>370</v>
      </c>
      <c r="J2" s="13" t="s">
        <v>363</v>
      </c>
      <c r="K2" s="13" t="s">
        <v>364</v>
      </c>
      <c r="L2" s="13" t="s">
        <v>384</v>
      </c>
      <c r="M2" s="13" t="s">
        <v>367</v>
      </c>
      <c r="N2" s="13" t="s">
        <v>368</v>
      </c>
      <c r="O2" s="17"/>
      <c r="P2" s="12" t="s">
        <v>241</v>
      </c>
      <c r="Q2" s="13" t="s">
        <v>370</v>
      </c>
      <c r="R2" s="13" t="s">
        <v>363</v>
      </c>
      <c r="S2" s="13" t="s">
        <v>364</v>
      </c>
      <c r="T2" s="13" t="s">
        <v>384</v>
      </c>
      <c r="U2" s="13" t="s">
        <v>367</v>
      </c>
      <c r="V2" s="13" t="s">
        <v>368</v>
      </c>
      <c r="W2" s="17"/>
      <c r="X2" s="12" t="s">
        <v>241</v>
      </c>
      <c r="Y2" s="13" t="s">
        <v>370</v>
      </c>
      <c r="Z2" s="13" t="s">
        <v>363</v>
      </c>
      <c r="AA2" s="13" t="s">
        <v>364</v>
      </c>
      <c r="AB2" s="13" t="s">
        <v>384</v>
      </c>
      <c r="AC2" s="13" t="s">
        <v>367</v>
      </c>
      <c r="AD2" s="13" t="s">
        <v>368</v>
      </c>
      <c r="AE2" s="17"/>
      <c r="AF2" s="12" t="s">
        <v>241</v>
      </c>
      <c r="AG2" s="13" t="s">
        <v>370</v>
      </c>
      <c r="AH2" s="13" t="s">
        <v>363</v>
      </c>
      <c r="AI2" s="13" t="s">
        <v>364</v>
      </c>
      <c r="AJ2" s="13" t="s">
        <v>384</v>
      </c>
      <c r="AK2" s="13" t="s">
        <v>367</v>
      </c>
      <c r="AL2" s="13" t="s">
        <v>368</v>
      </c>
      <c r="AM2" s="17"/>
      <c r="AN2" s="12" t="s">
        <v>241</v>
      </c>
      <c r="AO2" s="13" t="s">
        <v>370</v>
      </c>
      <c r="AP2" s="13" t="s">
        <v>363</v>
      </c>
      <c r="AQ2" s="13" t="s">
        <v>364</v>
      </c>
      <c r="AR2" s="13" t="s">
        <v>384</v>
      </c>
      <c r="AS2" s="13" t="s">
        <v>367</v>
      </c>
      <c r="AT2" s="13" t="s">
        <v>368</v>
      </c>
      <c r="AU2" s="17"/>
      <c r="AV2" s="12" t="s">
        <v>241</v>
      </c>
      <c r="AW2" s="13" t="s">
        <v>370</v>
      </c>
      <c r="AX2" s="13" t="s">
        <v>363</v>
      </c>
      <c r="AY2" s="13" t="s">
        <v>364</v>
      </c>
      <c r="AZ2" s="13" t="s">
        <v>384</v>
      </c>
      <c r="BA2" s="13" t="s">
        <v>367</v>
      </c>
      <c r="BB2" s="13" t="s">
        <v>368</v>
      </c>
      <c r="BC2" s="17"/>
      <c r="BD2" s="13" t="s">
        <v>382</v>
      </c>
      <c r="BE2" s="10" t="s">
        <v>359</v>
      </c>
      <c r="BF2" s="9" t="s">
        <v>383</v>
      </c>
      <c r="BG2" s="9" t="s">
        <v>365</v>
      </c>
      <c r="BH2" s="9" t="s">
        <v>366</v>
      </c>
      <c r="BI2" s="9" t="s">
        <v>369</v>
      </c>
      <c r="BJ2" s="13" t="s">
        <v>382</v>
      </c>
      <c r="BK2" s="10" t="s">
        <v>359</v>
      </c>
      <c r="BL2" s="9" t="s">
        <v>383</v>
      </c>
      <c r="BM2" s="9" t="s">
        <v>365</v>
      </c>
      <c r="BN2" s="9" t="s">
        <v>366</v>
      </c>
      <c r="BO2" s="9" t="s">
        <v>369</v>
      </c>
      <c r="BP2" s="13" t="s">
        <v>382</v>
      </c>
      <c r="BQ2" s="10" t="s">
        <v>359</v>
      </c>
      <c r="BR2" s="9" t="s">
        <v>383</v>
      </c>
      <c r="BS2" s="9" t="s">
        <v>365</v>
      </c>
      <c r="BT2" s="9" t="s">
        <v>366</v>
      </c>
      <c r="BU2" s="9" t="s">
        <v>369</v>
      </c>
    </row>
    <row r="3" spans="1:73" x14ac:dyDescent="0.25">
      <c r="A3" t="s">
        <v>289</v>
      </c>
      <c r="B3" t="s">
        <v>381</v>
      </c>
      <c r="C3">
        <v>4</v>
      </c>
      <c r="D3" t="s">
        <v>2</v>
      </c>
      <c r="E3" t="s">
        <v>3</v>
      </c>
      <c r="F3" s="5">
        <v>1</v>
      </c>
      <c r="G3" s="5"/>
      <c r="H3" s="14" t="s">
        <v>4</v>
      </c>
      <c r="J3" s="15">
        <v>1</v>
      </c>
      <c r="K3" s="15">
        <v>2</v>
      </c>
      <c r="L3" s="15">
        <f ca="1">IF(NOT(ISBLANK(H3)),VLOOKUP(H3,ResourceBalancing!$E$1:$O$500,3,FALSE),IF(NOT(ISBLANK(I3)),VLOOKUP(I3,TypeBalancing!$A$3:$J$18,2,FALSE)))</f>
        <v>4.9999999999999991</v>
      </c>
      <c r="M3" s="15">
        <f>IF(NOT(ISBLANK(H3)),VLOOKUP(H3,ResourceBalancing!$E$1:$O$500,7,FALSE),IF(NOT(ISBLANK(I3)),VLOOKUP(I3,TypeBalancing!$A$3:$J$18,5,FALSE)))</f>
        <v>2</v>
      </c>
      <c r="N3" s="15">
        <f>IF(NOT(ISBLANK(H3)),VLOOKUP(H3,ResourceBalancing!$E$1:$O$500,11,FALSE),IF(NOT(ISBLANK(I3)),VLOOKUP(I3,TypeBalancing!$A$3:$J$18,8,FALSE)))</f>
        <v>2</v>
      </c>
      <c r="P3" s="14" t="s">
        <v>56</v>
      </c>
      <c r="R3" s="15">
        <v>1</v>
      </c>
      <c r="S3" s="15">
        <v>100</v>
      </c>
      <c r="T3" s="15">
        <f>IF(NOT(ISBLANK(P3)),VLOOKUP(P3,ResourceBalancing!$E$1:$O$500,3,FALSE),IF(NOT(ISBLANK(Q3)),VLOOKUP(Q3,TypeBalancing!$A$3:$J$18,2,FALSE)))</f>
        <v>0.01</v>
      </c>
      <c r="U3" s="15">
        <f>IF(NOT(ISBLANK(P3)),VLOOKUP(P3,ResourceBalancing!$E$1:$O$500,7,FALSE),IF(NOT(ISBLANK(Q3)),VLOOKUP(Q3,TypeBalancing!$A$3:$J$18,5,FALSE)))</f>
        <v>1</v>
      </c>
      <c r="V3" s="15">
        <f>IF(NOT(ISBLANK(P3)),VLOOKUP(P3,ResourceBalancing!$E$1:$O$500,11,FALSE),IF(NOT(ISBLANK(Q3)),VLOOKUP(Q3,TypeBalancing!$A$3:$J$18,8,FALSE)))</f>
        <v>0</v>
      </c>
      <c r="BD3" t="s">
        <v>4</v>
      </c>
      <c r="BE3">
        <v>3</v>
      </c>
      <c r="BF3">
        <f t="shared" ref="BF3:BF34" ca="1" si="0">SUM($K3*$L3,$S3*$T3,$AA3*$AB3,$AI3*$AJ3,$AQ3*$AR3,$AY3*$AZ3,$C3)/BE3</f>
        <v>4.9999999999999991</v>
      </c>
      <c r="BG3" s="25">
        <v>2</v>
      </c>
      <c r="BH3" s="25">
        <v>2</v>
      </c>
    </row>
    <row r="4" spans="1:73" x14ac:dyDescent="0.25">
      <c r="A4" t="s">
        <v>289</v>
      </c>
      <c r="B4" t="s">
        <v>381</v>
      </c>
      <c r="C4">
        <v>8</v>
      </c>
      <c r="D4" t="s">
        <v>2</v>
      </c>
      <c r="E4" t="s">
        <v>3</v>
      </c>
      <c r="F4" s="5">
        <v>1</v>
      </c>
      <c r="G4" s="5"/>
      <c r="H4" s="14" t="s">
        <v>235</v>
      </c>
      <c r="J4" s="15">
        <v>1</v>
      </c>
      <c r="K4" s="15">
        <v>2</v>
      </c>
      <c r="L4" s="15">
        <f ca="1">IF(NOT(ISBLANK(H4)),VLOOKUP(H4,ResourceBalancing!$E$1:$O$500,3,FALSE),IF(NOT(ISBLANK(I4)),VLOOKUP(I4,TypeBalancing!$A$3:$J$18,2,FALSE)))</f>
        <v>8.9999999999999982</v>
      </c>
      <c r="M4" s="15">
        <f>IF(NOT(ISBLANK(H4)),VLOOKUP(H4,ResourceBalancing!$E$1:$O$500,7,FALSE),IF(NOT(ISBLANK(I4)),VLOOKUP(I4,TypeBalancing!$A$3:$J$18,5,FALSE)))</f>
        <v>2</v>
      </c>
      <c r="N4" s="15">
        <f>IF(NOT(ISBLANK(H4)),VLOOKUP(H4,ResourceBalancing!$E$1:$O$500,11,FALSE),IF(NOT(ISBLANK(I4)),VLOOKUP(I4,TypeBalancing!$A$3:$J$18,8,FALSE)))</f>
        <v>2</v>
      </c>
      <c r="P4" s="14" t="s">
        <v>56</v>
      </c>
      <c r="R4" s="15">
        <v>1</v>
      </c>
      <c r="S4" s="15">
        <v>100</v>
      </c>
      <c r="T4" s="15">
        <f>IF(NOT(ISBLANK(P4)),VLOOKUP(P4,ResourceBalancing!$E$1:$O$500,3,FALSE),IF(NOT(ISBLANK(Q4)),VLOOKUP(Q4,TypeBalancing!$A$3:$J$18,2,FALSE)))</f>
        <v>0.01</v>
      </c>
      <c r="U4" s="15">
        <f>IF(NOT(ISBLANK(P4)),VLOOKUP(P4,ResourceBalancing!$E$1:$O$500,7,FALSE),IF(NOT(ISBLANK(Q4)),VLOOKUP(Q4,TypeBalancing!$A$3:$J$18,5,FALSE)))</f>
        <v>1</v>
      </c>
      <c r="V4" s="15">
        <f>IF(NOT(ISBLANK(P4)),VLOOKUP(P4,ResourceBalancing!$E$1:$O$500,11,FALSE),IF(NOT(ISBLANK(Q4)),VLOOKUP(Q4,TypeBalancing!$A$3:$J$18,8,FALSE)))</f>
        <v>0</v>
      </c>
      <c r="BD4" t="s">
        <v>235</v>
      </c>
      <c r="BE4">
        <v>3</v>
      </c>
      <c r="BF4">
        <f t="shared" ca="1" si="0"/>
        <v>8.9999999999999982</v>
      </c>
      <c r="BG4" s="25">
        <v>2</v>
      </c>
      <c r="BH4" s="25">
        <v>2</v>
      </c>
    </row>
    <row r="5" spans="1:73" x14ac:dyDescent="0.25">
      <c r="A5" t="s">
        <v>300</v>
      </c>
      <c r="B5" t="s">
        <v>381</v>
      </c>
      <c r="C5">
        <v>4</v>
      </c>
      <c r="D5" t="s">
        <v>2</v>
      </c>
      <c r="E5" t="s">
        <v>3</v>
      </c>
      <c r="F5" s="5">
        <v>1</v>
      </c>
      <c r="G5" s="5"/>
      <c r="H5" s="14" t="s">
        <v>235</v>
      </c>
      <c r="J5" s="20">
        <v>1</v>
      </c>
      <c r="K5" s="20">
        <v>1</v>
      </c>
      <c r="L5" s="15">
        <f ca="1">IF(NOT(ISBLANK(H5)),VLOOKUP(H5,ResourceBalancing!$E$1:$O$500,3,FALSE),IF(NOT(ISBLANK(I5)),VLOOKUP(I5,TypeBalancing!$A$3:$J$18,2,FALSE)))</f>
        <v>8.9999999999999982</v>
      </c>
      <c r="M5" s="15">
        <f>IF(NOT(ISBLANK(H5)),VLOOKUP(H5,ResourceBalancing!$E$1:$O$500,7,FALSE),IF(NOT(ISBLANK(I5)),VLOOKUP(I5,TypeBalancing!$A$3:$J$18,5,FALSE)))</f>
        <v>2</v>
      </c>
      <c r="N5" s="15">
        <f>IF(NOT(ISBLANK(H5)),VLOOKUP(H5,ResourceBalancing!$E$1:$O$500,11,FALSE),IF(NOT(ISBLANK(I5)),VLOOKUP(I5,TypeBalancing!$A$3:$J$18,8,FALSE)))</f>
        <v>2</v>
      </c>
      <c r="BD5" t="s">
        <v>131</v>
      </c>
      <c r="BE5">
        <v>10</v>
      </c>
      <c r="BF5">
        <f t="shared" ca="1" si="0"/>
        <v>1.2999999999999998</v>
      </c>
      <c r="BG5">
        <f t="shared" ref="BG5:BG36" si="1">1+MAX($M5,$U5,$AC5,$AK5,$AS5,$BA5)</f>
        <v>3</v>
      </c>
      <c r="BH5">
        <f t="shared" ref="BH5:BH36" si="2">SUM($J5,$N5,$R5,$V5,$Z5,$AD5,$AH5,$AL5,$AP5,$AT5,$AX5,$BB5)</f>
        <v>3</v>
      </c>
      <c r="BJ5" t="s">
        <v>164</v>
      </c>
      <c r="BK5">
        <v>10</v>
      </c>
      <c r="BL5">
        <f ca="1">SUM($K5*$L5,$S5*$T5,$AA5*$AB5,$AI5*$AJ5,$AQ5*$AR5,$AY5*$AZ5,$C5)/BK5</f>
        <v>1.2999999999999998</v>
      </c>
      <c r="BM5">
        <f>1+MAX($M5,$U5,$AC5,$AK5,$AS5,$BA5)</f>
        <v>3</v>
      </c>
      <c r="BN5">
        <f>SUM($J5,$N5,$R5,$V5,$Z5,$AD5,$AH5,$AL5,$AP5,$AT5,$AX5,$BB5)</f>
        <v>3</v>
      </c>
      <c r="BP5" t="s">
        <v>37</v>
      </c>
      <c r="BQ5">
        <v>10</v>
      </c>
      <c r="BR5">
        <f ca="1">SUM($K5*$L5,$S5*$T5,$AA5*$AB5,$AI5*$AJ5,$AQ5*$AR5,$AY5*$AZ5,$C5)/BQ5</f>
        <v>1.2999999999999998</v>
      </c>
      <c r="BS5">
        <f>1+MAX($M5,$U5,$AC5,$AK5,$AS5,$BA5)</f>
        <v>3</v>
      </c>
      <c r="BT5">
        <f>SUM($J5,$N5,$R5,$V5,$Z5,$AD5,$AH5,$AL5,$AP5,$AT5,$AX5,$BB5)</f>
        <v>3</v>
      </c>
    </row>
    <row r="6" spans="1:73" x14ac:dyDescent="0.25">
      <c r="A6" t="s">
        <v>352</v>
      </c>
      <c r="B6" t="s">
        <v>381</v>
      </c>
      <c r="C6">
        <v>1</v>
      </c>
      <c r="D6" t="s">
        <v>5</v>
      </c>
      <c r="E6" t="s">
        <v>6</v>
      </c>
      <c r="F6" s="5">
        <v>1</v>
      </c>
      <c r="G6" s="5"/>
      <c r="H6" s="14" t="s">
        <v>170</v>
      </c>
      <c r="J6" s="15">
        <v>1</v>
      </c>
      <c r="K6" s="20">
        <v>3</v>
      </c>
      <c r="L6" s="15">
        <f ca="1">IF(NOT(ISBLANK(H6)),VLOOKUP(H6,ResourceBalancing!$E$1:$O$500,3,FALSE),IF(NOT(ISBLANK(I6)),VLOOKUP(I6,TypeBalancing!$A$3:$J$18,2,FALSE)))</f>
        <v>2.21</v>
      </c>
      <c r="M6" s="15">
        <f ca="1">IF(NOT(ISBLANK(H6)),VLOOKUP(H6,ResourceBalancing!$E$1:$O$500,7,FALSE),IF(NOT(ISBLANK(I6)),VLOOKUP(I6,TypeBalancing!$A$3:$J$18,5,FALSE)))</f>
        <v>2</v>
      </c>
      <c r="N6" s="15">
        <f ca="1">IF(NOT(ISBLANK(H6)),VLOOKUP(H6,ResourceBalancing!$E$1:$O$500,11,FALSE),IF(NOT(ISBLANK(I6)),VLOOKUP(I6,TypeBalancing!$A$3:$J$18,8,FALSE)))</f>
        <v>4</v>
      </c>
      <c r="Q6" s="15" t="s">
        <v>254</v>
      </c>
      <c r="R6" s="15">
        <v>2</v>
      </c>
      <c r="S6" s="15">
        <v>3</v>
      </c>
      <c r="T6" s="15">
        <f ca="1">IF(NOT(ISBLANK(P6)),VLOOKUP(P6,ResourceBalancing!$E$1:$O$500,3,FALSE),IF(NOT(ISBLANK(Q6)),VLOOKUP(Q6,TypeBalancing!$A$3:$J$18,2,FALSE)))</f>
        <v>0.01</v>
      </c>
      <c r="U6" s="15">
        <f ca="1">IF(NOT(ISBLANK(P6)),VLOOKUP(P6,ResourceBalancing!$E$1:$O$500,7,FALSE),IF(NOT(ISBLANK(Q6)),VLOOKUP(Q6,TypeBalancing!$A$3:$J$18,5,FALSE)))</f>
        <v>1</v>
      </c>
      <c r="V6" s="15">
        <f ca="1">IF(NOT(ISBLANK(P6)),VLOOKUP(P6,ResourceBalancing!$E$1:$O$500,11,FALSE),IF(NOT(ISBLANK(Q6)),VLOOKUP(Q6,TypeBalancing!$A$3:$J$18,8,FALSE)))</f>
        <v>2</v>
      </c>
      <c r="BD6" t="s">
        <v>221</v>
      </c>
      <c r="BE6">
        <v>1</v>
      </c>
      <c r="BF6">
        <f t="shared" ca="1" si="0"/>
        <v>7.66</v>
      </c>
      <c r="BG6">
        <f t="shared" ca="1" si="1"/>
        <v>3</v>
      </c>
      <c r="BH6">
        <f t="shared" ca="1" si="2"/>
        <v>9</v>
      </c>
    </row>
    <row r="7" spans="1:73" x14ac:dyDescent="0.25">
      <c r="A7" t="s">
        <v>352</v>
      </c>
      <c r="B7" t="s">
        <v>381</v>
      </c>
      <c r="C7">
        <v>2</v>
      </c>
      <c r="D7" t="s">
        <v>5</v>
      </c>
      <c r="E7" t="s">
        <v>6</v>
      </c>
      <c r="F7" s="5">
        <v>3</v>
      </c>
      <c r="G7" s="5"/>
      <c r="H7" s="14" t="s">
        <v>185</v>
      </c>
      <c r="J7" s="15">
        <v>2</v>
      </c>
      <c r="K7" s="20">
        <v>3</v>
      </c>
      <c r="L7" s="15">
        <f ca="1">IF(NOT(ISBLANK(H7)),VLOOKUP(H7,ResourceBalancing!$E$1:$O$500,3,FALSE),IF(NOT(ISBLANK(I7)),VLOOKUP(I7,TypeBalancing!$A$3:$J$18,2,FALSE)))</f>
        <v>2.21</v>
      </c>
      <c r="M7" s="15">
        <f ca="1">IF(NOT(ISBLANK(H7)),VLOOKUP(H7,ResourceBalancing!$E$1:$O$500,7,FALSE),IF(NOT(ISBLANK(I7)),VLOOKUP(I7,TypeBalancing!$A$3:$J$18,5,FALSE)))</f>
        <v>2</v>
      </c>
      <c r="N7" s="15">
        <f ca="1">IF(NOT(ISBLANK(H7)),VLOOKUP(H7,ResourceBalancing!$E$1:$O$500,11,FALSE),IF(NOT(ISBLANK(I7)),VLOOKUP(I7,TypeBalancing!$A$3:$J$18,8,FALSE)))</f>
        <v>5</v>
      </c>
      <c r="P7" s="16"/>
      <c r="Q7" s="15" t="s">
        <v>254</v>
      </c>
      <c r="R7" s="15">
        <v>2</v>
      </c>
      <c r="S7" s="15">
        <v>1</v>
      </c>
      <c r="T7" s="15">
        <f ca="1">IF(NOT(ISBLANK(P7)),VLOOKUP(P7,ResourceBalancing!$E$1:$O$500,3,FALSE),IF(NOT(ISBLANK(Q7)),VLOOKUP(Q7,TypeBalancing!$A$3:$J$18,2,FALSE)))</f>
        <v>0.01</v>
      </c>
      <c r="U7" s="15">
        <f ca="1">IF(NOT(ISBLANK(P7)),VLOOKUP(P7,ResourceBalancing!$E$1:$O$500,7,FALSE),IF(NOT(ISBLANK(Q7)),VLOOKUP(Q7,TypeBalancing!$A$3:$J$18,5,FALSE)))</f>
        <v>1</v>
      </c>
      <c r="V7" s="15">
        <f ca="1">IF(NOT(ISBLANK(P7)),VLOOKUP(P7,ResourceBalancing!$E$1:$O$500,11,FALSE),IF(NOT(ISBLANK(Q7)),VLOOKUP(Q7,TypeBalancing!$A$3:$J$18,8,FALSE)))</f>
        <v>2</v>
      </c>
      <c r="X7" s="16"/>
      <c r="Y7" s="19"/>
      <c r="AF7" s="16"/>
      <c r="AG7" s="19"/>
      <c r="AN7" s="16"/>
      <c r="AO7" s="19"/>
      <c r="AV7" s="16"/>
      <c r="AW7" s="19"/>
      <c r="BD7" t="s">
        <v>222</v>
      </c>
      <c r="BE7">
        <v>1</v>
      </c>
      <c r="BF7">
        <f t="shared" ca="1" si="0"/>
        <v>8.64</v>
      </c>
      <c r="BG7">
        <f t="shared" ca="1" si="1"/>
        <v>3</v>
      </c>
      <c r="BH7">
        <f t="shared" ca="1" si="2"/>
        <v>11</v>
      </c>
    </row>
    <row r="8" spans="1:73" x14ac:dyDescent="0.25">
      <c r="A8" t="s">
        <v>302</v>
      </c>
      <c r="B8" t="s">
        <v>381</v>
      </c>
      <c r="C8">
        <v>1</v>
      </c>
      <c r="D8" t="s">
        <v>67</v>
      </c>
      <c r="E8" t="s">
        <v>250</v>
      </c>
      <c r="F8" s="5">
        <v>1</v>
      </c>
      <c r="G8" s="5" t="s">
        <v>525</v>
      </c>
      <c r="BD8" t="s">
        <v>68</v>
      </c>
      <c r="BE8">
        <v>100</v>
      </c>
      <c r="BF8">
        <f t="shared" si="0"/>
        <v>0.01</v>
      </c>
      <c r="BG8">
        <f t="shared" si="1"/>
        <v>1</v>
      </c>
      <c r="BH8">
        <f t="shared" si="2"/>
        <v>0</v>
      </c>
    </row>
    <row r="9" spans="1:73" x14ac:dyDescent="0.25">
      <c r="A9" t="s">
        <v>343</v>
      </c>
      <c r="B9" t="s">
        <v>381</v>
      </c>
      <c r="C9">
        <v>1</v>
      </c>
      <c r="D9" t="s">
        <v>67</v>
      </c>
      <c r="E9" t="s">
        <v>250</v>
      </c>
      <c r="F9" s="5">
        <v>1</v>
      </c>
      <c r="G9" s="5" t="s">
        <v>525</v>
      </c>
      <c r="BD9" t="s">
        <v>69</v>
      </c>
      <c r="BE9">
        <v>100</v>
      </c>
      <c r="BF9">
        <f t="shared" si="0"/>
        <v>0.01</v>
      </c>
      <c r="BG9">
        <f t="shared" si="1"/>
        <v>1</v>
      </c>
      <c r="BH9">
        <f t="shared" si="2"/>
        <v>0</v>
      </c>
    </row>
    <row r="10" spans="1:73" x14ac:dyDescent="0.25">
      <c r="A10" t="s">
        <v>306</v>
      </c>
      <c r="B10" t="s">
        <v>381</v>
      </c>
      <c r="C10">
        <v>1</v>
      </c>
      <c r="D10" t="s">
        <v>2</v>
      </c>
      <c r="E10" t="s">
        <v>54</v>
      </c>
      <c r="F10" s="5">
        <v>1</v>
      </c>
      <c r="G10" s="5" t="s">
        <v>361</v>
      </c>
      <c r="BD10" t="s">
        <v>55</v>
      </c>
      <c r="BE10">
        <v>100</v>
      </c>
      <c r="BF10">
        <f t="shared" si="0"/>
        <v>0.01</v>
      </c>
      <c r="BG10">
        <f t="shared" si="1"/>
        <v>1</v>
      </c>
      <c r="BH10">
        <f t="shared" si="2"/>
        <v>0</v>
      </c>
      <c r="BJ10" t="s">
        <v>58</v>
      </c>
      <c r="BK10">
        <v>100</v>
      </c>
      <c r="BL10">
        <f>SUM($K10*$L10,$S10*$T10,$AA10*$AB10,$AI10*$AJ10,$AQ10*$AR10,$AY10*$AZ10,$C10)/BK10</f>
        <v>0.01</v>
      </c>
      <c r="BM10">
        <f>1+MAX($M10,$U10,$AC10,$AK10,$AS10,$BA10)</f>
        <v>1</v>
      </c>
      <c r="BN10">
        <f>SUM($J10,$N10,$R10,$V10,$Z10,$AD10,$AH10,$AL10,$AP10,$AT10,$AX10,$BB10)</f>
        <v>0</v>
      </c>
    </row>
    <row r="11" spans="1:73" x14ac:dyDescent="0.25">
      <c r="A11" t="s">
        <v>306</v>
      </c>
      <c r="B11" t="s">
        <v>381</v>
      </c>
      <c r="C11">
        <v>1</v>
      </c>
      <c r="D11" t="s">
        <v>2</v>
      </c>
      <c r="E11" t="s">
        <v>54</v>
      </c>
      <c r="F11" s="5">
        <v>1</v>
      </c>
      <c r="G11" s="5" t="s">
        <v>361</v>
      </c>
      <c r="BD11" t="s">
        <v>79</v>
      </c>
      <c r="BE11">
        <v>10</v>
      </c>
      <c r="BF11">
        <f t="shared" si="0"/>
        <v>0.1</v>
      </c>
      <c r="BG11">
        <f t="shared" si="1"/>
        <v>1</v>
      </c>
      <c r="BH11">
        <f t="shared" si="2"/>
        <v>0</v>
      </c>
    </row>
    <row r="12" spans="1:73" x14ac:dyDescent="0.25">
      <c r="A12" t="s">
        <v>306</v>
      </c>
      <c r="B12" t="s">
        <v>381</v>
      </c>
      <c r="C12">
        <v>1</v>
      </c>
      <c r="D12" t="s">
        <v>2</v>
      </c>
      <c r="E12" t="s">
        <v>54</v>
      </c>
      <c r="F12" s="5">
        <v>1</v>
      </c>
      <c r="G12" s="5"/>
      <c r="BD12" s="15" t="s">
        <v>56</v>
      </c>
      <c r="BE12">
        <v>100</v>
      </c>
      <c r="BF12">
        <f t="shared" si="0"/>
        <v>0.01</v>
      </c>
      <c r="BG12">
        <f t="shared" si="1"/>
        <v>1</v>
      </c>
      <c r="BH12">
        <f t="shared" si="2"/>
        <v>0</v>
      </c>
    </row>
    <row r="13" spans="1:73" x14ac:dyDescent="0.25">
      <c r="A13" t="s">
        <v>306</v>
      </c>
      <c r="B13" t="s">
        <v>381</v>
      </c>
      <c r="C13">
        <v>1</v>
      </c>
      <c r="D13" t="s">
        <v>2</v>
      </c>
      <c r="E13" t="s">
        <v>54</v>
      </c>
      <c r="F13" s="5">
        <v>1</v>
      </c>
      <c r="G13" s="5" t="s">
        <v>361</v>
      </c>
      <c r="BD13" t="s">
        <v>57</v>
      </c>
      <c r="BE13">
        <v>10</v>
      </c>
      <c r="BF13">
        <f t="shared" si="0"/>
        <v>0.1</v>
      </c>
      <c r="BG13">
        <f t="shared" si="1"/>
        <v>1</v>
      </c>
      <c r="BH13">
        <f t="shared" si="2"/>
        <v>0</v>
      </c>
    </row>
    <row r="14" spans="1:73" x14ac:dyDescent="0.25">
      <c r="A14" t="s">
        <v>306</v>
      </c>
      <c r="B14" t="s">
        <v>381</v>
      </c>
      <c r="C14">
        <v>1</v>
      </c>
      <c r="D14" t="s">
        <v>2</v>
      </c>
      <c r="E14" t="s">
        <v>54</v>
      </c>
      <c r="F14" s="5">
        <v>1</v>
      </c>
      <c r="G14" s="5" t="s">
        <v>361</v>
      </c>
      <c r="BD14" t="s">
        <v>59</v>
      </c>
      <c r="BE14">
        <v>10</v>
      </c>
      <c r="BF14">
        <f t="shared" si="0"/>
        <v>0.1</v>
      </c>
      <c r="BG14">
        <f t="shared" si="1"/>
        <v>1</v>
      </c>
      <c r="BH14">
        <f t="shared" si="2"/>
        <v>0</v>
      </c>
    </row>
    <row r="15" spans="1:73" x14ac:dyDescent="0.25">
      <c r="A15" t="s">
        <v>306</v>
      </c>
      <c r="B15" t="s">
        <v>381</v>
      </c>
      <c r="C15">
        <v>2</v>
      </c>
      <c r="D15" t="s">
        <v>2</v>
      </c>
      <c r="E15" t="s">
        <v>54</v>
      </c>
      <c r="F15" s="5">
        <v>2</v>
      </c>
      <c r="G15" s="5" t="s">
        <v>361</v>
      </c>
      <c r="BD15" t="s">
        <v>60</v>
      </c>
      <c r="BE15">
        <v>10</v>
      </c>
      <c r="BF15">
        <f t="shared" si="0"/>
        <v>0.2</v>
      </c>
      <c r="BG15">
        <f t="shared" si="1"/>
        <v>1</v>
      </c>
      <c r="BH15">
        <f t="shared" si="2"/>
        <v>0</v>
      </c>
    </row>
    <row r="16" spans="1:73" x14ac:dyDescent="0.25">
      <c r="A16" t="s">
        <v>306</v>
      </c>
      <c r="B16" t="s">
        <v>381</v>
      </c>
      <c r="C16">
        <v>2</v>
      </c>
      <c r="D16" t="s">
        <v>2</v>
      </c>
      <c r="E16" t="s">
        <v>54</v>
      </c>
      <c r="F16" s="5">
        <v>2</v>
      </c>
      <c r="G16" s="5" t="s">
        <v>361</v>
      </c>
      <c r="BD16" t="s">
        <v>61</v>
      </c>
      <c r="BE16">
        <v>10</v>
      </c>
      <c r="BF16">
        <f t="shared" si="0"/>
        <v>0.2</v>
      </c>
      <c r="BG16">
        <f t="shared" si="1"/>
        <v>1</v>
      </c>
      <c r="BH16">
        <f t="shared" si="2"/>
        <v>0</v>
      </c>
    </row>
    <row r="17" spans="1:60" x14ac:dyDescent="0.25">
      <c r="A17" t="s">
        <v>306</v>
      </c>
      <c r="B17" t="s">
        <v>381</v>
      </c>
      <c r="C17">
        <v>2</v>
      </c>
      <c r="D17" t="s">
        <v>2</v>
      </c>
      <c r="E17" t="s">
        <v>54</v>
      </c>
      <c r="F17" s="5">
        <v>2</v>
      </c>
      <c r="G17" s="5" t="s">
        <v>361</v>
      </c>
      <c r="BD17" t="s">
        <v>62</v>
      </c>
      <c r="BE17">
        <v>10</v>
      </c>
      <c r="BF17">
        <f t="shared" si="0"/>
        <v>0.2</v>
      </c>
      <c r="BG17">
        <f t="shared" si="1"/>
        <v>1</v>
      </c>
      <c r="BH17">
        <f t="shared" si="2"/>
        <v>0</v>
      </c>
    </row>
    <row r="18" spans="1:60" x14ac:dyDescent="0.25">
      <c r="A18" t="s">
        <v>290</v>
      </c>
      <c r="B18" t="s">
        <v>381</v>
      </c>
      <c r="C18">
        <v>2</v>
      </c>
      <c r="D18" t="s">
        <v>5</v>
      </c>
      <c r="E18" t="s">
        <v>6</v>
      </c>
      <c r="F18" s="5">
        <v>3</v>
      </c>
      <c r="G18" s="5"/>
      <c r="H18" s="14" t="s">
        <v>171</v>
      </c>
      <c r="J18" s="15">
        <v>3</v>
      </c>
      <c r="K18" s="15">
        <v>100</v>
      </c>
      <c r="L18" s="15">
        <f ca="1">IF(NOT(ISBLANK(H18)),VLOOKUP(H18,ResourceBalancing!$E$1:$O$500,3,FALSE),IF(NOT(ISBLANK(I18)),VLOOKUP(I18,TypeBalancing!$A$3:$J$18,2,FALSE)))</f>
        <v>8.41</v>
      </c>
      <c r="M18" s="15">
        <f ca="1">IF(NOT(ISBLANK(H18)),VLOOKUP(H18,ResourceBalancing!$E$1:$O$500,7,FALSE),IF(NOT(ISBLANK(I18)),VLOOKUP(I18,TypeBalancing!$A$3:$J$18,5,FALSE)))</f>
        <v>2</v>
      </c>
      <c r="N18" s="15">
        <f ca="1">IF(NOT(ISBLANK(H18)),VLOOKUP(H18,ResourceBalancing!$E$1:$O$500,11,FALSE),IF(NOT(ISBLANK(I18)),VLOOKUP(I18,TypeBalancing!$A$3:$J$18,8,FALSE)))</f>
        <v>6</v>
      </c>
      <c r="Q18" s="15" t="s">
        <v>254</v>
      </c>
      <c r="R18" s="15">
        <v>2</v>
      </c>
      <c r="S18" s="15">
        <v>50</v>
      </c>
      <c r="T18" s="15">
        <f ca="1">IF(NOT(ISBLANK(P18)),VLOOKUP(P18,ResourceBalancing!$E$1:$O$500,3,FALSE),IF(NOT(ISBLANK(Q18)),VLOOKUP(Q18,TypeBalancing!$A$3:$J$18,2,FALSE)))</f>
        <v>0.01</v>
      </c>
      <c r="U18" s="15">
        <f ca="1">IF(NOT(ISBLANK(P18)),VLOOKUP(P18,ResourceBalancing!$E$1:$O$500,7,FALSE),IF(NOT(ISBLANK(Q18)),VLOOKUP(Q18,TypeBalancing!$A$3:$J$18,5,FALSE)))</f>
        <v>1</v>
      </c>
      <c r="V18" s="15">
        <f ca="1">IF(NOT(ISBLANK(P18)),VLOOKUP(P18,ResourceBalancing!$E$1:$O$500,11,FALSE),IF(NOT(ISBLANK(Q18)),VLOOKUP(Q18,TypeBalancing!$A$3:$J$18,8,FALSE)))</f>
        <v>2</v>
      </c>
      <c r="BD18" t="s">
        <v>8</v>
      </c>
      <c r="BE18">
        <v>1</v>
      </c>
      <c r="BF18">
        <f t="shared" ca="1" si="0"/>
        <v>843.5</v>
      </c>
      <c r="BG18">
        <f t="shared" ca="1" si="1"/>
        <v>3</v>
      </c>
      <c r="BH18">
        <f t="shared" ca="1" si="2"/>
        <v>13</v>
      </c>
    </row>
    <row r="19" spans="1:60" x14ac:dyDescent="0.25">
      <c r="A19" t="s">
        <v>290</v>
      </c>
      <c r="B19" t="s">
        <v>381</v>
      </c>
      <c r="C19">
        <v>2</v>
      </c>
      <c r="D19" t="s">
        <v>5</v>
      </c>
      <c r="E19" t="s">
        <v>6</v>
      </c>
      <c r="F19" s="5">
        <v>4</v>
      </c>
      <c r="G19" s="5"/>
      <c r="H19" s="14" t="s">
        <v>172</v>
      </c>
      <c r="J19" s="15">
        <v>4</v>
      </c>
      <c r="K19" s="15">
        <v>100</v>
      </c>
      <c r="L19" s="15">
        <f ca="1">IF(NOT(ISBLANK(H19)),VLOOKUP(H19,ResourceBalancing!$E$1:$O$500,3,FALSE),IF(NOT(ISBLANK(I19)),VLOOKUP(I19,TypeBalancing!$A$3:$J$18,2,FALSE)))</f>
        <v>24.42</v>
      </c>
      <c r="M19" s="15">
        <f ca="1">IF(NOT(ISBLANK(H19)),VLOOKUP(H19,ResourceBalancing!$E$1:$O$500,7,FALSE),IF(NOT(ISBLANK(I19)),VLOOKUP(I19,TypeBalancing!$A$3:$J$18,5,FALSE)))</f>
        <v>3</v>
      </c>
      <c r="N19" s="15">
        <f ca="1">IF(NOT(ISBLANK(H19)),VLOOKUP(H19,ResourceBalancing!$E$1:$O$500,11,FALSE),IF(NOT(ISBLANK(I19)),VLOOKUP(I19,TypeBalancing!$A$3:$J$18,8,FALSE)))</f>
        <v>13</v>
      </c>
      <c r="Q19" s="15" t="s">
        <v>254</v>
      </c>
      <c r="R19" s="15">
        <v>2</v>
      </c>
      <c r="S19" s="15">
        <v>50</v>
      </c>
      <c r="T19" s="15">
        <f ca="1">IF(NOT(ISBLANK(P19)),VLOOKUP(P19,ResourceBalancing!$E$1:$O$500,3,FALSE),IF(NOT(ISBLANK(Q19)),VLOOKUP(Q19,TypeBalancing!$A$3:$J$18,2,FALSE)))</f>
        <v>0.01</v>
      </c>
      <c r="U19" s="15">
        <f ca="1">IF(NOT(ISBLANK(P19)),VLOOKUP(P19,ResourceBalancing!$E$1:$O$500,7,FALSE),IF(NOT(ISBLANK(Q19)),VLOOKUP(Q19,TypeBalancing!$A$3:$J$18,5,FALSE)))</f>
        <v>1</v>
      </c>
      <c r="V19" s="15">
        <f ca="1">IF(NOT(ISBLANK(P19)),VLOOKUP(P19,ResourceBalancing!$E$1:$O$500,11,FALSE),IF(NOT(ISBLANK(Q19)),VLOOKUP(Q19,TypeBalancing!$A$3:$J$18,8,FALSE)))</f>
        <v>2</v>
      </c>
      <c r="BD19" t="s">
        <v>9</v>
      </c>
      <c r="BE19">
        <v>1</v>
      </c>
      <c r="BF19">
        <f t="shared" ca="1" si="0"/>
        <v>2444.5</v>
      </c>
      <c r="BG19">
        <f t="shared" ca="1" si="1"/>
        <v>4</v>
      </c>
      <c r="BH19">
        <f t="shared" ca="1" si="2"/>
        <v>21</v>
      </c>
    </row>
    <row r="20" spans="1:60" x14ac:dyDescent="0.25">
      <c r="A20" t="s">
        <v>290</v>
      </c>
      <c r="B20" t="s">
        <v>381</v>
      </c>
      <c r="C20">
        <v>2</v>
      </c>
      <c r="D20" t="s">
        <v>5</v>
      </c>
      <c r="E20" t="s">
        <v>6</v>
      </c>
      <c r="F20" s="5">
        <v>5</v>
      </c>
      <c r="G20" s="5"/>
      <c r="H20" s="14" t="s">
        <v>168</v>
      </c>
      <c r="J20" s="15">
        <v>5</v>
      </c>
      <c r="K20" s="15">
        <v>100</v>
      </c>
      <c r="L20" s="15">
        <f ca="1">IF(NOT(ISBLANK(H20)),VLOOKUP(H20,ResourceBalancing!$E$1:$O$500,3,FALSE),IF(NOT(ISBLANK(I20)),VLOOKUP(I20,TypeBalancing!$A$3:$J$18,2,FALSE)))</f>
        <v>35.21</v>
      </c>
      <c r="M20" s="15">
        <f ca="1">IF(NOT(ISBLANK(H20)),VLOOKUP(H20,ResourceBalancing!$E$1:$O$500,7,FALSE),IF(NOT(ISBLANK(I20)),VLOOKUP(I20,TypeBalancing!$A$3:$J$18,5,FALSE)))</f>
        <v>2</v>
      </c>
      <c r="N20" s="15">
        <f ca="1">IF(NOT(ISBLANK(H20)),VLOOKUP(H20,ResourceBalancing!$E$1:$O$500,11,FALSE),IF(NOT(ISBLANK(I20)),VLOOKUP(I20,TypeBalancing!$A$3:$J$18,8,FALSE)))</f>
        <v>9</v>
      </c>
      <c r="Q20" s="15" t="s">
        <v>254</v>
      </c>
      <c r="R20" s="15">
        <v>2</v>
      </c>
      <c r="S20" s="15">
        <v>50</v>
      </c>
      <c r="T20" s="15">
        <f ca="1">IF(NOT(ISBLANK(P20)),VLOOKUP(P20,ResourceBalancing!$E$1:$O$500,3,FALSE),IF(NOT(ISBLANK(Q20)),VLOOKUP(Q20,TypeBalancing!$A$3:$J$18,2,FALSE)))</f>
        <v>0.01</v>
      </c>
      <c r="U20" s="15">
        <f ca="1">IF(NOT(ISBLANK(P20)),VLOOKUP(P20,ResourceBalancing!$E$1:$O$500,7,FALSE),IF(NOT(ISBLANK(Q20)),VLOOKUP(Q20,TypeBalancing!$A$3:$J$18,5,FALSE)))</f>
        <v>1</v>
      </c>
      <c r="V20" s="15">
        <f ca="1">IF(NOT(ISBLANK(P20)),VLOOKUP(P20,ResourceBalancing!$E$1:$O$500,11,FALSE),IF(NOT(ISBLANK(Q20)),VLOOKUP(Q20,TypeBalancing!$A$3:$J$18,8,FALSE)))</f>
        <v>2</v>
      </c>
      <c r="BD20" t="s">
        <v>7</v>
      </c>
      <c r="BE20">
        <v>1</v>
      </c>
      <c r="BF20">
        <f t="shared" ca="1" si="0"/>
        <v>3523.5</v>
      </c>
      <c r="BG20">
        <f t="shared" ca="1" si="1"/>
        <v>3</v>
      </c>
      <c r="BH20">
        <f t="shared" ca="1" si="2"/>
        <v>18</v>
      </c>
    </row>
    <row r="21" spans="1:60" x14ac:dyDescent="0.25">
      <c r="A21" t="s">
        <v>291</v>
      </c>
      <c r="B21" t="s">
        <v>381</v>
      </c>
      <c r="C21">
        <v>0.5</v>
      </c>
      <c r="D21" t="s">
        <v>5</v>
      </c>
      <c r="E21" t="s">
        <v>18</v>
      </c>
      <c r="F21" s="5">
        <v>1</v>
      </c>
      <c r="G21" s="5"/>
      <c r="H21" s="14" t="s">
        <v>170</v>
      </c>
      <c r="J21" s="15">
        <v>1</v>
      </c>
      <c r="K21" s="15">
        <v>3</v>
      </c>
      <c r="L21" s="15">
        <f ca="1">IF(NOT(ISBLANK(H21)),VLOOKUP(H21,ResourceBalancing!$E$1:$O$500,3,FALSE),IF(NOT(ISBLANK(I21)),VLOOKUP(I21,TypeBalancing!$A$3:$J$18,2,FALSE)))</f>
        <v>2.21</v>
      </c>
      <c r="M21" s="15">
        <f ca="1">IF(NOT(ISBLANK(H21)),VLOOKUP(H21,ResourceBalancing!$E$1:$O$500,7,FALSE),IF(NOT(ISBLANK(I21)),VLOOKUP(I21,TypeBalancing!$A$3:$J$18,5,FALSE)))</f>
        <v>2</v>
      </c>
      <c r="N21" s="15">
        <f ca="1">IF(NOT(ISBLANK(H21)),VLOOKUP(H21,ResourceBalancing!$E$1:$O$500,11,FALSE),IF(NOT(ISBLANK(I21)),VLOOKUP(I21,TypeBalancing!$A$3:$J$18,8,FALSE)))</f>
        <v>4</v>
      </c>
      <c r="Q21" s="15" t="s">
        <v>254</v>
      </c>
      <c r="R21" s="15">
        <v>1</v>
      </c>
      <c r="S21" s="15">
        <v>3</v>
      </c>
      <c r="T21" s="15">
        <f ca="1">IF(NOT(ISBLANK(P21)),VLOOKUP(P21,ResourceBalancing!$E$1:$O$500,3,FALSE),IF(NOT(ISBLANK(Q21)),VLOOKUP(Q21,TypeBalancing!$A$3:$J$18,2,FALSE)))</f>
        <v>0.01</v>
      </c>
      <c r="U21" s="15">
        <f ca="1">IF(NOT(ISBLANK(P21)),VLOOKUP(P21,ResourceBalancing!$E$1:$O$500,7,FALSE),IF(NOT(ISBLANK(Q21)),VLOOKUP(Q21,TypeBalancing!$A$3:$J$18,5,FALSE)))</f>
        <v>1</v>
      </c>
      <c r="V21" s="15">
        <f ca="1">IF(NOT(ISBLANK(P21)),VLOOKUP(P21,ResourceBalancing!$E$1:$O$500,11,FALSE),IF(NOT(ISBLANK(Q21)),VLOOKUP(Q21,TypeBalancing!$A$3:$J$18,8,FALSE)))</f>
        <v>2</v>
      </c>
      <c r="X21" s="16"/>
      <c r="Y21" s="19" t="s">
        <v>288</v>
      </c>
      <c r="Z21" s="15">
        <v>1</v>
      </c>
      <c r="AA21" s="15">
        <v>1</v>
      </c>
      <c r="AB21" s="15">
        <f ca="1">IF(NOT(ISBLANK(X21)),VLOOKUP(X21,ResourceBalancing!$E$1:$O$500,3,FALSE),IF(NOT(ISBLANK(Y21)),VLOOKUP(Y21,TypeBalancing!$A$3:$J$18,2,FALSE)))</f>
        <v>0.1</v>
      </c>
      <c r="AC21" s="15">
        <f ca="1">IF(NOT(ISBLANK(X21)),VLOOKUP(X21,ResourceBalancing!$E$1:$O$500,7,FALSE),IF(NOT(ISBLANK(Y21)),VLOOKUP(Y21,TypeBalancing!$A$3:$J$18,5,FALSE)))</f>
        <v>1</v>
      </c>
      <c r="AD21" s="15">
        <f ca="1">IF(NOT(ISBLANK(X21)),VLOOKUP(X21,ResourceBalancing!$E$1:$O$500,11,FALSE),IF(NOT(ISBLANK(Y21)),VLOOKUP(Y21,TypeBalancing!$A$3:$J$18,8,FALSE)))</f>
        <v>0</v>
      </c>
      <c r="AF21" s="16"/>
      <c r="AG21" s="19"/>
      <c r="AN21" s="16"/>
      <c r="AO21" s="19"/>
      <c r="AV21" s="16"/>
      <c r="AW21" s="19"/>
      <c r="BD21" t="s">
        <v>21</v>
      </c>
      <c r="BE21">
        <v>1</v>
      </c>
      <c r="BF21">
        <f t="shared" ca="1" si="0"/>
        <v>7.26</v>
      </c>
      <c r="BG21">
        <f t="shared" ca="1" si="1"/>
        <v>3</v>
      </c>
      <c r="BH21">
        <f t="shared" ca="1" si="2"/>
        <v>9</v>
      </c>
    </row>
    <row r="22" spans="1:60" x14ac:dyDescent="0.25">
      <c r="A22" t="s">
        <v>291</v>
      </c>
      <c r="B22" t="s">
        <v>381</v>
      </c>
      <c r="C22">
        <v>1</v>
      </c>
      <c r="D22" t="s">
        <v>5</v>
      </c>
      <c r="E22" t="s">
        <v>18</v>
      </c>
      <c r="F22" s="5">
        <v>2</v>
      </c>
      <c r="G22" s="5"/>
      <c r="H22" s="14" t="s">
        <v>169</v>
      </c>
      <c r="J22" s="20">
        <v>2</v>
      </c>
      <c r="K22" s="20">
        <v>3</v>
      </c>
      <c r="L22" s="15">
        <f ca="1">IF(NOT(ISBLANK(H22)),VLOOKUP(H22,ResourceBalancing!$E$1:$O$500,3,FALSE),IF(NOT(ISBLANK(I22)),VLOOKUP(I22,TypeBalancing!$A$3:$J$18,2,FALSE)))</f>
        <v>3.2149999999999999</v>
      </c>
      <c r="M22" s="15">
        <f ca="1">IF(NOT(ISBLANK(H22)),VLOOKUP(H22,ResourceBalancing!$E$1:$O$500,7,FALSE),IF(NOT(ISBLANK(I22)),VLOOKUP(I22,TypeBalancing!$A$3:$J$18,5,FALSE)))</f>
        <v>3</v>
      </c>
      <c r="N22" s="15">
        <f ca="1">IF(NOT(ISBLANK(H22)),VLOOKUP(H22,ResourceBalancing!$E$1:$O$500,11,FALSE),IF(NOT(ISBLANK(I22)),VLOOKUP(I22,TypeBalancing!$A$3:$J$18,8,FALSE)))</f>
        <v>13</v>
      </c>
      <c r="Q22" s="15" t="s">
        <v>254</v>
      </c>
      <c r="R22" s="15">
        <v>1</v>
      </c>
      <c r="S22" s="15">
        <v>3</v>
      </c>
      <c r="T22" s="15">
        <f ca="1">IF(NOT(ISBLANK(P22)),VLOOKUP(P22,ResourceBalancing!$E$1:$O$500,3,FALSE),IF(NOT(ISBLANK(Q22)),VLOOKUP(Q22,TypeBalancing!$A$3:$J$18,2,FALSE)))</f>
        <v>0.01</v>
      </c>
      <c r="U22" s="15">
        <f ca="1">IF(NOT(ISBLANK(P22)),VLOOKUP(P22,ResourceBalancing!$E$1:$O$500,7,FALSE),IF(NOT(ISBLANK(Q22)),VLOOKUP(Q22,TypeBalancing!$A$3:$J$18,5,FALSE)))</f>
        <v>1</v>
      </c>
      <c r="V22" s="15">
        <f ca="1">IF(NOT(ISBLANK(P22)),VLOOKUP(P22,ResourceBalancing!$E$1:$O$500,11,FALSE),IF(NOT(ISBLANK(Q22)),VLOOKUP(Q22,TypeBalancing!$A$3:$J$18,8,FALSE)))</f>
        <v>2</v>
      </c>
      <c r="Y22" s="19" t="s">
        <v>288</v>
      </c>
      <c r="Z22" s="15">
        <v>1</v>
      </c>
      <c r="AA22" s="15">
        <v>1</v>
      </c>
      <c r="AB22" s="15">
        <f ca="1">IF(NOT(ISBLANK(X22)),VLOOKUP(X22,ResourceBalancing!$E$1:$O$500,3,FALSE),IF(NOT(ISBLANK(Y22)),VLOOKUP(Y22,TypeBalancing!$A$3:$J$18,2,FALSE)))</f>
        <v>0.1</v>
      </c>
      <c r="AC22" s="15">
        <f ca="1">IF(NOT(ISBLANK(X22)),VLOOKUP(X22,ResourceBalancing!$E$1:$O$500,7,FALSE),IF(NOT(ISBLANK(Y22)),VLOOKUP(Y22,TypeBalancing!$A$3:$J$18,5,FALSE)))</f>
        <v>1</v>
      </c>
      <c r="AD22" s="15">
        <f ca="1">IF(NOT(ISBLANK(X22)),VLOOKUP(X22,ResourceBalancing!$E$1:$O$500,11,FALSE),IF(NOT(ISBLANK(Y22)),VLOOKUP(Y22,TypeBalancing!$A$3:$J$18,8,FALSE)))</f>
        <v>0</v>
      </c>
      <c r="BD22" t="s">
        <v>20</v>
      </c>
      <c r="BE22">
        <v>1</v>
      </c>
      <c r="BF22">
        <f t="shared" ca="1" si="0"/>
        <v>10.774999999999999</v>
      </c>
      <c r="BG22">
        <f t="shared" ca="1" si="1"/>
        <v>4</v>
      </c>
      <c r="BH22">
        <f t="shared" ca="1" si="2"/>
        <v>19</v>
      </c>
    </row>
    <row r="23" spans="1:60" x14ac:dyDescent="0.25">
      <c r="A23" t="s">
        <v>291</v>
      </c>
      <c r="B23" t="s">
        <v>381</v>
      </c>
      <c r="C23">
        <v>2</v>
      </c>
      <c r="D23" t="s">
        <v>5</v>
      </c>
      <c r="E23" t="s">
        <v>18</v>
      </c>
      <c r="F23" s="5">
        <v>3</v>
      </c>
      <c r="G23" s="5"/>
      <c r="H23" s="14" t="s">
        <v>171</v>
      </c>
      <c r="J23" s="15">
        <v>3</v>
      </c>
      <c r="K23" s="20">
        <v>3</v>
      </c>
      <c r="L23" s="15">
        <f ca="1">IF(NOT(ISBLANK(H23)),VLOOKUP(H23,ResourceBalancing!$E$1:$O$500,3,FALSE),IF(NOT(ISBLANK(I23)),VLOOKUP(I23,TypeBalancing!$A$3:$J$18,2,FALSE)))</f>
        <v>8.41</v>
      </c>
      <c r="M23" s="15">
        <f ca="1">IF(NOT(ISBLANK(H23)),VLOOKUP(H23,ResourceBalancing!$E$1:$O$500,7,FALSE),IF(NOT(ISBLANK(I23)),VLOOKUP(I23,TypeBalancing!$A$3:$J$18,5,FALSE)))</f>
        <v>2</v>
      </c>
      <c r="N23" s="15">
        <f ca="1">IF(NOT(ISBLANK(H23)),VLOOKUP(H23,ResourceBalancing!$E$1:$O$500,11,FALSE),IF(NOT(ISBLANK(I23)),VLOOKUP(I23,TypeBalancing!$A$3:$J$18,8,FALSE)))</f>
        <v>6</v>
      </c>
      <c r="Q23" s="15" t="s">
        <v>254</v>
      </c>
      <c r="R23" s="15">
        <v>1</v>
      </c>
      <c r="S23" s="15">
        <v>3</v>
      </c>
      <c r="T23" s="15">
        <f ca="1">IF(NOT(ISBLANK(P23)),VLOOKUP(P23,ResourceBalancing!$E$1:$O$500,3,FALSE),IF(NOT(ISBLANK(Q23)),VLOOKUP(Q23,TypeBalancing!$A$3:$J$18,2,FALSE)))</f>
        <v>0.01</v>
      </c>
      <c r="U23" s="15">
        <f ca="1">IF(NOT(ISBLANK(P23)),VLOOKUP(P23,ResourceBalancing!$E$1:$O$500,7,FALSE),IF(NOT(ISBLANK(Q23)),VLOOKUP(Q23,TypeBalancing!$A$3:$J$18,5,FALSE)))</f>
        <v>1</v>
      </c>
      <c r="V23" s="15">
        <f ca="1">IF(NOT(ISBLANK(P23)),VLOOKUP(P23,ResourceBalancing!$E$1:$O$500,11,FALSE),IF(NOT(ISBLANK(Q23)),VLOOKUP(Q23,TypeBalancing!$A$3:$J$18,8,FALSE)))</f>
        <v>2</v>
      </c>
      <c r="Y23" s="19" t="s">
        <v>288</v>
      </c>
      <c r="Z23" s="15">
        <v>1</v>
      </c>
      <c r="AA23" s="15">
        <v>1</v>
      </c>
      <c r="AB23" s="15">
        <f ca="1">IF(NOT(ISBLANK(X23)),VLOOKUP(X23,ResourceBalancing!$E$1:$O$500,3,FALSE),IF(NOT(ISBLANK(Y23)),VLOOKUP(Y23,TypeBalancing!$A$3:$J$18,2,FALSE)))</f>
        <v>0.1</v>
      </c>
      <c r="AC23" s="15">
        <f ca="1">IF(NOT(ISBLANK(X23)),VLOOKUP(X23,ResourceBalancing!$E$1:$O$500,7,FALSE),IF(NOT(ISBLANK(Y23)),VLOOKUP(Y23,TypeBalancing!$A$3:$J$18,5,FALSE)))</f>
        <v>1</v>
      </c>
      <c r="AD23" s="15">
        <f ca="1">IF(NOT(ISBLANK(X23)),VLOOKUP(X23,ResourceBalancing!$E$1:$O$500,11,FALSE),IF(NOT(ISBLANK(Y23)),VLOOKUP(Y23,TypeBalancing!$A$3:$J$18,8,FALSE)))</f>
        <v>0</v>
      </c>
      <c r="BD23" t="s">
        <v>22</v>
      </c>
      <c r="BE23">
        <v>1</v>
      </c>
      <c r="BF23">
        <f t="shared" ca="1" si="0"/>
        <v>27.360000000000003</v>
      </c>
      <c r="BG23">
        <f t="shared" ca="1" si="1"/>
        <v>3</v>
      </c>
      <c r="BH23">
        <f t="shared" ca="1" si="2"/>
        <v>13</v>
      </c>
    </row>
    <row r="24" spans="1:60" x14ac:dyDescent="0.25">
      <c r="A24" t="s">
        <v>291</v>
      </c>
      <c r="B24" t="s">
        <v>381</v>
      </c>
      <c r="C24">
        <v>4</v>
      </c>
      <c r="D24" t="s">
        <v>5</v>
      </c>
      <c r="E24" t="s">
        <v>18</v>
      </c>
      <c r="F24" s="5">
        <v>4</v>
      </c>
      <c r="G24" s="5"/>
      <c r="H24" s="14" t="s">
        <v>172</v>
      </c>
      <c r="J24" s="15">
        <v>4</v>
      </c>
      <c r="K24" s="20">
        <v>3</v>
      </c>
      <c r="L24" s="15">
        <f ca="1">IF(NOT(ISBLANK(H24)),VLOOKUP(H24,ResourceBalancing!$E$1:$O$500,3,FALSE),IF(NOT(ISBLANK(I24)),VLOOKUP(I24,TypeBalancing!$A$3:$J$18,2,FALSE)))</f>
        <v>24.42</v>
      </c>
      <c r="M24" s="15">
        <f ca="1">IF(NOT(ISBLANK(H24)),VLOOKUP(H24,ResourceBalancing!$E$1:$O$500,7,FALSE),IF(NOT(ISBLANK(I24)),VLOOKUP(I24,TypeBalancing!$A$3:$J$18,5,FALSE)))</f>
        <v>3</v>
      </c>
      <c r="N24" s="15">
        <f ca="1">IF(NOT(ISBLANK(H24)),VLOOKUP(H24,ResourceBalancing!$E$1:$O$500,11,FALSE),IF(NOT(ISBLANK(I24)),VLOOKUP(I24,TypeBalancing!$A$3:$J$18,8,FALSE)))</f>
        <v>13</v>
      </c>
      <c r="Q24" s="15" t="s">
        <v>254</v>
      </c>
      <c r="R24" s="15">
        <v>2</v>
      </c>
      <c r="S24" s="15">
        <v>3</v>
      </c>
      <c r="T24" s="15">
        <f ca="1">IF(NOT(ISBLANK(P24)),VLOOKUP(P24,ResourceBalancing!$E$1:$O$500,3,FALSE),IF(NOT(ISBLANK(Q24)),VLOOKUP(Q24,TypeBalancing!$A$3:$J$18,2,FALSE)))</f>
        <v>0.01</v>
      </c>
      <c r="U24" s="15">
        <f ca="1">IF(NOT(ISBLANK(P24)),VLOOKUP(P24,ResourceBalancing!$E$1:$O$500,7,FALSE),IF(NOT(ISBLANK(Q24)),VLOOKUP(Q24,TypeBalancing!$A$3:$J$18,5,FALSE)))</f>
        <v>1</v>
      </c>
      <c r="V24" s="15">
        <f ca="1">IF(NOT(ISBLANK(P24)),VLOOKUP(P24,ResourceBalancing!$E$1:$O$500,11,FALSE),IF(NOT(ISBLANK(Q24)),VLOOKUP(Q24,TypeBalancing!$A$3:$J$18,8,FALSE)))</f>
        <v>2</v>
      </c>
      <c r="Y24" s="19" t="s">
        <v>288</v>
      </c>
      <c r="Z24" s="15">
        <v>1</v>
      </c>
      <c r="AA24" s="15">
        <v>1</v>
      </c>
      <c r="AB24" s="15">
        <f ca="1">IF(NOT(ISBLANK(X24)),VLOOKUP(X24,ResourceBalancing!$E$1:$O$500,3,FALSE),IF(NOT(ISBLANK(Y24)),VLOOKUP(Y24,TypeBalancing!$A$3:$J$18,2,FALSE)))</f>
        <v>0.1</v>
      </c>
      <c r="AC24" s="15">
        <f ca="1">IF(NOT(ISBLANK(X24)),VLOOKUP(X24,ResourceBalancing!$E$1:$O$500,7,FALSE),IF(NOT(ISBLANK(Y24)),VLOOKUP(Y24,TypeBalancing!$A$3:$J$18,5,FALSE)))</f>
        <v>1</v>
      </c>
      <c r="AD24" s="15">
        <f ca="1">IF(NOT(ISBLANK(X24)),VLOOKUP(X24,ResourceBalancing!$E$1:$O$500,11,FALSE),IF(NOT(ISBLANK(Y24)),VLOOKUP(Y24,TypeBalancing!$A$3:$J$18,8,FALSE)))</f>
        <v>0</v>
      </c>
      <c r="BD24" t="s">
        <v>23</v>
      </c>
      <c r="BE24">
        <v>1</v>
      </c>
      <c r="BF24">
        <f t="shared" ca="1" si="0"/>
        <v>77.39</v>
      </c>
      <c r="BG24">
        <f t="shared" ca="1" si="1"/>
        <v>4</v>
      </c>
      <c r="BH24">
        <f t="shared" ca="1" si="2"/>
        <v>22</v>
      </c>
    </row>
    <row r="25" spans="1:60" x14ac:dyDescent="0.25">
      <c r="A25" t="s">
        <v>291</v>
      </c>
      <c r="B25" t="s">
        <v>381</v>
      </c>
      <c r="C25">
        <v>8</v>
      </c>
      <c r="D25" t="s">
        <v>5</v>
      </c>
      <c r="E25" t="s">
        <v>18</v>
      </c>
      <c r="F25" s="5">
        <v>5</v>
      </c>
      <c r="G25" s="5"/>
      <c r="H25" s="14" t="s">
        <v>168</v>
      </c>
      <c r="J25" s="15">
        <v>5</v>
      </c>
      <c r="K25" s="20">
        <v>3</v>
      </c>
      <c r="L25" s="15">
        <f ca="1">IF(NOT(ISBLANK(H25)),VLOOKUP(H25,ResourceBalancing!$E$1:$O$500,3,FALSE),IF(NOT(ISBLANK(I25)),VLOOKUP(I25,TypeBalancing!$A$3:$J$18,2,FALSE)))</f>
        <v>35.21</v>
      </c>
      <c r="M25" s="15">
        <f ca="1">IF(NOT(ISBLANK(H25)),VLOOKUP(H25,ResourceBalancing!$E$1:$O$500,7,FALSE),IF(NOT(ISBLANK(I25)),VLOOKUP(I25,TypeBalancing!$A$3:$J$18,5,FALSE)))</f>
        <v>2</v>
      </c>
      <c r="N25" s="15">
        <f ca="1">IF(NOT(ISBLANK(H25)),VLOOKUP(H25,ResourceBalancing!$E$1:$O$500,11,FALSE),IF(NOT(ISBLANK(I25)),VLOOKUP(I25,TypeBalancing!$A$3:$J$18,8,FALSE)))</f>
        <v>9</v>
      </c>
      <c r="Q25" s="15" t="s">
        <v>254</v>
      </c>
      <c r="R25" s="15">
        <v>2</v>
      </c>
      <c r="S25" s="15">
        <v>3</v>
      </c>
      <c r="T25" s="15">
        <f ca="1">IF(NOT(ISBLANK(P25)),VLOOKUP(P25,ResourceBalancing!$E$1:$O$500,3,FALSE),IF(NOT(ISBLANK(Q25)),VLOOKUP(Q25,TypeBalancing!$A$3:$J$18,2,FALSE)))</f>
        <v>0.01</v>
      </c>
      <c r="U25" s="15">
        <f ca="1">IF(NOT(ISBLANK(P25)),VLOOKUP(P25,ResourceBalancing!$E$1:$O$500,7,FALSE),IF(NOT(ISBLANK(Q25)),VLOOKUP(Q25,TypeBalancing!$A$3:$J$18,5,FALSE)))</f>
        <v>1</v>
      </c>
      <c r="V25" s="15">
        <f ca="1">IF(NOT(ISBLANK(P25)),VLOOKUP(P25,ResourceBalancing!$E$1:$O$500,11,FALSE),IF(NOT(ISBLANK(Q25)),VLOOKUP(Q25,TypeBalancing!$A$3:$J$18,8,FALSE)))</f>
        <v>2</v>
      </c>
      <c r="Y25" s="19" t="s">
        <v>288</v>
      </c>
      <c r="Z25" s="15">
        <v>1</v>
      </c>
      <c r="AA25" s="15">
        <v>1</v>
      </c>
      <c r="AB25" s="15">
        <f ca="1">IF(NOT(ISBLANK(X25)),VLOOKUP(X25,ResourceBalancing!$E$1:$O$500,3,FALSE),IF(NOT(ISBLANK(Y25)),VLOOKUP(Y25,TypeBalancing!$A$3:$J$18,2,FALSE)))</f>
        <v>0.1</v>
      </c>
      <c r="AC25" s="15">
        <f ca="1">IF(NOT(ISBLANK(X25)),VLOOKUP(X25,ResourceBalancing!$E$1:$O$500,7,FALSE),IF(NOT(ISBLANK(Y25)),VLOOKUP(Y25,TypeBalancing!$A$3:$J$18,5,FALSE)))</f>
        <v>1</v>
      </c>
      <c r="AD25" s="15">
        <f ca="1">IF(NOT(ISBLANK(X25)),VLOOKUP(X25,ResourceBalancing!$E$1:$O$500,11,FALSE),IF(NOT(ISBLANK(Y25)),VLOOKUP(Y25,TypeBalancing!$A$3:$J$18,8,FALSE)))</f>
        <v>0</v>
      </c>
      <c r="BD25" t="s">
        <v>19</v>
      </c>
      <c r="BE25">
        <v>1</v>
      </c>
      <c r="BF25">
        <f t="shared" ca="1" si="0"/>
        <v>113.75999999999999</v>
      </c>
      <c r="BG25">
        <f t="shared" ca="1" si="1"/>
        <v>3</v>
      </c>
      <c r="BH25">
        <f t="shared" ca="1" si="2"/>
        <v>19</v>
      </c>
    </row>
    <row r="26" spans="1:60" x14ac:dyDescent="0.25">
      <c r="A26" t="s">
        <v>292</v>
      </c>
      <c r="B26" t="s">
        <v>381</v>
      </c>
      <c r="C26">
        <v>1</v>
      </c>
      <c r="D26" t="s">
        <v>5</v>
      </c>
      <c r="E26" t="s">
        <v>18</v>
      </c>
      <c r="F26" s="5">
        <v>1</v>
      </c>
      <c r="G26" s="5"/>
      <c r="H26" s="14" t="s">
        <v>170</v>
      </c>
      <c r="J26" s="15">
        <v>1</v>
      </c>
      <c r="K26" s="15">
        <v>6</v>
      </c>
      <c r="L26" s="15">
        <f ca="1">IF(NOT(ISBLANK(H26)),VLOOKUP(H26,ResourceBalancing!$E$1:$O$500,3,FALSE),IF(NOT(ISBLANK(I26)),VLOOKUP(I26,TypeBalancing!$A$3:$J$18,2,FALSE)))</f>
        <v>2.21</v>
      </c>
      <c r="M26" s="15">
        <f ca="1">IF(NOT(ISBLANK(H26)),VLOOKUP(H26,ResourceBalancing!$E$1:$O$500,7,FALSE),IF(NOT(ISBLANK(I26)),VLOOKUP(I26,TypeBalancing!$A$3:$J$18,5,FALSE)))</f>
        <v>2</v>
      </c>
      <c r="N26" s="15">
        <f ca="1">IF(NOT(ISBLANK(H26)),VLOOKUP(H26,ResourceBalancing!$E$1:$O$500,11,FALSE),IF(NOT(ISBLANK(I26)),VLOOKUP(I26,TypeBalancing!$A$3:$J$18,8,FALSE)))</f>
        <v>4</v>
      </c>
      <c r="Q26" s="15" t="s">
        <v>254</v>
      </c>
      <c r="R26" s="15">
        <v>1</v>
      </c>
      <c r="S26" s="15">
        <v>6</v>
      </c>
      <c r="T26" s="15">
        <f ca="1">IF(NOT(ISBLANK(P26)),VLOOKUP(P26,ResourceBalancing!$E$1:$O$500,3,FALSE),IF(NOT(ISBLANK(Q26)),VLOOKUP(Q26,TypeBalancing!$A$3:$J$18,2,FALSE)))</f>
        <v>0.01</v>
      </c>
      <c r="U26" s="15">
        <f ca="1">IF(NOT(ISBLANK(P26)),VLOOKUP(P26,ResourceBalancing!$E$1:$O$500,7,FALSE),IF(NOT(ISBLANK(Q26)),VLOOKUP(Q26,TypeBalancing!$A$3:$J$18,5,FALSE)))</f>
        <v>1</v>
      </c>
      <c r="V26" s="15">
        <f ca="1">IF(NOT(ISBLANK(P26)),VLOOKUP(P26,ResourceBalancing!$E$1:$O$500,11,FALSE),IF(NOT(ISBLANK(Q26)),VLOOKUP(Q26,TypeBalancing!$A$3:$J$18,8,FALSE)))</f>
        <v>2</v>
      </c>
      <c r="X26" s="16"/>
      <c r="Y26" s="19" t="s">
        <v>288</v>
      </c>
      <c r="Z26" s="15">
        <v>1</v>
      </c>
      <c r="AA26" s="15">
        <v>1</v>
      </c>
      <c r="AB26" s="15">
        <f ca="1">IF(NOT(ISBLANK(X26)),VLOOKUP(X26,ResourceBalancing!$E$1:$O$500,3,FALSE),IF(NOT(ISBLANK(Y26)),VLOOKUP(Y26,TypeBalancing!$A$3:$J$18,2,FALSE)))</f>
        <v>0.1</v>
      </c>
      <c r="AC26" s="15">
        <f ca="1">IF(NOT(ISBLANK(X26)),VLOOKUP(X26,ResourceBalancing!$E$1:$O$500,7,FALSE),IF(NOT(ISBLANK(Y26)),VLOOKUP(Y26,TypeBalancing!$A$3:$J$18,5,FALSE)))</f>
        <v>1</v>
      </c>
      <c r="AD26" s="15">
        <f ca="1">IF(NOT(ISBLANK(X26)),VLOOKUP(X26,ResourceBalancing!$E$1:$O$500,11,FALSE),IF(NOT(ISBLANK(Y26)),VLOOKUP(Y26,TypeBalancing!$A$3:$J$18,8,FALSE)))</f>
        <v>0</v>
      </c>
      <c r="AF26" s="16"/>
      <c r="AG26" s="19"/>
      <c r="AN26" s="16"/>
      <c r="AO26" s="19"/>
      <c r="AV26" s="16"/>
      <c r="AW26" s="19"/>
      <c r="BD26" t="s">
        <v>29</v>
      </c>
      <c r="BE26">
        <v>1</v>
      </c>
      <c r="BF26">
        <f t="shared" ca="1" si="0"/>
        <v>14.42</v>
      </c>
      <c r="BG26">
        <f t="shared" ca="1" si="1"/>
        <v>3</v>
      </c>
      <c r="BH26">
        <f t="shared" ca="1" si="2"/>
        <v>9</v>
      </c>
    </row>
    <row r="27" spans="1:60" x14ac:dyDescent="0.25">
      <c r="A27" t="s">
        <v>292</v>
      </c>
      <c r="B27" t="s">
        <v>381</v>
      </c>
      <c r="C27">
        <v>2</v>
      </c>
      <c r="D27" t="s">
        <v>5</v>
      </c>
      <c r="E27" t="s">
        <v>18</v>
      </c>
      <c r="F27" s="5">
        <v>2</v>
      </c>
      <c r="G27" s="5"/>
      <c r="H27" s="14" t="s">
        <v>169</v>
      </c>
      <c r="J27" s="20">
        <v>2</v>
      </c>
      <c r="K27" s="20">
        <v>6</v>
      </c>
      <c r="L27" s="15">
        <f ca="1">IF(NOT(ISBLANK(H27)),VLOOKUP(H27,ResourceBalancing!$E$1:$O$500,3,FALSE),IF(NOT(ISBLANK(I27)),VLOOKUP(I27,TypeBalancing!$A$3:$J$18,2,FALSE)))</f>
        <v>3.2149999999999999</v>
      </c>
      <c r="M27" s="15">
        <f ca="1">IF(NOT(ISBLANK(H27)),VLOOKUP(H27,ResourceBalancing!$E$1:$O$500,7,FALSE),IF(NOT(ISBLANK(I27)),VLOOKUP(I27,TypeBalancing!$A$3:$J$18,5,FALSE)))</f>
        <v>3</v>
      </c>
      <c r="N27" s="15">
        <f ca="1">IF(NOT(ISBLANK(H27)),VLOOKUP(H27,ResourceBalancing!$E$1:$O$500,11,FALSE),IF(NOT(ISBLANK(I27)),VLOOKUP(I27,TypeBalancing!$A$3:$J$18,8,FALSE)))</f>
        <v>13</v>
      </c>
      <c r="Q27" s="15" t="s">
        <v>254</v>
      </c>
      <c r="R27" s="15">
        <v>1</v>
      </c>
      <c r="S27" s="15">
        <v>6</v>
      </c>
      <c r="T27" s="15">
        <f ca="1">IF(NOT(ISBLANK(P27)),VLOOKUP(P27,ResourceBalancing!$E$1:$O$500,3,FALSE),IF(NOT(ISBLANK(Q27)),VLOOKUP(Q27,TypeBalancing!$A$3:$J$18,2,FALSE)))</f>
        <v>0.01</v>
      </c>
      <c r="U27" s="15">
        <f ca="1">IF(NOT(ISBLANK(P27)),VLOOKUP(P27,ResourceBalancing!$E$1:$O$500,7,FALSE),IF(NOT(ISBLANK(Q27)),VLOOKUP(Q27,TypeBalancing!$A$3:$J$18,5,FALSE)))</f>
        <v>1</v>
      </c>
      <c r="V27" s="15">
        <f ca="1">IF(NOT(ISBLANK(P27)),VLOOKUP(P27,ResourceBalancing!$E$1:$O$500,11,FALSE),IF(NOT(ISBLANK(Q27)),VLOOKUP(Q27,TypeBalancing!$A$3:$J$18,8,FALSE)))</f>
        <v>2</v>
      </c>
      <c r="Y27" s="19" t="s">
        <v>288</v>
      </c>
      <c r="Z27" s="15">
        <v>1</v>
      </c>
      <c r="AA27" s="15">
        <v>1</v>
      </c>
      <c r="AB27" s="15">
        <f ca="1">IF(NOT(ISBLANK(X27)),VLOOKUP(X27,ResourceBalancing!$E$1:$O$500,3,FALSE),IF(NOT(ISBLANK(Y27)),VLOOKUP(Y27,TypeBalancing!$A$3:$J$18,2,FALSE)))</f>
        <v>0.1</v>
      </c>
      <c r="AC27" s="15">
        <f ca="1">IF(NOT(ISBLANK(X27)),VLOOKUP(X27,ResourceBalancing!$E$1:$O$500,7,FALSE),IF(NOT(ISBLANK(Y27)),VLOOKUP(Y27,TypeBalancing!$A$3:$J$18,5,FALSE)))</f>
        <v>1</v>
      </c>
      <c r="AD27" s="15">
        <f ca="1">IF(NOT(ISBLANK(X27)),VLOOKUP(X27,ResourceBalancing!$E$1:$O$500,11,FALSE),IF(NOT(ISBLANK(Y27)),VLOOKUP(Y27,TypeBalancing!$A$3:$J$18,8,FALSE)))</f>
        <v>0</v>
      </c>
      <c r="BD27" t="s">
        <v>28</v>
      </c>
      <c r="BE27">
        <v>1</v>
      </c>
      <c r="BF27">
        <f t="shared" ca="1" si="0"/>
        <v>21.45</v>
      </c>
      <c r="BG27">
        <f t="shared" ca="1" si="1"/>
        <v>4</v>
      </c>
      <c r="BH27">
        <f t="shared" ca="1" si="2"/>
        <v>19</v>
      </c>
    </row>
    <row r="28" spans="1:60" x14ac:dyDescent="0.25">
      <c r="A28" t="s">
        <v>292</v>
      </c>
      <c r="B28" t="s">
        <v>381</v>
      </c>
      <c r="C28">
        <v>4</v>
      </c>
      <c r="D28" t="s">
        <v>5</v>
      </c>
      <c r="E28" t="s">
        <v>18</v>
      </c>
      <c r="F28" s="5">
        <v>3</v>
      </c>
      <c r="G28" s="5"/>
      <c r="H28" s="14" t="s">
        <v>171</v>
      </c>
      <c r="J28" s="15">
        <v>3</v>
      </c>
      <c r="K28" s="20">
        <v>6</v>
      </c>
      <c r="L28" s="15">
        <f ca="1">IF(NOT(ISBLANK(H28)),VLOOKUP(H28,ResourceBalancing!$E$1:$O$500,3,FALSE),IF(NOT(ISBLANK(I28)),VLOOKUP(I28,TypeBalancing!$A$3:$J$18,2,FALSE)))</f>
        <v>8.41</v>
      </c>
      <c r="M28" s="15">
        <f ca="1">IF(NOT(ISBLANK(H28)),VLOOKUP(H28,ResourceBalancing!$E$1:$O$500,7,FALSE),IF(NOT(ISBLANK(I28)),VLOOKUP(I28,TypeBalancing!$A$3:$J$18,5,FALSE)))</f>
        <v>2</v>
      </c>
      <c r="N28" s="15">
        <f ca="1">IF(NOT(ISBLANK(H28)),VLOOKUP(H28,ResourceBalancing!$E$1:$O$500,11,FALSE),IF(NOT(ISBLANK(I28)),VLOOKUP(I28,TypeBalancing!$A$3:$J$18,8,FALSE)))</f>
        <v>6</v>
      </c>
      <c r="Q28" s="15" t="s">
        <v>254</v>
      </c>
      <c r="R28" s="15">
        <v>1</v>
      </c>
      <c r="S28" s="15">
        <v>6</v>
      </c>
      <c r="T28" s="15">
        <f ca="1">IF(NOT(ISBLANK(P28)),VLOOKUP(P28,ResourceBalancing!$E$1:$O$500,3,FALSE),IF(NOT(ISBLANK(Q28)),VLOOKUP(Q28,TypeBalancing!$A$3:$J$18,2,FALSE)))</f>
        <v>0.01</v>
      </c>
      <c r="U28" s="15">
        <f ca="1">IF(NOT(ISBLANK(P28)),VLOOKUP(P28,ResourceBalancing!$E$1:$O$500,7,FALSE),IF(NOT(ISBLANK(Q28)),VLOOKUP(Q28,TypeBalancing!$A$3:$J$18,5,FALSE)))</f>
        <v>1</v>
      </c>
      <c r="V28" s="15">
        <f ca="1">IF(NOT(ISBLANK(P28)),VLOOKUP(P28,ResourceBalancing!$E$1:$O$500,11,FALSE),IF(NOT(ISBLANK(Q28)),VLOOKUP(Q28,TypeBalancing!$A$3:$J$18,8,FALSE)))</f>
        <v>2</v>
      </c>
      <c r="Y28" s="19" t="s">
        <v>288</v>
      </c>
      <c r="Z28" s="15">
        <v>1</v>
      </c>
      <c r="AA28" s="15">
        <v>1</v>
      </c>
      <c r="AB28" s="15">
        <f ca="1">IF(NOT(ISBLANK(X28)),VLOOKUP(X28,ResourceBalancing!$E$1:$O$500,3,FALSE),IF(NOT(ISBLANK(Y28)),VLOOKUP(Y28,TypeBalancing!$A$3:$J$18,2,FALSE)))</f>
        <v>0.1</v>
      </c>
      <c r="AC28" s="15">
        <f ca="1">IF(NOT(ISBLANK(X28)),VLOOKUP(X28,ResourceBalancing!$E$1:$O$500,7,FALSE),IF(NOT(ISBLANK(Y28)),VLOOKUP(Y28,TypeBalancing!$A$3:$J$18,5,FALSE)))</f>
        <v>1</v>
      </c>
      <c r="AD28" s="15">
        <f ca="1">IF(NOT(ISBLANK(X28)),VLOOKUP(X28,ResourceBalancing!$E$1:$O$500,11,FALSE),IF(NOT(ISBLANK(Y28)),VLOOKUP(Y28,TypeBalancing!$A$3:$J$18,8,FALSE)))</f>
        <v>0</v>
      </c>
      <c r="BD28" t="s">
        <v>30</v>
      </c>
      <c r="BE28">
        <v>1</v>
      </c>
      <c r="BF28">
        <f t="shared" ca="1" si="0"/>
        <v>54.620000000000005</v>
      </c>
      <c r="BG28">
        <f t="shared" ca="1" si="1"/>
        <v>3</v>
      </c>
      <c r="BH28">
        <f t="shared" ca="1" si="2"/>
        <v>13</v>
      </c>
    </row>
    <row r="29" spans="1:60" x14ac:dyDescent="0.25">
      <c r="A29" t="s">
        <v>292</v>
      </c>
      <c r="B29" t="s">
        <v>381</v>
      </c>
      <c r="C29">
        <v>8</v>
      </c>
      <c r="D29" t="s">
        <v>5</v>
      </c>
      <c r="E29" t="s">
        <v>18</v>
      </c>
      <c r="F29" s="5">
        <v>4</v>
      </c>
      <c r="G29" s="5"/>
      <c r="H29" s="14" t="s">
        <v>172</v>
      </c>
      <c r="J29" s="15">
        <v>4</v>
      </c>
      <c r="K29" s="20">
        <v>6</v>
      </c>
      <c r="L29" s="15">
        <f ca="1">IF(NOT(ISBLANK(H29)),VLOOKUP(H29,ResourceBalancing!$E$1:$O$500,3,FALSE),IF(NOT(ISBLANK(I29)),VLOOKUP(I29,TypeBalancing!$A$3:$J$18,2,FALSE)))</f>
        <v>24.42</v>
      </c>
      <c r="M29" s="15">
        <f ca="1">IF(NOT(ISBLANK(H29)),VLOOKUP(H29,ResourceBalancing!$E$1:$O$500,7,FALSE),IF(NOT(ISBLANK(I29)),VLOOKUP(I29,TypeBalancing!$A$3:$J$18,5,FALSE)))</f>
        <v>3</v>
      </c>
      <c r="N29" s="15">
        <f ca="1">IF(NOT(ISBLANK(H29)),VLOOKUP(H29,ResourceBalancing!$E$1:$O$500,11,FALSE),IF(NOT(ISBLANK(I29)),VLOOKUP(I29,TypeBalancing!$A$3:$J$18,8,FALSE)))</f>
        <v>13</v>
      </c>
      <c r="Q29" s="15" t="s">
        <v>254</v>
      </c>
      <c r="R29" s="15">
        <v>2</v>
      </c>
      <c r="S29" s="15">
        <v>6</v>
      </c>
      <c r="T29" s="15">
        <f ca="1">IF(NOT(ISBLANK(P29)),VLOOKUP(P29,ResourceBalancing!$E$1:$O$500,3,FALSE),IF(NOT(ISBLANK(Q29)),VLOOKUP(Q29,TypeBalancing!$A$3:$J$18,2,FALSE)))</f>
        <v>0.01</v>
      </c>
      <c r="U29" s="15">
        <f ca="1">IF(NOT(ISBLANK(P29)),VLOOKUP(P29,ResourceBalancing!$E$1:$O$500,7,FALSE),IF(NOT(ISBLANK(Q29)),VLOOKUP(Q29,TypeBalancing!$A$3:$J$18,5,FALSE)))</f>
        <v>1</v>
      </c>
      <c r="V29" s="15">
        <f ca="1">IF(NOT(ISBLANK(P29)),VLOOKUP(P29,ResourceBalancing!$E$1:$O$500,11,FALSE),IF(NOT(ISBLANK(Q29)),VLOOKUP(Q29,TypeBalancing!$A$3:$J$18,8,FALSE)))</f>
        <v>2</v>
      </c>
      <c r="Y29" s="19" t="s">
        <v>288</v>
      </c>
      <c r="Z29" s="15">
        <v>1</v>
      </c>
      <c r="AA29" s="15">
        <v>1</v>
      </c>
      <c r="AB29" s="15">
        <f ca="1">IF(NOT(ISBLANK(X29)),VLOOKUP(X29,ResourceBalancing!$E$1:$O$500,3,FALSE),IF(NOT(ISBLANK(Y29)),VLOOKUP(Y29,TypeBalancing!$A$3:$J$18,2,FALSE)))</f>
        <v>0.1</v>
      </c>
      <c r="AC29" s="15">
        <f ca="1">IF(NOT(ISBLANK(X29)),VLOOKUP(X29,ResourceBalancing!$E$1:$O$500,7,FALSE),IF(NOT(ISBLANK(Y29)),VLOOKUP(Y29,TypeBalancing!$A$3:$J$18,5,FALSE)))</f>
        <v>1</v>
      </c>
      <c r="AD29" s="15">
        <f ca="1">IF(NOT(ISBLANK(X29)),VLOOKUP(X29,ResourceBalancing!$E$1:$O$500,11,FALSE),IF(NOT(ISBLANK(Y29)),VLOOKUP(Y29,TypeBalancing!$A$3:$J$18,8,FALSE)))</f>
        <v>0</v>
      </c>
      <c r="BD29" t="s">
        <v>31</v>
      </c>
      <c r="BE29">
        <v>1</v>
      </c>
      <c r="BF29">
        <f t="shared" ca="1" si="0"/>
        <v>154.68</v>
      </c>
      <c r="BG29">
        <f t="shared" ca="1" si="1"/>
        <v>4</v>
      </c>
      <c r="BH29">
        <f t="shared" ca="1" si="2"/>
        <v>22</v>
      </c>
    </row>
    <row r="30" spans="1:60" x14ac:dyDescent="0.25">
      <c r="A30" t="s">
        <v>292</v>
      </c>
      <c r="B30" t="s">
        <v>381</v>
      </c>
      <c r="C30">
        <v>16</v>
      </c>
      <c r="D30" t="s">
        <v>5</v>
      </c>
      <c r="E30" t="s">
        <v>18</v>
      </c>
      <c r="F30" s="5">
        <v>5</v>
      </c>
      <c r="G30" s="5"/>
      <c r="H30" s="14" t="s">
        <v>168</v>
      </c>
      <c r="J30" s="15">
        <v>5</v>
      </c>
      <c r="K30" s="20">
        <v>6</v>
      </c>
      <c r="L30" s="15">
        <f ca="1">IF(NOT(ISBLANK(H30)),VLOOKUP(H30,ResourceBalancing!$E$1:$O$500,3,FALSE),IF(NOT(ISBLANK(I30)),VLOOKUP(I30,TypeBalancing!$A$3:$J$18,2,FALSE)))</f>
        <v>35.21</v>
      </c>
      <c r="M30" s="15">
        <f ca="1">IF(NOT(ISBLANK(H30)),VLOOKUP(H30,ResourceBalancing!$E$1:$O$500,7,FALSE),IF(NOT(ISBLANK(I30)),VLOOKUP(I30,TypeBalancing!$A$3:$J$18,5,FALSE)))</f>
        <v>2</v>
      </c>
      <c r="N30" s="15">
        <f ca="1">IF(NOT(ISBLANK(H30)),VLOOKUP(H30,ResourceBalancing!$E$1:$O$500,11,FALSE),IF(NOT(ISBLANK(I30)),VLOOKUP(I30,TypeBalancing!$A$3:$J$18,8,FALSE)))</f>
        <v>9</v>
      </c>
      <c r="Q30" s="15" t="s">
        <v>254</v>
      </c>
      <c r="R30" s="15">
        <v>2</v>
      </c>
      <c r="S30" s="15">
        <v>6</v>
      </c>
      <c r="T30" s="15">
        <f ca="1">IF(NOT(ISBLANK(P30)),VLOOKUP(P30,ResourceBalancing!$E$1:$O$500,3,FALSE),IF(NOT(ISBLANK(Q30)),VLOOKUP(Q30,TypeBalancing!$A$3:$J$18,2,FALSE)))</f>
        <v>0.01</v>
      </c>
      <c r="U30" s="15">
        <f ca="1">IF(NOT(ISBLANK(P30)),VLOOKUP(P30,ResourceBalancing!$E$1:$O$500,7,FALSE),IF(NOT(ISBLANK(Q30)),VLOOKUP(Q30,TypeBalancing!$A$3:$J$18,5,FALSE)))</f>
        <v>1</v>
      </c>
      <c r="V30" s="15">
        <f ca="1">IF(NOT(ISBLANK(P30)),VLOOKUP(P30,ResourceBalancing!$E$1:$O$500,11,FALSE),IF(NOT(ISBLANK(Q30)),VLOOKUP(Q30,TypeBalancing!$A$3:$J$18,8,FALSE)))</f>
        <v>2</v>
      </c>
      <c r="Y30" s="19" t="s">
        <v>288</v>
      </c>
      <c r="Z30" s="15">
        <v>1</v>
      </c>
      <c r="AA30" s="15">
        <v>1</v>
      </c>
      <c r="AB30" s="15">
        <f ca="1">IF(NOT(ISBLANK(X30)),VLOOKUP(X30,ResourceBalancing!$E$1:$O$500,3,FALSE),IF(NOT(ISBLANK(Y30)),VLOOKUP(Y30,TypeBalancing!$A$3:$J$18,2,FALSE)))</f>
        <v>0.1</v>
      </c>
      <c r="AC30" s="15">
        <f ca="1">IF(NOT(ISBLANK(X30)),VLOOKUP(X30,ResourceBalancing!$E$1:$O$500,7,FALSE),IF(NOT(ISBLANK(Y30)),VLOOKUP(Y30,TypeBalancing!$A$3:$J$18,5,FALSE)))</f>
        <v>1</v>
      </c>
      <c r="AD30" s="15">
        <f ca="1">IF(NOT(ISBLANK(X30)),VLOOKUP(X30,ResourceBalancing!$E$1:$O$500,11,FALSE),IF(NOT(ISBLANK(Y30)),VLOOKUP(Y30,TypeBalancing!$A$3:$J$18,8,FALSE)))</f>
        <v>0</v>
      </c>
      <c r="BD30" t="s">
        <v>27</v>
      </c>
      <c r="BE30">
        <v>1</v>
      </c>
      <c r="BF30">
        <f t="shared" ca="1" si="0"/>
        <v>227.42</v>
      </c>
      <c r="BG30">
        <f t="shared" ca="1" si="1"/>
        <v>3</v>
      </c>
      <c r="BH30">
        <f t="shared" ca="1" si="2"/>
        <v>19</v>
      </c>
    </row>
    <row r="31" spans="1:60" x14ac:dyDescent="0.25">
      <c r="A31" t="s">
        <v>323</v>
      </c>
      <c r="B31" t="s">
        <v>381</v>
      </c>
      <c r="C31">
        <v>1</v>
      </c>
      <c r="D31" t="s">
        <v>5</v>
      </c>
      <c r="E31" t="s">
        <v>18</v>
      </c>
      <c r="F31" s="5">
        <v>1</v>
      </c>
      <c r="G31" s="5"/>
      <c r="H31" s="14" t="s">
        <v>170</v>
      </c>
      <c r="J31" s="15">
        <v>1</v>
      </c>
      <c r="K31" s="15">
        <v>6</v>
      </c>
      <c r="L31" s="15">
        <f ca="1">IF(NOT(ISBLANK(H31)),VLOOKUP(H31,ResourceBalancing!$E$1:$O$500,3,FALSE),IF(NOT(ISBLANK(I31)),VLOOKUP(I31,TypeBalancing!$A$3:$J$18,2,FALSE)))</f>
        <v>2.21</v>
      </c>
      <c r="M31" s="15">
        <f ca="1">IF(NOT(ISBLANK(H31)),VLOOKUP(H31,ResourceBalancing!$E$1:$O$500,7,FALSE),IF(NOT(ISBLANK(I31)),VLOOKUP(I31,TypeBalancing!$A$3:$J$18,5,FALSE)))</f>
        <v>2</v>
      </c>
      <c r="N31" s="15">
        <f ca="1">IF(NOT(ISBLANK(H31)),VLOOKUP(H31,ResourceBalancing!$E$1:$O$500,11,FALSE),IF(NOT(ISBLANK(I31)),VLOOKUP(I31,TypeBalancing!$A$3:$J$18,8,FALSE)))</f>
        <v>4</v>
      </c>
      <c r="Q31" s="15" t="s">
        <v>254</v>
      </c>
      <c r="R31" s="15">
        <v>1</v>
      </c>
      <c r="S31" s="15">
        <v>6</v>
      </c>
      <c r="T31" s="15">
        <f ca="1">IF(NOT(ISBLANK(P31)),VLOOKUP(P31,ResourceBalancing!$E$1:$O$500,3,FALSE),IF(NOT(ISBLANK(Q31)),VLOOKUP(Q31,TypeBalancing!$A$3:$J$18,2,FALSE)))</f>
        <v>0.01</v>
      </c>
      <c r="U31" s="15">
        <f ca="1">IF(NOT(ISBLANK(P31)),VLOOKUP(P31,ResourceBalancing!$E$1:$O$500,7,FALSE),IF(NOT(ISBLANK(Q31)),VLOOKUP(Q31,TypeBalancing!$A$3:$J$18,5,FALSE)))</f>
        <v>1</v>
      </c>
      <c r="V31" s="15">
        <f ca="1">IF(NOT(ISBLANK(P31)),VLOOKUP(P31,ResourceBalancing!$E$1:$O$500,11,FALSE),IF(NOT(ISBLANK(Q31)),VLOOKUP(Q31,TypeBalancing!$A$3:$J$18,8,FALSE)))</f>
        <v>2</v>
      </c>
      <c r="X31" s="16"/>
      <c r="Y31" s="19"/>
      <c r="AF31" s="16"/>
      <c r="AG31" s="19"/>
      <c r="AN31" s="16"/>
      <c r="AO31" s="19"/>
      <c r="AV31" s="16"/>
      <c r="AW31" s="19"/>
      <c r="BD31" t="s">
        <v>121</v>
      </c>
      <c r="BE31">
        <v>1</v>
      </c>
      <c r="BF31">
        <f t="shared" ca="1" si="0"/>
        <v>14.32</v>
      </c>
      <c r="BG31">
        <f t="shared" ca="1" si="1"/>
        <v>3</v>
      </c>
      <c r="BH31">
        <f t="shared" ca="1" si="2"/>
        <v>8</v>
      </c>
    </row>
    <row r="32" spans="1:60" x14ac:dyDescent="0.25">
      <c r="A32" t="s">
        <v>323</v>
      </c>
      <c r="B32" t="s">
        <v>381</v>
      </c>
      <c r="C32">
        <v>2</v>
      </c>
      <c r="D32" t="s">
        <v>5</v>
      </c>
      <c r="E32" t="s">
        <v>18</v>
      </c>
      <c r="F32" s="5">
        <v>2</v>
      </c>
      <c r="G32" s="5"/>
      <c r="H32" s="14" t="s">
        <v>169</v>
      </c>
      <c r="J32" s="20">
        <v>2</v>
      </c>
      <c r="K32" s="20">
        <v>6</v>
      </c>
      <c r="L32" s="15">
        <f ca="1">IF(NOT(ISBLANK(H32)),VLOOKUP(H32,ResourceBalancing!$E$1:$O$500,3,FALSE),IF(NOT(ISBLANK(I32)),VLOOKUP(I32,TypeBalancing!$A$3:$J$18,2,FALSE)))</f>
        <v>3.2149999999999999</v>
      </c>
      <c r="M32" s="15">
        <f ca="1">IF(NOT(ISBLANK(H32)),VLOOKUP(H32,ResourceBalancing!$E$1:$O$500,7,FALSE),IF(NOT(ISBLANK(I32)),VLOOKUP(I32,TypeBalancing!$A$3:$J$18,5,FALSE)))</f>
        <v>3</v>
      </c>
      <c r="N32" s="15">
        <f ca="1">IF(NOT(ISBLANK(H32)),VLOOKUP(H32,ResourceBalancing!$E$1:$O$500,11,FALSE),IF(NOT(ISBLANK(I32)),VLOOKUP(I32,TypeBalancing!$A$3:$J$18,8,FALSE)))</f>
        <v>13</v>
      </c>
      <c r="Q32" s="15" t="s">
        <v>254</v>
      </c>
      <c r="R32" s="15">
        <v>1</v>
      </c>
      <c r="S32" s="15">
        <v>6</v>
      </c>
      <c r="T32" s="15">
        <f ca="1">IF(NOT(ISBLANK(P32)),VLOOKUP(P32,ResourceBalancing!$E$1:$O$500,3,FALSE),IF(NOT(ISBLANK(Q32)),VLOOKUP(Q32,TypeBalancing!$A$3:$J$18,2,FALSE)))</f>
        <v>0.01</v>
      </c>
      <c r="U32" s="15">
        <f ca="1">IF(NOT(ISBLANK(P32)),VLOOKUP(P32,ResourceBalancing!$E$1:$O$500,7,FALSE),IF(NOT(ISBLANK(Q32)),VLOOKUP(Q32,TypeBalancing!$A$3:$J$18,5,FALSE)))</f>
        <v>1</v>
      </c>
      <c r="V32" s="15">
        <f ca="1">IF(NOT(ISBLANK(P32)),VLOOKUP(P32,ResourceBalancing!$E$1:$O$500,11,FALSE),IF(NOT(ISBLANK(Q32)),VLOOKUP(Q32,TypeBalancing!$A$3:$J$18,8,FALSE)))</f>
        <v>2</v>
      </c>
      <c r="Y32" s="19"/>
      <c r="BD32" t="s">
        <v>120</v>
      </c>
      <c r="BE32">
        <v>1</v>
      </c>
      <c r="BF32">
        <f t="shared" ca="1" si="0"/>
        <v>21.349999999999998</v>
      </c>
      <c r="BG32">
        <f t="shared" ca="1" si="1"/>
        <v>4</v>
      </c>
      <c r="BH32">
        <f t="shared" ca="1" si="2"/>
        <v>18</v>
      </c>
    </row>
    <row r="33" spans="1:60" x14ac:dyDescent="0.25">
      <c r="A33" t="s">
        <v>323</v>
      </c>
      <c r="B33" t="s">
        <v>381</v>
      </c>
      <c r="C33">
        <v>4</v>
      </c>
      <c r="D33" t="s">
        <v>5</v>
      </c>
      <c r="E33" t="s">
        <v>18</v>
      </c>
      <c r="F33" s="5">
        <v>3</v>
      </c>
      <c r="G33" s="5"/>
      <c r="H33" s="14" t="s">
        <v>171</v>
      </c>
      <c r="J33" s="15">
        <v>3</v>
      </c>
      <c r="K33" s="20">
        <v>6</v>
      </c>
      <c r="L33" s="15">
        <f ca="1">IF(NOT(ISBLANK(H33)),VLOOKUP(H33,ResourceBalancing!$E$1:$O$500,3,FALSE),IF(NOT(ISBLANK(I33)),VLOOKUP(I33,TypeBalancing!$A$3:$J$18,2,FALSE)))</f>
        <v>8.41</v>
      </c>
      <c r="M33" s="15">
        <f ca="1">IF(NOT(ISBLANK(H33)),VLOOKUP(H33,ResourceBalancing!$E$1:$O$500,7,FALSE),IF(NOT(ISBLANK(I33)),VLOOKUP(I33,TypeBalancing!$A$3:$J$18,5,FALSE)))</f>
        <v>2</v>
      </c>
      <c r="N33" s="15">
        <f ca="1">IF(NOT(ISBLANK(H33)),VLOOKUP(H33,ResourceBalancing!$E$1:$O$500,11,FALSE),IF(NOT(ISBLANK(I33)),VLOOKUP(I33,TypeBalancing!$A$3:$J$18,8,FALSE)))</f>
        <v>6</v>
      </c>
      <c r="Q33" s="15" t="s">
        <v>254</v>
      </c>
      <c r="R33" s="15">
        <v>1</v>
      </c>
      <c r="S33" s="15">
        <v>6</v>
      </c>
      <c r="T33" s="15">
        <f ca="1">IF(NOT(ISBLANK(P33)),VLOOKUP(P33,ResourceBalancing!$E$1:$O$500,3,FALSE),IF(NOT(ISBLANK(Q33)),VLOOKUP(Q33,TypeBalancing!$A$3:$J$18,2,FALSE)))</f>
        <v>0.01</v>
      </c>
      <c r="U33" s="15">
        <f ca="1">IF(NOT(ISBLANK(P33)),VLOOKUP(P33,ResourceBalancing!$E$1:$O$500,7,FALSE),IF(NOT(ISBLANK(Q33)),VLOOKUP(Q33,TypeBalancing!$A$3:$J$18,5,FALSE)))</f>
        <v>1</v>
      </c>
      <c r="V33" s="15">
        <f ca="1">IF(NOT(ISBLANK(P33)),VLOOKUP(P33,ResourceBalancing!$E$1:$O$500,11,FALSE),IF(NOT(ISBLANK(Q33)),VLOOKUP(Q33,TypeBalancing!$A$3:$J$18,8,FALSE)))</f>
        <v>2</v>
      </c>
      <c r="Y33" s="19"/>
      <c r="BD33" t="s">
        <v>122</v>
      </c>
      <c r="BE33">
        <v>1</v>
      </c>
      <c r="BF33">
        <f t="shared" ca="1" si="0"/>
        <v>54.52</v>
      </c>
      <c r="BG33">
        <f t="shared" ca="1" si="1"/>
        <v>3</v>
      </c>
      <c r="BH33">
        <f t="shared" ca="1" si="2"/>
        <v>12</v>
      </c>
    </row>
    <row r="34" spans="1:60" x14ac:dyDescent="0.25">
      <c r="A34" t="s">
        <v>323</v>
      </c>
      <c r="B34" t="s">
        <v>381</v>
      </c>
      <c r="C34">
        <v>8</v>
      </c>
      <c r="D34" t="s">
        <v>5</v>
      </c>
      <c r="E34" t="s">
        <v>18</v>
      </c>
      <c r="F34" s="5">
        <v>4</v>
      </c>
      <c r="G34" s="5"/>
      <c r="H34" s="14" t="s">
        <v>172</v>
      </c>
      <c r="J34" s="15">
        <v>4</v>
      </c>
      <c r="K34" s="20">
        <v>6</v>
      </c>
      <c r="L34" s="15">
        <f ca="1">IF(NOT(ISBLANK(H34)),VLOOKUP(H34,ResourceBalancing!$E$1:$O$500,3,FALSE),IF(NOT(ISBLANK(I34)),VLOOKUP(I34,TypeBalancing!$A$3:$J$18,2,FALSE)))</f>
        <v>24.42</v>
      </c>
      <c r="M34" s="15">
        <f ca="1">IF(NOT(ISBLANK(H34)),VLOOKUP(H34,ResourceBalancing!$E$1:$O$500,7,FALSE),IF(NOT(ISBLANK(I34)),VLOOKUP(I34,TypeBalancing!$A$3:$J$18,5,FALSE)))</f>
        <v>3</v>
      </c>
      <c r="N34" s="15">
        <f ca="1">IF(NOT(ISBLANK(H34)),VLOOKUP(H34,ResourceBalancing!$E$1:$O$500,11,FALSE),IF(NOT(ISBLANK(I34)),VLOOKUP(I34,TypeBalancing!$A$3:$J$18,8,FALSE)))</f>
        <v>13</v>
      </c>
      <c r="Q34" s="15" t="s">
        <v>254</v>
      </c>
      <c r="R34" s="15">
        <v>2</v>
      </c>
      <c r="S34" s="15">
        <v>6</v>
      </c>
      <c r="T34" s="15">
        <f ca="1">IF(NOT(ISBLANK(P34)),VLOOKUP(P34,ResourceBalancing!$E$1:$O$500,3,FALSE),IF(NOT(ISBLANK(Q34)),VLOOKUP(Q34,TypeBalancing!$A$3:$J$18,2,FALSE)))</f>
        <v>0.01</v>
      </c>
      <c r="U34" s="15">
        <f ca="1">IF(NOT(ISBLANK(P34)),VLOOKUP(P34,ResourceBalancing!$E$1:$O$500,7,FALSE),IF(NOT(ISBLANK(Q34)),VLOOKUP(Q34,TypeBalancing!$A$3:$J$18,5,FALSE)))</f>
        <v>1</v>
      </c>
      <c r="V34" s="15">
        <f ca="1">IF(NOT(ISBLANK(P34)),VLOOKUP(P34,ResourceBalancing!$E$1:$O$500,11,FALSE),IF(NOT(ISBLANK(Q34)),VLOOKUP(Q34,TypeBalancing!$A$3:$J$18,8,FALSE)))</f>
        <v>2</v>
      </c>
      <c r="Y34" s="19"/>
      <c r="BD34" t="s">
        <v>123</v>
      </c>
      <c r="BE34">
        <v>1</v>
      </c>
      <c r="BF34">
        <f t="shared" ca="1" si="0"/>
        <v>154.58000000000001</v>
      </c>
      <c r="BG34">
        <f t="shared" ca="1" si="1"/>
        <v>4</v>
      </c>
      <c r="BH34">
        <f t="shared" ca="1" si="2"/>
        <v>21</v>
      </c>
    </row>
    <row r="35" spans="1:60" x14ac:dyDescent="0.25">
      <c r="A35" t="s">
        <v>323</v>
      </c>
      <c r="B35" t="s">
        <v>381</v>
      </c>
      <c r="C35">
        <v>16</v>
      </c>
      <c r="D35" t="s">
        <v>5</v>
      </c>
      <c r="E35" t="s">
        <v>18</v>
      </c>
      <c r="F35" s="5">
        <v>5</v>
      </c>
      <c r="G35" s="5"/>
      <c r="H35" s="14" t="s">
        <v>168</v>
      </c>
      <c r="J35" s="15">
        <v>5</v>
      </c>
      <c r="K35" s="20">
        <v>6</v>
      </c>
      <c r="L35" s="15">
        <f ca="1">IF(NOT(ISBLANK(H35)),VLOOKUP(H35,ResourceBalancing!$E$1:$O$500,3,FALSE),IF(NOT(ISBLANK(I35)),VLOOKUP(I35,TypeBalancing!$A$3:$J$18,2,FALSE)))</f>
        <v>35.21</v>
      </c>
      <c r="M35" s="15">
        <f ca="1">IF(NOT(ISBLANK(H35)),VLOOKUP(H35,ResourceBalancing!$E$1:$O$500,7,FALSE),IF(NOT(ISBLANK(I35)),VLOOKUP(I35,TypeBalancing!$A$3:$J$18,5,FALSE)))</f>
        <v>2</v>
      </c>
      <c r="N35" s="15">
        <f ca="1">IF(NOT(ISBLANK(H35)),VLOOKUP(H35,ResourceBalancing!$E$1:$O$500,11,FALSE),IF(NOT(ISBLANK(I35)),VLOOKUP(I35,TypeBalancing!$A$3:$J$18,8,FALSE)))</f>
        <v>9</v>
      </c>
      <c r="Q35" s="15" t="s">
        <v>254</v>
      </c>
      <c r="R35" s="15">
        <v>2</v>
      </c>
      <c r="S35" s="15">
        <v>6</v>
      </c>
      <c r="T35" s="15">
        <f ca="1">IF(NOT(ISBLANK(P35)),VLOOKUP(P35,ResourceBalancing!$E$1:$O$500,3,FALSE),IF(NOT(ISBLANK(Q35)),VLOOKUP(Q35,TypeBalancing!$A$3:$J$18,2,FALSE)))</f>
        <v>0.01</v>
      </c>
      <c r="U35" s="15">
        <f ca="1">IF(NOT(ISBLANK(P35)),VLOOKUP(P35,ResourceBalancing!$E$1:$O$500,7,FALSE),IF(NOT(ISBLANK(Q35)),VLOOKUP(Q35,TypeBalancing!$A$3:$J$18,5,FALSE)))</f>
        <v>1</v>
      </c>
      <c r="V35" s="15">
        <f ca="1">IF(NOT(ISBLANK(P35)),VLOOKUP(P35,ResourceBalancing!$E$1:$O$500,11,FALSE),IF(NOT(ISBLANK(Q35)),VLOOKUP(Q35,TypeBalancing!$A$3:$J$18,8,FALSE)))</f>
        <v>2</v>
      </c>
      <c r="Y35" s="19"/>
      <c r="BD35" t="s">
        <v>119</v>
      </c>
      <c r="BE35">
        <v>1</v>
      </c>
      <c r="BF35">
        <f t="shared" ref="BF35:BF66" ca="1" si="3">SUM($K35*$L35,$S35*$T35,$AA35*$AB35,$AI35*$AJ35,$AQ35*$AR35,$AY35*$AZ35,$C35)/BE35</f>
        <v>227.32</v>
      </c>
      <c r="BG35">
        <f t="shared" ca="1" si="1"/>
        <v>3</v>
      </c>
      <c r="BH35">
        <f t="shared" ca="1" si="2"/>
        <v>18</v>
      </c>
    </row>
    <row r="36" spans="1:60" x14ac:dyDescent="0.25">
      <c r="A36" t="s">
        <v>325</v>
      </c>
      <c r="B36" t="s">
        <v>381</v>
      </c>
      <c r="C36">
        <v>2</v>
      </c>
      <c r="D36" t="s">
        <v>5</v>
      </c>
      <c r="E36" t="s">
        <v>125</v>
      </c>
      <c r="F36" s="5">
        <v>1</v>
      </c>
      <c r="G36" s="5"/>
      <c r="H36" s="14" t="s">
        <v>170</v>
      </c>
      <c r="J36" s="15">
        <v>1</v>
      </c>
      <c r="K36" s="15">
        <v>25</v>
      </c>
      <c r="L36" s="15">
        <f ca="1">IF(NOT(ISBLANK(H36)),VLOOKUP(H36,ResourceBalancing!$E$1:$O$500,3,FALSE),IF(NOT(ISBLANK(I36)),VLOOKUP(I36,TypeBalancing!$A$3:$J$18,2,FALSE)))</f>
        <v>2.21</v>
      </c>
      <c r="M36" s="15">
        <f ca="1">IF(NOT(ISBLANK(H36)),VLOOKUP(H36,ResourceBalancing!$E$1:$O$500,7,FALSE),IF(NOT(ISBLANK(I36)),VLOOKUP(I36,TypeBalancing!$A$3:$J$18,5,FALSE)))</f>
        <v>2</v>
      </c>
      <c r="N36" s="15">
        <f ca="1">IF(NOT(ISBLANK(H36)),VLOOKUP(H36,ResourceBalancing!$E$1:$O$500,11,FALSE),IF(NOT(ISBLANK(I36)),VLOOKUP(I36,TypeBalancing!$A$3:$J$18,8,FALSE)))</f>
        <v>4</v>
      </c>
      <c r="Q36" s="15" t="s">
        <v>254</v>
      </c>
      <c r="R36" s="15">
        <v>1</v>
      </c>
      <c r="S36" s="15">
        <v>25</v>
      </c>
      <c r="T36" s="15">
        <f ca="1">IF(NOT(ISBLANK(P36)),VLOOKUP(P36,ResourceBalancing!$E$1:$O$500,3,FALSE),IF(NOT(ISBLANK(Q36)),VLOOKUP(Q36,TypeBalancing!$A$3:$J$18,2,FALSE)))</f>
        <v>0.01</v>
      </c>
      <c r="U36" s="15">
        <f ca="1">IF(NOT(ISBLANK(P36)),VLOOKUP(P36,ResourceBalancing!$E$1:$O$500,7,FALSE),IF(NOT(ISBLANK(Q36)),VLOOKUP(Q36,TypeBalancing!$A$3:$J$18,5,FALSE)))</f>
        <v>1</v>
      </c>
      <c r="V36" s="15">
        <f ca="1">IF(NOT(ISBLANK(P36)),VLOOKUP(P36,ResourceBalancing!$E$1:$O$500,11,FALSE),IF(NOT(ISBLANK(Q36)),VLOOKUP(Q36,TypeBalancing!$A$3:$J$18,8,FALSE)))</f>
        <v>2</v>
      </c>
      <c r="Y36" s="15" t="s">
        <v>251</v>
      </c>
      <c r="Z36" s="15">
        <v>1</v>
      </c>
      <c r="AA36" s="15">
        <v>5</v>
      </c>
      <c r="AB36" s="15">
        <f ca="1">IF(NOT(ISBLANK(X36)),VLOOKUP(X36,ResourceBalancing!$E$1:$O$500,3,FALSE),IF(NOT(ISBLANK(Y36)),VLOOKUP(Y36,TypeBalancing!$A$3:$J$18,2,FALSE)))</f>
        <v>1.1000000000000001</v>
      </c>
      <c r="AC36" s="15">
        <f ca="1">IF(NOT(ISBLANK(X36)),VLOOKUP(X36,ResourceBalancing!$E$1:$O$500,7,FALSE),IF(NOT(ISBLANK(Y36)),VLOOKUP(Y36,TypeBalancing!$A$3:$J$18,5,FALSE)))</f>
        <v>2</v>
      </c>
      <c r="AD36" s="15">
        <f ca="1">IF(NOT(ISBLANK(X36)),VLOOKUP(X36,ResourceBalancing!$E$1:$O$500,11,FALSE),IF(NOT(ISBLANK(Y36)),VLOOKUP(Y36,TypeBalancing!$A$3:$J$18,8,FALSE)))</f>
        <v>1</v>
      </c>
      <c r="AG36" s="15" t="s">
        <v>269</v>
      </c>
      <c r="AH36" s="15">
        <v>1</v>
      </c>
      <c r="AI36" s="15">
        <v>5</v>
      </c>
      <c r="AJ36" s="15">
        <f ca="1">IF(NOT(ISBLANK(AF36)),VLOOKUP(AF36,ResourceBalancing!$E$1:$O$500,3,FALSE),IF(NOT(ISBLANK(AG36)),VLOOKUP(AG36,TypeBalancing!$A$3:$J$18,2,FALSE)))</f>
        <v>0.8</v>
      </c>
      <c r="AK36" s="15">
        <f ca="1">IF(NOT(ISBLANK(AF36)),VLOOKUP(AF36,ResourceBalancing!$E$1:$O$500,7,FALSE),IF(NOT(ISBLANK(AG36)),VLOOKUP(AG36,TypeBalancing!$A$3:$J$18,5,FALSE)))</f>
        <v>1</v>
      </c>
      <c r="AL36" s="15">
        <f ca="1">IF(NOT(ISBLANK(AF36)),VLOOKUP(AF36,ResourceBalancing!$E$1:$O$500,11,FALSE),IF(NOT(ISBLANK(AG36)),VLOOKUP(AG36,TypeBalancing!$A$3:$J$18,8,FALSE)))</f>
        <v>3</v>
      </c>
      <c r="BD36" t="s">
        <v>128</v>
      </c>
      <c r="BE36">
        <v>1</v>
      </c>
      <c r="BF36">
        <f t="shared" ca="1" si="3"/>
        <v>67</v>
      </c>
      <c r="BG36">
        <f t="shared" ca="1" si="1"/>
        <v>3</v>
      </c>
      <c r="BH36">
        <f t="shared" ca="1" si="2"/>
        <v>14</v>
      </c>
    </row>
    <row r="37" spans="1:60" x14ac:dyDescent="0.25">
      <c r="A37" t="s">
        <v>325</v>
      </c>
      <c r="B37" t="s">
        <v>381</v>
      </c>
      <c r="C37">
        <v>4</v>
      </c>
      <c r="D37" t="s">
        <v>5</v>
      </c>
      <c r="E37" t="s">
        <v>125</v>
      </c>
      <c r="F37" s="5">
        <v>2</v>
      </c>
      <c r="G37" s="5"/>
      <c r="H37" s="14" t="s">
        <v>169</v>
      </c>
      <c r="J37" s="15">
        <v>2</v>
      </c>
      <c r="K37" s="15">
        <v>25</v>
      </c>
      <c r="L37" s="15">
        <f ca="1">IF(NOT(ISBLANK(H37)),VLOOKUP(H37,ResourceBalancing!$E$1:$O$500,3,FALSE),IF(NOT(ISBLANK(I37)),VLOOKUP(I37,TypeBalancing!$A$3:$J$18,2,FALSE)))</f>
        <v>3.2149999999999999</v>
      </c>
      <c r="M37" s="15">
        <f ca="1">IF(NOT(ISBLANK(H37)),VLOOKUP(H37,ResourceBalancing!$E$1:$O$500,7,FALSE),IF(NOT(ISBLANK(I37)),VLOOKUP(I37,TypeBalancing!$A$3:$J$18,5,FALSE)))</f>
        <v>3</v>
      </c>
      <c r="N37" s="15">
        <f ca="1">IF(NOT(ISBLANK(H37)),VLOOKUP(H37,ResourceBalancing!$E$1:$O$500,11,FALSE),IF(NOT(ISBLANK(I37)),VLOOKUP(I37,TypeBalancing!$A$3:$J$18,8,FALSE)))</f>
        <v>13</v>
      </c>
      <c r="Q37" s="15" t="s">
        <v>254</v>
      </c>
      <c r="R37" s="15">
        <v>1</v>
      </c>
      <c r="S37" s="15">
        <v>25</v>
      </c>
      <c r="T37" s="15">
        <f ca="1">IF(NOT(ISBLANK(P37)),VLOOKUP(P37,ResourceBalancing!$E$1:$O$500,3,FALSE),IF(NOT(ISBLANK(Q37)),VLOOKUP(Q37,TypeBalancing!$A$3:$J$18,2,FALSE)))</f>
        <v>0.01</v>
      </c>
      <c r="U37" s="15">
        <f ca="1">IF(NOT(ISBLANK(P37)),VLOOKUP(P37,ResourceBalancing!$E$1:$O$500,7,FALSE),IF(NOT(ISBLANK(Q37)),VLOOKUP(Q37,TypeBalancing!$A$3:$J$18,5,FALSE)))</f>
        <v>1</v>
      </c>
      <c r="V37" s="15">
        <f ca="1">IF(NOT(ISBLANK(P37)),VLOOKUP(P37,ResourceBalancing!$E$1:$O$500,11,FALSE),IF(NOT(ISBLANK(Q37)),VLOOKUP(Q37,TypeBalancing!$A$3:$J$18,8,FALSE)))</f>
        <v>2</v>
      </c>
      <c r="Y37" s="15" t="s">
        <v>251</v>
      </c>
      <c r="Z37" s="15">
        <v>1</v>
      </c>
      <c r="AA37" s="15">
        <v>5</v>
      </c>
      <c r="AB37" s="15">
        <f ca="1">IF(NOT(ISBLANK(X37)),VLOOKUP(X37,ResourceBalancing!$E$1:$O$500,3,FALSE),IF(NOT(ISBLANK(Y37)),VLOOKUP(Y37,TypeBalancing!$A$3:$J$18,2,FALSE)))</f>
        <v>1.1000000000000001</v>
      </c>
      <c r="AC37" s="15">
        <f ca="1">IF(NOT(ISBLANK(X37)),VLOOKUP(X37,ResourceBalancing!$E$1:$O$500,7,FALSE),IF(NOT(ISBLANK(Y37)),VLOOKUP(Y37,TypeBalancing!$A$3:$J$18,5,FALSE)))</f>
        <v>2</v>
      </c>
      <c r="AD37" s="15">
        <f ca="1">IF(NOT(ISBLANK(X37)),VLOOKUP(X37,ResourceBalancing!$E$1:$O$500,11,FALSE),IF(NOT(ISBLANK(Y37)),VLOOKUP(Y37,TypeBalancing!$A$3:$J$18,8,FALSE)))</f>
        <v>1</v>
      </c>
      <c r="AG37" s="15" t="s">
        <v>269</v>
      </c>
      <c r="AH37" s="15">
        <v>1</v>
      </c>
      <c r="AI37" s="15">
        <v>5</v>
      </c>
      <c r="AJ37" s="15">
        <f ca="1">IF(NOT(ISBLANK(AF37)),VLOOKUP(AF37,ResourceBalancing!$E$1:$O$500,3,FALSE),IF(NOT(ISBLANK(AG37)),VLOOKUP(AG37,TypeBalancing!$A$3:$J$18,2,FALSE)))</f>
        <v>0.8</v>
      </c>
      <c r="AK37" s="15">
        <f ca="1">IF(NOT(ISBLANK(AF37)),VLOOKUP(AF37,ResourceBalancing!$E$1:$O$500,7,FALSE),IF(NOT(ISBLANK(AG37)),VLOOKUP(AG37,TypeBalancing!$A$3:$J$18,5,FALSE)))</f>
        <v>1</v>
      </c>
      <c r="AL37" s="15">
        <f ca="1">IF(NOT(ISBLANK(AF37)),VLOOKUP(AF37,ResourceBalancing!$E$1:$O$500,11,FALSE),IF(NOT(ISBLANK(AG37)),VLOOKUP(AG37,TypeBalancing!$A$3:$J$18,8,FALSE)))</f>
        <v>3</v>
      </c>
      <c r="BD37" t="s">
        <v>127</v>
      </c>
      <c r="BE37">
        <v>1</v>
      </c>
      <c r="BF37">
        <f t="shared" ca="1" si="3"/>
        <v>94.125</v>
      </c>
      <c r="BG37">
        <f t="shared" ref="BG37:BG68" ca="1" si="4">1+MAX($M37,$U37,$AC37,$AK37,$AS37,$BA37)</f>
        <v>4</v>
      </c>
      <c r="BH37">
        <f t="shared" ref="BH37:BH68" ca="1" si="5">SUM($J37,$N37,$R37,$V37,$Z37,$AD37,$AH37,$AL37,$AP37,$AT37,$AX37,$BB37)</f>
        <v>24</v>
      </c>
    </row>
    <row r="38" spans="1:60" x14ac:dyDescent="0.25">
      <c r="A38" t="s">
        <v>325</v>
      </c>
      <c r="B38" t="s">
        <v>381</v>
      </c>
      <c r="C38">
        <v>8</v>
      </c>
      <c r="D38" t="s">
        <v>5</v>
      </c>
      <c r="E38" t="s">
        <v>125</v>
      </c>
      <c r="F38" s="5">
        <v>3</v>
      </c>
      <c r="G38" s="5"/>
      <c r="H38" s="14" t="s">
        <v>171</v>
      </c>
      <c r="J38" s="15">
        <v>3</v>
      </c>
      <c r="K38" s="15">
        <v>25</v>
      </c>
      <c r="L38" s="15">
        <f ca="1">IF(NOT(ISBLANK(H38)),VLOOKUP(H38,ResourceBalancing!$E$1:$O$500,3,FALSE),IF(NOT(ISBLANK(I38)),VLOOKUP(I38,TypeBalancing!$A$3:$J$18,2,FALSE)))</f>
        <v>8.41</v>
      </c>
      <c r="M38" s="15">
        <f ca="1">IF(NOT(ISBLANK(H38)),VLOOKUP(H38,ResourceBalancing!$E$1:$O$500,7,FALSE),IF(NOT(ISBLANK(I38)),VLOOKUP(I38,TypeBalancing!$A$3:$J$18,5,FALSE)))</f>
        <v>2</v>
      </c>
      <c r="N38" s="15">
        <f ca="1">IF(NOT(ISBLANK(H38)),VLOOKUP(H38,ResourceBalancing!$E$1:$O$500,11,FALSE),IF(NOT(ISBLANK(I38)),VLOOKUP(I38,TypeBalancing!$A$3:$J$18,8,FALSE)))</f>
        <v>6</v>
      </c>
      <c r="Q38" s="15" t="s">
        <v>254</v>
      </c>
      <c r="R38" s="15">
        <v>2</v>
      </c>
      <c r="S38" s="15">
        <v>25</v>
      </c>
      <c r="T38" s="15">
        <f ca="1">IF(NOT(ISBLANK(P38)),VLOOKUP(P38,ResourceBalancing!$E$1:$O$500,3,FALSE),IF(NOT(ISBLANK(Q38)),VLOOKUP(Q38,TypeBalancing!$A$3:$J$18,2,FALSE)))</f>
        <v>0.01</v>
      </c>
      <c r="U38" s="15">
        <f ca="1">IF(NOT(ISBLANK(P38)),VLOOKUP(P38,ResourceBalancing!$E$1:$O$500,7,FALSE),IF(NOT(ISBLANK(Q38)),VLOOKUP(Q38,TypeBalancing!$A$3:$J$18,5,FALSE)))</f>
        <v>1</v>
      </c>
      <c r="V38" s="15">
        <f ca="1">IF(NOT(ISBLANK(P38)),VLOOKUP(P38,ResourceBalancing!$E$1:$O$500,11,FALSE),IF(NOT(ISBLANK(Q38)),VLOOKUP(Q38,TypeBalancing!$A$3:$J$18,8,FALSE)))</f>
        <v>2</v>
      </c>
      <c r="Y38" s="15" t="s">
        <v>251</v>
      </c>
      <c r="Z38" s="15">
        <v>1</v>
      </c>
      <c r="AA38" s="15">
        <v>5</v>
      </c>
      <c r="AB38" s="15">
        <f ca="1">IF(NOT(ISBLANK(X38)),VLOOKUP(X38,ResourceBalancing!$E$1:$O$500,3,FALSE),IF(NOT(ISBLANK(Y38)),VLOOKUP(Y38,TypeBalancing!$A$3:$J$18,2,FALSE)))</f>
        <v>1.1000000000000001</v>
      </c>
      <c r="AC38" s="15">
        <f ca="1">IF(NOT(ISBLANK(X38)),VLOOKUP(X38,ResourceBalancing!$E$1:$O$500,7,FALSE),IF(NOT(ISBLANK(Y38)),VLOOKUP(Y38,TypeBalancing!$A$3:$J$18,5,FALSE)))</f>
        <v>2</v>
      </c>
      <c r="AD38" s="15">
        <f ca="1">IF(NOT(ISBLANK(X38)),VLOOKUP(X38,ResourceBalancing!$E$1:$O$500,11,FALSE),IF(NOT(ISBLANK(Y38)),VLOOKUP(Y38,TypeBalancing!$A$3:$J$18,8,FALSE)))</f>
        <v>1</v>
      </c>
      <c r="AG38" s="15" t="s">
        <v>269</v>
      </c>
      <c r="AH38" s="15">
        <v>1</v>
      </c>
      <c r="AI38" s="15">
        <v>5</v>
      </c>
      <c r="AJ38" s="15">
        <f ca="1">IF(NOT(ISBLANK(AF38)),VLOOKUP(AF38,ResourceBalancing!$E$1:$O$500,3,FALSE),IF(NOT(ISBLANK(AG38)),VLOOKUP(AG38,TypeBalancing!$A$3:$J$18,2,FALSE)))</f>
        <v>0.8</v>
      </c>
      <c r="AK38" s="15">
        <f ca="1">IF(NOT(ISBLANK(AF38)),VLOOKUP(AF38,ResourceBalancing!$E$1:$O$500,7,FALSE),IF(NOT(ISBLANK(AG38)),VLOOKUP(AG38,TypeBalancing!$A$3:$J$18,5,FALSE)))</f>
        <v>1</v>
      </c>
      <c r="AL38" s="15">
        <f ca="1">IF(NOT(ISBLANK(AF38)),VLOOKUP(AF38,ResourceBalancing!$E$1:$O$500,11,FALSE),IF(NOT(ISBLANK(AG38)),VLOOKUP(AG38,TypeBalancing!$A$3:$J$18,8,FALSE)))</f>
        <v>3</v>
      </c>
      <c r="BD38" t="s">
        <v>129</v>
      </c>
      <c r="BE38">
        <v>1</v>
      </c>
      <c r="BF38">
        <f t="shared" ca="1" si="3"/>
        <v>228</v>
      </c>
      <c r="BG38">
        <f t="shared" ca="1" si="4"/>
        <v>3</v>
      </c>
      <c r="BH38">
        <f t="shared" ca="1" si="5"/>
        <v>19</v>
      </c>
    </row>
    <row r="39" spans="1:60" x14ac:dyDescent="0.25">
      <c r="A39" t="s">
        <v>325</v>
      </c>
      <c r="B39" t="s">
        <v>381</v>
      </c>
      <c r="C39">
        <v>16</v>
      </c>
      <c r="D39" t="s">
        <v>5</v>
      </c>
      <c r="E39" t="s">
        <v>125</v>
      </c>
      <c r="F39" s="5">
        <v>4</v>
      </c>
      <c r="G39" s="5"/>
      <c r="H39" s="14" t="s">
        <v>172</v>
      </c>
      <c r="I39" s="20"/>
      <c r="J39" s="15">
        <v>4</v>
      </c>
      <c r="K39" s="15">
        <v>25</v>
      </c>
      <c r="L39" s="15">
        <f ca="1">IF(NOT(ISBLANK(H39)),VLOOKUP(H39,ResourceBalancing!$E$1:$O$500,3,FALSE),IF(NOT(ISBLANK(I39)),VLOOKUP(I39,TypeBalancing!$A$3:$J$18,2,FALSE)))</f>
        <v>24.42</v>
      </c>
      <c r="M39" s="15">
        <f ca="1">IF(NOT(ISBLANK(H39)),VLOOKUP(H39,ResourceBalancing!$E$1:$O$500,7,FALSE),IF(NOT(ISBLANK(I39)),VLOOKUP(I39,TypeBalancing!$A$3:$J$18,5,FALSE)))</f>
        <v>3</v>
      </c>
      <c r="N39" s="15">
        <f ca="1">IF(NOT(ISBLANK(H39)),VLOOKUP(H39,ResourceBalancing!$E$1:$O$500,11,FALSE),IF(NOT(ISBLANK(I39)),VLOOKUP(I39,TypeBalancing!$A$3:$J$18,8,FALSE)))</f>
        <v>13</v>
      </c>
      <c r="Q39" s="15" t="s">
        <v>254</v>
      </c>
      <c r="R39" s="15">
        <v>2</v>
      </c>
      <c r="S39" s="15">
        <v>25</v>
      </c>
      <c r="T39" s="15">
        <f ca="1">IF(NOT(ISBLANK(P39)),VLOOKUP(P39,ResourceBalancing!$E$1:$O$500,3,FALSE),IF(NOT(ISBLANK(Q39)),VLOOKUP(Q39,TypeBalancing!$A$3:$J$18,2,FALSE)))</f>
        <v>0.01</v>
      </c>
      <c r="U39" s="15">
        <f ca="1">IF(NOT(ISBLANK(P39)),VLOOKUP(P39,ResourceBalancing!$E$1:$O$500,7,FALSE),IF(NOT(ISBLANK(Q39)),VLOOKUP(Q39,TypeBalancing!$A$3:$J$18,5,FALSE)))</f>
        <v>1</v>
      </c>
      <c r="V39" s="15">
        <f ca="1">IF(NOT(ISBLANK(P39)),VLOOKUP(P39,ResourceBalancing!$E$1:$O$500,11,FALSE),IF(NOT(ISBLANK(Q39)),VLOOKUP(Q39,TypeBalancing!$A$3:$J$18,8,FALSE)))</f>
        <v>2</v>
      </c>
      <c r="Y39" s="15" t="s">
        <v>251</v>
      </c>
      <c r="Z39" s="15">
        <v>1</v>
      </c>
      <c r="AA39" s="15">
        <v>5</v>
      </c>
      <c r="AB39" s="15">
        <f ca="1">IF(NOT(ISBLANK(X39)),VLOOKUP(X39,ResourceBalancing!$E$1:$O$500,3,FALSE),IF(NOT(ISBLANK(Y39)),VLOOKUP(Y39,TypeBalancing!$A$3:$J$18,2,FALSE)))</f>
        <v>1.1000000000000001</v>
      </c>
      <c r="AC39" s="15">
        <f ca="1">IF(NOT(ISBLANK(X39)),VLOOKUP(X39,ResourceBalancing!$E$1:$O$500,7,FALSE),IF(NOT(ISBLANK(Y39)),VLOOKUP(Y39,TypeBalancing!$A$3:$J$18,5,FALSE)))</f>
        <v>2</v>
      </c>
      <c r="AD39" s="15">
        <f ca="1">IF(NOT(ISBLANK(X39)),VLOOKUP(X39,ResourceBalancing!$E$1:$O$500,11,FALSE),IF(NOT(ISBLANK(Y39)),VLOOKUP(Y39,TypeBalancing!$A$3:$J$18,8,FALSE)))</f>
        <v>1</v>
      </c>
      <c r="AG39" s="15" t="s">
        <v>269</v>
      </c>
      <c r="AH39" s="15">
        <v>1</v>
      </c>
      <c r="AI39" s="15">
        <v>5</v>
      </c>
      <c r="AJ39" s="15">
        <f ca="1">IF(NOT(ISBLANK(AF39)),VLOOKUP(AF39,ResourceBalancing!$E$1:$O$500,3,FALSE),IF(NOT(ISBLANK(AG39)),VLOOKUP(AG39,TypeBalancing!$A$3:$J$18,2,FALSE)))</f>
        <v>0.8</v>
      </c>
      <c r="AK39" s="15">
        <f ca="1">IF(NOT(ISBLANK(AF39)),VLOOKUP(AF39,ResourceBalancing!$E$1:$O$500,7,FALSE),IF(NOT(ISBLANK(AG39)),VLOOKUP(AG39,TypeBalancing!$A$3:$J$18,5,FALSE)))</f>
        <v>1</v>
      </c>
      <c r="AL39" s="15">
        <f ca="1">IF(NOT(ISBLANK(AF39)),VLOOKUP(AF39,ResourceBalancing!$E$1:$O$500,11,FALSE),IF(NOT(ISBLANK(AG39)),VLOOKUP(AG39,TypeBalancing!$A$3:$J$18,8,FALSE)))</f>
        <v>3</v>
      </c>
      <c r="BD39" t="s">
        <v>130</v>
      </c>
      <c r="BE39">
        <v>1</v>
      </c>
      <c r="BF39">
        <f t="shared" ca="1" si="3"/>
        <v>636.25</v>
      </c>
      <c r="BG39">
        <f t="shared" ca="1" si="4"/>
        <v>4</v>
      </c>
      <c r="BH39">
        <f t="shared" ca="1" si="5"/>
        <v>27</v>
      </c>
    </row>
    <row r="40" spans="1:60" x14ac:dyDescent="0.25">
      <c r="A40" t="s">
        <v>325</v>
      </c>
      <c r="B40" t="s">
        <v>381</v>
      </c>
      <c r="C40">
        <v>32</v>
      </c>
      <c r="D40" t="s">
        <v>5</v>
      </c>
      <c r="E40" t="s">
        <v>125</v>
      </c>
      <c r="F40" s="5">
        <v>5</v>
      </c>
      <c r="G40" s="5"/>
      <c r="H40" s="14" t="s">
        <v>168</v>
      </c>
      <c r="J40" s="15">
        <v>5</v>
      </c>
      <c r="K40" s="15">
        <v>25</v>
      </c>
      <c r="L40" s="15">
        <f ca="1">IF(NOT(ISBLANK(H40)),VLOOKUP(H40,ResourceBalancing!$E$1:$O$500,3,FALSE),IF(NOT(ISBLANK(I40)),VLOOKUP(I40,TypeBalancing!$A$3:$J$18,2,FALSE)))</f>
        <v>35.21</v>
      </c>
      <c r="M40" s="15">
        <f ca="1">IF(NOT(ISBLANK(H40)),VLOOKUP(H40,ResourceBalancing!$E$1:$O$500,7,FALSE),IF(NOT(ISBLANK(I40)),VLOOKUP(I40,TypeBalancing!$A$3:$J$18,5,FALSE)))</f>
        <v>2</v>
      </c>
      <c r="N40" s="15">
        <f ca="1">IF(NOT(ISBLANK(H40)),VLOOKUP(H40,ResourceBalancing!$E$1:$O$500,11,FALSE),IF(NOT(ISBLANK(I40)),VLOOKUP(I40,TypeBalancing!$A$3:$J$18,8,FALSE)))</f>
        <v>9</v>
      </c>
      <c r="Q40" s="15" t="s">
        <v>254</v>
      </c>
      <c r="R40" s="15">
        <v>2</v>
      </c>
      <c r="S40" s="15">
        <v>25</v>
      </c>
      <c r="T40" s="15">
        <f ca="1">IF(NOT(ISBLANK(P40)),VLOOKUP(P40,ResourceBalancing!$E$1:$O$500,3,FALSE),IF(NOT(ISBLANK(Q40)),VLOOKUP(Q40,TypeBalancing!$A$3:$J$18,2,FALSE)))</f>
        <v>0.01</v>
      </c>
      <c r="U40" s="15">
        <f ca="1">IF(NOT(ISBLANK(P40)),VLOOKUP(P40,ResourceBalancing!$E$1:$O$500,7,FALSE),IF(NOT(ISBLANK(Q40)),VLOOKUP(Q40,TypeBalancing!$A$3:$J$18,5,FALSE)))</f>
        <v>1</v>
      </c>
      <c r="V40" s="15">
        <f ca="1">IF(NOT(ISBLANK(P40)),VLOOKUP(P40,ResourceBalancing!$E$1:$O$500,11,FALSE),IF(NOT(ISBLANK(Q40)),VLOOKUP(Q40,TypeBalancing!$A$3:$J$18,8,FALSE)))</f>
        <v>2</v>
      </c>
      <c r="Y40" s="15" t="s">
        <v>251</v>
      </c>
      <c r="Z40" s="15">
        <v>1</v>
      </c>
      <c r="AA40" s="15">
        <v>5</v>
      </c>
      <c r="AB40" s="15">
        <f ca="1">IF(NOT(ISBLANK(X40)),VLOOKUP(X40,ResourceBalancing!$E$1:$O$500,3,FALSE),IF(NOT(ISBLANK(Y40)),VLOOKUP(Y40,TypeBalancing!$A$3:$J$18,2,FALSE)))</f>
        <v>1.1000000000000001</v>
      </c>
      <c r="AC40" s="15">
        <f ca="1">IF(NOT(ISBLANK(X40)),VLOOKUP(X40,ResourceBalancing!$E$1:$O$500,7,FALSE),IF(NOT(ISBLANK(Y40)),VLOOKUP(Y40,TypeBalancing!$A$3:$J$18,5,FALSE)))</f>
        <v>2</v>
      </c>
      <c r="AD40" s="15">
        <f ca="1">IF(NOT(ISBLANK(X40)),VLOOKUP(X40,ResourceBalancing!$E$1:$O$500,11,FALSE),IF(NOT(ISBLANK(Y40)),VLOOKUP(Y40,TypeBalancing!$A$3:$J$18,8,FALSE)))</f>
        <v>1</v>
      </c>
      <c r="AG40" s="15" t="s">
        <v>269</v>
      </c>
      <c r="AH40" s="15">
        <v>1</v>
      </c>
      <c r="AI40" s="15">
        <v>5</v>
      </c>
      <c r="AJ40" s="15">
        <f ca="1">IF(NOT(ISBLANK(AF40)),VLOOKUP(AF40,ResourceBalancing!$E$1:$O$500,3,FALSE),IF(NOT(ISBLANK(AG40)),VLOOKUP(AG40,TypeBalancing!$A$3:$J$18,2,FALSE)))</f>
        <v>0.8</v>
      </c>
      <c r="AK40" s="15">
        <f ca="1">IF(NOT(ISBLANK(AF40)),VLOOKUP(AF40,ResourceBalancing!$E$1:$O$500,7,FALSE),IF(NOT(ISBLANK(AG40)),VLOOKUP(AG40,TypeBalancing!$A$3:$J$18,5,FALSE)))</f>
        <v>1</v>
      </c>
      <c r="AL40" s="15">
        <f ca="1">IF(NOT(ISBLANK(AF40)),VLOOKUP(AF40,ResourceBalancing!$E$1:$O$500,11,FALSE),IF(NOT(ISBLANK(AG40)),VLOOKUP(AG40,TypeBalancing!$A$3:$J$18,8,FALSE)))</f>
        <v>3</v>
      </c>
      <c r="BD40" t="s">
        <v>126</v>
      </c>
      <c r="BE40">
        <v>1</v>
      </c>
      <c r="BF40">
        <f t="shared" ca="1" si="3"/>
        <v>922</v>
      </c>
      <c r="BG40">
        <f t="shared" ca="1" si="4"/>
        <v>3</v>
      </c>
      <c r="BH40">
        <f t="shared" ca="1" si="5"/>
        <v>24</v>
      </c>
    </row>
    <row r="41" spans="1:60" x14ac:dyDescent="0.25">
      <c r="A41" t="s">
        <v>330</v>
      </c>
      <c r="B41" t="s">
        <v>381</v>
      </c>
      <c r="C41">
        <v>1</v>
      </c>
      <c r="D41" t="s">
        <v>5</v>
      </c>
      <c r="E41" t="s">
        <v>125</v>
      </c>
      <c r="F41" s="5">
        <v>1</v>
      </c>
      <c r="G41" s="5"/>
      <c r="H41" s="14" t="s">
        <v>170</v>
      </c>
      <c r="J41" s="15">
        <v>1</v>
      </c>
      <c r="K41" s="15">
        <v>10</v>
      </c>
      <c r="L41" s="15">
        <f ca="1">IF(NOT(ISBLANK(H41)),VLOOKUP(H41,ResourceBalancing!$E$1:$O$500,3,FALSE),IF(NOT(ISBLANK(I41)),VLOOKUP(I41,TypeBalancing!$A$3:$J$18,2,FALSE)))</f>
        <v>2.21</v>
      </c>
      <c r="M41" s="15">
        <f ca="1">IF(NOT(ISBLANK(H41)),VLOOKUP(H41,ResourceBalancing!$E$1:$O$500,7,FALSE),IF(NOT(ISBLANK(I41)),VLOOKUP(I41,TypeBalancing!$A$3:$J$18,5,FALSE)))</f>
        <v>2</v>
      </c>
      <c r="N41" s="15">
        <f ca="1">IF(NOT(ISBLANK(H41)),VLOOKUP(H41,ResourceBalancing!$E$1:$O$500,11,FALSE),IF(NOT(ISBLANK(I41)),VLOOKUP(I41,TypeBalancing!$A$3:$J$18,8,FALSE)))</f>
        <v>4</v>
      </c>
      <c r="Q41" s="15" t="s">
        <v>254</v>
      </c>
      <c r="R41" s="15">
        <v>1</v>
      </c>
      <c r="S41" s="15">
        <v>10</v>
      </c>
      <c r="T41" s="15">
        <f ca="1">IF(NOT(ISBLANK(P41)),VLOOKUP(P41,ResourceBalancing!$E$1:$O$500,3,FALSE),IF(NOT(ISBLANK(Q41)),VLOOKUP(Q41,TypeBalancing!$A$3:$J$18,2,FALSE)))</f>
        <v>0.01</v>
      </c>
      <c r="U41" s="15">
        <f ca="1">IF(NOT(ISBLANK(P41)),VLOOKUP(P41,ResourceBalancing!$E$1:$O$500,7,FALSE),IF(NOT(ISBLANK(Q41)),VLOOKUP(Q41,TypeBalancing!$A$3:$J$18,5,FALSE)))</f>
        <v>1</v>
      </c>
      <c r="V41" s="15">
        <f ca="1">IF(NOT(ISBLANK(P41)),VLOOKUP(P41,ResourceBalancing!$E$1:$O$500,11,FALSE),IF(NOT(ISBLANK(Q41)),VLOOKUP(Q41,TypeBalancing!$A$3:$J$18,8,FALSE)))</f>
        <v>2</v>
      </c>
      <c r="Y41" s="15" t="s">
        <v>269</v>
      </c>
      <c r="Z41" s="15">
        <v>1</v>
      </c>
      <c r="AA41" s="15">
        <v>10</v>
      </c>
      <c r="AB41" s="15">
        <f ca="1">IF(NOT(ISBLANK(X41)),VLOOKUP(X41,ResourceBalancing!$E$1:$O$500,3,FALSE),IF(NOT(ISBLANK(Y41)),VLOOKUP(Y41,TypeBalancing!$A$3:$J$18,2,FALSE)))</f>
        <v>0.8</v>
      </c>
      <c r="AC41" s="15">
        <f ca="1">IF(NOT(ISBLANK(X41)),VLOOKUP(X41,ResourceBalancing!$E$1:$O$500,7,FALSE),IF(NOT(ISBLANK(Y41)),VLOOKUP(Y41,TypeBalancing!$A$3:$J$18,5,FALSE)))</f>
        <v>1</v>
      </c>
      <c r="AD41" s="15">
        <f ca="1">IF(NOT(ISBLANK(X41)),VLOOKUP(X41,ResourceBalancing!$E$1:$O$500,11,FALSE),IF(NOT(ISBLANK(Y41)),VLOOKUP(Y41,TypeBalancing!$A$3:$J$18,8,FALSE)))</f>
        <v>3</v>
      </c>
      <c r="BD41" t="s">
        <v>146</v>
      </c>
      <c r="BE41">
        <v>1</v>
      </c>
      <c r="BF41">
        <f t="shared" ca="1" si="3"/>
        <v>31.200000000000003</v>
      </c>
      <c r="BG41">
        <f t="shared" ca="1" si="4"/>
        <v>3</v>
      </c>
      <c r="BH41">
        <f t="shared" ca="1" si="5"/>
        <v>12</v>
      </c>
    </row>
    <row r="42" spans="1:60" x14ac:dyDescent="0.25">
      <c r="A42" t="s">
        <v>330</v>
      </c>
      <c r="B42" t="s">
        <v>381</v>
      </c>
      <c r="C42">
        <v>2</v>
      </c>
      <c r="D42" t="s">
        <v>5</v>
      </c>
      <c r="E42" t="s">
        <v>125</v>
      </c>
      <c r="F42" s="5">
        <v>2</v>
      </c>
      <c r="G42" s="5"/>
      <c r="H42" s="14" t="s">
        <v>169</v>
      </c>
      <c r="J42" s="15">
        <v>2</v>
      </c>
      <c r="K42" s="15">
        <v>10</v>
      </c>
      <c r="L42" s="15">
        <f ca="1">IF(NOT(ISBLANK(H42)),VLOOKUP(H42,ResourceBalancing!$E$1:$O$500,3,FALSE),IF(NOT(ISBLANK(I42)),VLOOKUP(I42,TypeBalancing!$A$3:$J$18,2,FALSE)))</f>
        <v>3.2149999999999999</v>
      </c>
      <c r="M42" s="15">
        <f ca="1">IF(NOT(ISBLANK(H42)),VLOOKUP(H42,ResourceBalancing!$E$1:$O$500,7,FALSE),IF(NOT(ISBLANK(I42)),VLOOKUP(I42,TypeBalancing!$A$3:$J$18,5,FALSE)))</f>
        <v>3</v>
      </c>
      <c r="N42" s="15">
        <f ca="1">IF(NOT(ISBLANK(H42)),VLOOKUP(H42,ResourceBalancing!$E$1:$O$500,11,FALSE),IF(NOT(ISBLANK(I42)),VLOOKUP(I42,TypeBalancing!$A$3:$J$18,8,FALSE)))</f>
        <v>13</v>
      </c>
      <c r="Q42" s="15" t="s">
        <v>254</v>
      </c>
      <c r="R42" s="15">
        <v>1</v>
      </c>
      <c r="S42" s="15">
        <v>10</v>
      </c>
      <c r="T42" s="15">
        <f ca="1">IF(NOT(ISBLANK(P42)),VLOOKUP(P42,ResourceBalancing!$E$1:$O$500,3,FALSE),IF(NOT(ISBLANK(Q42)),VLOOKUP(Q42,TypeBalancing!$A$3:$J$18,2,FALSE)))</f>
        <v>0.01</v>
      </c>
      <c r="U42" s="15">
        <f ca="1">IF(NOT(ISBLANK(P42)),VLOOKUP(P42,ResourceBalancing!$E$1:$O$500,7,FALSE),IF(NOT(ISBLANK(Q42)),VLOOKUP(Q42,TypeBalancing!$A$3:$J$18,5,FALSE)))</f>
        <v>1</v>
      </c>
      <c r="V42" s="15">
        <f ca="1">IF(NOT(ISBLANK(P42)),VLOOKUP(P42,ResourceBalancing!$E$1:$O$500,11,FALSE),IF(NOT(ISBLANK(Q42)),VLOOKUP(Q42,TypeBalancing!$A$3:$J$18,8,FALSE)))</f>
        <v>2</v>
      </c>
      <c r="Y42" s="15" t="s">
        <v>269</v>
      </c>
      <c r="Z42" s="15">
        <v>1</v>
      </c>
      <c r="AA42" s="15">
        <v>10</v>
      </c>
      <c r="AB42" s="15">
        <f ca="1">IF(NOT(ISBLANK(X42)),VLOOKUP(X42,ResourceBalancing!$E$1:$O$500,3,FALSE),IF(NOT(ISBLANK(Y42)),VLOOKUP(Y42,TypeBalancing!$A$3:$J$18,2,FALSE)))</f>
        <v>0.8</v>
      </c>
      <c r="AC42" s="15">
        <f ca="1">IF(NOT(ISBLANK(X42)),VLOOKUP(X42,ResourceBalancing!$E$1:$O$500,7,FALSE),IF(NOT(ISBLANK(Y42)),VLOOKUP(Y42,TypeBalancing!$A$3:$J$18,5,FALSE)))</f>
        <v>1</v>
      </c>
      <c r="AD42" s="15">
        <f ca="1">IF(NOT(ISBLANK(X42)),VLOOKUP(X42,ResourceBalancing!$E$1:$O$500,11,FALSE),IF(NOT(ISBLANK(Y42)),VLOOKUP(Y42,TypeBalancing!$A$3:$J$18,8,FALSE)))</f>
        <v>3</v>
      </c>
      <c r="BD42" t="s">
        <v>145</v>
      </c>
      <c r="BE42">
        <v>1</v>
      </c>
      <c r="BF42">
        <f t="shared" ca="1" si="3"/>
        <v>42.25</v>
      </c>
      <c r="BG42">
        <f t="shared" ca="1" si="4"/>
        <v>4</v>
      </c>
      <c r="BH42">
        <f t="shared" ca="1" si="5"/>
        <v>22</v>
      </c>
    </row>
    <row r="43" spans="1:60" x14ac:dyDescent="0.25">
      <c r="A43" t="s">
        <v>330</v>
      </c>
      <c r="B43" t="s">
        <v>381</v>
      </c>
      <c r="C43">
        <v>4</v>
      </c>
      <c r="D43" t="s">
        <v>5</v>
      </c>
      <c r="E43" t="s">
        <v>125</v>
      </c>
      <c r="F43" s="5">
        <v>3</v>
      </c>
      <c r="G43" s="5"/>
      <c r="H43" s="14" t="s">
        <v>171</v>
      </c>
      <c r="J43" s="15">
        <v>3</v>
      </c>
      <c r="K43" s="15">
        <v>10</v>
      </c>
      <c r="L43" s="15">
        <f ca="1">IF(NOT(ISBLANK(H43)),VLOOKUP(H43,ResourceBalancing!$E$1:$O$500,3,FALSE),IF(NOT(ISBLANK(I43)),VLOOKUP(I43,TypeBalancing!$A$3:$J$18,2,FALSE)))</f>
        <v>8.41</v>
      </c>
      <c r="M43" s="15">
        <f ca="1">IF(NOT(ISBLANK(H43)),VLOOKUP(H43,ResourceBalancing!$E$1:$O$500,7,FALSE),IF(NOT(ISBLANK(I43)),VLOOKUP(I43,TypeBalancing!$A$3:$J$18,5,FALSE)))</f>
        <v>2</v>
      </c>
      <c r="N43" s="15">
        <f ca="1">IF(NOT(ISBLANK(H43)),VLOOKUP(H43,ResourceBalancing!$E$1:$O$500,11,FALSE),IF(NOT(ISBLANK(I43)),VLOOKUP(I43,TypeBalancing!$A$3:$J$18,8,FALSE)))</f>
        <v>6</v>
      </c>
      <c r="Q43" s="15" t="s">
        <v>254</v>
      </c>
      <c r="R43" s="15">
        <v>2</v>
      </c>
      <c r="S43" s="15">
        <v>10</v>
      </c>
      <c r="T43" s="15">
        <f ca="1">IF(NOT(ISBLANK(P43)),VLOOKUP(P43,ResourceBalancing!$E$1:$O$500,3,FALSE),IF(NOT(ISBLANK(Q43)),VLOOKUP(Q43,TypeBalancing!$A$3:$J$18,2,FALSE)))</f>
        <v>0.01</v>
      </c>
      <c r="U43" s="15">
        <f ca="1">IF(NOT(ISBLANK(P43)),VLOOKUP(P43,ResourceBalancing!$E$1:$O$500,7,FALSE),IF(NOT(ISBLANK(Q43)),VLOOKUP(Q43,TypeBalancing!$A$3:$J$18,5,FALSE)))</f>
        <v>1</v>
      </c>
      <c r="V43" s="15">
        <f ca="1">IF(NOT(ISBLANK(P43)),VLOOKUP(P43,ResourceBalancing!$E$1:$O$500,11,FALSE),IF(NOT(ISBLANK(Q43)),VLOOKUP(Q43,TypeBalancing!$A$3:$J$18,8,FALSE)))</f>
        <v>2</v>
      </c>
      <c r="Y43" s="15" t="s">
        <v>269</v>
      </c>
      <c r="Z43" s="15">
        <v>1</v>
      </c>
      <c r="AA43" s="15">
        <v>10</v>
      </c>
      <c r="AB43" s="15">
        <f ca="1">IF(NOT(ISBLANK(X43)),VLOOKUP(X43,ResourceBalancing!$E$1:$O$500,3,FALSE),IF(NOT(ISBLANK(Y43)),VLOOKUP(Y43,TypeBalancing!$A$3:$J$18,2,FALSE)))</f>
        <v>0.8</v>
      </c>
      <c r="AC43" s="15">
        <f ca="1">IF(NOT(ISBLANK(X43)),VLOOKUP(X43,ResourceBalancing!$E$1:$O$500,7,FALSE),IF(NOT(ISBLANK(Y43)),VLOOKUP(Y43,TypeBalancing!$A$3:$J$18,5,FALSE)))</f>
        <v>1</v>
      </c>
      <c r="AD43" s="15">
        <f ca="1">IF(NOT(ISBLANK(X43)),VLOOKUP(X43,ResourceBalancing!$E$1:$O$500,11,FALSE),IF(NOT(ISBLANK(Y43)),VLOOKUP(Y43,TypeBalancing!$A$3:$J$18,8,FALSE)))</f>
        <v>3</v>
      </c>
      <c r="BD43" t="s">
        <v>147</v>
      </c>
      <c r="BE43">
        <v>1</v>
      </c>
      <c r="BF43">
        <f t="shared" ca="1" si="3"/>
        <v>96.199999999999989</v>
      </c>
      <c r="BG43">
        <f t="shared" ca="1" si="4"/>
        <v>3</v>
      </c>
      <c r="BH43">
        <f t="shared" ca="1" si="5"/>
        <v>17</v>
      </c>
    </row>
    <row r="44" spans="1:60" x14ac:dyDescent="0.25">
      <c r="A44" t="s">
        <v>330</v>
      </c>
      <c r="B44" t="s">
        <v>381</v>
      </c>
      <c r="C44">
        <v>8</v>
      </c>
      <c r="D44" t="s">
        <v>5</v>
      </c>
      <c r="E44" t="s">
        <v>125</v>
      </c>
      <c r="F44" s="5">
        <v>4</v>
      </c>
      <c r="G44" s="5"/>
      <c r="H44" s="14" t="s">
        <v>172</v>
      </c>
      <c r="J44" s="15">
        <v>4</v>
      </c>
      <c r="K44" s="15">
        <v>10</v>
      </c>
      <c r="L44" s="15">
        <f ca="1">IF(NOT(ISBLANK(H44)),VLOOKUP(H44,ResourceBalancing!$E$1:$O$500,3,FALSE),IF(NOT(ISBLANK(I44)),VLOOKUP(I44,TypeBalancing!$A$3:$J$18,2,FALSE)))</f>
        <v>24.42</v>
      </c>
      <c r="M44" s="15">
        <f ca="1">IF(NOT(ISBLANK(H44)),VLOOKUP(H44,ResourceBalancing!$E$1:$O$500,7,FALSE),IF(NOT(ISBLANK(I44)),VLOOKUP(I44,TypeBalancing!$A$3:$J$18,5,FALSE)))</f>
        <v>3</v>
      </c>
      <c r="N44" s="15">
        <f ca="1">IF(NOT(ISBLANK(H44)),VLOOKUP(H44,ResourceBalancing!$E$1:$O$500,11,FALSE),IF(NOT(ISBLANK(I44)),VLOOKUP(I44,TypeBalancing!$A$3:$J$18,8,FALSE)))</f>
        <v>13</v>
      </c>
      <c r="Q44" s="15" t="s">
        <v>254</v>
      </c>
      <c r="R44" s="15">
        <v>2</v>
      </c>
      <c r="S44" s="15">
        <v>10</v>
      </c>
      <c r="T44" s="15">
        <f ca="1">IF(NOT(ISBLANK(P44)),VLOOKUP(P44,ResourceBalancing!$E$1:$O$500,3,FALSE),IF(NOT(ISBLANK(Q44)),VLOOKUP(Q44,TypeBalancing!$A$3:$J$18,2,FALSE)))</f>
        <v>0.01</v>
      </c>
      <c r="U44" s="15">
        <f ca="1">IF(NOT(ISBLANK(P44)),VLOOKUP(P44,ResourceBalancing!$E$1:$O$500,7,FALSE),IF(NOT(ISBLANK(Q44)),VLOOKUP(Q44,TypeBalancing!$A$3:$J$18,5,FALSE)))</f>
        <v>1</v>
      </c>
      <c r="V44" s="15">
        <f ca="1">IF(NOT(ISBLANK(P44)),VLOOKUP(P44,ResourceBalancing!$E$1:$O$500,11,FALSE),IF(NOT(ISBLANK(Q44)),VLOOKUP(Q44,TypeBalancing!$A$3:$J$18,8,FALSE)))</f>
        <v>2</v>
      </c>
      <c r="Y44" s="15" t="s">
        <v>269</v>
      </c>
      <c r="Z44" s="15">
        <v>1</v>
      </c>
      <c r="AA44" s="15">
        <v>10</v>
      </c>
      <c r="AB44" s="15">
        <f ca="1">IF(NOT(ISBLANK(X44)),VLOOKUP(X44,ResourceBalancing!$E$1:$O$500,3,FALSE),IF(NOT(ISBLANK(Y44)),VLOOKUP(Y44,TypeBalancing!$A$3:$J$18,2,FALSE)))</f>
        <v>0.8</v>
      </c>
      <c r="AC44" s="15">
        <f ca="1">IF(NOT(ISBLANK(X44)),VLOOKUP(X44,ResourceBalancing!$E$1:$O$500,7,FALSE),IF(NOT(ISBLANK(Y44)),VLOOKUP(Y44,TypeBalancing!$A$3:$J$18,5,FALSE)))</f>
        <v>1</v>
      </c>
      <c r="AD44" s="15">
        <f ca="1">IF(NOT(ISBLANK(X44)),VLOOKUP(X44,ResourceBalancing!$E$1:$O$500,11,FALSE),IF(NOT(ISBLANK(Y44)),VLOOKUP(Y44,TypeBalancing!$A$3:$J$18,8,FALSE)))</f>
        <v>3</v>
      </c>
      <c r="BD44" t="s">
        <v>148</v>
      </c>
      <c r="BE44">
        <v>1</v>
      </c>
      <c r="BF44">
        <f t="shared" ca="1" si="3"/>
        <v>260.3</v>
      </c>
      <c r="BG44">
        <f t="shared" ca="1" si="4"/>
        <v>4</v>
      </c>
      <c r="BH44">
        <f t="shared" ca="1" si="5"/>
        <v>25</v>
      </c>
    </row>
    <row r="45" spans="1:60" x14ac:dyDescent="0.25">
      <c r="A45" t="s">
        <v>330</v>
      </c>
      <c r="B45" t="s">
        <v>381</v>
      </c>
      <c r="C45">
        <v>16</v>
      </c>
      <c r="D45" t="s">
        <v>5</v>
      </c>
      <c r="E45" t="s">
        <v>125</v>
      </c>
      <c r="F45" s="5">
        <v>5</v>
      </c>
      <c r="G45" s="5"/>
      <c r="H45" s="14" t="s">
        <v>168</v>
      </c>
      <c r="J45" s="15">
        <v>5</v>
      </c>
      <c r="K45" s="15">
        <v>10</v>
      </c>
      <c r="L45" s="15">
        <f ca="1">IF(NOT(ISBLANK(H45)),VLOOKUP(H45,ResourceBalancing!$E$1:$O$500,3,FALSE),IF(NOT(ISBLANK(I45)),VLOOKUP(I45,TypeBalancing!$A$3:$J$18,2,FALSE)))</f>
        <v>35.21</v>
      </c>
      <c r="M45" s="15">
        <f ca="1">IF(NOT(ISBLANK(H45)),VLOOKUP(H45,ResourceBalancing!$E$1:$O$500,7,FALSE),IF(NOT(ISBLANK(I45)),VLOOKUP(I45,TypeBalancing!$A$3:$J$18,5,FALSE)))</f>
        <v>2</v>
      </c>
      <c r="N45" s="15">
        <f ca="1">IF(NOT(ISBLANK(H45)),VLOOKUP(H45,ResourceBalancing!$E$1:$O$500,11,FALSE),IF(NOT(ISBLANK(I45)),VLOOKUP(I45,TypeBalancing!$A$3:$J$18,8,FALSE)))</f>
        <v>9</v>
      </c>
      <c r="Q45" s="15" t="s">
        <v>254</v>
      </c>
      <c r="R45" s="15">
        <v>2</v>
      </c>
      <c r="S45" s="15">
        <v>10</v>
      </c>
      <c r="T45" s="15">
        <f ca="1">IF(NOT(ISBLANK(P45)),VLOOKUP(P45,ResourceBalancing!$E$1:$O$500,3,FALSE),IF(NOT(ISBLANK(Q45)),VLOOKUP(Q45,TypeBalancing!$A$3:$J$18,2,FALSE)))</f>
        <v>0.01</v>
      </c>
      <c r="U45" s="15">
        <f ca="1">IF(NOT(ISBLANK(P45)),VLOOKUP(P45,ResourceBalancing!$E$1:$O$500,7,FALSE),IF(NOT(ISBLANK(Q45)),VLOOKUP(Q45,TypeBalancing!$A$3:$J$18,5,FALSE)))</f>
        <v>1</v>
      </c>
      <c r="V45" s="15">
        <f ca="1">IF(NOT(ISBLANK(P45)),VLOOKUP(P45,ResourceBalancing!$E$1:$O$500,11,FALSE),IF(NOT(ISBLANK(Q45)),VLOOKUP(Q45,TypeBalancing!$A$3:$J$18,8,FALSE)))</f>
        <v>2</v>
      </c>
      <c r="Y45" s="15" t="s">
        <v>269</v>
      </c>
      <c r="Z45" s="15">
        <v>1</v>
      </c>
      <c r="AA45" s="15">
        <v>10</v>
      </c>
      <c r="AB45" s="15">
        <f ca="1">IF(NOT(ISBLANK(X45)),VLOOKUP(X45,ResourceBalancing!$E$1:$O$500,3,FALSE),IF(NOT(ISBLANK(Y45)),VLOOKUP(Y45,TypeBalancing!$A$3:$J$18,2,FALSE)))</f>
        <v>0.8</v>
      </c>
      <c r="AC45" s="15">
        <f ca="1">IF(NOT(ISBLANK(X45)),VLOOKUP(X45,ResourceBalancing!$E$1:$O$500,7,FALSE),IF(NOT(ISBLANK(Y45)),VLOOKUP(Y45,TypeBalancing!$A$3:$J$18,5,FALSE)))</f>
        <v>1</v>
      </c>
      <c r="AD45" s="15">
        <f ca="1">IF(NOT(ISBLANK(X45)),VLOOKUP(X45,ResourceBalancing!$E$1:$O$500,11,FALSE),IF(NOT(ISBLANK(Y45)),VLOOKUP(Y45,TypeBalancing!$A$3:$J$18,8,FALSE)))</f>
        <v>3</v>
      </c>
      <c r="BD45" t="s">
        <v>144</v>
      </c>
      <c r="BE45">
        <v>1</v>
      </c>
      <c r="BF45">
        <f t="shared" ca="1" si="3"/>
        <v>376.20000000000005</v>
      </c>
      <c r="BG45">
        <f t="shared" ca="1" si="4"/>
        <v>3</v>
      </c>
      <c r="BH45">
        <f t="shared" ca="1" si="5"/>
        <v>22</v>
      </c>
    </row>
    <row r="46" spans="1:60" x14ac:dyDescent="0.25">
      <c r="A46" t="s">
        <v>333</v>
      </c>
      <c r="B46" t="s">
        <v>381</v>
      </c>
      <c r="C46">
        <v>0.5</v>
      </c>
      <c r="D46" t="s">
        <v>5</v>
      </c>
      <c r="E46" t="s">
        <v>18</v>
      </c>
      <c r="F46" s="5">
        <v>1</v>
      </c>
      <c r="G46" s="5"/>
      <c r="H46" s="14" t="s">
        <v>170</v>
      </c>
      <c r="J46" s="15">
        <v>1</v>
      </c>
      <c r="K46" s="15">
        <v>3</v>
      </c>
      <c r="L46" s="15">
        <f ca="1">IF(NOT(ISBLANK(H46)),VLOOKUP(H46,ResourceBalancing!$E$1:$O$500,3,FALSE),IF(NOT(ISBLANK(I46)),VLOOKUP(I46,TypeBalancing!$A$3:$J$18,2,FALSE)))</f>
        <v>2.21</v>
      </c>
      <c r="M46" s="15">
        <f ca="1">IF(NOT(ISBLANK(H46)),VLOOKUP(H46,ResourceBalancing!$E$1:$O$500,7,FALSE),IF(NOT(ISBLANK(I46)),VLOOKUP(I46,TypeBalancing!$A$3:$J$18,5,FALSE)))</f>
        <v>2</v>
      </c>
      <c r="N46" s="15">
        <f ca="1">IF(NOT(ISBLANK(H46)),VLOOKUP(H46,ResourceBalancing!$E$1:$O$500,11,FALSE),IF(NOT(ISBLANK(I46)),VLOOKUP(I46,TypeBalancing!$A$3:$J$18,8,FALSE)))</f>
        <v>4</v>
      </c>
      <c r="Q46" s="15" t="s">
        <v>254</v>
      </c>
      <c r="R46" s="15">
        <v>1</v>
      </c>
      <c r="S46" s="15">
        <v>3</v>
      </c>
      <c r="T46" s="15">
        <f ca="1">IF(NOT(ISBLANK(P46)),VLOOKUP(P46,ResourceBalancing!$E$1:$O$500,3,FALSE),IF(NOT(ISBLANK(Q46)),VLOOKUP(Q46,TypeBalancing!$A$3:$J$18,2,FALSE)))</f>
        <v>0.01</v>
      </c>
      <c r="U46" s="15">
        <f ca="1">IF(NOT(ISBLANK(P46)),VLOOKUP(P46,ResourceBalancing!$E$1:$O$500,7,FALSE),IF(NOT(ISBLANK(Q46)),VLOOKUP(Q46,TypeBalancing!$A$3:$J$18,5,FALSE)))</f>
        <v>1</v>
      </c>
      <c r="V46" s="15">
        <f ca="1">IF(NOT(ISBLANK(P46)),VLOOKUP(P46,ResourceBalancing!$E$1:$O$500,11,FALSE),IF(NOT(ISBLANK(Q46)),VLOOKUP(Q46,TypeBalancing!$A$3:$J$18,8,FALSE)))</f>
        <v>2</v>
      </c>
      <c r="BD46" t="s">
        <v>155</v>
      </c>
      <c r="BE46">
        <v>1</v>
      </c>
      <c r="BF46">
        <f t="shared" ca="1" si="3"/>
        <v>7.16</v>
      </c>
      <c r="BG46">
        <f t="shared" ca="1" si="4"/>
        <v>3</v>
      </c>
      <c r="BH46">
        <f t="shared" ca="1" si="5"/>
        <v>8</v>
      </c>
    </row>
    <row r="47" spans="1:60" x14ac:dyDescent="0.25">
      <c r="A47" t="s">
        <v>333</v>
      </c>
      <c r="B47" t="s">
        <v>381</v>
      </c>
      <c r="C47">
        <v>1</v>
      </c>
      <c r="D47" t="s">
        <v>5</v>
      </c>
      <c r="E47" t="s">
        <v>18</v>
      </c>
      <c r="F47" s="5">
        <v>2</v>
      </c>
      <c r="G47" s="5"/>
      <c r="H47" s="14" t="s">
        <v>169</v>
      </c>
      <c r="J47" s="15">
        <v>2</v>
      </c>
      <c r="K47" s="15">
        <v>3</v>
      </c>
      <c r="L47" s="15">
        <f ca="1">IF(NOT(ISBLANK(H47)),VLOOKUP(H47,ResourceBalancing!$E$1:$O$500,3,FALSE),IF(NOT(ISBLANK(I47)),VLOOKUP(I47,TypeBalancing!$A$3:$J$18,2,FALSE)))</f>
        <v>3.2149999999999999</v>
      </c>
      <c r="M47" s="15">
        <f ca="1">IF(NOT(ISBLANK(H47)),VLOOKUP(H47,ResourceBalancing!$E$1:$O$500,7,FALSE),IF(NOT(ISBLANK(I47)),VLOOKUP(I47,TypeBalancing!$A$3:$J$18,5,FALSE)))</f>
        <v>3</v>
      </c>
      <c r="N47" s="15">
        <f ca="1">IF(NOT(ISBLANK(H47)),VLOOKUP(H47,ResourceBalancing!$E$1:$O$500,11,FALSE),IF(NOT(ISBLANK(I47)),VLOOKUP(I47,TypeBalancing!$A$3:$J$18,8,FALSE)))</f>
        <v>13</v>
      </c>
      <c r="Q47" s="15" t="s">
        <v>254</v>
      </c>
      <c r="R47" s="15">
        <v>1</v>
      </c>
      <c r="S47" s="15">
        <v>3</v>
      </c>
      <c r="T47" s="15">
        <f ca="1">IF(NOT(ISBLANK(P47)),VLOOKUP(P47,ResourceBalancing!$E$1:$O$500,3,FALSE),IF(NOT(ISBLANK(Q47)),VLOOKUP(Q47,TypeBalancing!$A$3:$J$18,2,FALSE)))</f>
        <v>0.01</v>
      </c>
      <c r="U47" s="15">
        <f ca="1">IF(NOT(ISBLANK(P47)),VLOOKUP(P47,ResourceBalancing!$E$1:$O$500,7,FALSE),IF(NOT(ISBLANK(Q47)),VLOOKUP(Q47,TypeBalancing!$A$3:$J$18,5,FALSE)))</f>
        <v>1</v>
      </c>
      <c r="V47" s="15">
        <f ca="1">IF(NOT(ISBLANK(P47)),VLOOKUP(P47,ResourceBalancing!$E$1:$O$500,11,FALSE),IF(NOT(ISBLANK(Q47)),VLOOKUP(Q47,TypeBalancing!$A$3:$J$18,8,FALSE)))</f>
        <v>2</v>
      </c>
      <c r="BD47" t="s">
        <v>154</v>
      </c>
      <c r="BE47">
        <v>1</v>
      </c>
      <c r="BF47">
        <f t="shared" ca="1" si="3"/>
        <v>10.674999999999999</v>
      </c>
      <c r="BG47">
        <f t="shared" ca="1" si="4"/>
        <v>4</v>
      </c>
      <c r="BH47">
        <f t="shared" ca="1" si="5"/>
        <v>18</v>
      </c>
    </row>
    <row r="48" spans="1:60" x14ac:dyDescent="0.25">
      <c r="A48" t="s">
        <v>333</v>
      </c>
      <c r="B48" t="s">
        <v>381</v>
      </c>
      <c r="C48">
        <v>2</v>
      </c>
      <c r="D48" t="s">
        <v>5</v>
      </c>
      <c r="E48" t="s">
        <v>18</v>
      </c>
      <c r="F48" s="5">
        <v>3</v>
      </c>
      <c r="G48" s="5"/>
      <c r="H48" s="14" t="s">
        <v>171</v>
      </c>
      <c r="J48" s="15">
        <v>3</v>
      </c>
      <c r="K48" s="15">
        <v>3</v>
      </c>
      <c r="L48" s="15">
        <f ca="1">IF(NOT(ISBLANK(H48)),VLOOKUP(H48,ResourceBalancing!$E$1:$O$500,3,FALSE),IF(NOT(ISBLANK(I48)),VLOOKUP(I48,TypeBalancing!$A$3:$J$18,2,FALSE)))</f>
        <v>8.41</v>
      </c>
      <c r="M48" s="15">
        <f ca="1">IF(NOT(ISBLANK(H48)),VLOOKUP(H48,ResourceBalancing!$E$1:$O$500,7,FALSE),IF(NOT(ISBLANK(I48)),VLOOKUP(I48,TypeBalancing!$A$3:$J$18,5,FALSE)))</f>
        <v>2</v>
      </c>
      <c r="N48" s="15">
        <f ca="1">IF(NOT(ISBLANK(H48)),VLOOKUP(H48,ResourceBalancing!$E$1:$O$500,11,FALSE),IF(NOT(ISBLANK(I48)),VLOOKUP(I48,TypeBalancing!$A$3:$J$18,8,FALSE)))</f>
        <v>6</v>
      </c>
      <c r="Q48" s="15" t="s">
        <v>254</v>
      </c>
      <c r="R48" s="15">
        <v>1</v>
      </c>
      <c r="S48" s="15">
        <v>3</v>
      </c>
      <c r="T48" s="15">
        <f ca="1">IF(NOT(ISBLANK(P48)),VLOOKUP(P48,ResourceBalancing!$E$1:$O$500,3,FALSE),IF(NOT(ISBLANK(Q48)),VLOOKUP(Q48,TypeBalancing!$A$3:$J$18,2,FALSE)))</f>
        <v>0.01</v>
      </c>
      <c r="U48" s="15">
        <f ca="1">IF(NOT(ISBLANK(P48)),VLOOKUP(P48,ResourceBalancing!$E$1:$O$500,7,FALSE),IF(NOT(ISBLANK(Q48)),VLOOKUP(Q48,TypeBalancing!$A$3:$J$18,5,FALSE)))</f>
        <v>1</v>
      </c>
      <c r="V48" s="15">
        <f ca="1">IF(NOT(ISBLANK(P48)),VLOOKUP(P48,ResourceBalancing!$E$1:$O$500,11,FALSE),IF(NOT(ISBLANK(Q48)),VLOOKUP(Q48,TypeBalancing!$A$3:$J$18,8,FALSE)))</f>
        <v>2</v>
      </c>
      <c r="BD48" t="s">
        <v>156</v>
      </c>
      <c r="BE48">
        <v>1</v>
      </c>
      <c r="BF48">
        <f t="shared" ca="1" si="3"/>
        <v>27.26</v>
      </c>
      <c r="BG48">
        <f t="shared" ca="1" si="4"/>
        <v>3</v>
      </c>
      <c r="BH48">
        <f t="shared" ca="1" si="5"/>
        <v>12</v>
      </c>
    </row>
    <row r="49" spans="1:60" x14ac:dyDescent="0.25">
      <c r="A49" t="s">
        <v>333</v>
      </c>
      <c r="B49" t="s">
        <v>381</v>
      </c>
      <c r="C49">
        <v>4</v>
      </c>
      <c r="D49" t="s">
        <v>5</v>
      </c>
      <c r="E49" t="s">
        <v>18</v>
      </c>
      <c r="F49" s="5">
        <v>4</v>
      </c>
      <c r="G49" s="5"/>
      <c r="H49" s="14" t="s">
        <v>172</v>
      </c>
      <c r="J49" s="15">
        <v>4</v>
      </c>
      <c r="K49" s="15">
        <v>3</v>
      </c>
      <c r="L49" s="15">
        <f ca="1">IF(NOT(ISBLANK(H49)),VLOOKUP(H49,ResourceBalancing!$E$1:$O$500,3,FALSE),IF(NOT(ISBLANK(I49)),VLOOKUP(I49,TypeBalancing!$A$3:$J$18,2,FALSE)))</f>
        <v>24.42</v>
      </c>
      <c r="M49" s="15">
        <f ca="1">IF(NOT(ISBLANK(H49)),VLOOKUP(H49,ResourceBalancing!$E$1:$O$500,7,FALSE),IF(NOT(ISBLANK(I49)),VLOOKUP(I49,TypeBalancing!$A$3:$J$18,5,FALSE)))</f>
        <v>3</v>
      </c>
      <c r="N49" s="15">
        <f ca="1">IF(NOT(ISBLANK(H49)),VLOOKUP(H49,ResourceBalancing!$E$1:$O$500,11,FALSE),IF(NOT(ISBLANK(I49)),VLOOKUP(I49,TypeBalancing!$A$3:$J$18,8,FALSE)))</f>
        <v>13</v>
      </c>
      <c r="Q49" s="15" t="s">
        <v>254</v>
      </c>
      <c r="R49" s="15">
        <v>2</v>
      </c>
      <c r="S49" s="15">
        <v>3</v>
      </c>
      <c r="T49" s="15">
        <f ca="1">IF(NOT(ISBLANK(P49)),VLOOKUP(P49,ResourceBalancing!$E$1:$O$500,3,FALSE),IF(NOT(ISBLANK(Q49)),VLOOKUP(Q49,TypeBalancing!$A$3:$J$18,2,FALSE)))</f>
        <v>0.01</v>
      </c>
      <c r="U49" s="15">
        <f ca="1">IF(NOT(ISBLANK(P49)),VLOOKUP(P49,ResourceBalancing!$E$1:$O$500,7,FALSE),IF(NOT(ISBLANK(Q49)),VLOOKUP(Q49,TypeBalancing!$A$3:$J$18,5,FALSE)))</f>
        <v>1</v>
      </c>
      <c r="V49" s="15">
        <f ca="1">IF(NOT(ISBLANK(P49)),VLOOKUP(P49,ResourceBalancing!$E$1:$O$500,11,FALSE),IF(NOT(ISBLANK(Q49)),VLOOKUP(Q49,TypeBalancing!$A$3:$J$18,8,FALSE)))</f>
        <v>2</v>
      </c>
      <c r="BD49" t="s">
        <v>157</v>
      </c>
      <c r="BE49">
        <v>1</v>
      </c>
      <c r="BF49">
        <f t="shared" ca="1" si="3"/>
        <v>77.290000000000006</v>
      </c>
      <c r="BG49">
        <f t="shared" ca="1" si="4"/>
        <v>4</v>
      </c>
      <c r="BH49">
        <f t="shared" ca="1" si="5"/>
        <v>21</v>
      </c>
    </row>
    <row r="50" spans="1:60" x14ac:dyDescent="0.25">
      <c r="A50" t="s">
        <v>333</v>
      </c>
      <c r="B50" t="s">
        <v>381</v>
      </c>
      <c r="C50">
        <v>8</v>
      </c>
      <c r="D50" t="s">
        <v>5</v>
      </c>
      <c r="E50" t="s">
        <v>18</v>
      </c>
      <c r="F50" s="5">
        <v>5</v>
      </c>
      <c r="G50" s="5"/>
      <c r="H50" s="14" t="s">
        <v>168</v>
      </c>
      <c r="J50" s="15">
        <v>5</v>
      </c>
      <c r="K50" s="15">
        <v>3</v>
      </c>
      <c r="L50" s="15">
        <f ca="1">IF(NOT(ISBLANK(H50)),VLOOKUP(H50,ResourceBalancing!$E$1:$O$500,3,FALSE),IF(NOT(ISBLANK(I50)),VLOOKUP(I50,TypeBalancing!$A$3:$J$18,2,FALSE)))</f>
        <v>35.21</v>
      </c>
      <c r="M50" s="15">
        <f ca="1">IF(NOT(ISBLANK(H50)),VLOOKUP(H50,ResourceBalancing!$E$1:$O$500,7,FALSE),IF(NOT(ISBLANK(I50)),VLOOKUP(I50,TypeBalancing!$A$3:$J$18,5,FALSE)))</f>
        <v>2</v>
      </c>
      <c r="N50" s="15">
        <f ca="1">IF(NOT(ISBLANK(H50)),VLOOKUP(H50,ResourceBalancing!$E$1:$O$500,11,FALSE),IF(NOT(ISBLANK(I50)),VLOOKUP(I50,TypeBalancing!$A$3:$J$18,8,FALSE)))</f>
        <v>9</v>
      </c>
      <c r="Q50" s="15" t="s">
        <v>254</v>
      </c>
      <c r="R50" s="15">
        <v>2</v>
      </c>
      <c r="S50" s="15">
        <v>3</v>
      </c>
      <c r="T50" s="15">
        <f ca="1">IF(NOT(ISBLANK(P50)),VLOOKUP(P50,ResourceBalancing!$E$1:$O$500,3,FALSE),IF(NOT(ISBLANK(Q50)),VLOOKUP(Q50,TypeBalancing!$A$3:$J$18,2,FALSE)))</f>
        <v>0.01</v>
      </c>
      <c r="U50" s="15">
        <f ca="1">IF(NOT(ISBLANK(P50)),VLOOKUP(P50,ResourceBalancing!$E$1:$O$500,7,FALSE),IF(NOT(ISBLANK(Q50)),VLOOKUP(Q50,TypeBalancing!$A$3:$J$18,5,FALSE)))</f>
        <v>1</v>
      </c>
      <c r="V50" s="15">
        <f ca="1">IF(NOT(ISBLANK(P50)),VLOOKUP(P50,ResourceBalancing!$E$1:$O$500,11,FALSE),IF(NOT(ISBLANK(Q50)),VLOOKUP(Q50,TypeBalancing!$A$3:$J$18,8,FALSE)))</f>
        <v>2</v>
      </c>
      <c r="BD50" t="s">
        <v>153</v>
      </c>
      <c r="BE50">
        <v>1</v>
      </c>
      <c r="BF50">
        <f t="shared" ca="1" si="3"/>
        <v>113.66</v>
      </c>
      <c r="BG50">
        <f t="shared" ca="1" si="4"/>
        <v>3</v>
      </c>
      <c r="BH50">
        <f t="shared" ca="1" si="5"/>
        <v>18</v>
      </c>
    </row>
    <row r="51" spans="1:60" x14ac:dyDescent="0.25">
      <c r="A51" t="s">
        <v>335</v>
      </c>
      <c r="B51" t="s">
        <v>381</v>
      </c>
      <c r="C51">
        <v>0.5</v>
      </c>
      <c r="D51" t="s">
        <v>5</v>
      </c>
      <c r="E51" t="s">
        <v>18</v>
      </c>
      <c r="F51" s="5">
        <v>1</v>
      </c>
      <c r="G51" s="5"/>
      <c r="H51" s="14" t="s">
        <v>170</v>
      </c>
      <c r="J51" s="15">
        <v>1</v>
      </c>
      <c r="K51" s="15">
        <v>3</v>
      </c>
      <c r="L51" s="15">
        <f ca="1">IF(NOT(ISBLANK(H51)),VLOOKUP(H51,ResourceBalancing!$E$1:$O$500,3,FALSE),IF(NOT(ISBLANK(I51)),VLOOKUP(I51,TypeBalancing!$A$3:$J$18,2,FALSE)))</f>
        <v>2.21</v>
      </c>
      <c r="M51" s="15">
        <f ca="1">IF(NOT(ISBLANK(H51)),VLOOKUP(H51,ResourceBalancing!$E$1:$O$500,7,FALSE),IF(NOT(ISBLANK(I51)),VLOOKUP(I51,TypeBalancing!$A$3:$J$18,5,FALSE)))</f>
        <v>2</v>
      </c>
      <c r="N51" s="15">
        <f ca="1">IF(NOT(ISBLANK(H51)),VLOOKUP(H51,ResourceBalancing!$E$1:$O$500,11,FALSE),IF(NOT(ISBLANK(I51)),VLOOKUP(I51,TypeBalancing!$A$3:$J$18,8,FALSE)))</f>
        <v>4</v>
      </c>
      <c r="Q51" s="15" t="s">
        <v>254</v>
      </c>
      <c r="R51" s="15">
        <v>1</v>
      </c>
      <c r="S51" s="15">
        <v>3</v>
      </c>
      <c r="T51" s="15">
        <f ca="1">IF(NOT(ISBLANK(P51)),VLOOKUP(P51,ResourceBalancing!$E$1:$O$500,3,FALSE),IF(NOT(ISBLANK(Q51)),VLOOKUP(Q51,TypeBalancing!$A$3:$J$18,2,FALSE)))</f>
        <v>0.01</v>
      </c>
      <c r="U51" s="15">
        <f ca="1">IF(NOT(ISBLANK(P51)),VLOOKUP(P51,ResourceBalancing!$E$1:$O$500,7,FALSE),IF(NOT(ISBLANK(Q51)),VLOOKUP(Q51,TypeBalancing!$A$3:$J$18,5,FALSE)))</f>
        <v>1</v>
      </c>
      <c r="V51" s="15">
        <f ca="1">IF(NOT(ISBLANK(P51)),VLOOKUP(P51,ResourceBalancing!$E$1:$O$500,11,FALSE),IF(NOT(ISBLANK(Q51)),VLOOKUP(Q51,TypeBalancing!$A$3:$J$18,8,FALSE)))</f>
        <v>2</v>
      </c>
      <c r="X51" s="16"/>
      <c r="Y51" s="19" t="s">
        <v>288</v>
      </c>
      <c r="Z51" s="15">
        <v>1</v>
      </c>
      <c r="AA51" s="15">
        <v>1</v>
      </c>
      <c r="AB51" s="15">
        <f ca="1">IF(NOT(ISBLANK(X51)),VLOOKUP(X51,ResourceBalancing!$E$1:$O$500,3,FALSE),IF(NOT(ISBLANK(Y51)),VLOOKUP(Y51,TypeBalancing!$A$3:$J$18,2,FALSE)))</f>
        <v>0.1</v>
      </c>
      <c r="AC51" s="15">
        <f ca="1">IF(NOT(ISBLANK(X51)),VLOOKUP(X51,ResourceBalancing!$E$1:$O$500,7,FALSE),IF(NOT(ISBLANK(Y51)),VLOOKUP(Y51,TypeBalancing!$A$3:$J$18,5,FALSE)))</f>
        <v>1</v>
      </c>
      <c r="AD51" s="15">
        <f ca="1">IF(NOT(ISBLANK(X51)),VLOOKUP(X51,ResourceBalancing!$E$1:$O$500,11,FALSE),IF(NOT(ISBLANK(Y51)),VLOOKUP(Y51,TypeBalancing!$A$3:$J$18,8,FALSE)))</f>
        <v>0</v>
      </c>
      <c r="AF51" s="16"/>
      <c r="AG51" s="19"/>
      <c r="AN51" s="16"/>
      <c r="AO51" s="19"/>
      <c r="AV51" s="16"/>
      <c r="AW51" s="19"/>
      <c r="BD51" t="s">
        <v>161</v>
      </c>
      <c r="BE51">
        <v>1</v>
      </c>
      <c r="BF51">
        <f t="shared" ca="1" si="3"/>
        <v>7.26</v>
      </c>
      <c r="BG51">
        <f t="shared" ca="1" si="4"/>
        <v>3</v>
      </c>
      <c r="BH51">
        <f t="shared" ca="1" si="5"/>
        <v>9</v>
      </c>
    </row>
    <row r="52" spans="1:60" x14ac:dyDescent="0.25">
      <c r="A52" t="s">
        <v>335</v>
      </c>
      <c r="B52" t="s">
        <v>381</v>
      </c>
      <c r="C52">
        <v>1</v>
      </c>
      <c r="D52" t="s">
        <v>5</v>
      </c>
      <c r="E52" t="s">
        <v>18</v>
      </c>
      <c r="F52" s="5">
        <v>2</v>
      </c>
      <c r="G52" s="5"/>
      <c r="H52" s="14" t="s">
        <v>169</v>
      </c>
      <c r="J52" s="20">
        <v>2</v>
      </c>
      <c r="K52" s="15">
        <v>3</v>
      </c>
      <c r="L52" s="15">
        <f ca="1">IF(NOT(ISBLANK(H52)),VLOOKUP(H52,ResourceBalancing!$E$1:$O$500,3,FALSE),IF(NOT(ISBLANK(I52)),VLOOKUP(I52,TypeBalancing!$A$3:$J$18,2,FALSE)))</f>
        <v>3.2149999999999999</v>
      </c>
      <c r="M52" s="15">
        <f ca="1">IF(NOT(ISBLANK(H52)),VLOOKUP(H52,ResourceBalancing!$E$1:$O$500,7,FALSE),IF(NOT(ISBLANK(I52)),VLOOKUP(I52,TypeBalancing!$A$3:$J$18,5,FALSE)))</f>
        <v>3</v>
      </c>
      <c r="N52" s="15">
        <f ca="1">IF(NOT(ISBLANK(H52)),VLOOKUP(H52,ResourceBalancing!$E$1:$O$500,11,FALSE),IF(NOT(ISBLANK(I52)),VLOOKUP(I52,TypeBalancing!$A$3:$J$18,8,FALSE)))</f>
        <v>13</v>
      </c>
      <c r="Q52" s="15" t="s">
        <v>254</v>
      </c>
      <c r="R52" s="15">
        <v>1</v>
      </c>
      <c r="S52" s="15">
        <v>3</v>
      </c>
      <c r="T52" s="15">
        <f ca="1">IF(NOT(ISBLANK(P52)),VLOOKUP(P52,ResourceBalancing!$E$1:$O$500,3,FALSE),IF(NOT(ISBLANK(Q52)),VLOOKUP(Q52,TypeBalancing!$A$3:$J$18,2,FALSE)))</f>
        <v>0.01</v>
      </c>
      <c r="U52" s="15">
        <f ca="1">IF(NOT(ISBLANK(P52)),VLOOKUP(P52,ResourceBalancing!$E$1:$O$500,7,FALSE),IF(NOT(ISBLANK(Q52)),VLOOKUP(Q52,TypeBalancing!$A$3:$J$18,5,FALSE)))</f>
        <v>1</v>
      </c>
      <c r="V52" s="15">
        <f ca="1">IF(NOT(ISBLANK(P52)),VLOOKUP(P52,ResourceBalancing!$E$1:$O$500,11,FALSE),IF(NOT(ISBLANK(Q52)),VLOOKUP(Q52,TypeBalancing!$A$3:$J$18,8,FALSE)))</f>
        <v>2</v>
      </c>
      <c r="Y52" s="19" t="s">
        <v>288</v>
      </c>
      <c r="Z52" s="15">
        <v>1</v>
      </c>
      <c r="AA52" s="15">
        <v>1</v>
      </c>
      <c r="AB52" s="15">
        <f ca="1">IF(NOT(ISBLANK(X52)),VLOOKUP(X52,ResourceBalancing!$E$1:$O$500,3,FALSE),IF(NOT(ISBLANK(Y52)),VLOOKUP(Y52,TypeBalancing!$A$3:$J$18,2,FALSE)))</f>
        <v>0.1</v>
      </c>
      <c r="AC52" s="15">
        <f ca="1">IF(NOT(ISBLANK(X52)),VLOOKUP(X52,ResourceBalancing!$E$1:$O$500,7,FALSE),IF(NOT(ISBLANK(Y52)),VLOOKUP(Y52,TypeBalancing!$A$3:$J$18,5,FALSE)))</f>
        <v>1</v>
      </c>
      <c r="AD52" s="15">
        <f ca="1">IF(NOT(ISBLANK(X52)),VLOOKUP(X52,ResourceBalancing!$E$1:$O$500,11,FALSE),IF(NOT(ISBLANK(Y52)),VLOOKUP(Y52,TypeBalancing!$A$3:$J$18,8,FALSE)))</f>
        <v>0</v>
      </c>
      <c r="BD52" t="s">
        <v>160</v>
      </c>
      <c r="BE52">
        <v>1</v>
      </c>
      <c r="BF52">
        <f t="shared" ca="1" si="3"/>
        <v>10.774999999999999</v>
      </c>
      <c r="BG52">
        <f t="shared" ca="1" si="4"/>
        <v>4</v>
      </c>
      <c r="BH52">
        <f t="shared" ca="1" si="5"/>
        <v>19</v>
      </c>
    </row>
    <row r="53" spans="1:60" x14ac:dyDescent="0.25">
      <c r="A53" t="s">
        <v>335</v>
      </c>
      <c r="B53" t="s">
        <v>381</v>
      </c>
      <c r="C53">
        <v>2</v>
      </c>
      <c r="D53" t="s">
        <v>5</v>
      </c>
      <c r="E53" t="s">
        <v>18</v>
      </c>
      <c r="F53" s="5">
        <v>3</v>
      </c>
      <c r="G53" s="5"/>
      <c r="H53" s="14" t="s">
        <v>171</v>
      </c>
      <c r="J53" s="15">
        <v>3</v>
      </c>
      <c r="K53" s="15">
        <v>3</v>
      </c>
      <c r="L53" s="15">
        <f ca="1">IF(NOT(ISBLANK(H53)),VLOOKUP(H53,ResourceBalancing!$E$1:$O$500,3,FALSE),IF(NOT(ISBLANK(I53)),VLOOKUP(I53,TypeBalancing!$A$3:$J$18,2,FALSE)))</f>
        <v>8.41</v>
      </c>
      <c r="M53" s="15">
        <f ca="1">IF(NOT(ISBLANK(H53)),VLOOKUP(H53,ResourceBalancing!$E$1:$O$500,7,FALSE),IF(NOT(ISBLANK(I53)),VLOOKUP(I53,TypeBalancing!$A$3:$J$18,5,FALSE)))</f>
        <v>2</v>
      </c>
      <c r="N53" s="15">
        <f ca="1">IF(NOT(ISBLANK(H53)),VLOOKUP(H53,ResourceBalancing!$E$1:$O$500,11,FALSE),IF(NOT(ISBLANK(I53)),VLOOKUP(I53,TypeBalancing!$A$3:$J$18,8,FALSE)))</f>
        <v>6</v>
      </c>
      <c r="Q53" s="15" t="s">
        <v>254</v>
      </c>
      <c r="R53" s="15">
        <v>1</v>
      </c>
      <c r="S53" s="15">
        <v>3</v>
      </c>
      <c r="T53" s="15">
        <f ca="1">IF(NOT(ISBLANK(P53)),VLOOKUP(P53,ResourceBalancing!$E$1:$O$500,3,FALSE),IF(NOT(ISBLANK(Q53)),VLOOKUP(Q53,TypeBalancing!$A$3:$J$18,2,FALSE)))</f>
        <v>0.01</v>
      </c>
      <c r="U53" s="15">
        <f ca="1">IF(NOT(ISBLANK(P53)),VLOOKUP(P53,ResourceBalancing!$E$1:$O$500,7,FALSE),IF(NOT(ISBLANK(Q53)),VLOOKUP(Q53,TypeBalancing!$A$3:$J$18,5,FALSE)))</f>
        <v>1</v>
      </c>
      <c r="V53" s="15">
        <f ca="1">IF(NOT(ISBLANK(P53)),VLOOKUP(P53,ResourceBalancing!$E$1:$O$500,11,FALSE),IF(NOT(ISBLANK(Q53)),VLOOKUP(Q53,TypeBalancing!$A$3:$J$18,8,FALSE)))</f>
        <v>2</v>
      </c>
      <c r="Y53" s="19" t="s">
        <v>288</v>
      </c>
      <c r="Z53" s="15">
        <v>1</v>
      </c>
      <c r="AA53" s="15">
        <v>1</v>
      </c>
      <c r="AB53" s="15">
        <f ca="1">IF(NOT(ISBLANK(X53)),VLOOKUP(X53,ResourceBalancing!$E$1:$O$500,3,FALSE),IF(NOT(ISBLANK(Y53)),VLOOKUP(Y53,TypeBalancing!$A$3:$J$18,2,FALSE)))</f>
        <v>0.1</v>
      </c>
      <c r="AC53" s="15">
        <f ca="1">IF(NOT(ISBLANK(X53)),VLOOKUP(X53,ResourceBalancing!$E$1:$O$500,7,FALSE),IF(NOT(ISBLANK(Y53)),VLOOKUP(Y53,TypeBalancing!$A$3:$J$18,5,FALSE)))</f>
        <v>1</v>
      </c>
      <c r="AD53" s="15">
        <f ca="1">IF(NOT(ISBLANK(X53)),VLOOKUP(X53,ResourceBalancing!$E$1:$O$500,11,FALSE),IF(NOT(ISBLANK(Y53)),VLOOKUP(Y53,TypeBalancing!$A$3:$J$18,8,FALSE)))</f>
        <v>0</v>
      </c>
      <c r="BD53" t="s">
        <v>162</v>
      </c>
      <c r="BE53">
        <v>1</v>
      </c>
      <c r="BF53">
        <f t="shared" ca="1" si="3"/>
        <v>27.360000000000003</v>
      </c>
      <c r="BG53">
        <f t="shared" ca="1" si="4"/>
        <v>3</v>
      </c>
      <c r="BH53">
        <f t="shared" ca="1" si="5"/>
        <v>13</v>
      </c>
    </row>
    <row r="54" spans="1:60" x14ac:dyDescent="0.25">
      <c r="A54" t="s">
        <v>335</v>
      </c>
      <c r="B54" t="s">
        <v>381</v>
      </c>
      <c r="C54">
        <v>4</v>
      </c>
      <c r="D54" t="s">
        <v>5</v>
      </c>
      <c r="E54" t="s">
        <v>18</v>
      </c>
      <c r="F54" s="5">
        <v>4</v>
      </c>
      <c r="G54" s="5"/>
      <c r="H54" s="14" t="s">
        <v>172</v>
      </c>
      <c r="J54" s="15">
        <v>4</v>
      </c>
      <c r="K54" s="15">
        <v>3</v>
      </c>
      <c r="L54" s="15">
        <f ca="1">IF(NOT(ISBLANK(H54)),VLOOKUP(H54,ResourceBalancing!$E$1:$O$500,3,FALSE),IF(NOT(ISBLANK(I54)),VLOOKUP(I54,TypeBalancing!$A$3:$J$18,2,FALSE)))</f>
        <v>24.42</v>
      </c>
      <c r="M54" s="15">
        <f ca="1">IF(NOT(ISBLANK(H54)),VLOOKUP(H54,ResourceBalancing!$E$1:$O$500,7,FALSE),IF(NOT(ISBLANK(I54)),VLOOKUP(I54,TypeBalancing!$A$3:$J$18,5,FALSE)))</f>
        <v>3</v>
      </c>
      <c r="N54" s="15">
        <f ca="1">IF(NOT(ISBLANK(H54)),VLOOKUP(H54,ResourceBalancing!$E$1:$O$500,11,FALSE),IF(NOT(ISBLANK(I54)),VLOOKUP(I54,TypeBalancing!$A$3:$J$18,8,FALSE)))</f>
        <v>13</v>
      </c>
      <c r="Q54" s="15" t="s">
        <v>254</v>
      </c>
      <c r="R54" s="15">
        <v>2</v>
      </c>
      <c r="S54" s="15">
        <v>3</v>
      </c>
      <c r="T54" s="15">
        <f ca="1">IF(NOT(ISBLANK(P54)),VLOOKUP(P54,ResourceBalancing!$E$1:$O$500,3,FALSE),IF(NOT(ISBLANK(Q54)),VLOOKUP(Q54,TypeBalancing!$A$3:$J$18,2,FALSE)))</f>
        <v>0.01</v>
      </c>
      <c r="U54" s="15">
        <f ca="1">IF(NOT(ISBLANK(P54)),VLOOKUP(P54,ResourceBalancing!$E$1:$O$500,7,FALSE),IF(NOT(ISBLANK(Q54)),VLOOKUP(Q54,TypeBalancing!$A$3:$J$18,5,FALSE)))</f>
        <v>1</v>
      </c>
      <c r="V54" s="15">
        <f ca="1">IF(NOT(ISBLANK(P54)),VLOOKUP(P54,ResourceBalancing!$E$1:$O$500,11,FALSE),IF(NOT(ISBLANK(Q54)),VLOOKUP(Q54,TypeBalancing!$A$3:$J$18,8,FALSE)))</f>
        <v>2</v>
      </c>
      <c r="Y54" s="19" t="s">
        <v>288</v>
      </c>
      <c r="Z54" s="15">
        <v>1</v>
      </c>
      <c r="AA54" s="15">
        <v>1</v>
      </c>
      <c r="AB54" s="15">
        <f ca="1">IF(NOT(ISBLANK(X54)),VLOOKUP(X54,ResourceBalancing!$E$1:$O$500,3,FALSE),IF(NOT(ISBLANK(Y54)),VLOOKUP(Y54,TypeBalancing!$A$3:$J$18,2,FALSE)))</f>
        <v>0.1</v>
      </c>
      <c r="AC54" s="15">
        <f ca="1">IF(NOT(ISBLANK(X54)),VLOOKUP(X54,ResourceBalancing!$E$1:$O$500,7,FALSE),IF(NOT(ISBLANK(Y54)),VLOOKUP(Y54,TypeBalancing!$A$3:$J$18,5,FALSE)))</f>
        <v>1</v>
      </c>
      <c r="AD54" s="15">
        <f ca="1">IF(NOT(ISBLANK(X54)),VLOOKUP(X54,ResourceBalancing!$E$1:$O$500,11,FALSE),IF(NOT(ISBLANK(Y54)),VLOOKUP(Y54,TypeBalancing!$A$3:$J$18,8,FALSE)))</f>
        <v>0</v>
      </c>
      <c r="BD54" t="s">
        <v>163</v>
      </c>
      <c r="BE54">
        <v>1</v>
      </c>
      <c r="BF54">
        <f t="shared" ca="1" si="3"/>
        <v>77.39</v>
      </c>
      <c r="BG54">
        <f t="shared" ca="1" si="4"/>
        <v>4</v>
      </c>
      <c r="BH54">
        <f t="shared" ca="1" si="5"/>
        <v>22</v>
      </c>
    </row>
    <row r="55" spans="1:60" x14ac:dyDescent="0.25">
      <c r="A55" t="s">
        <v>335</v>
      </c>
      <c r="B55" t="s">
        <v>381</v>
      </c>
      <c r="C55">
        <v>8</v>
      </c>
      <c r="D55" t="s">
        <v>5</v>
      </c>
      <c r="E55" t="s">
        <v>18</v>
      </c>
      <c r="F55" s="5">
        <v>5</v>
      </c>
      <c r="G55" s="5"/>
      <c r="H55" s="14" t="s">
        <v>168</v>
      </c>
      <c r="J55" s="15">
        <v>5</v>
      </c>
      <c r="K55" s="15">
        <v>3</v>
      </c>
      <c r="L55" s="15">
        <f ca="1">IF(NOT(ISBLANK(H55)),VLOOKUP(H55,ResourceBalancing!$E$1:$O$500,3,FALSE),IF(NOT(ISBLANK(I55)),VLOOKUP(I55,TypeBalancing!$A$3:$J$18,2,FALSE)))</f>
        <v>35.21</v>
      </c>
      <c r="M55" s="15">
        <f ca="1">IF(NOT(ISBLANK(H55)),VLOOKUP(H55,ResourceBalancing!$E$1:$O$500,7,FALSE),IF(NOT(ISBLANK(I55)),VLOOKUP(I55,TypeBalancing!$A$3:$J$18,5,FALSE)))</f>
        <v>2</v>
      </c>
      <c r="N55" s="15">
        <f ca="1">IF(NOT(ISBLANK(H55)),VLOOKUP(H55,ResourceBalancing!$E$1:$O$500,11,FALSE),IF(NOT(ISBLANK(I55)),VLOOKUP(I55,TypeBalancing!$A$3:$J$18,8,FALSE)))</f>
        <v>9</v>
      </c>
      <c r="Q55" s="15" t="s">
        <v>254</v>
      </c>
      <c r="R55" s="15">
        <v>2</v>
      </c>
      <c r="S55" s="15">
        <v>3</v>
      </c>
      <c r="T55" s="15">
        <f ca="1">IF(NOT(ISBLANK(P55)),VLOOKUP(P55,ResourceBalancing!$E$1:$O$500,3,FALSE),IF(NOT(ISBLANK(Q55)),VLOOKUP(Q55,TypeBalancing!$A$3:$J$18,2,FALSE)))</f>
        <v>0.01</v>
      </c>
      <c r="U55" s="15">
        <f ca="1">IF(NOT(ISBLANK(P55)),VLOOKUP(P55,ResourceBalancing!$E$1:$O$500,7,FALSE),IF(NOT(ISBLANK(Q55)),VLOOKUP(Q55,TypeBalancing!$A$3:$J$18,5,FALSE)))</f>
        <v>1</v>
      </c>
      <c r="V55" s="15">
        <f ca="1">IF(NOT(ISBLANK(P55)),VLOOKUP(P55,ResourceBalancing!$E$1:$O$500,11,FALSE),IF(NOT(ISBLANK(Q55)),VLOOKUP(Q55,TypeBalancing!$A$3:$J$18,8,FALSE)))</f>
        <v>2</v>
      </c>
      <c r="Y55" s="19" t="s">
        <v>288</v>
      </c>
      <c r="Z55" s="15">
        <v>1</v>
      </c>
      <c r="AA55" s="15">
        <v>1</v>
      </c>
      <c r="AB55" s="15">
        <f ca="1">IF(NOT(ISBLANK(X55)),VLOOKUP(X55,ResourceBalancing!$E$1:$O$500,3,FALSE),IF(NOT(ISBLANK(Y55)),VLOOKUP(Y55,TypeBalancing!$A$3:$J$18,2,FALSE)))</f>
        <v>0.1</v>
      </c>
      <c r="AC55" s="15">
        <f ca="1">IF(NOT(ISBLANK(X55)),VLOOKUP(X55,ResourceBalancing!$E$1:$O$500,7,FALSE),IF(NOT(ISBLANK(Y55)),VLOOKUP(Y55,TypeBalancing!$A$3:$J$18,5,FALSE)))</f>
        <v>1</v>
      </c>
      <c r="AD55" s="15">
        <f ca="1">IF(NOT(ISBLANK(X55)),VLOOKUP(X55,ResourceBalancing!$E$1:$O$500,11,FALSE),IF(NOT(ISBLANK(Y55)),VLOOKUP(Y55,TypeBalancing!$A$3:$J$18,8,FALSE)))</f>
        <v>0</v>
      </c>
      <c r="BD55" t="s">
        <v>159</v>
      </c>
      <c r="BE55">
        <v>1</v>
      </c>
      <c r="BF55">
        <f t="shared" ca="1" si="3"/>
        <v>113.75999999999999</v>
      </c>
      <c r="BG55">
        <f t="shared" ca="1" si="4"/>
        <v>3</v>
      </c>
      <c r="BH55">
        <f t="shared" ca="1" si="5"/>
        <v>19</v>
      </c>
    </row>
    <row r="56" spans="1:60" x14ac:dyDescent="0.25">
      <c r="A56" t="s">
        <v>345</v>
      </c>
      <c r="B56" t="s">
        <v>381</v>
      </c>
      <c r="C56">
        <v>0.5</v>
      </c>
      <c r="D56" t="s">
        <v>5</v>
      </c>
      <c r="E56" t="s">
        <v>125</v>
      </c>
      <c r="F56" s="5">
        <v>1</v>
      </c>
      <c r="G56" s="5"/>
      <c r="H56" s="14" t="s">
        <v>170</v>
      </c>
      <c r="J56" s="15">
        <v>1</v>
      </c>
      <c r="K56" s="20">
        <v>3</v>
      </c>
      <c r="L56" s="15">
        <f ca="1">IF(NOT(ISBLANK(H56)),VLOOKUP(H56,ResourceBalancing!$E$1:$O$500,3,FALSE),IF(NOT(ISBLANK(I56)),VLOOKUP(I56,TypeBalancing!$A$3:$J$18,2,FALSE)))</f>
        <v>2.21</v>
      </c>
      <c r="M56" s="15">
        <f ca="1">IF(NOT(ISBLANK(H56)),VLOOKUP(H56,ResourceBalancing!$E$1:$O$500,7,FALSE),IF(NOT(ISBLANK(I56)),VLOOKUP(I56,TypeBalancing!$A$3:$J$18,5,FALSE)))</f>
        <v>2</v>
      </c>
      <c r="N56" s="15">
        <f ca="1">IF(NOT(ISBLANK(H56)),VLOOKUP(H56,ResourceBalancing!$E$1:$O$500,11,FALSE),IF(NOT(ISBLANK(I56)),VLOOKUP(I56,TypeBalancing!$A$3:$J$18,8,FALSE)))</f>
        <v>4</v>
      </c>
      <c r="Q56" s="15" t="s">
        <v>254</v>
      </c>
      <c r="R56" s="15">
        <v>2</v>
      </c>
      <c r="S56" s="15">
        <v>3</v>
      </c>
      <c r="T56" s="15">
        <f ca="1">IF(NOT(ISBLANK(P56)),VLOOKUP(P56,ResourceBalancing!$E$1:$O$500,3,FALSE),IF(NOT(ISBLANK(Q56)),VLOOKUP(Q56,TypeBalancing!$A$3:$J$18,2,FALSE)))</f>
        <v>0.01</v>
      </c>
      <c r="U56" s="15">
        <f ca="1">IF(NOT(ISBLANK(P56)),VLOOKUP(P56,ResourceBalancing!$E$1:$O$500,7,FALSE),IF(NOT(ISBLANK(Q56)),VLOOKUP(Q56,TypeBalancing!$A$3:$J$18,5,FALSE)))</f>
        <v>1</v>
      </c>
      <c r="V56" s="15">
        <f ca="1">IF(NOT(ISBLANK(P56)),VLOOKUP(P56,ResourceBalancing!$E$1:$O$500,11,FALSE),IF(NOT(ISBLANK(Q56)),VLOOKUP(Q56,TypeBalancing!$A$3:$J$18,8,FALSE)))</f>
        <v>2</v>
      </c>
      <c r="Y56" s="19" t="s">
        <v>269</v>
      </c>
      <c r="Z56" s="15">
        <v>1</v>
      </c>
      <c r="AA56" s="15">
        <v>1</v>
      </c>
      <c r="AB56" s="15">
        <f ca="1">IF(NOT(ISBLANK(X56)),VLOOKUP(X56,ResourceBalancing!$E$1:$O$500,3,FALSE),IF(NOT(ISBLANK(Y56)),VLOOKUP(Y56,TypeBalancing!$A$3:$J$18,2,FALSE)))</f>
        <v>0.8</v>
      </c>
      <c r="AC56" s="15">
        <f ca="1">IF(NOT(ISBLANK(X56)),VLOOKUP(X56,ResourceBalancing!$E$1:$O$500,7,FALSE),IF(NOT(ISBLANK(Y56)),VLOOKUP(Y56,TypeBalancing!$A$3:$J$18,5,FALSE)))</f>
        <v>1</v>
      </c>
      <c r="AD56" s="15">
        <f ca="1">IF(NOT(ISBLANK(X56)),VLOOKUP(X56,ResourceBalancing!$E$1:$O$500,11,FALSE),IF(NOT(ISBLANK(Y56)),VLOOKUP(Y56,TypeBalancing!$A$3:$J$18,8,FALSE)))</f>
        <v>3</v>
      </c>
      <c r="BD56" t="s">
        <v>196</v>
      </c>
      <c r="BE56">
        <v>1</v>
      </c>
      <c r="BF56">
        <f t="shared" ca="1" si="3"/>
        <v>7.96</v>
      </c>
      <c r="BG56">
        <f t="shared" ca="1" si="4"/>
        <v>3</v>
      </c>
      <c r="BH56">
        <f t="shared" ca="1" si="5"/>
        <v>13</v>
      </c>
    </row>
    <row r="57" spans="1:60" x14ac:dyDescent="0.25">
      <c r="A57" t="s">
        <v>345</v>
      </c>
      <c r="B57" t="s">
        <v>381</v>
      </c>
      <c r="C57">
        <v>1</v>
      </c>
      <c r="D57" t="s">
        <v>5</v>
      </c>
      <c r="E57" t="s">
        <v>125</v>
      </c>
      <c r="F57" s="5">
        <v>2</v>
      </c>
      <c r="G57" s="5"/>
      <c r="H57" s="14" t="s">
        <v>169</v>
      </c>
      <c r="J57" s="15">
        <v>2</v>
      </c>
      <c r="K57" s="20">
        <v>3</v>
      </c>
      <c r="L57" s="15">
        <f ca="1">IF(NOT(ISBLANK(H57)),VLOOKUP(H57,ResourceBalancing!$E$1:$O$500,3,FALSE),IF(NOT(ISBLANK(I57)),VLOOKUP(I57,TypeBalancing!$A$3:$J$18,2,FALSE)))</f>
        <v>3.2149999999999999</v>
      </c>
      <c r="M57" s="15">
        <f ca="1">IF(NOT(ISBLANK(H57)),VLOOKUP(H57,ResourceBalancing!$E$1:$O$500,7,FALSE),IF(NOT(ISBLANK(I57)),VLOOKUP(I57,TypeBalancing!$A$3:$J$18,5,FALSE)))</f>
        <v>3</v>
      </c>
      <c r="N57" s="15">
        <f ca="1">IF(NOT(ISBLANK(H57)),VLOOKUP(H57,ResourceBalancing!$E$1:$O$500,11,FALSE),IF(NOT(ISBLANK(I57)),VLOOKUP(I57,TypeBalancing!$A$3:$J$18,8,FALSE)))</f>
        <v>13</v>
      </c>
      <c r="Q57" s="15" t="s">
        <v>254</v>
      </c>
      <c r="R57" s="15">
        <v>2</v>
      </c>
      <c r="S57" s="15">
        <v>3</v>
      </c>
      <c r="T57" s="15">
        <f ca="1">IF(NOT(ISBLANK(P57)),VLOOKUP(P57,ResourceBalancing!$E$1:$O$500,3,FALSE),IF(NOT(ISBLANK(Q57)),VLOOKUP(Q57,TypeBalancing!$A$3:$J$18,2,FALSE)))</f>
        <v>0.01</v>
      </c>
      <c r="U57" s="15">
        <f ca="1">IF(NOT(ISBLANK(P57)),VLOOKUP(P57,ResourceBalancing!$E$1:$O$500,7,FALSE),IF(NOT(ISBLANK(Q57)),VLOOKUP(Q57,TypeBalancing!$A$3:$J$18,5,FALSE)))</f>
        <v>1</v>
      </c>
      <c r="V57" s="15">
        <f ca="1">IF(NOT(ISBLANK(P57)),VLOOKUP(P57,ResourceBalancing!$E$1:$O$500,11,FALSE),IF(NOT(ISBLANK(Q57)),VLOOKUP(Q57,TypeBalancing!$A$3:$J$18,8,FALSE)))</f>
        <v>2</v>
      </c>
      <c r="Y57" s="19" t="s">
        <v>269</v>
      </c>
      <c r="Z57" s="15">
        <v>1</v>
      </c>
      <c r="AA57" s="15">
        <v>1</v>
      </c>
      <c r="AB57" s="15">
        <f ca="1">IF(NOT(ISBLANK(X57)),VLOOKUP(X57,ResourceBalancing!$E$1:$O$500,3,FALSE),IF(NOT(ISBLANK(Y57)),VLOOKUP(Y57,TypeBalancing!$A$3:$J$18,2,FALSE)))</f>
        <v>0.8</v>
      </c>
      <c r="AC57" s="15">
        <f ca="1">IF(NOT(ISBLANK(X57)),VLOOKUP(X57,ResourceBalancing!$E$1:$O$500,7,FALSE),IF(NOT(ISBLANK(Y57)),VLOOKUP(Y57,TypeBalancing!$A$3:$J$18,5,FALSE)))</f>
        <v>1</v>
      </c>
      <c r="AD57" s="15">
        <f ca="1">IF(NOT(ISBLANK(X57)),VLOOKUP(X57,ResourceBalancing!$E$1:$O$500,11,FALSE),IF(NOT(ISBLANK(Y57)),VLOOKUP(Y57,TypeBalancing!$A$3:$J$18,8,FALSE)))</f>
        <v>3</v>
      </c>
      <c r="BD57" t="s">
        <v>195</v>
      </c>
      <c r="BE57">
        <v>1</v>
      </c>
      <c r="BF57">
        <f t="shared" ca="1" si="3"/>
        <v>11.475</v>
      </c>
      <c r="BG57">
        <f t="shared" ca="1" si="4"/>
        <v>4</v>
      </c>
      <c r="BH57">
        <f t="shared" ca="1" si="5"/>
        <v>23</v>
      </c>
    </row>
    <row r="58" spans="1:60" x14ac:dyDescent="0.25">
      <c r="A58" t="s">
        <v>345</v>
      </c>
      <c r="B58" t="s">
        <v>381</v>
      </c>
      <c r="C58">
        <v>2</v>
      </c>
      <c r="D58" t="s">
        <v>5</v>
      </c>
      <c r="E58" t="s">
        <v>125</v>
      </c>
      <c r="F58" s="5">
        <v>3</v>
      </c>
      <c r="G58" s="5"/>
      <c r="H58" s="14" t="s">
        <v>171</v>
      </c>
      <c r="J58" s="15">
        <v>3</v>
      </c>
      <c r="K58" s="20">
        <v>3</v>
      </c>
      <c r="L58" s="15">
        <f ca="1">IF(NOT(ISBLANK(H58)),VLOOKUP(H58,ResourceBalancing!$E$1:$O$500,3,FALSE),IF(NOT(ISBLANK(I58)),VLOOKUP(I58,TypeBalancing!$A$3:$J$18,2,FALSE)))</f>
        <v>8.41</v>
      </c>
      <c r="M58" s="15">
        <f ca="1">IF(NOT(ISBLANK(H58)),VLOOKUP(H58,ResourceBalancing!$E$1:$O$500,7,FALSE),IF(NOT(ISBLANK(I58)),VLOOKUP(I58,TypeBalancing!$A$3:$J$18,5,FALSE)))</f>
        <v>2</v>
      </c>
      <c r="N58" s="15">
        <f ca="1">IF(NOT(ISBLANK(H58)),VLOOKUP(H58,ResourceBalancing!$E$1:$O$500,11,FALSE),IF(NOT(ISBLANK(I58)),VLOOKUP(I58,TypeBalancing!$A$3:$J$18,8,FALSE)))</f>
        <v>6</v>
      </c>
      <c r="Q58" s="15" t="s">
        <v>254</v>
      </c>
      <c r="R58" s="15">
        <v>2</v>
      </c>
      <c r="S58" s="15">
        <v>3</v>
      </c>
      <c r="T58" s="15">
        <f ca="1">IF(NOT(ISBLANK(P58)),VLOOKUP(P58,ResourceBalancing!$E$1:$O$500,3,FALSE),IF(NOT(ISBLANK(Q58)),VLOOKUP(Q58,TypeBalancing!$A$3:$J$18,2,FALSE)))</f>
        <v>0.01</v>
      </c>
      <c r="U58" s="15">
        <f ca="1">IF(NOT(ISBLANK(P58)),VLOOKUP(P58,ResourceBalancing!$E$1:$O$500,7,FALSE),IF(NOT(ISBLANK(Q58)),VLOOKUP(Q58,TypeBalancing!$A$3:$J$18,5,FALSE)))</f>
        <v>1</v>
      </c>
      <c r="V58" s="15">
        <f ca="1">IF(NOT(ISBLANK(P58)),VLOOKUP(P58,ResourceBalancing!$E$1:$O$500,11,FALSE),IF(NOT(ISBLANK(Q58)),VLOOKUP(Q58,TypeBalancing!$A$3:$J$18,8,FALSE)))</f>
        <v>2</v>
      </c>
      <c r="Y58" s="19" t="s">
        <v>269</v>
      </c>
      <c r="Z58" s="15">
        <v>1</v>
      </c>
      <c r="AA58" s="15">
        <v>1</v>
      </c>
      <c r="AB58" s="15">
        <f ca="1">IF(NOT(ISBLANK(X58)),VLOOKUP(X58,ResourceBalancing!$E$1:$O$500,3,FALSE),IF(NOT(ISBLANK(Y58)),VLOOKUP(Y58,TypeBalancing!$A$3:$J$18,2,FALSE)))</f>
        <v>0.8</v>
      </c>
      <c r="AC58" s="15">
        <f ca="1">IF(NOT(ISBLANK(X58)),VLOOKUP(X58,ResourceBalancing!$E$1:$O$500,7,FALSE),IF(NOT(ISBLANK(Y58)),VLOOKUP(Y58,TypeBalancing!$A$3:$J$18,5,FALSE)))</f>
        <v>1</v>
      </c>
      <c r="AD58" s="15">
        <f ca="1">IF(NOT(ISBLANK(X58)),VLOOKUP(X58,ResourceBalancing!$E$1:$O$500,11,FALSE),IF(NOT(ISBLANK(Y58)),VLOOKUP(Y58,TypeBalancing!$A$3:$J$18,8,FALSE)))</f>
        <v>3</v>
      </c>
      <c r="BD58" t="s">
        <v>197</v>
      </c>
      <c r="BE58">
        <v>1</v>
      </c>
      <c r="BF58">
        <f t="shared" ca="1" si="3"/>
        <v>28.060000000000002</v>
      </c>
      <c r="BG58">
        <f t="shared" ca="1" si="4"/>
        <v>3</v>
      </c>
      <c r="BH58">
        <f t="shared" ca="1" si="5"/>
        <v>17</v>
      </c>
    </row>
    <row r="59" spans="1:60" x14ac:dyDescent="0.25">
      <c r="A59" t="s">
        <v>345</v>
      </c>
      <c r="B59" t="s">
        <v>381</v>
      </c>
      <c r="C59">
        <v>4</v>
      </c>
      <c r="D59" t="s">
        <v>5</v>
      </c>
      <c r="E59" t="s">
        <v>125</v>
      </c>
      <c r="F59" s="5">
        <v>4</v>
      </c>
      <c r="G59" s="5"/>
      <c r="H59" s="14" t="s">
        <v>172</v>
      </c>
      <c r="J59" s="15">
        <v>4</v>
      </c>
      <c r="K59" s="20">
        <v>3</v>
      </c>
      <c r="L59" s="15">
        <f ca="1">IF(NOT(ISBLANK(H59)),VLOOKUP(H59,ResourceBalancing!$E$1:$O$500,3,FALSE),IF(NOT(ISBLANK(I59)),VLOOKUP(I59,TypeBalancing!$A$3:$J$18,2,FALSE)))</f>
        <v>24.42</v>
      </c>
      <c r="M59" s="15">
        <f ca="1">IF(NOT(ISBLANK(H59)),VLOOKUP(H59,ResourceBalancing!$E$1:$O$500,7,FALSE),IF(NOT(ISBLANK(I59)),VLOOKUP(I59,TypeBalancing!$A$3:$J$18,5,FALSE)))</f>
        <v>3</v>
      </c>
      <c r="N59" s="15">
        <f ca="1">IF(NOT(ISBLANK(H59)),VLOOKUP(H59,ResourceBalancing!$E$1:$O$500,11,FALSE),IF(NOT(ISBLANK(I59)),VLOOKUP(I59,TypeBalancing!$A$3:$J$18,8,FALSE)))</f>
        <v>13</v>
      </c>
      <c r="Q59" s="15" t="s">
        <v>254</v>
      </c>
      <c r="R59" s="15">
        <v>2</v>
      </c>
      <c r="S59" s="15">
        <v>3</v>
      </c>
      <c r="T59" s="15">
        <f ca="1">IF(NOT(ISBLANK(P59)),VLOOKUP(P59,ResourceBalancing!$E$1:$O$500,3,FALSE),IF(NOT(ISBLANK(Q59)),VLOOKUP(Q59,TypeBalancing!$A$3:$J$18,2,FALSE)))</f>
        <v>0.01</v>
      </c>
      <c r="U59" s="15">
        <f ca="1">IF(NOT(ISBLANK(P59)),VLOOKUP(P59,ResourceBalancing!$E$1:$O$500,7,FALSE),IF(NOT(ISBLANK(Q59)),VLOOKUP(Q59,TypeBalancing!$A$3:$J$18,5,FALSE)))</f>
        <v>1</v>
      </c>
      <c r="V59" s="15">
        <f ca="1">IF(NOT(ISBLANK(P59)),VLOOKUP(P59,ResourceBalancing!$E$1:$O$500,11,FALSE),IF(NOT(ISBLANK(Q59)),VLOOKUP(Q59,TypeBalancing!$A$3:$J$18,8,FALSE)))</f>
        <v>2</v>
      </c>
      <c r="Y59" s="19" t="s">
        <v>269</v>
      </c>
      <c r="Z59" s="15">
        <v>1</v>
      </c>
      <c r="AA59" s="15">
        <v>1</v>
      </c>
      <c r="AB59" s="15">
        <f ca="1">IF(NOT(ISBLANK(X59)),VLOOKUP(X59,ResourceBalancing!$E$1:$O$500,3,FALSE),IF(NOT(ISBLANK(Y59)),VLOOKUP(Y59,TypeBalancing!$A$3:$J$18,2,FALSE)))</f>
        <v>0.8</v>
      </c>
      <c r="AC59" s="15">
        <f ca="1">IF(NOT(ISBLANK(X59)),VLOOKUP(X59,ResourceBalancing!$E$1:$O$500,7,FALSE),IF(NOT(ISBLANK(Y59)),VLOOKUP(Y59,TypeBalancing!$A$3:$J$18,5,FALSE)))</f>
        <v>1</v>
      </c>
      <c r="AD59" s="15">
        <f ca="1">IF(NOT(ISBLANK(X59)),VLOOKUP(X59,ResourceBalancing!$E$1:$O$500,11,FALSE),IF(NOT(ISBLANK(Y59)),VLOOKUP(Y59,TypeBalancing!$A$3:$J$18,8,FALSE)))</f>
        <v>3</v>
      </c>
      <c r="BD59" t="s">
        <v>198</v>
      </c>
      <c r="BE59">
        <v>1</v>
      </c>
      <c r="BF59">
        <f t="shared" ca="1" si="3"/>
        <v>78.09</v>
      </c>
      <c r="BG59">
        <f t="shared" ca="1" si="4"/>
        <v>4</v>
      </c>
      <c r="BH59">
        <f t="shared" ca="1" si="5"/>
        <v>25</v>
      </c>
    </row>
    <row r="60" spans="1:60" x14ac:dyDescent="0.25">
      <c r="A60" t="s">
        <v>345</v>
      </c>
      <c r="B60" t="s">
        <v>381</v>
      </c>
      <c r="C60">
        <v>8</v>
      </c>
      <c r="D60" t="s">
        <v>5</v>
      </c>
      <c r="E60" t="s">
        <v>125</v>
      </c>
      <c r="F60" s="5">
        <v>5</v>
      </c>
      <c r="G60" s="5"/>
      <c r="H60" s="14" t="s">
        <v>168</v>
      </c>
      <c r="J60" s="15">
        <v>5</v>
      </c>
      <c r="K60" s="20">
        <v>3</v>
      </c>
      <c r="L60" s="15">
        <f ca="1">IF(NOT(ISBLANK(H60)),VLOOKUP(H60,ResourceBalancing!$E$1:$O$500,3,FALSE),IF(NOT(ISBLANK(I60)),VLOOKUP(I60,TypeBalancing!$A$3:$J$18,2,FALSE)))</f>
        <v>35.21</v>
      </c>
      <c r="M60" s="15">
        <f ca="1">IF(NOT(ISBLANK(H60)),VLOOKUP(H60,ResourceBalancing!$E$1:$O$500,7,FALSE),IF(NOT(ISBLANK(I60)),VLOOKUP(I60,TypeBalancing!$A$3:$J$18,5,FALSE)))</f>
        <v>2</v>
      </c>
      <c r="N60" s="15">
        <f ca="1">IF(NOT(ISBLANK(H60)),VLOOKUP(H60,ResourceBalancing!$E$1:$O$500,11,FALSE),IF(NOT(ISBLANK(I60)),VLOOKUP(I60,TypeBalancing!$A$3:$J$18,8,FALSE)))</f>
        <v>9</v>
      </c>
      <c r="Q60" s="15" t="s">
        <v>254</v>
      </c>
      <c r="R60" s="15">
        <v>2</v>
      </c>
      <c r="S60" s="15">
        <v>3</v>
      </c>
      <c r="T60" s="15">
        <f ca="1">IF(NOT(ISBLANK(P60)),VLOOKUP(P60,ResourceBalancing!$E$1:$O$500,3,FALSE),IF(NOT(ISBLANK(Q60)),VLOOKUP(Q60,TypeBalancing!$A$3:$J$18,2,FALSE)))</f>
        <v>0.01</v>
      </c>
      <c r="U60" s="15">
        <f ca="1">IF(NOT(ISBLANK(P60)),VLOOKUP(P60,ResourceBalancing!$E$1:$O$500,7,FALSE),IF(NOT(ISBLANK(Q60)),VLOOKUP(Q60,TypeBalancing!$A$3:$J$18,5,FALSE)))</f>
        <v>1</v>
      </c>
      <c r="V60" s="15">
        <f ca="1">IF(NOT(ISBLANK(P60)),VLOOKUP(P60,ResourceBalancing!$E$1:$O$500,11,FALSE),IF(NOT(ISBLANK(Q60)),VLOOKUP(Q60,TypeBalancing!$A$3:$J$18,8,FALSE)))</f>
        <v>2</v>
      </c>
      <c r="Y60" s="19" t="s">
        <v>269</v>
      </c>
      <c r="Z60" s="15">
        <v>1</v>
      </c>
      <c r="AA60" s="15">
        <v>1</v>
      </c>
      <c r="AB60" s="15">
        <f ca="1">IF(NOT(ISBLANK(X60)),VLOOKUP(X60,ResourceBalancing!$E$1:$O$500,3,FALSE),IF(NOT(ISBLANK(Y60)),VLOOKUP(Y60,TypeBalancing!$A$3:$J$18,2,FALSE)))</f>
        <v>0.8</v>
      </c>
      <c r="AC60" s="15">
        <f ca="1">IF(NOT(ISBLANK(X60)),VLOOKUP(X60,ResourceBalancing!$E$1:$O$500,7,FALSE),IF(NOT(ISBLANK(Y60)),VLOOKUP(Y60,TypeBalancing!$A$3:$J$18,5,FALSE)))</f>
        <v>1</v>
      </c>
      <c r="AD60" s="15">
        <f ca="1">IF(NOT(ISBLANK(X60)),VLOOKUP(X60,ResourceBalancing!$E$1:$O$500,11,FALSE),IF(NOT(ISBLANK(Y60)),VLOOKUP(Y60,TypeBalancing!$A$3:$J$18,8,FALSE)))</f>
        <v>3</v>
      </c>
      <c r="BD60" t="s">
        <v>194</v>
      </c>
      <c r="BE60">
        <v>1</v>
      </c>
      <c r="BF60">
        <f t="shared" ca="1" si="3"/>
        <v>114.46</v>
      </c>
      <c r="BG60">
        <f t="shared" ca="1" si="4"/>
        <v>3</v>
      </c>
      <c r="BH60">
        <f t="shared" ca="1" si="5"/>
        <v>22</v>
      </c>
    </row>
    <row r="61" spans="1:60" x14ac:dyDescent="0.25">
      <c r="A61" t="s">
        <v>348</v>
      </c>
      <c r="B61" t="s">
        <v>381</v>
      </c>
      <c r="C61">
        <v>0.5</v>
      </c>
      <c r="D61" t="s">
        <v>5</v>
      </c>
      <c r="E61" t="s">
        <v>18</v>
      </c>
      <c r="F61" s="5">
        <v>1</v>
      </c>
      <c r="G61" s="5"/>
      <c r="H61" s="14" t="s">
        <v>170</v>
      </c>
      <c r="J61" s="15">
        <v>1</v>
      </c>
      <c r="K61" s="15">
        <v>3</v>
      </c>
      <c r="L61" s="15">
        <f ca="1">IF(NOT(ISBLANK(H61)),VLOOKUP(H61,ResourceBalancing!$E$1:$O$500,3,FALSE),IF(NOT(ISBLANK(I61)),VLOOKUP(I61,TypeBalancing!$A$3:$J$18,2,FALSE)))</f>
        <v>2.21</v>
      </c>
      <c r="M61" s="15">
        <f ca="1">IF(NOT(ISBLANK(H61)),VLOOKUP(H61,ResourceBalancing!$E$1:$O$500,7,FALSE),IF(NOT(ISBLANK(I61)),VLOOKUP(I61,TypeBalancing!$A$3:$J$18,5,FALSE)))</f>
        <v>2</v>
      </c>
      <c r="N61" s="15">
        <f ca="1">IF(NOT(ISBLANK(H61)),VLOOKUP(H61,ResourceBalancing!$E$1:$O$500,11,FALSE),IF(NOT(ISBLANK(I61)),VLOOKUP(I61,TypeBalancing!$A$3:$J$18,8,FALSE)))</f>
        <v>4</v>
      </c>
      <c r="Q61" s="15" t="s">
        <v>254</v>
      </c>
      <c r="R61" s="15">
        <v>1</v>
      </c>
      <c r="S61" s="15">
        <v>3</v>
      </c>
      <c r="T61" s="15">
        <f ca="1">IF(NOT(ISBLANK(P61)),VLOOKUP(P61,ResourceBalancing!$E$1:$O$500,3,FALSE),IF(NOT(ISBLANK(Q61)),VLOOKUP(Q61,TypeBalancing!$A$3:$J$18,2,FALSE)))</f>
        <v>0.01</v>
      </c>
      <c r="U61" s="15">
        <f ca="1">IF(NOT(ISBLANK(P61)),VLOOKUP(P61,ResourceBalancing!$E$1:$O$500,7,FALSE),IF(NOT(ISBLANK(Q61)),VLOOKUP(Q61,TypeBalancing!$A$3:$J$18,5,FALSE)))</f>
        <v>1</v>
      </c>
      <c r="V61" s="15">
        <f ca="1">IF(NOT(ISBLANK(P61)),VLOOKUP(P61,ResourceBalancing!$E$1:$O$500,11,FALSE),IF(NOT(ISBLANK(Q61)),VLOOKUP(Q61,TypeBalancing!$A$3:$J$18,8,FALSE)))</f>
        <v>2</v>
      </c>
      <c r="Y61" s="19" t="s">
        <v>288</v>
      </c>
      <c r="Z61" s="15">
        <v>1</v>
      </c>
      <c r="AA61" s="15">
        <v>1</v>
      </c>
      <c r="AB61" s="15">
        <f ca="1">IF(NOT(ISBLANK(X61)),VLOOKUP(X61,ResourceBalancing!$E$1:$O$500,3,FALSE),IF(NOT(ISBLANK(Y61)),VLOOKUP(Y61,TypeBalancing!$A$3:$J$18,2,FALSE)))</f>
        <v>0.1</v>
      </c>
      <c r="AC61" s="15">
        <f ca="1">IF(NOT(ISBLANK(X61)),VLOOKUP(X61,ResourceBalancing!$E$1:$O$500,7,FALSE),IF(NOT(ISBLANK(Y61)),VLOOKUP(Y61,TypeBalancing!$A$3:$J$18,5,FALSE)))</f>
        <v>1</v>
      </c>
      <c r="AD61" s="15">
        <f ca="1">IF(NOT(ISBLANK(X61)),VLOOKUP(X61,ResourceBalancing!$E$1:$O$500,11,FALSE),IF(NOT(ISBLANK(Y61)),VLOOKUP(Y61,TypeBalancing!$A$3:$J$18,8,FALSE)))</f>
        <v>0</v>
      </c>
      <c r="BD61" t="s">
        <v>204</v>
      </c>
      <c r="BE61">
        <v>1</v>
      </c>
      <c r="BF61">
        <f t="shared" ca="1" si="3"/>
        <v>7.26</v>
      </c>
      <c r="BG61">
        <f t="shared" ca="1" si="4"/>
        <v>3</v>
      </c>
      <c r="BH61">
        <f t="shared" ca="1" si="5"/>
        <v>9</v>
      </c>
    </row>
    <row r="62" spans="1:60" x14ac:dyDescent="0.25">
      <c r="A62" t="s">
        <v>348</v>
      </c>
      <c r="B62" t="s">
        <v>381</v>
      </c>
      <c r="C62">
        <v>1</v>
      </c>
      <c r="D62" t="s">
        <v>5</v>
      </c>
      <c r="E62" t="s">
        <v>18</v>
      </c>
      <c r="F62" s="5">
        <v>2</v>
      </c>
      <c r="G62" s="5"/>
      <c r="H62" s="14" t="s">
        <v>169</v>
      </c>
      <c r="J62" s="20">
        <v>2</v>
      </c>
      <c r="K62" s="15">
        <v>3</v>
      </c>
      <c r="L62" s="15">
        <f ca="1">IF(NOT(ISBLANK(H62)),VLOOKUP(H62,ResourceBalancing!$E$1:$O$500,3,FALSE),IF(NOT(ISBLANK(I62)),VLOOKUP(I62,TypeBalancing!$A$3:$J$18,2,FALSE)))</f>
        <v>3.2149999999999999</v>
      </c>
      <c r="M62" s="15">
        <f ca="1">IF(NOT(ISBLANK(H62)),VLOOKUP(H62,ResourceBalancing!$E$1:$O$500,7,FALSE),IF(NOT(ISBLANK(I62)),VLOOKUP(I62,TypeBalancing!$A$3:$J$18,5,FALSE)))</f>
        <v>3</v>
      </c>
      <c r="N62" s="15">
        <f ca="1">IF(NOT(ISBLANK(H62)),VLOOKUP(H62,ResourceBalancing!$E$1:$O$500,11,FALSE),IF(NOT(ISBLANK(I62)),VLOOKUP(I62,TypeBalancing!$A$3:$J$18,8,FALSE)))</f>
        <v>13</v>
      </c>
      <c r="Q62" s="15" t="s">
        <v>254</v>
      </c>
      <c r="R62" s="15">
        <v>1</v>
      </c>
      <c r="S62" s="15">
        <v>3</v>
      </c>
      <c r="T62" s="15">
        <f ca="1">IF(NOT(ISBLANK(P62)),VLOOKUP(P62,ResourceBalancing!$E$1:$O$500,3,FALSE),IF(NOT(ISBLANK(Q62)),VLOOKUP(Q62,TypeBalancing!$A$3:$J$18,2,FALSE)))</f>
        <v>0.01</v>
      </c>
      <c r="U62" s="15">
        <f ca="1">IF(NOT(ISBLANK(P62)),VLOOKUP(P62,ResourceBalancing!$E$1:$O$500,7,FALSE),IF(NOT(ISBLANK(Q62)),VLOOKUP(Q62,TypeBalancing!$A$3:$J$18,5,FALSE)))</f>
        <v>1</v>
      </c>
      <c r="V62" s="15">
        <f ca="1">IF(NOT(ISBLANK(P62)),VLOOKUP(P62,ResourceBalancing!$E$1:$O$500,11,FALSE),IF(NOT(ISBLANK(Q62)),VLOOKUP(Q62,TypeBalancing!$A$3:$J$18,8,FALSE)))</f>
        <v>2</v>
      </c>
      <c r="Y62" s="19" t="s">
        <v>288</v>
      </c>
      <c r="Z62" s="15">
        <v>1</v>
      </c>
      <c r="AA62" s="15">
        <v>1</v>
      </c>
      <c r="AB62" s="15">
        <f ca="1">IF(NOT(ISBLANK(X62)),VLOOKUP(X62,ResourceBalancing!$E$1:$O$500,3,FALSE),IF(NOT(ISBLANK(Y62)),VLOOKUP(Y62,TypeBalancing!$A$3:$J$18,2,FALSE)))</f>
        <v>0.1</v>
      </c>
      <c r="AC62" s="15">
        <f ca="1">IF(NOT(ISBLANK(X62)),VLOOKUP(X62,ResourceBalancing!$E$1:$O$500,7,FALSE),IF(NOT(ISBLANK(Y62)),VLOOKUP(Y62,TypeBalancing!$A$3:$J$18,5,FALSE)))</f>
        <v>1</v>
      </c>
      <c r="AD62" s="15">
        <f ca="1">IF(NOT(ISBLANK(X62)),VLOOKUP(X62,ResourceBalancing!$E$1:$O$500,11,FALSE),IF(NOT(ISBLANK(Y62)),VLOOKUP(Y62,TypeBalancing!$A$3:$J$18,8,FALSE)))</f>
        <v>0</v>
      </c>
      <c r="BD62" t="s">
        <v>203</v>
      </c>
      <c r="BE62">
        <v>1</v>
      </c>
      <c r="BF62">
        <f t="shared" ca="1" si="3"/>
        <v>10.774999999999999</v>
      </c>
      <c r="BG62">
        <f t="shared" ca="1" si="4"/>
        <v>4</v>
      </c>
      <c r="BH62">
        <f t="shared" ca="1" si="5"/>
        <v>19</v>
      </c>
    </row>
    <row r="63" spans="1:60" x14ac:dyDescent="0.25">
      <c r="A63" t="s">
        <v>348</v>
      </c>
      <c r="B63" t="s">
        <v>381</v>
      </c>
      <c r="C63">
        <v>2</v>
      </c>
      <c r="D63" t="s">
        <v>5</v>
      </c>
      <c r="E63" t="s">
        <v>18</v>
      </c>
      <c r="F63" s="5">
        <v>3</v>
      </c>
      <c r="G63" s="5"/>
      <c r="H63" s="14" t="s">
        <v>171</v>
      </c>
      <c r="J63" s="15">
        <v>3</v>
      </c>
      <c r="K63" s="15">
        <v>3</v>
      </c>
      <c r="L63" s="15">
        <f ca="1">IF(NOT(ISBLANK(H63)),VLOOKUP(H63,ResourceBalancing!$E$1:$O$500,3,FALSE),IF(NOT(ISBLANK(I63)),VLOOKUP(I63,TypeBalancing!$A$3:$J$18,2,FALSE)))</f>
        <v>8.41</v>
      </c>
      <c r="M63" s="15">
        <f ca="1">IF(NOT(ISBLANK(H63)),VLOOKUP(H63,ResourceBalancing!$E$1:$O$500,7,FALSE),IF(NOT(ISBLANK(I63)),VLOOKUP(I63,TypeBalancing!$A$3:$J$18,5,FALSE)))</f>
        <v>2</v>
      </c>
      <c r="N63" s="15">
        <f ca="1">IF(NOT(ISBLANK(H63)),VLOOKUP(H63,ResourceBalancing!$E$1:$O$500,11,FALSE),IF(NOT(ISBLANK(I63)),VLOOKUP(I63,TypeBalancing!$A$3:$J$18,8,FALSE)))</f>
        <v>6</v>
      </c>
      <c r="Q63" s="15" t="s">
        <v>254</v>
      </c>
      <c r="R63" s="15">
        <v>1</v>
      </c>
      <c r="S63" s="15">
        <v>3</v>
      </c>
      <c r="T63" s="15">
        <f ca="1">IF(NOT(ISBLANK(P63)),VLOOKUP(P63,ResourceBalancing!$E$1:$O$500,3,FALSE),IF(NOT(ISBLANK(Q63)),VLOOKUP(Q63,TypeBalancing!$A$3:$J$18,2,FALSE)))</f>
        <v>0.01</v>
      </c>
      <c r="U63" s="15">
        <f ca="1">IF(NOT(ISBLANK(P63)),VLOOKUP(P63,ResourceBalancing!$E$1:$O$500,7,FALSE),IF(NOT(ISBLANK(Q63)),VLOOKUP(Q63,TypeBalancing!$A$3:$J$18,5,FALSE)))</f>
        <v>1</v>
      </c>
      <c r="V63" s="15">
        <f ca="1">IF(NOT(ISBLANK(P63)),VLOOKUP(P63,ResourceBalancing!$E$1:$O$500,11,FALSE),IF(NOT(ISBLANK(Q63)),VLOOKUP(Q63,TypeBalancing!$A$3:$J$18,8,FALSE)))</f>
        <v>2</v>
      </c>
      <c r="Y63" s="19" t="s">
        <v>288</v>
      </c>
      <c r="Z63" s="15">
        <v>1</v>
      </c>
      <c r="AA63" s="15">
        <v>1</v>
      </c>
      <c r="AB63" s="15">
        <f ca="1">IF(NOT(ISBLANK(X63)),VLOOKUP(X63,ResourceBalancing!$E$1:$O$500,3,FALSE),IF(NOT(ISBLANK(Y63)),VLOOKUP(Y63,TypeBalancing!$A$3:$J$18,2,FALSE)))</f>
        <v>0.1</v>
      </c>
      <c r="AC63" s="15">
        <f ca="1">IF(NOT(ISBLANK(X63)),VLOOKUP(X63,ResourceBalancing!$E$1:$O$500,7,FALSE),IF(NOT(ISBLANK(Y63)),VLOOKUP(Y63,TypeBalancing!$A$3:$J$18,5,FALSE)))</f>
        <v>1</v>
      </c>
      <c r="AD63" s="15">
        <f ca="1">IF(NOT(ISBLANK(X63)),VLOOKUP(X63,ResourceBalancing!$E$1:$O$500,11,FALSE),IF(NOT(ISBLANK(Y63)),VLOOKUP(Y63,TypeBalancing!$A$3:$J$18,8,FALSE)))</f>
        <v>0</v>
      </c>
      <c r="BD63" t="s">
        <v>205</v>
      </c>
      <c r="BE63">
        <v>1</v>
      </c>
      <c r="BF63">
        <f t="shared" ca="1" si="3"/>
        <v>27.360000000000003</v>
      </c>
      <c r="BG63">
        <f t="shared" ca="1" si="4"/>
        <v>3</v>
      </c>
      <c r="BH63">
        <f t="shared" ca="1" si="5"/>
        <v>13</v>
      </c>
    </row>
    <row r="64" spans="1:60" x14ac:dyDescent="0.25">
      <c r="A64" t="s">
        <v>348</v>
      </c>
      <c r="B64" t="s">
        <v>381</v>
      </c>
      <c r="C64">
        <v>4</v>
      </c>
      <c r="D64" t="s">
        <v>5</v>
      </c>
      <c r="E64" t="s">
        <v>18</v>
      </c>
      <c r="F64" s="5">
        <v>4</v>
      </c>
      <c r="G64" s="5"/>
      <c r="H64" s="14" t="s">
        <v>172</v>
      </c>
      <c r="J64" s="15">
        <v>4</v>
      </c>
      <c r="K64" s="15">
        <v>3</v>
      </c>
      <c r="L64" s="15">
        <f ca="1">IF(NOT(ISBLANK(H64)),VLOOKUP(H64,ResourceBalancing!$E$1:$O$500,3,FALSE),IF(NOT(ISBLANK(I64)),VLOOKUP(I64,TypeBalancing!$A$3:$J$18,2,FALSE)))</f>
        <v>24.42</v>
      </c>
      <c r="M64" s="15">
        <f ca="1">IF(NOT(ISBLANK(H64)),VLOOKUP(H64,ResourceBalancing!$E$1:$O$500,7,FALSE),IF(NOT(ISBLANK(I64)),VLOOKUP(I64,TypeBalancing!$A$3:$J$18,5,FALSE)))</f>
        <v>3</v>
      </c>
      <c r="N64" s="15">
        <f ca="1">IF(NOT(ISBLANK(H64)),VLOOKUP(H64,ResourceBalancing!$E$1:$O$500,11,FALSE),IF(NOT(ISBLANK(I64)),VLOOKUP(I64,TypeBalancing!$A$3:$J$18,8,FALSE)))</f>
        <v>13</v>
      </c>
      <c r="Q64" s="15" t="s">
        <v>254</v>
      </c>
      <c r="R64" s="15">
        <v>2</v>
      </c>
      <c r="S64" s="15">
        <v>3</v>
      </c>
      <c r="T64" s="15">
        <f ca="1">IF(NOT(ISBLANK(P64)),VLOOKUP(P64,ResourceBalancing!$E$1:$O$500,3,FALSE),IF(NOT(ISBLANK(Q64)),VLOOKUP(Q64,TypeBalancing!$A$3:$J$18,2,FALSE)))</f>
        <v>0.01</v>
      </c>
      <c r="U64" s="15">
        <f ca="1">IF(NOT(ISBLANK(P64)),VLOOKUP(P64,ResourceBalancing!$E$1:$O$500,7,FALSE),IF(NOT(ISBLANK(Q64)),VLOOKUP(Q64,TypeBalancing!$A$3:$J$18,5,FALSE)))</f>
        <v>1</v>
      </c>
      <c r="V64" s="15">
        <f ca="1">IF(NOT(ISBLANK(P64)),VLOOKUP(P64,ResourceBalancing!$E$1:$O$500,11,FALSE),IF(NOT(ISBLANK(Q64)),VLOOKUP(Q64,TypeBalancing!$A$3:$J$18,8,FALSE)))</f>
        <v>2</v>
      </c>
      <c r="Y64" s="19" t="s">
        <v>288</v>
      </c>
      <c r="Z64" s="15">
        <v>1</v>
      </c>
      <c r="AA64" s="15">
        <v>1</v>
      </c>
      <c r="AB64" s="15">
        <f ca="1">IF(NOT(ISBLANK(X64)),VLOOKUP(X64,ResourceBalancing!$E$1:$O$500,3,FALSE),IF(NOT(ISBLANK(Y64)),VLOOKUP(Y64,TypeBalancing!$A$3:$J$18,2,FALSE)))</f>
        <v>0.1</v>
      </c>
      <c r="AC64" s="15">
        <f ca="1">IF(NOT(ISBLANK(X64)),VLOOKUP(X64,ResourceBalancing!$E$1:$O$500,7,FALSE),IF(NOT(ISBLANK(Y64)),VLOOKUP(Y64,TypeBalancing!$A$3:$J$18,5,FALSE)))</f>
        <v>1</v>
      </c>
      <c r="AD64" s="15">
        <f ca="1">IF(NOT(ISBLANK(X64)),VLOOKUP(X64,ResourceBalancing!$E$1:$O$500,11,FALSE),IF(NOT(ISBLANK(Y64)),VLOOKUP(Y64,TypeBalancing!$A$3:$J$18,8,FALSE)))</f>
        <v>0</v>
      </c>
      <c r="BD64" t="s">
        <v>206</v>
      </c>
      <c r="BE64">
        <v>1</v>
      </c>
      <c r="BF64">
        <f t="shared" ca="1" si="3"/>
        <v>77.39</v>
      </c>
      <c r="BG64">
        <f t="shared" ca="1" si="4"/>
        <v>4</v>
      </c>
      <c r="BH64">
        <f t="shared" ca="1" si="5"/>
        <v>22</v>
      </c>
    </row>
    <row r="65" spans="1:72" x14ac:dyDescent="0.25">
      <c r="A65" t="s">
        <v>348</v>
      </c>
      <c r="B65" t="s">
        <v>381</v>
      </c>
      <c r="C65">
        <v>8</v>
      </c>
      <c r="D65" t="s">
        <v>5</v>
      </c>
      <c r="E65" t="s">
        <v>18</v>
      </c>
      <c r="F65" s="5">
        <v>5</v>
      </c>
      <c r="G65" s="5"/>
      <c r="H65" s="14" t="s">
        <v>168</v>
      </c>
      <c r="J65" s="15">
        <v>5</v>
      </c>
      <c r="K65" s="15">
        <v>3</v>
      </c>
      <c r="L65" s="15">
        <f ca="1">IF(NOT(ISBLANK(H65)),VLOOKUP(H65,ResourceBalancing!$E$1:$O$500,3,FALSE),IF(NOT(ISBLANK(I65)),VLOOKUP(I65,TypeBalancing!$A$3:$J$18,2,FALSE)))</f>
        <v>35.21</v>
      </c>
      <c r="M65" s="15">
        <f ca="1">IF(NOT(ISBLANK(H65)),VLOOKUP(H65,ResourceBalancing!$E$1:$O$500,7,FALSE),IF(NOT(ISBLANK(I65)),VLOOKUP(I65,TypeBalancing!$A$3:$J$18,5,FALSE)))</f>
        <v>2</v>
      </c>
      <c r="N65" s="15">
        <f ca="1">IF(NOT(ISBLANK(H65)),VLOOKUP(H65,ResourceBalancing!$E$1:$O$500,11,FALSE),IF(NOT(ISBLANK(I65)),VLOOKUP(I65,TypeBalancing!$A$3:$J$18,8,FALSE)))</f>
        <v>9</v>
      </c>
      <c r="Q65" s="15" t="s">
        <v>254</v>
      </c>
      <c r="R65" s="15">
        <v>2</v>
      </c>
      <c r="S65" s="15">
        <v>3</v>
      </c>
      <c r="T65" s="15">
        <f ca="1">IF(NOT(ISBLANK(P65)),VLOOKUP(P65,ResourceBalancing!$E$1:$O$500,3,FALSE),IF(NOT(ISBLANK(Q65)),VLOOKUP(Q65,TypeBalancing!$A$3:$J$18,2,FALSE)))</f>
        <v>0.01</v>
      </c>
      <c r="U65" s="15">
        <f ca="1">IF(NOT(ISBLANK(P65)),VLOOKUP(P65,ResourceBalancing!$E$1:$O$500,7,FALSE),IF(NOT(ISBLANK(Q65)),VLOOKUP(Q65,TypeBalancing!$A$3:$J$18,5,FALSE)))</f>
        <v>1</v>
      </c>
      <c r="V65" s="15">
        <f ca="1">IF(NOT(ISBLANK(P65)),VLOOKUP(P65,ResourceBalancing!$E$1:$O$500,11,FALSE),IF(NOT(ISBLANK(Q65)),VLOOKUP(Q65,TypeBalancing!$A$3:$J$18,8,FALSE)))</f>
        <v>2</v>
      </c>
      <c r="Y65" s="19" t="s">
        <v>288</v>
      </c>
      <c r="Z65" s="15">
        <v>1</v>
      </c>
      <c r="AA65" s="15">
        <v>1</v>
      </c>
      <c r="AB65" s="15">
        <f ca="1">IF(NOT(ISBLANK(X65)),VLOOKUP(X65,ResourceBalancing!$E$1:$O$500,3,FALSE),IF(NOT(ISBLANK(Y65)),VLOOKUP(Y65,TypeBalancing!$A$3:$J$18,2,FALSE)))</f>
        <v>0.1</v>
      </c>
      <c r="AC65" s="15">
        <f ca="1">IF(NOT(ISBLANK(X65)),VLOOKUP(X65,ResourceBalancing!$E$1:$O$500,7,FALSE),IF(NOT(ISBLANK(Y65)),VLOOKUP(Y65,TypeBalancing!$A$3:$J$18,5,FALSE)))</f>
        <v>1</v>
      </c>
      <c r="AD65" s="15">
        <f ca="1">IF(NOT(ISBLANK(X65)),VLOOKUP(X65,ResourceBalancing!$E$1:$O$500,11,FALSE),IF(NOT(ISBLANK(Y65)),VLOOKUP(Y65,TypeBalancing!$A$3:$J$18,8,FALSE)))</f>
        <v>0</v>
      </c>
      <c r="BD65" t="s">
        <v>202</v>
      </c>
      <c r="BE65">
        <v>1</v>
      </c>
      <c r="BF65">
        <f t="shared" ca="1" si="3"/>
        <v>113.75999999999999</v>
      </c>
      <c r="BG65">
        <f t="shared" ca="1" si="4"/>
        <v>3</v>
      </c>
      <c r="BH65">
        <f t="shared" ca="1" si="5"/>
        <v>19</v>
      </c>
    </row>
    <row r="66" spans="1:72" x14ac:dyDescent="0.25">
      <c r="A66" t="s">
        <v>354</v>
      </c>
      <c r="B66" t="s">
        <v>381</v>
      </c>
      <c r="C66">
        <v>1</v>
      </c>
      <c r="D66" t="s">
        <v>5</v>
      </c>
      <c r="E66" t="s">
        <v>18</v>
      </c>
      <c r="F66" s="5">
        <v>1</v>
      </c>
      <c r="G66" s="5"/>
      <c r="H66" s="14" t="s">
        <v>170</v>
      </c>
      <c r="J66" s="15">
        <v>1</v>
      </c>
      <c r="K66" s="15">
        <v>6</v>
      </c>
      <c r="L66" s="15">
        <f ca="1">IF(NOT(ISBLANK(H66)),VLOOKUP(H66,ResourceBalancing!$E$1:$O$500,3,FALSE),IF(NOT(ISBLANK(I66)),VLOOKUP(I66,TypeBalancing!$A$3:$J$18,2,FALSE)))</f>
        <v>2.21</v>
      </c>
      <c r="M66" s="15">
        <f ca="1">IF(NOT(ISBLANK(H66)),VLOOKUP(H66,ResourceBalancing!$E$1:$O$500,7,FALSE),IF(NOT(ISBLANK(I66)),VLOOKUP(I66,TypeBalancing!$A$3:$J$18,5,FALSE)))</f>
        <v>2</v>
      </c>
      <c r="N66" s="15">
        <f ca="1">IF(NOT(ISBLANK(H66)),VLOOKUP(H66,ResourceBalancing!$E$1:$O$500,11,FALSE),IF(NOT(ISBLANK(I66)),VLOOKUP(I66,TypeBalancing!$A$3:$J$18,8,FALSE)))</f>
        <v>4</v>
      </c>
      <c r="Q66" s="15" t="s">
        <v>254</v>
      </c>
      <c r="R66" s="15">
        <v>1</v>
      </c>
      <c r="S66" s="15">
        <v>6</v>
      </c>
      <c r="T66" s="15">
        <f ca="1">IF(NOT(ISBLANK(P66)),VLOOKUP(P66,ResourceBalancing!$E$1:$O$500,3,FALSE),IF(NOT(ISBLANK(Q66)),VLOOKUP(Q66,TypeBalancing!$A$3:$J$18,2,FALSE)))</f>
        <v>0.01</v>
      </c>
      <c r="U66" s="15">
        <f ca="1">IF(NOT(ISBLANK(P66)),VLOOKUP(P66,ResourceBalancing!$E$1:$O$500,7,FALSE),IF(NOT(ISBLANK(Q66)),VLOOKUP(Q66,TypeBalancing!$A$3:$J$18,5,FALSE)))</f>
        <v>1</v>
      </c>
      <c r="V66" s="15">
        <f ca="1">IF(NOT(ISBLANK(P66)),VLOOKUP(P66,ResourceBalancing!$E$1:$O$500,11,FALSE),IF(NOT(ISBLANK(Q66)),VLOOKUP(Q66,TypeBalancing!$A$3:$J$18,8,FALSE)))</f>
        <v>2</v>
      </c>
      <c r="Y66" s="19" t="s">
        <v>288</v>
      </c>
      <c r="Z66" s="15">
        <v>1</v>
      </c>
      <c r="AA66" s="15">
        <v>1</v>
      </c>
      <c r="AB66" s="15">
        <f ca="1">IF(NOT(ISBLANK(X66)),VLOOKUP(X66,ResourceBalancing!$E$1:$O$500,3,FALSE),IF(NOT(ISBLANK(Y66)),VLOOKUP(Y66,TypeBalancing!$A$3:$J$18,2,FALSE)))</f>
        <v>0.1</v>
      </c>
      <c r="AC66" s="15">
        <f ca="1">IF(NOT(ISBLANK(X66)),VLOOKUP(X66,ResourceBalancing!$E$1:$O$500,7,FALSE),IF(NOT(ISBLANK(Y66)),VLOOKUP(Y66,TypeBalancing!$A$3:$J$18,5,FALSE)))</f>
        <v>1</v>
      </c>
      <c r="AD66" s="15">
        <f ca="1">IF(NOT(ISBLANK(X66)),VLOOKUP(X66,ResourceBalancing!$E$1:$O$500,11,FALSE),IF(NOT(ISBLANK(Y66)),VLOOKUP(Y66,TypeBalancing!$A$3:$J$18,8,FALSE)))</f>
        <v>0</v>
      </c>
      <c r="BD66" t="s">
        <v>226</v>
      </c>
      <c r="BE66">
        <v>1</v>
      </c>
      <c r="BF66">
        <f t="shared" ca="1" si="3"/>
        <v>14.42</v>
      </c>
      <c r="BG66">
        <f t="shared" ca="1" si="4"/>
        <v>3</v>
      </c>
      <c r="BH66">
        <f t="shared" ca="1" si="5"/>
        <v>9</v>
      </c>
    </row>
    <row r="67" spans="1:72" x14ac:dyDescent="0.25">
      <c r="A67" t="s">
        <v>354</v>
      </c>
      <c r="B67" t="s">
        <v>381</v>
      </c>
      <c r="C67">
        <v>2</v>
      </c>
      <c r="D67" t="s">
        <v>5</v>
      </c>
      <c r="E67" t="s">
        <v>18</v>
      </c>
      <c r="F67" s="5">
        <v>2</v>
      </c>
      <c r="G67" s="5"/>
      <c r="H67" s="14" t="s">
        <v>169</v>
      </c>
      <c r="J67" s="20">
        <v>2</v>
      </c>
      <c r="K67" s="15">
        <v>6</v>
      </c>
      <c r="L67" s="15">
        <f ca="1">IF(NOT(ISBLANK(H67)),VLOOKUP(H67,ResourceBalancing!$E$1:$O$500,3,FALSE),IF(NOT(ISBLANK(I67)),VLOOKUP(I67,TypeBalancing!$A$3:$J$18,2,FALSE)))</f>
        <v>3.2149999999999999</v>
      </c>
      <c r="M67" s="15">
        <f ca="1">IF(NOT(ISBLANK(H67)),VLOOKUP(H67,ResourceBalancing!$E$1:$O$500,7,FALSE),IF(NOT(ISBLANK(I67)),VLOOKUP(I67,TypeBalancing!$A$3:$J$18,5,FALSE)))</f>
        <v>3</v>
      </c>
      <c r="N67" s="15">
        <f ca="1">IF(NOT(ISBLANK(H67)),VLOOKUP(H67,ResourceBalancing!$E$1:$O$500,11,FALSE),IF(NOT(ISBLANK(I67)),VLOOKUP(I67,TypeBalancing!$A$3:$J$18,8,FALSE)))</f>
        <v>13</v>
      </c>
      <c r="Q67" s="15" t="s">
        <v>254</v>
      </c>
      <c r="R67" s="15">
        <v>1</v>
      </c>
      <c r="S67" s="15">
        <v>6</v>
      </c>
      <c r="T67" s="15">
        <f ca="1">IF(NOT(ISBLANK(P67)),VLOOKUP(P67,ResourceBalancing!$E$1:$O$500,3,FALSE),IF(NOT(ISBLANK(Q67)),VLOOKUP(Q67,TypeBalancing!$A$3:$J$18,2,FALSE)))</f>
        <v>0.01</v>
      </c>
      <c r="U67" s="15">
        <f ca="1">IF(NOT(ISBLANK(P67)),VLOOKUP(P67,ResourceBalancing!$E$1:$O$500,7,FALSE),IF(NOT(ISBLANK(Q67)),VLOOKUP(Q67,TypeBalancing!$A$3:$J$18,5,FALSE)))</f>
        <v>1</v>
      </c>
      <c r="V67" s="15">
        <f ca="1">IF(NOT(ISBLANK(P67)),VLOOKUP(P67,ResourceBalancing!$E$1:$O$500,11,FALSE),IF(NOT(ISBLANK(Q67)),VLOOKUP(Q67,TypeBalancing!$A$3:$J$18,8,FALSE)))</f>
        <v>2</v>
      </c>
      <c r="Y67" s="19" t="s">
        <v>288</v>
      </c>
      <c r="Z67" s="15">
        <v>1</v>
      </c>
      <c r="AA67" s="15">
        <v>1</v>
      </c>
      <c r="AB67" s="15">
        <f ca="1">IF(NOT(ISBLANK(X67)),VLOOKUP(X67,ResourceBalancing!$E$1:$O$500,3,FALSE),IF(NOT(ISBLANK(Y67)),VLOOKUP(Y67,TypeBalancing!$A$3:$J$18,2,FALSE)))</f>
        <v>0.1</v>
      </c>
      <c r="AC67" s="15">
        <f ca="1">IF(NOT(ISBLANK(X67)),VLOOKUP(X67,ResourceBalancing!$E$1:$O$500,7,FALSE),IF(NOT(ISBLANK(Y67)),VLOOKUP(Y67,TypeBalancing!$A$3:$J$18,5,FALSE)))</f>
        <v>1</v>
      </c>
      <c r="AD67" s="15">
        <f ca="1">IF(NOT(ISBLANK(X67)),VLOOKUP(X67,ResourceBalancing!$E$1:$O$500,11,FALSE),IF(NOT(ISBLANK(Y67)),VLOOKUP(Y67,TypeBalancing!$A$3:$J$18,8,FALSE)))</f>
        <v>0</v>
      </c>
      <c r="BD67" t="s">
        <v>225</v>
      </c>
      <c r="BE67">
        <v>1</v>
      </c>
      <c r="BF67">
        <f t="shared" ref="BF67:BF98" ca="1" si="6">SUM($K67*$L67,$S67*$T67,$AA67*$AB67,$AI67*$AJ67,$AQ67*$AR67,$AY67*$AZ67,$C67)/BE67</f>
        <v>21.45</v>
      </c>
      <c r="BG67">
        <f t="shared" ca="1" si="4"/>
        <v>4</v>
      </c>
      <c r="BH67">
        <f t="shared" ca="1" si="5"/>
        <v>19</v>
      </c>
    </row>
    <row r="68" spans="1:72" x14ac:dyDescent="0.25">
      <c r="A68" t="s">
        <v>354</v>
      </c>
      <c r="B68" t="s">
        <v>381</v>
      </c>
      <c r="C68">
        <v>4</v>
      </c>
      <c r="D68" t="s">
        <v>5</v>
      </c>
      <c r="E68" t="s">
        <v>18</v>
      </c>
      <c r="F68" s="5">
        <v>3</v>
      </c>
      <c r="G68" s="5"/>
      <c r="H68" s="14" t="s">
        <v>171</v>
      </c>
      <c r="J68" s="15">
        <v>3</v>
      </c>
      <c r="K68" s="15">
        <v>6</v>
      </c>
      <c r="L68" s="15">
        <f ca="1">IF(NOT(ISBLANK(H68)),VLOOKUP(H68,ResourceBalancing!$E$1:$O$500,3,FALSE),IF(NOT(ISBLANK(I68)),VLOOKUP(I68,TypeBalancing!$A$3:$J$18,2,FALSE)))</f>
        <v>8.41</v>
      </c>
      <c r="M68" s="15">
        <f ca="1">IF(NOT(ISBLANK(H68)),VLOOKUP(H68,ResourceBalancing!$E$1:$O$500,7,FALSE),IF(NOT(ISBLANK(I68)),VLOOKUP(I68,TypeBalancing!$A$3:$J$18,5,FALSE)))</f>
        <v>2</v>
      </c>
      <c r="N68" s="15">
        <f ca="1">IF(NOT(ISBLANK(H68)),VLOOKUP(H68,ResourceBalancing!$E$1:$O$500,11,FALSE),IF(NOT(ISBLANK(I68)),VLOOKUP(I68,TypeBalancing!$A$3:$J$18,8,FALSE)))</f>
        <v>6</v>
      </c>
      <c r="Q68" s="15" t="s">
        <v>254</v>
      </c>
      <c r="R68" s="15">
        <v>1</v>
      </c>
      <c r="S68" s="15">
        <v>6</v>
      </c>
      <c r="T68" s="15">
        <f ca="1">IF(NOT(ISBLANK(P68)),VLOOKUP(P68,ResourceBalancing!$E$1:$O$500,3,FALSE),IF(NOT(ISBLANK(Q68)),VLOOKUP(Q68,TypeBalancing!$A$3:$J$18,2,FALSE)))</f>
        <v>0.01</v>
      </c>
      <c r="U68" s="15">
        <f ca="1">IF(NOT(ISBLANK(P68)),VLOOKUP(P68,ResourceBalancing!$E$1:$O$500,7,FALSE),IF(NOT(ISBLANK(Q68)),VLOOKUP(Q68,TypeBalancing!$A$3:$J$18,5,FALSE)))</f>
        <v>1</v>
      </c>
      <c r="V68" s="15">
        <f ca="1">IF(NOT(ISBLANK(P68)),VLOOKUP(P68,ResourceBalancing!$E$1:$O$500,11,FALSE),IF(NOT(ISBLANK(Q68)),VLOOKUP(Q68,TypeBalancing!$A$3:$J$18,8,FALSE)))</f>
        <v>2</v>
      </c>
      <c r="Y68" s="19" t="s">
        <v>288</v>
      </c>
      <c r="Z68" s="15">
        <v>1</v>
      </c>
      <c r="AA68" s="15">
        <v>1</v>
      </c>
      <c r="AB68" s="15">
        <f ca="1">IF(NOT(ISBLANK(X68)),VLOOKUP(X68,ResourceBalancing!$E$1:$O$500,3,FALSE),IF(NOT(ISBLANK(Y68)),VLOOKUP(Y68,TypeBalancing!$A$3:$J$18,2,FALSE)))</f>
        <v>0.1</v>
      </c>
      <c r="AC68" s="15">
        <f ca="1">IF(NOT(ISBLANK(X68)),VLOOKUP(X68,ResourceBalancing!$E$1:$O$500,7,FALSE),IF(NOT(ISBLANK(Y68)),VLOOKUP(Y68,TypeBalancing!$A$3:$J$18,5,FALSE)))</f>
        <v>1</v>
      </c>
      <c r="AD68" s="15">
        <f ca="1">IF(NOT(ISBLANK(X68)),VLOOKUP(X68,ResourceBalancing!$E$1:$O$500,11,FALSE),IF(NOT(ISBLANK(Y68)),VLOOKUP(Y68,TypeBalancing!$A$3:$J$18,8,FALSE)))</f>
        <v>0</v>
      </c>
      <c r="BD68" t="s">
        <v>227</v>
      </c>
      <c r="BE68">
        <v>1</v>
      </c>
      <c r="BF68">
        <f t="shared" ca="1" si="6"/>
        <v>54.620000000000005</v>
      </c>
      <c r="BG68">
        <f t="shared" ca="1" si="4"/>
        <v>3</v>
      </c>
      <c r="BH68">
        <f t="shared" ca="1" si="5"/>
        <v>13</v>
      </c>
    </row>
    <row r="69" spans="1:72" x14ac:dyDescent="0.25">
      <c r="A69" t="s">
        <v>354</v>
      </c>
      <c r="B69" t="s">
        <v>381</v>
      </c>
      <c r="C69">
        <v>8</v>
      </c>
      <c r="D69" t="s">
        <v>5</v>
      </c>
      <c r="E69" t="s">
        <v>18</v>
      </c>
      <c r="F69" s="5">
        <v>4</v>
      </c>
      <c r="G69" s="5"/>
      <c r="H69" s="14" t="s">
        <v>172</v>
      </c>
      <c r="J69" s="15">
        <v>4</v>
      </c>
      <c r="K69" s="15">
        <v>6</v>
      </c>
      <c r="L69" s="15">
        <f ca="1">IF(NOT(ISBLANK(H69)),VLOOKUP(H69,ResourceBalancing!$E$1:$O$500,3,FALSE),IF(NOT(ISBLANK(I69)),VLOOKUP(I69,TypeBalancing!$A$3:$J$18,2,FALSE)))</f>
        <v>24.42</v>
      </c>
      <c r="M69" s="15">
        <f ca="1">IF(NOT(ISBLANK(H69)),VLOOKUP(H69,ResourceBalancing!$E$1:$O$500,7,FALSE),IF(NOT(ISBLANK(I69)),VLOOKUP(I69,TypeBalancing!$A$3:$J$18,5,FALSE)))</f>
        <v>3</v>
      </c>
      <c r="N69" s="15">
        <f ca="1">IF(NOT(ISBLANK(H69)),VLOOKUP(H69,ResourceBalancing!$E$1:$O$500,11,FALSE),IF(NOT(ISBLANK(I69)),VLOOKUP(I69,TypeBalancing!$A$3:$J$18,8,FALSE)))</f>
        <v>13</v>
      </c>
      <c r="Q69" s="15" t="s">
        <v>254</v>
      </c>
      <c r="R69" s="15">
        <v>2</v>
      </c>
      <c r="S69" s="15">
        <v>6</v>
      </c>
      <c r="T69" s="15">
        <f ca="1">IF(NOT(ISBLANK(P69)),VLOOKUP(P69,ResourceBalancing!$E$1:$O$500,3,FALSE),IF(NOT(ISBLANK(Q69)),VLOOKUP(Q69,TypeBalancing!$A$3:$J$18,2,FALSE)))</f>
        <v>0.01</v>
      </c>
      <c r="U69" s="15">
        <f ca="1">IF(NOT(ISBLANK(P69)),VLOOKUP(P69,ResourceBalancing!$E$1:$O$500,7,FALSE),IF(NOT(ISBLANK(Q69)),VLOOKUP(Q69,TypeBalancing!$A$3:$J$18,5,FALSE)))</f>
        <v>1</v>
      </c>
      <c r="V69" s="15">
        <f ca="1">IF(NOT(ISBLANK(P69)),VLOOKUP(P69,ResourceBalancing!$E$1:$O$500,11,FALSE),IF(NOT(ISBLANK(Q69)),VLOOKUP(Q69,TypeBalancing!$A$3:$J$18,8,FALSE)))</f>
        <v>2</v>
      </c>
      <c r="Y69" s="19" t="s">
        <v>288</v>
      </c>
      <c r="Z69" s="15">
        <v>1</v>
      </c>
      <c r="AA69" s="15">
        <v>1</v>
      </c>
      <c r="AB69" s="15">
        <f ca="1">IF(NOT(ISBLANK(X69)),VLOOKUP(X69,ResourceBalancing!$E$1:$O$500,3,FALSE),IF(NOT(ISBLANK(Y69)),VLOOKUP(Y69,TypeBalancing!$A$3:$J$18,2,FALSE)))</f>
        <v>0.1</v>
      </c>
      <c r="AC69" s="15">
        <f ca="1">IF(NOT(ISBLANK(X69)),VLOOKUP(X69,ResourceBalancing!$E$1:$O$500,7,FALSE),IF(NOT(ISBLANK(Y69)),VLOOKUP(Y69,TypeBalancing!$A$3:$J$18,5,FALSE)))</f>
        <v>1</v>
      </c>
      <c r="AD69" s="15">
        <f ca="1">IF(NOT(ISBLANK(X69)),VLOOKUP(X69,ResourceBalancing!$E$1:$O$500,11,FALSE),IF(NOT(ISBLANK(Y69)),VLOOKUP(Y69,TypeBalancing!$A$3:$J$18,8,FALSE)))</f>
        <v>0</v>
      </c>
      <c r="BD69" t="s">
        <v>228</v>
      </c>
      <c r="BE69">
        <v>1</v>
      </c>
      <c r="BF69">
        <f t="shared" ca="1" si="6"/>
        <v>154.68</v>
      </c>
      <c r="BG69">
        <f t="shared" ref="BG69:BG100" ca="1" si="7">1+MAX($M69,$U69,$AC69,$AK69,$AS69,$BA69)</f>
        <v>4</v>
      </c>
      <c r="BH69">
        <f t="shared" ref="BH69:BH75" ca="1" si="8">SUM($J69,$N69,$R69,$V69,$Z69,$AD69,$AH69,$AL69,$AP69,$AT69,$AX69,$BB69)</f>
        <v>22</v>
      </c>
    </row>
    <row r="70" spans="1:72" x14ac:dyDescent="0.25">
      <c r="A70" t="s">
        <v>354</v>
      </c>
      <c r="B70" t="s">
        <v>381</v>
      </c>
      <c r="C70">
        <v>16</v>
      </c>
      <c r="D70" t="s">
        <v>5</v>
      </c>
      <c r="E70" t="s">
        <v>18</v>
      </c>
      <c r="F70" s="5">
        <v>5</v>
      </c>
      <c r="G70" s="5"/>
      <c r="H70" s="14" t="s">
        <v>168</v>
      </c>
      <c r="J70" s="15">
        <v>5</v>
      </c>
      <c r="K70" s="15">
        <v>6</v>
      </c>
      <c r="L70" s="15">
        <f ca="1">IF(NOT(ISBLANK(H70)),VLOOKUP(H70,ResourceBalancing!$E$1:$O$500,3,FALSE),IF(NOT(ISBLANK(I70)),VLOOKUP(I70,TypeBalancing!$A$3:$J$18,2,FALSE)))</f>
        <v>35.21</v>
      </c>
      <c r="M70" s="15">
        <f ca="1">IF(NOT(ISBLANK(H70)),VLOOKUP(H70,ResourceBalancing!$E$1:$O$500,7,FALSE),IF(NOT(ISBLANK(I70)),VLOOKUP(I70,TypeBalancing!$A$3:$J$18,5,FALSE)))</f>
        <v>2</v>
      </c>
      <c r="N70" s="15">
        <f ca="1">IF(NOT(ISBLANK(H70)),VLOOKUP(H70,ResourceBalancing!$E$1:$O$500,11,FALSE),IF(NOT(ISBLANK(I70)),VLOOKUP(I70,TypeBalancing!$A$3:$J$18,8,FALSE)))</f>
        <v>9</v>
      </c>
      <c r="Q70" s="15" t="s">
        <v>254</v>
      </c>
      <c r="R70" s="15">
        <v>2</v>
      </c>
      <c r="S70" s="15">
        <v>6</v>
      </c>
      <c r="T70" s="15">
        <f ca="1">IF(NOT(ISBLANK(P70)),VLOOKUP(P70,ResourceBalancing!$E$1:$O$500,3,FALSE),IF(NOT(ISBLANK(Q70)),VLOOKUP(Q70,TypeBalancing!$A$3:$J$18,2,FALSE)))</f>
        <v>0.01</v>
      </c>
      <c r="U70" s="15">
        <f ca="1">IF(NOT(ISBLANK(P70)),VLOOKUP(P70,ResourceBalancing!$E$1:$O$500,7,FALSE),IF(NOT(ISBLANK(Q70)),VLOOKUP(Q70,TypeBalancing!$A$3:$J$18,5,FALSE)))</f>
        <v>1</v>
      </c>
      <c r="V70" s="15">
        <f ca="1">IF(NOT(ISBLANK(P70)),VLOOKUP(P70,ResourceBalancing!$E$1:$O$500,11,FALSE),IF(NOT(ISBLANK(Q70)),VLOOKUP(Q70,TypeBalancing!$A$3:$J$18,8,FALSE)))</f>
        <v>2</v>
      </c>
      <c r="Y70" s="19" t="s">
        <v>288</v>
      </c>
      <c r="Z70" s="15">
        <v>1</v>
      </c>
      <c r="AA70" s="15">
        <v>1</v>
      </c>
      <c r="AB70" s="15">
        <f ca="1">IF(NOT(ISBLANK(X70)),VLOOKUP(X70,ResourceBalancing!$E$1:$O$500,3,FALSE),IF(NOT(ISBLANK(Y70)),VLOOKUP(Y70,TypeBalancing!$A$3:$J$18,2,FALSE)))</f>
        <v>0.1</v>
      </c>
      <c r="AC70" s="15">
        <f ca="1">IF(NOT(ISBLANK(X70)),VLOOKUP(X70,ResourceBalancing!$E$1:$O$500,7,FALSE),IF(NOT(ISBLANK(Y70)),VLOOKUP(Y70,TypeBalancing!$A$3:$J$18,5,FALSE)))</f>
        <v>1</v>
      </c>
      <c r="AD70" s="15">
        <f ca="1">IF(NOT(ISBLANK(X70)),VLOOKUP(X70,ResourceBalancing!$E$1:$O$500,11,FALSE),IF(NOT(ISBLANK(Y70)),VLOOKUP(Y70,TypeBalancing!$A$3:$J$18,8,FALSE)))</f>
        <v>0</v>
      </c>
      <c r="BD70" t="s">
        <v>224</v>
      </c>
      <c r="BE70">
        <v>1</v>
      </c>
      <c r="BF70">
        <f t="shared" ca="1" si="6"/>
        <v>227.42</v>
      </c>
      <c r="BG70">
        <f t="shared" ca="1" si="7"/>
        <v>3</v>
      </c>
      <c r="BH70">
        <f t="shared" ca="1" si="8"/>
        <v>19</v>
      </c>
    </row>
    <row r="71" spans="1:72" x14ac:dyDescent="0.25">
      <c r="A71" t="s">
        <v>308</v>
      </c>
      <c r="B71" t="s">
        <v>381</v>
      </c>
      <c r="C71">
        <v>1</v>
      </c>
      <c r="D71" t="s">
        <v>2</v>
      </c>
      <c r="E71" t="s">
        <v>2</v>
      </c>
      <c r="F71" s="5">
        <v>1</v>
      </c>
      <c r="G71" s="5"/>
      <c r="BD71" t="s">
        <v>70</v>
      </c>
      <c r="BE71">
        <v>10</v>
      </c>
      <c r="BF71">
        <f t="shared" si="6"/>
        <v>0.1</v>
      </c>
      <c r="BG71">
        <f t="shared" si="7"/>
        <v>1</v>
      </c>
      <c r="BH71">
        <f t="shared" si="8"/>
        <v>0</v>
      </c>
    </row>
    <row r="72" spans="1:72" x14ac:dyDescent="0.25">
      <c r="A72" t="s">
        <v>356</v>
      </c>
      <c r="B72" t="s">
        <v>381</v>
      </c>
      <c r="C72">
        <v>1</v>
      </c>
      <c r="D72" t="s">
        <v>2</v>
      </c>
      <c r="E72" t="s">
        <v>230</v>
      </c>
      <c r="F72" s="5">
        <v>1</v>
      </c>
      <c r="G72" s="5" t="s">
        <v>231</v>
      </c>
      <c r="BD72" t="s">
        <v>231</v>
      </c>
      <c r="BE72">
        <v>10</v>
      </c>
      <c r="BF72">
        <f t="shared" si="6"/>
        <v>0.1</v>
      </c>
      <c r="BG72">
        <f t="shared" si="7"/>
        <v>1</v>
      </c>
      <c r="BH72">
        <f t="shared" si="8"/>
        <v>0</v>
      </c>
    </row>
    <row r="73" spans="1:72" x14ac:dyDescent="0.25">
      <c r="A73" t="s">
        <v>356</v>
      </c>
      <c r="B73" t="s">
        <v>381</v>
      </c>
      <c r="C73">
        <v>2</v>
      </c>
      <c r="D73" t="s">
        <v>2</v>
      </c>
      <c r="E73" t="s">
        <v>230</v>
      </c>
      <c r="F73" s="5">
        <v>2</v>
      </c>
      <c r="G73" s="5" t="s">
        <v>232</v>
      </c>
      <c r="BD73" t="s">
        <v>232</v>
      </c>
      <c r="BE73">
        <v>10</v>
      </c>
      <c r="BF73">
        <f t="shared" si="6"/>
        <v>0.2</v>
      </c>
      <c r="BG73">
        <f t="shared" si="7"/>
        <v>1</v>
      </c>
      <c r="BH73">
        <f t="shared" si="8"/>
        <v>0</v>
      </c>
    </row>
    <row r="74" spans="1:72" x14ac:dyDescent="0.25">
      <c r="A74" t="s">
        <v>301</v>
      </c>
      <c r="B74" t="s">
        <v>381</v>
      </c>
      <c r="C74">
        <v>8</v>
      </c>
      <c r="D74" t="s">
        <v>2</v>
      </c>
      <c r="E74" t="s">
        <v>38</v>
      </c>
      <c r="F74" s="5">
        <v>3</v>
      </c>
      <c r="G74" s="5" t="s">
        <v>505</v>
      </c>
      <c r="BD74" t="s">
        <v>132</v>
      </c>
      <c r="BE74">
        <v>10</v>
      </c>
      <c r="BF74">
        <f t="shared" si="6"/>
        <v>0.8</v>
      </c>
      <c r="BG74">
        <f t="shared" si="7"/>
        <v>1</v>
      </c>
      <c r="BH74">
        <f t="shared" si="8"/>
        <v>0</v>
      </c>
      <c r="BJ74" t="s">
        <v>165</v>
      </c>
      <c r="BK74">
        <v>10</v>
      </c>
      <c r="BL74">
        <f>SUM($K74*$L74,$S74*$T74,$AA74*$AB74,$AI74*$AJ74,$AQ74*$AR74,$AY74*$AZ74,$C74)/BK74</f>
        <v>0.8</v>
      </c>
      <c r="BM74">
        <f>1+MAX($M74,$U74,$AC74,$AK74,$AS74,$BA74)</f>
        <v>1</v>
      </c>
      <c r="BN74">
        <f>SUM($J74,$N74,$R74,$V74,$Z74,$AD74,$AH74,$AL74,$AP74,$AT74,$AX74,$BB74)</f>
        <v>0</v>
      </c>
      <c r="BP74" t="s">
        <v>37</v>
      </c>
      <c r="BQ74">
        <v>10</v>
      </c>
      <c r="BR74">
        <f>SUM($K74*$L74,$S74*$T74,$AA74*$AB74,$AI74*$AJ74,$AQ74*$AR74,$AY74*$AZ74,$C74)/BQ74</f>
        <v>0.8</v>
      </c>
      <c r="BS74">
        <f>1+MAX($M74,$U74,$AC74,$AK74,$AS74,$BA74)</f>
        <v>1</v>
      </c>
      <c r="BT74">
        <f>SUM($J74,$N74,$R74,$V74,$Z74,$AD74,$AH74,$AL74,$AP74,$AT74,$AX74,$BB74)</f>
        <v>0</v>
      </c>
    </row>
    <row r="75" spans="1:72" x14ac:dyDescent="0.25">
      <c r="A75" t="s">
        <v>301</v>
      </c>
      <c r="B75" t="s">
        <v>381</v>
      </c>
      <c r="C75">
        <v>32</v>
      </c>
      <c r="D75" t="s">
        <v>2</v>
      </c>
      <c r="E75" t="s">
        <v>38</v>
      </c>
      <c r="F75" s="5">
        <v>5</v>
      </c>
      <c r="G75" s="5" t="s">
        <v>505</v>
      </c>
      <c r="BD75" t="s">
        <v>133</v>
      </c>
      <c r="BE75">
        <v>10</v>
      </c>
      <c r="BF75">
        <f t="shared" si="6"/>
        <v>3.2</v>
      </c>
      <c r="BG75">
        <f t="shared" si="7"/>
        <v>1</v>
      </c>
      <c r="BH75">
        <f t="shared" si="8"/>
        <v>0</v>
      </c>
      <c r="BJ75" t="s">
        <v>166</v>
      </c>
      <c r="BK75">
        <v>10</v>
      </c>
      <c r="BL75">
        <f>SUM($K75*$L75,$S75*$T75,$AA75*$AB75,$AI75*$AJ75,$AQ75*$AR75,$AY75*$AZ75,$C75)/BK75</f>
        <v>3.2</v>
      </c>
      <c r="BM75">
        <f>1+MAX($M75,$U75,$AC75,$AK75,$AS75,$BA75)</f>
        <v>1</v>
      </c>
      <c r="BN75">
        <f>SUM($J75,$N75,$R75,$V75,$Z75,$AD75,$AH75,$AL75,$AP75,$AT75,$AX75,$BB75)</f>
        <v>0</v>
      </c>
      <c r="BP75" t="s">
        <v>39</v>
      </c>
      <c r="BQ75">
        <v>10</v>
      </c>
      <c r="BR75">
        <f>SUM($K75*$L75,$S75*$T75,$AA75*$AB75,$AI75*$AJ75,$AQ75*$AR75,$AY75*$AZ75,$C75)/BQ75</f>
        <v>3.2</v>
      </c>
      <c r="BS75">
        <f>1+MAX($M75,$U75,$AC75,$AK75,$AS75,$BA75)</f>
        <v>1</v>
      </c>
      <c r="BT75">
        <f>SUM($J75,$N75,$R75,$V75,$Z75,$AD75,$AH75,$AL75,$AP75,$AT75,$AX75,$BB75)</f>
        <v>0</v>
      </c>
    </row>
    <row r="76" spans="1:72" x14ac:dyDescent="0.25">
      <c r="A76" t="s">
        <v>317</v>
      </c>
      <c r="B76" t="s">
        <v>381</v>
      </c>
      <c r="C76">
        <v>1</v>
      </c>
      <c r="D76" t="s">
        <v>67</v>
      </c>
      <c r="E76" t="s">
        <v>67</v>
      </c>
      <c r="F76" s="5">
        <v>2</v>
      </c>
      <c r="G76" s="5"/>
      <c r="I76" s="15" t="s">
        <v>288</v>
      </c>
      <c r="J76" s="20">
        <v>1</v>
      </c>
      <c r="K76" s="20">
        <v>1</v>
      </c>
      <c r="L76" s="15">
        <f ca="1">IF(NOT(ISBLANK(H76)),VLOOKUP(H76,ResourceBalancing!$E$1:$O$500,3,FALSE),IF(NOT(ISBLANK(I76)),VLOOKUP(I76,TypeBalancing!$A$3:$J$18,2,FALSE)))</f>
        <v>0.1</v>
      </c>
      <c r="M76" s="15">
        <f ca="1">IF(NOT(ISBLANK(H76)),VLOOKUP(H76,ResourceBalancing!$E$1:$O$500,7,FALSE),IF(NOT(ISBLANK(I76)),VLOOKUP(I76,TypeBalancing!$A$3:$J$18,5,FALSE)))</f>
        <v>1</v>
      </c>
      <c r="N76" s="15">
        <f ca="1">IF(NOT(ISBLANK(H76)),VLOOKUP(H76,ResourceBalancing!$E$1:$O$500,11,FALSE),IF(NOT(ISBLANK(I76)),VLOOKUP(I76,TypeBalancing!$A$3:$J$18,8,FALSE)))</f>
        <v>0</v>
      </c>
      <c r="Q76" s="20" t="s">
        <v>254</v>
      </c>
      <c r="R76" s="20">
        <v>1</v>
      </c>
      <c r="S76" s="20">
        <v>1</v>
      </c>
      <c r="T76" s="15">
        <f ca="1">IF(NOT(ISBLANK(P76)),VLOOKUP(P76,ResourceBalancing!$E$1:$O$500,3,FALSE),IF(NOT(ISBLANK(Q76)),VLOOKUP(Q76,TypeBalancing!$A$3:$J$18,2,FALSE)))</f>
        <v>0.01</v>
      </c>
      <c r="U76" s="15">
        <f ca="1">IF(NOT(ISBLANK(P76)),VLOOKUP(P76,ResourceBalancing!$E$1:$O$500,7,FALSE),IF(NOT(ISBLANK(Q76)),VLOOKUP(Q76,TypeBalancing!$A$3:$J$18,5,FALSE)))</f>
        <v>1</v>
      </c>
      <c r="V76" s="15">
        <f ca="1">IF(NOT(ISBLANK(P76)),VLOOKUP(P76,ResourceBalancing!$E$1:$O$500,11,FALSE),IF(NOT(ISBLANK(Q76)),VLOOKUP(Q76,TypeBalancing!$A$3:$J$18,8,FALSE)))</f>
        <v>2</v>
      </c>
      <c r="BD76" t="s">
        <v>108</v>
      </c>
      <c r="BE76">
        <v>10</v>
      </c>
      <c r="BF76">
        <f t="shared" ca="1" si="6"/>
        <v>0.11100000000000002</v>
      </c>
      <c r="BG76">
        <f t="shared" ca="1" si="7"/>
        <v>2</v>
      </c>
      <c r="BH76" s="25">
        <v>2</v>
      </c>
    </row>
    <row r="77" spans="1:72" x14ac:dyDescent="0.25">
      <c r="A77" t="s">
        <v>238</v>
      </c>
      <c r="B77" t="s">
        <v>381</v>
      </c>
      <c r="C77">
        <v>1</v>
      </c>
      <c r="D77" t="s">
        <v>67</v>
      </c>
      <c r="E77" t="s">
        <v>106</v>
      </c>
      <c r="F77" s="5">
        <v>3</v>
      </c>
      <c r="G77" s="5" t="s">
        <v>107</v>
      </c>
      <c r="BD77" t="s">
        <v>107</v>
      </c>
      <c r="BE77">
        <v>10</v>
      </c>
      <c r="BF77">
        <f t="shared" si="6"/>
        <v>0.1</v>
      </c>
      <c r="BG77">
        <f t="shared" si="7"/>
        <v>1</v>
      </c>
      <c r="BH77">
        <f t="shared" ref="BH77:BH113" si="9">SUM($J77,$N77,$R77,$V77,$Z77,$AD77,$AH77,$AL77,$AP77,$AT77,$AX77,$BB77)</f>
        <v>0</v>
      </c>
    </row>
    <row r="78" spans="1:72" x14ac:dyDescent="0.25">
      <c r="A78" t="s">
        <v>320</v>
      </c>
      <c r="B78" t="s">
        <v>381</v>
      </c>
      <c r="C78">
        <v>2</v>
      </c>
      <c r="D78" t="s">
        <v>67</v>
      </c>
      <c r="E78" t="s">
        <v>106</v>
      </c>
      <c r="F78" s="5">
        <v>1</v>
      </c>
      <c r="G78" s="5" t="s">
        <v>114</v>
      </c>
      <c r="BD78" t="s">
        <v>114</v>
      </c>
      <c r="BE78">
        <v>10</v>
      </c>
      <c r="BF78">
        <f t="shared" si="6"/>
        <v>0.2</v>
      </c>
      <c r="BG78">
        <f t="shared" si="7"/>
        <v>1</v>
      </c>
      <c r="BH78">
        <f t="shared" si="9"/>
        <v>0</v>
      </c>
    </row>
    <row r="79" spans="1:72" x14ac:dyDescent="0.25">
      <c r="A79" t="s">
        <v>320</v>
      </c>
      <c r="B79" t="s">
        <v>381</v>
      </c>
      <c r="C79">
        <v>8</v>
      </c>
      <c r="D79" t="s">
        <v>67</v>
      </c>
      <c r="E79" t="s">
        <v>106</v>
      </c>
      <c r="F79" s="5">
        <v>3</v>
      </c>
      <c r="G79" s="5" t="s">
        <v>116</v>
      </c>
      <c r="BD79" t="s">
        <v>116</v>
      </c>
      <c r="BE79">
        <v>10</v>
      </c>
      <c r="BF79">
        <f t="shared" si="6"/>
        <v>0.8</v>
      </c>
      <c r="BG79">
        <f t="shared" si="7"/>
        <v>1</v>
      </c>
      <c r="BH79">
        <f t="shared" si="9"/>
        <v>0</v>
      </c>
    </row>
    <row r="80" spans="1:72" x14ac:dyDescent="0.25">
      <c r="A80" t="s">
        <v>320</v>
      </c>
      <c r="B80" t="s">
        <v>381</v>
      </c>
      <c r="C80">
        <v>32</v>
      </c>
      <c r="D80" t="s">
        <v>67</v>
      </c>
      <c r="E80" t="s">
        <v>106</v>
      </c>
      <c r="F80" s="5">
        <v>5</v>
      </c>
      <c r="G80" s="5" t="s">
        <v>115</v>
      </c>
      <c r="BD80" t="s">
        <v>115</v>
      </c>
      <c r="BE80">
        <v>10</v>
      </c>
      <c r="BF80">
        <f t="shared" si="6"/>
        <v>3.2</v>
      </c>
      <c r="BG80">
        <f t="shared" si="7"/>
        <v>1</v>
      </c>
      <c r="BH80">
        <f t="shared" si="9"/>
        <v>0</v>
      </c>
    </row>
    <row r="81" spans="1:66" x14ac:dyDescent="0.25">
      <c r="A81" t="s">
        <v>337</v>
      </c>
      <c r="B81" t="s">
        <v>381</v>
      </c>
      <c r="C81">
        <v>2</v>
      </c>
      <c r="D81" t="s">
        <v>67</v>
      </c>
      <c r="E81" t="s">
        <v>106</v>
      </c>
      <c r="F81" s="5">
        <v>1</v>
      </c>
      <c r="G81" s="5" t="s">
        <v>177</v>
      </c>
      <c r="BD81" t="s">
        <v>177</v>
      </c>
      <c r="BE81">
        <v>10</v>
      </c>
      <c r="BF81">
        <f t="shared" si="6"/>
        <v>0.2</v>
      </c>
      <c r="BG81">
        <f t="shared" si="7"/>
        <v>1</v>
      </c>
      <c r="BH81">
        <f t="shared" si="9"/>
        <v>0</v>
      </c>
    </row>
    <row r="82" spans="1:66" x14ac:dyDescent="0.25">
      <c r="A82" t="s">
        <v>337</v>
      </c>
      <c r="B82" t="s">
        <v>381</v>
      </c>
      <c r="C82">
        <v>2</v>
      </c>
      <c r="D82" t="s">
        <v>67</v>
      </c>
      <c r="E82" t="s">
        <v>106</v>
      </c>
      <c r="F82" s="5">
        <v>1</v>
      </c>
      <c r="G82" s="5" t="s">
        <v>181</v>
      </c>
      <c r="BD82" t="s">
        <v>181</v>
      </c>
      <c r="BE82">
        <v>10</v>
      </c>
      <c r="BF82">
        <f t="shared" si="6"/>
        <v>0.2</v>
      </c>
      <c r="BG82">
        <f t="shared" si="7"/>
        <v>1</v>
      </c>
      <c r="BH82">
        <f t="shared" si="9"/>
        <v>0</v>
      </c>
    </row>
    <row r="83" spans="1:66" x14ac:dyDescent="0.25">
      <c r="A83" t="s">
        <v>337</v>
      </c>
      <c r="B83" t="s">
        <v>381</v>
      </c>
      <c r="C83">
        <v>2</v>
      </c>
      <c r="D83" t="s">
        <v>67</v>
      </c>
      <c r="E83" t="s">
        <v>106</v>
      </c>
      <c r="F83" s="5">
        <v>2</v>
      </c>
      <c r="G83" s="5" t="s">
        <v>180</v>
      </c>
      <c r="BD83" t="s">
        <v>180</v>
      </c>
      <c r="BE83">
        <v>10</v>
      </c>
      <c r="BF83">
        <f t="shared" si="6"/>
        <v>0.2</v>
      </c>
      <c r="BG83">
        <f t="shared" si="7"/>
        <v>1</v>
      </c>
      <c r="BH83">
        <f t="shared" si="9"/>
        <v>0</v>
      </c>
    </row>
    <row r="84" spans="1:66" x14ac:dyDescent="0.25">
      <c r="A84" t="s">
        <v>337</v>
      </c>
      <c r="B84" t="s">
        <v>381</v>
      </c>
      <c r="C84">
        <v>4</v>
      </c>
      <c r="D84" t="s">
        <v>67</v>
      </c>
      <c r="E84" t="s">
        <v>106</v>
      </c>
      <c r="F84" s="5">
        <v>3</v>
      </c>
      <c r="G84" s="5" t="s">
        <v>178</v>
      </c>
      <c r="BD84" t="s">
        <v>178</v>
      </c>
      <c r="BE84">
        <v>10</v>
      </c>
      <c r="BF84">
        <f t="shared" si="6"/>
        <v>0.4</v>
      </c>
      <c r="BG84">
        <f t="shared" si="7"/>
        <v>1</v>
      </c>
      <c r="BH84">
        <f t="shared" si="9"/>
        <v>0</v>
      </c>
    </row>
    <row r="85" spans="1:66" x14ac:dyDescent="0.25">
      <c r="A85" t="s">
        <v>337</v>
      </c>
      <c r="B85" t="s">
        <v>381</v>
      </c>
      <c r="C85">
        <v>4</v>
      </c>
      <c r="D85" t="s">
        <v>67</v>
      </c>
      <c r="E85" t="s">
        <v>106</v>
      </c>
      <c r="F85" s="5">
        <v>3</v>
      </c>
      <c r="G85" s="5" t="s">
        <v>179</v>
      </c>
      <c r="BD85" t="s">
        <v>179</v>
      </c>
      <c r="BE85">
        <v>10</v>
      </c>
      <c r="BF85">
        <f t="shared" si="6"/>
        <v>0.4</v>
      </c>
      <c r="BG85">
        <f t="shared" si="7"/>
        <v>1</v>
      </c>
      <c r="BH85">
        <f t="shared" si="9"/>
        <v>0</v>
      </c>
    </row>
    <row r="86" spans="1:66" x14ac:dyDescent="0.25">
      <c r="A86" t="s">
        <v>337</v>
      </c>
      <c r="B86" t="s">
        <v>381</v>
      </c>
      <c r="C86">
        <v>32</v>
      </c>
      <c r="D86" t="s">
        <v>67</v>
      </c>
      <c r="E86" t="s">
        <v>106</v>
      </c>
      <c r="F86" s="5">
        <v>5</v>
      </c>
      <c r="G86" s="5" t="s">
        <v>362</v>
      </c>
      <c r="BD86" t="s">
        <v>176</v>
      </c>
      <c r="BE86">
        <v>10</v>
      </c>
      <c r="BF86">
        <f t="shared" si="6"/>
        <v>3.2</v>
      </c>
      <c r="BG86">
        <f t="shared" si="7"/>
        <v>1</v>
      </c>
      <c r="BH86">
        <f t="shared" si="9"/>
        <v>0</v>
      </c>
    </row>
    <row r="87" spans="1:66" x14ac:dyDescent="0.25">
      <c r="A87" t="s">
        <v>349</v>
      </c>
      <c r="B87" t="s">
        <v>381</v>
      </c>
      <c r="C87">
        <v>1</v>
      </c>
      <c r="D87" t="s">
        <v>67</v>
      </c>
      <c r="E87" t="s">
        <v>207</v>
      </c>
      <c r="F87" s="5">
        <v>1</v>
      </c>
      <c r="G87" s="5" t="s">
        <v>212</v>
      </c>
      <c r="BD87" t="s">
        <v>212</v>
      </c>
      <c r="BE87">
        <v>10</v>
      </c>
      <c r="BF87">
        <f t="shared" si="6"/>
        <v>0.1</v>
      </c>
      <c r="BG87">
        <f t="shared" si="7"/>
        <v>1</v>
      </c>
      <c r="BH87">
        <f t="shared" si="9"/>
        <v>0</v>
      </c>
    </row>
    <row r="88" spans="1:66" x14ac:dyDescent="0.25">
      <c r="A88" t="s">
        <v>349</v>
      </c>
      <c r="B88" t="s">
        <v>381</v>
      </c>
      <c r="C88">
        <v>2</v>
      </c>
      <c r="D88" t="s">
        <v>67</v>
      </c>
      <c r="E88" t="s">
        <v>207</v>
      </c>
      <c r="F88" s="5">
        <v>2</v>
      </c>
      <c r="G88" s="5" t="s">
        <v>209</v>
      </c>
      <c r="BD88" t="s">
        <v>209</v>
      </c>
      <c r="BE88">
        <v>10</v>
      </c>
      <c r="BF88">
        <f t="shared" si="6"/>
        <v>0.2</v>
      </c>
      <c r="BG88">
        <f t="shared" si="7"/>
        <v>1</v>
      </c>
      <c r="BH88">
        <f t="shared" si="9"/>
        <v>0</v>
      </c>
    </row>
    <row r="89" spans="1:66" x14ac:dyDescent="0.25">
      <c r="A89" t="s">
        <v>349</v>
      </c>
      <c r="B89" t="s">
        <v>381</v>
      </c>
      <c r="C89">
        <v>4</v>
      </c>
      <c r="D89" t="s">
        <v>67</v>
      </c>
      <c r="E89" t="s">
        <v>207</v>
      </c>
      <c r="F89" s="5">
        <v>3</v>
      </c>
      <c r="G89" s="5" t="s">
        <v>210</v>
      </c>
      <c r="BD89" t="s">
        <v>210</v>
      </c>
      <c r="BE89">
        <v>10</v>
      </c>
      <c r="BF89">
        <f t="shared" si="6"/>
        <v>0.4</v>
      </c>
      <c r="BG89">
        <f t="shared" si="7"/>
        <v>1</v>
      </c>
      <c r="BH89">
        <f t="shared" si="9"/>
        <v>0</v>
      </c>
    </row>
    <row r="90" spans="1:66" x14ac:dyDescent="0.25">
      <c r="A90" t="s">
        <v>349</v>
      </c>
      <c r="B90" t="s">
        <v>381</v>
      </c>
      <c r="C90">
        <v>8</v>
      </c>
      <c r="D90" t="s">
        <v>67</v>
      </c>
      <c r="E90" t="s">
        <v>207</v>
      </c>
      <c r="F90" s="5">
        <v>4</v>
      </c>
      <c r="G90" s="5" t="s">
        <v>208</v>
      </c>
      <c r="BD90" t="s">
        <v>208</v>
      </c>
      <c r="BE90">
        <v>10</v>
      </c>
      <c r="BF90">
        <f t="shared" si="6"/>
        <v>0.8</v>
      </c>
      <c r="BG90">
        <f t="shared" si="7"/>
        <v>1</v>
      </c>
      <c r="BH90">
        <f t="shared" si="9"/>
        <v>0</v>
      </c>
    </row>
    <row r="91" spans="1:66" x14ac:dyDescent="0.25">
      <c r="A91" t="s">
        <v>349</v>
      </c>
      <c r="B91" t="s">
        <v>381</v>
      </c>
      <c r="C91">
        <v>32</v>
      </c>
      <c r="D91" t="s">
        <v>67</v>
      </c>
      <c r="E91" t="s">
        <v>207</v>
      </c>
      <c r="F91" s="5">
        <v>5</v>
      </c>
      <c r="G91" s="5" t="s">
        <v>211</v>
      </c>
      <c r="BD91" t="s">
        <v>211</v>
      </c>
      <c r="BE91">
        <v>10</v>
      </c>
      <c r="BF91">
        <f t="shared" si="6"/>
        <v>3.2</v>
      </c>
      <c r="BG91">
        <f t="shared" si="7"/>
        <v>1</v>
      </c>
      <c r="BH91">
        <f t="shared" si="9"/>
        <v>0</v>
      </c>
    </row>
    <row r="92" spans="1:66" x14ac:dyDescent="0.25">
      <c r="A92" t="s">
        <v>311</v>
      </c>
      <c r="B92" t="s">
        <v>381</v>
      </c>
      <c r="C92">
        <v>2</v>
      </c>
      <c r="D92" t="s">
        <v>2</v>
      </c>
      <c r="E92" t="s">
        <v>3</v>
      </c>
      <c r="F92" s="5">
        <v>2</v>
      </c>
      <c r="G92" s="5"/>
      <c r="H92" s="14" t="s">
        <v>4</v>
      </c>
      <c r="J92" s="20">
        <v>1</v>
      </c>
      <c r="K92" s="20">
        <v>5</v>
      </c>
      <c r="L92" s="15">
        <f ca="1">IF(NOT(ISBLANK(H92)),VLOOKUP(H92,ResourceBalancing!$E$1:$O$500,3,FALSE),IF(NOT(ISBLANK(I92)),VLOOKUP(I92,TypeBalancing!$A$3:$J$18,2,FALSE)))</f>
        <v>4.9999999999999991</v>
      </c>
      <c r="M92" s="15">
        <f>IF(NOT(ISBLANK(H92)),VLOOKUP(H92,ResourceBalancing!$E$1:$O$500,7,FALSE),IF(NOT(ISBLANK(I92)),VLOOKUP(I92,TypeBalancing!$A$3:$J$18,5,FALSE)))</f>
        <v>2</v>
      </c>
      <c r="N92" s="15">
        <f>IF(NOT(ISBLANK(H92)),VLOOKUP(H92,ResourceBalancing!$E$1:$O$500,11,FALSE),IF(NOT(ISBLANK(I92)),VLOOKUP(I92,TypeBalancing!$A$3:$J$18,8,FALSE)))</f>
        <v>2</v>
      </c>
      <c r="BD92" s="15" t="s">
        <v>4</v>
      </c>
      <c r="BE92">
        <v>5</v>
      </c>
      <c r="BF92">
        <f t="shared" ca="1" si="6"/>
        <v>5.3999999999999995</v>
      </c>
      <c r="BG92">
        <f t="shared" si="7"/>
        <v>3</v>
      </c>
      <c r="BH92">
        <f t="shared" si="9"/>
        <v>3</v>
      </c>
      <c r="BJ92" t="s">
        <v>77</v>
      </c>
      <c r="BK92">
        <v>10</v>
      </c>
      <c r="BL92">
        <f ca="1">SUM($K92*$L92,$S92*$T92,$AA92*$AB92,$AI92*$AJ92,$AQ92*$AR92,$AY92*$AZ92,$C92)/BK92</f>
        <v>2.6999999999999997</v>
      </c>
      <c r="BM92">
        <f>1+MAX($M92,$U92,$AC92,$AK92,$AS92,$BA92)</f>
        <v>3</v>
      </c>
      <c r="BN92">
        <f>SUM($J92,$N92,$R92,$V92,$Z92,$AD92,$AH92,$AL92,$AP92,$AT92,$AX92,$BB92)</f>
        <v>3</v>
      </c>
    </row>
    <row r="93" spans="1:66" x14ac:dyDescent="0.25">
      <c r="A93" t="s">
        <v>311</v>
      </c>
      <c r="B93" t="s">
        <v>381</v>
      </c>
      <c r="C93">
        <v>16</v>
      </c>
      <c r="D93" t="s">
        <v>2</v>
      </c>
      <c r="E93" t="s">
        <v>3</v>
      </c>
      <c r="F93" s="5">
        <v>5</v>
      </c>
      <c r="G93" s="5"/>
      <c r="BD93" t="s">
        <v>78</v>
      </c>
      <c r="BE93">
        <v>1</v>
      </c>
      <c r="BF93">
        <f t="shared" si="6"/>
        <v>16</v>
      </c>
      <c r="BG93">
        <f t="shared" si="7"/>
        <v>1</v>
      </c>
      <c r="BH93">
        <f t="shared" si="9"/>
        <v>0</v>
      </c>
    </row>
    <row r="94" spans="1:66" x14ac:dyDescent="0.25">
      <c r="A94" t="s">
        <v>336</v>
      </c>
      <c r="B94" t="s">
        <v>381</v>
      </c>
      <c r="C94">
        <v>2</v>
      </c>
      <c r="D94" t="s">
        <v>5</v>
      </c>
      <c r="E94" t="s">
        <v>167</v>
      </c>
      <c r="F94" s="5">
        <v>1</v>
      </c>
      <c r="G94" s="5"/>
      <c r="H94" s="16" t="s">
        <v>177</v>
      </c>
      <c r="I94" s="19"/>
      <c r="J94" s="15">
        <v>1</v>
      </c>
      <c r="K94" s="15">
        <v>1</v>
      </c>
      <c r="L94" s="15">
        <f>IF(NOT(ISBLANK(H94)),VLOOKUP(H94,ResourceBalancing!$E$1:$O$500,3,FALSE),IF(NOT(ISBLANK(I94)),VLOOKUP(I94,TypeBalancing!$A$3:$J$18,2,FALSE)))</f>
        <v>0.2</v>
      </c>
      <c r="M94" s="15">
        <f>IF(NOT(ISBLANK(H94)),VLOOKUP(H94,ResourceBalancing!$E$1:$O$500,7,FALSE),IF(NOT(ISBLANK(I94)),VLOOKUP(I94,TypeBalancing!$A$3:$J$18,5,FALSE)))</f>
        <v>1</v>
      </c>
      <c r="N94" s="15">
        <f>IF(NOT(ISBLANK(H94)),VLOOKUP(H94,ResourceBalancing!$E$1:$O$500,11,FALSE),IF(NOT(ISBLANK(I94)),VLOOKUP(I94,TypeBalancing!$A$3:$J$18,8,FALSE)))</f>
        <v>0</v>
      </c>
      <c r="Q94" s="15" t="s">
        <v>254</v>
      </c>
      <c r="R94" s="15">
        <v>1</v>
      </c>
      <c r="S94" s="15">
        <v>1</v>
      </c>
      <c r="T94" s="15">
        <f ca="1">IF(NOT(ISBLANK(P94)),VLOOKUP(P94,ResourceBalancing!$E$1:$O$500,3,FALSE),IF(NOT(ISBLANK(Q94)),VLOOKUP(Q94,TypeBalancing!$A$3:$J$18,2,FALSE)))</f>
        <v>0.01</v>
      </c>
      <c r="U94" s="15">
        <f ca="1">IF(NOT(ISBLANK(P94)),VLOOKUP(P94,ResourceBalancing!$E$1:$O$500,7,FALSE),IF(NOT(ISBLANK(Q94)),VLOOKUP(Q94,TypeBalancing!$A$3:$J$18,5,FALSE)))</f>
        <v>1</v>
      </c>
      <c r="V94" s="15">
        <f ca="1">IF(NOT(ISBLANK(P94)),VLOOKUP(P94,ResourceBalancing!$E$1:$O$500,11,FALSE),IF(NOT(ISBLANK(Q94)),VLOOKUP(Q94,TypeBalancing!$A$3:$J$18,8,FALSE)))</f>
        <v>2</v>
      </c>
      <c r="X94" s="16"/>
      <c r="AF94" s="16"/>
      <c r="AG94" s="19"/>
      <c r="AN94" s="16"/>
      <c r="AO94" s="19"/>
      <c r="AV94" s="16"/>
      <c r="AW94" s="19"/>
      <c r="BD94" t="s">
        <v>170</v>
      </c>
      <c r="BE94">
        <v>1</v>
      </c>
      <c r="BF94">
        <f t="shared" ca="1" si="6"/>
        <v>2.21</v>
      </c>
      <c r="BG94">
        <f t="shared" ca="1" si="7"/>
        <v>2</v>
      </c>
      <c r="BH94">
        <f t="shared" ca="1" si="9"/>
        <v>4</v>
      </c>
    </row>
    <row r="95" spans="1:66" x14ac:dyDescent="0.25">
      <c r="A95" t="s">
        <v>336</v>
      </c>
      <c r="B95" t="s">
        <v>381</v>
      </c>
      <c r="C95">
        <v>2</v>
      </c>
      <c r="D95" t="s">
        <v>5</v>
      </c>
      <c r="E95" t="s">
        <v>167</v>
      </c>
      <c r="F95" s="5">
        <v>1</v>
      </c>
      <c r="G95" s="5"/>
      <c r="H95" s="16" t="s">
        <v>181</v>
      </c>
      <c r="I95" s="19"/>
      <c r="J95" s="15">
        <v>1</v>
      </c>
      <c r="K95" s="15">
        <v>1</v>
      </c>
      <c r="L95" s="15">
        <f>IF(NOT(ISBLANK(H95)),VLOOKUP(H95,ResourceBalancing!$E$1:$O$500,3,FALSE),IF(NOT(ISBLANK(I95)),VLOOKUP(I95,TypeBalancing!$A$3:$J$18,2,FALSE)))</f>
        <v>0.2</v>
      </c>
      <c r="M95" s="15">
        <f>IF(NOT(ISBLANK(H95)),VLOOKUP(H95,ResourceBalancing!$E$1:$O$500,7,FALSE),IF(NOT(ISBLANK(I95)),VLOOKUP(I95,TypeBalancing!$A$3:$J$18,5,FALSE)))</f>
        <v>1</v>
      </c>
      <c r="N95" s="15">
        <f>IF(NOT(ISBLANK(H95)),VLOOKUP(H95,ResourceBalancing!$E$1:$O$500,11,FALSE),IF(NOT(ISBLANK(I95)),VLOOKUP(I95,TypeBalancing!$A$3:$J$18,8,FALSE)))</f>
        <v>0</v>
      </c>
      <c r="Q95" s="15" t="s">
        <v>254</v>
      </c>
      <c r="R95" s="15">
        <v>1</v>
      </c>
      <c r="S95" s="15">
        <v>1</v>
      </c>
      <c r="T95" s="15">
        <f ca="1">IF(NOT(ISBLANK(P95)),VLOOKUP(P95,ResourceBalancing!$E$1:$O$500,3,FALSE),IF(NOT(ISBLANK(Q95)),VLOOKUP(Q95,TypeBalancing!$A$3:$J$18,2,FALSE)))</f>
        <v>0.01</v>
      </c>
      <c r="U95" s="15">
        <f ca="1">IF(NOT(ISBLANK(P95)),VLOOKUP(P95,ResourceBalancing!$E$1:$O$500,7,FALSE),IF(NOT(ISBLANK(Q95)),VLOOKUP(Q95,TypeBalancing!$A$3:$J$18,5,FALSE)))</f>
        <v>1</v>
      </c>
      <c r="V95" s="15">
        <f ca="1">IF(NOT(ISBLANK(P95)),VLOOKUP(P95,ResourceBalancing!$E$1:$O$500,11,FALSE),IF(NOT(ISBLANK(Q95)),VLOOKUP(Q95,TypeBalancing!$A$3:$J$18,8,FALSE)))</f>
        <v>2</v>
      </c>
      <c r="X95" s="16"/>
      <c r="AF95" s="16"/>
      <c r="AG95" s="19"/>
      <c r="AN95" s="16"/>
      <c r="AO95" s="19"/>
      <c r="AV95" s="16"/>
      <c r="AW95" s="19"/>
      <c r="BD95" t="s">
        <v>173</v>
      </c>
      <c r="BE95">
        <v>1</v>
      </c>
      <c r="BF95">
        <f t="shared" ca="1" si="6"/>
        <v>2.21</v>
      </c>
      <c r="BG95">
        <f t="shared" ca="1" si="7"/>
        <v>2</v>
      </c>
      <c r="BH95">
        <f t="shared" ca="1" si="9"/>
        <v>4</v>
      </c>
    </row>
    <row r="96" spans="1:66" x14ac:dyDescent="0.25">
      <c r="A96" t="s">
        <v>336</v>
      </c>
      <c r="B96" t="s">
        <v>381</v>
      </c>
      <c r="C96">
        <v>2</v>
      </c>
      <c r="D96" t="s">
        <v>5</v>
      </c>
      <c r="E96" t="s">
        <v>167</v>
      </c>
      <c r="F96" s="5">
        <v>2</v>
      </c>
      <c r="G96" s="5"/>
      <c r="H96" s="16" t="s">
        <v>173</v>
      </c>
      <c r="I96" s="19"/>
      <c r="J96" s="15">
        <v>1</v>
      </c>
      <c r="K96" s="15">
        <v>1</v>
      </c>
      <c r="L96" s="15">
        <f ca="1">IF(NOT(ISBLANK(H96)),VLOOKUP(H96,ResourceBalancing!$E$1:$O$500,3,FALSE),IF(NOT(ISBLANK(I96)),VLOOKUP(I96,TypeBalancing!$A$3:$J$18,2,FALSE)))</f>
        <v>2.21</v>
      </c>
      <c r="M96" s="15">
        <f ca="1">IF(NOT(ISBLANK(H96)),VLOOKUP(H96,ResourceBalancing!$E$1:$O$500,7,FALSE),IF(NOT(ISBLANK(I96)),VLOOKUP(I96,TypeBalancing!$A$3:$J$18,5,FALSE)))</f>
        <v>2</v>
      </c>
      <c r="N96" s="15">
        <f ca="1">IF(NOT(ISBLANK(H96)),VLOOKUP(H96,ResourceBalancing!$E$1:$O$500,11,FALSE),IF(NOT(ISBLANK(I96)),VLOOKUP(I96,TypeBalancing!$A$3:$J$18,8,FALSE)))</f>
        <v>4</v>
      </c>
      <c r="P96" s="14" t="s">
        <v>170</v>
      </c>
      <c r="R96" s="15">
        <v>1</v>
      </c>
      <c r="S96" s="15">
        <v>1</v>
      </c>
      <c r="T96" s="15">
        <f ca="1">IF(NOT(ISBLANK(P96)),VLOOKUP(P96,ResourceBalancing!$E$1:$O$500,3,FALSE),IF(NOT(ISBLANK(Q96)),VLOOKUP(Q96,TypeBalancing!$A$3:$J$18,2,FALSE)))</f>
        <v>2.21</v>
      </c>
      <c r="U96" s="15">
        <f ca="1">IF(NOT(ISBLANK(P96)),VLOOKUP(P96,ResourceBalancing!$E$1:$O$500,7,FALSE),IF(NOT(ISBLANK(Q96)),VLOOKUP(Q96,TypeBalancing!$A$3:$J$18,5,FALSE)))</f>
        <v>2</v>
      </c>
      <c r="V96" s="15">
        <f ca="1">IF(NOT(ISBLANK(P96)),VLOOKUP(P96,ResourceBalancing!$E$1:$O$500,11,FALSE),IF(NOT(ISBLANK(Q96)),VLOOKUP(Q96,TypeBalancing!$A$3:$J$18,8,FALSE)))</f>
        <v>4</v>
      </c>
      <c r="Y96" s="15" t="s">
        <v>254</v>
      </c>
      <c r="Z96" s="15">
        <v>1</v>
      </c>
      <c r="AA96" s="15">
        <v>1</v>
      </c>
      <c r="AB96" s="15">
        <f ca="1">IF(NOT(ISBLANK(X96)),VLOOKUP(X96,ResourceBalancing!$E$1:$O$500,3,FALSE),IF(NOT(ISBLANK(Y96)),VLOOKUP(Y96,TypeBalancing!$A$3:$J$18,2,FALSE)))</f>
        <v>0.01</v>
      </c>
      <c r="AC96" s="15">
        <f ca="1">IF(NOT(ISBLANK(X96)),VLOOKUP(X96,ResourceBalancing!$E$1:$O$500,7,FALSE),IF(NOT(ISBLANK(Y96)),VLOOKUP(Y96,TypeBalancing!$A$3:$J$18,5,FALSE)))</f>
        <v>1</v>
      </c>
      <c r="AD96" s="15">
        <f ca="1">IF(NOT(ISBLANK(X96)),VLOOKUP(X96,ResourceBalancing!$E$1:$O$500,11,FALSE),IF(NOT(ISBLANK(Y96)),VLOOKUP(Y96,TypeBalancing!$A$3:$J$18,8,FALSE)))</f>
        <v>2</v>
      </c>
      <c r="AF96" s="16"/>
      <c r="AG96" s="19"/>
      <c r="AN96" s="16"/>
      <c r="AO96" s="19"/>
      <c r="AV96" s="16"/>
      <c r="AW96" s="19"/>
      <c r="BD96" t="s">
        <v>169</v>
      </c>
      <c r="BE96">
        <v>2</v>
      </c>
      <c r="BF96">
        <f t="shared" ca="1" si="6"/>
        <v>3.2149999999999999</v>
      </c>
      <c r="BG96">
        <f t="shared" ca="1" si="7"/>
        <v>3</v>
      </c>
      <c r="BH96">
        <f t="shared" ca="1" si="9"/>
        <v>13</v>
      </c>
    </row>
    <row r="97" spans="1:60" x14ac:dyDescent="0.25">
      <c r="A97" t="s">
        <v>336</v>
      </c>
      <c r="B97" t="s">
        <v>381</v>
      </c>
      <c r="C97">
        <v>2</v>
      </c>
      <c r="D97" t="s">
        <v>5</v>
      </c>
      <c r="E97" t="s">
        <v>167</v>
      </c>
      <c r="F97" s="5">
        <v>2</v>
      </c>
      <c r="G97" s="5"/>
      <c r="H97" s="16" t="s">
        <v>180</v>
      </c>
      <c r="I97" s="19"/>
      <c r="J97" s="15">
        <v>2</v>
      </c>
      <c r="K97" s="15">
        <v>1</v>
      </c>
      <c r="L97" s="15">
        <f>IF(NOT(ISBLANK(H97)),VLOOKUP(H97,ResourceBalancing!$E$1:$O$500,3,FALSE),IF(NOT(ISBLANK(I97)),VLOOKUP(I97,TypeBalancing!$A$3:$J$18,2,FALSE)))</f>
        <v>0.2</v>
      </c>
      <c r="M97" s="15">
        <f>IF(NOT(ISBLANK(H97)),VLOOKUP(H97,ResourceBalancing!$E$1:$O$500,7,FALSE),IF(NOT(ISBLANK(I97)),VLOOKUP(I97,TypeBalancing!$A$3:$J$18,5,FALSE)))</f>
        <v>1</v>
      </c>
      <c r="N97" s="15">
        <f>IF(NOT(ISBLANK(H97)),VLOOKUP(H97,ResourceBalancing!$E$1:$O$500,11,FALSE),IF(NOT(ISBLANK(I97)),VLOOKUP(I97,TypeBalancing!$A$3:$J$18,8,FALSE)))</f>
        <v>0</v>
      </c>
      <c r="Q97" s="15" t="s">
        <v>254</v>
      </c>
      <c r="R97" s="15">
        <v>1</v>
      </c>
      <c r="S97" s="15">
        <v>1</v>
      </c>
      <c r="T97" s="15">
        <f ca="1">IF(NOT(ISBLANK(P97)),VLOOKUP(P97,ResourceBalancing!$E$1:$O$500,3,FALSE),IF(NOT(ISBLANK(Q97)),VLOOKUP(Q97,TypeBalancing!$A$3:$J$18,2,FALSE)))</f>
        <v>0.01</v>
      </c>
      <c r="U97" s="15">
        <f ca="1">IF(NOT(ISBLANK(P97)),VLOOKUP(P97,ResourceBalancing!$E$1:$O$500,7,FALSE),IF(NOT(ISBLANK(Q97)),VLOOKUP(Q97,TypeBalancing!$A$3:$J$18,5,FALSE)))</f>
        <v>1</v>
      </c>
      <c r="V97" s="15">
        <f ca="1">IF(NOT(ISBLANK(P97)),VLOOKUP(P97,ResourceBalancing!$E$1:$O$500,11,FALSE),IF(NOT(ISBLANK(Q97)),VLOOKUP(Q97,TypeBalancing!$A$3:$J$18,8,FALSE)))</f>
        <v>2</v>
      </c>
      <c r="X97" s="16"/>
      <c r="AF97" s="16"/>
      <c r="AG97" s="19"/>
      <c r="AN97" s="16"/>
      <c r="AO97" s="19"/>
      <c r="AV97" s="16"/>
      <c r="AW97" s="19"/>
      <c r="BD97" t="s">
        <v>185</v>
      </c>
      <c r="BE97">
        <v>1</v>
      </c>
      <c r="BF97">
        <f t="shared" ca="1" si="6"/>
        <v>2.21</v>
      </c>
      <c r="BG97">
        <f t="shared" ca="1" si="7"/>
        <v>2</v>
      </c>
      <c r="BH97">
        <f t="shared" ca="1" si="9"/>
        <v>5</v>
      </c>
    </row>
    <row r="98" spans="1:60" x14ac:dyDescent="0.25">
      <c r="A98" t="s">
        <v>336</v>
      </c>
      <c r="B98" t="s">
        <v>381</v>
      </c>
      <c r="C98">
        <v>4</v>
      </c>
      <c r="D98" t="s">
        <v>5</v>
      </c>
      <c r="E98" t="s">
        <v>167</v>
      </c>
      <c r="F98" s="5">
        <v>3</v>
      </c>
      <c r="G98" s="5"/>
      <c r="H98" s="16" t="s">
        <v>178</v>
      </c>
      <c r="I98" s="19"/>
      <c r="J98" s="15">
        <v>3</v>
      </c>
      <c r="K98" s="15">
        <v>1</v>
      </c>
      <c r="L98" s="15">
        <f>IF(NOT(ISBLANK(H98)),VLOOKUP(H98,ResourceBalancing!$E$1:$O$500,3,FALSE),IF(NOT(ISBLANK(I98)),VLOOKUP(I98,TypeBalancing!$A$3:$J$18,2,FALSE)))</f>
        <v>0.4</v>
      </c>
      <c r="M98" s="15">
        <f>IF(NOT(ISBLANK(H98)),VLOOKUP(H98,ResourceBalancing!$E$1:$O$500,7,FALSE),IF(NOT(ISBLANK(I98)),VLOOKUP(I98,TypeBalancing!$A$3:$J$18,5,FALSE)))</f>
        <v>1</v>
      </c>
      <c r="N98" s="15">
        <f>IF(NOT(ISBLANK(H98)),VLOOKUP(H98,ResourceBalancing!$E$1:$O$500,11,FALSE),IF(NOT(ISBLANK(I98)),VLOOKUP(I98,TypeBalancing!$A$3:$J$18,8,FALSE)))</f>
        <v>0</v>
      </c>
      <c r="Q98" s="15" t="s">
        <v>254</v>
      </c>
      <c r="R98" s="15">
        <v>1</v>
      </c>
      <c r="S98" s="15">
        <v>1</v>
      </c>
      <c r="T98" s="15">
        <f ca="1">IF(NOT(ISBLANK(P98)),VLOOKUP(P98,ResourceBalancing!$E$1:$O$500,3,FALSE),IF(NOT(ISBLANK(Q98)),VLOOKUP(Q98,TypeBalancing!$A$3:$J$18,2,FALSE)))</f>
        <v>0.01</v>
      </c>
      <c r="U98" s="15">
        <f ca="1">IF(NOT(ISBLANK(P98)),VLOOKUP(P98,ResourceBalancing!$E$1:$O$500,7,FALSE),IF(NOT(ISBLANK(Q98)),VLOOKUP(Q98,TypeBalancing!$A$3:$J$18,5,FALSE)))</f>
        <v>1</v>
      </c>
      <c r="V98" s="15">
        <f ca="1">IF(NOT(ISBLANK(P98)),VLOOKUP(P98,ResourceBalancing!$E$1:$O$500,11,FALSE),IF(NOT(ISBLANK(Q98)),VLOOKUP(Q98,TypeBalancing!$A$3:$J$18,8,FALSE)))</f>
        <v>2</v>
      </c>
      <c r="X98" s="16"/>
      <c r="AF98" s="16"/>
      <c r="AG98" s="19"/>
      <c r="AN98" s="16"/>
      <c r="AO98" s="19"/>
      <c r="AV98" s="16"/>
      <c r="AW98" s="19"/>
      <c r="BD98" t="s">
        <v>184</v>
      </c>
      <c r="BE98">
        <v>1</v>
      </c>
      <c r="BF98">
        <f t="shared" ca="1" si="6"/>
        <v>4.41</v>
      </c>
      <c r="BG98">
        <f t="shared" ca="1" si="7"/>
        <v>2</v>
      </c>
      <c r="BH98">
        <f t="shared" ca="1" si="9"/>
        <v>6</v>
      </c>
    </row>
    <row r="99" spans="1:60" x14ac:dyDescent="0.25">
      <c r="A99" t="s">
        <v>336</v>
      </c>
      <c r="B99" t="s">
        <v>381</v>
      </c>
      <c r="C99">
        <v>8</v>
      </c>
      <c r="D99" t="s">
        <v>5</v>
      </c>
      <c r="E99" t="s">
        <v>167</v>
      </c>
      <c r="F99" s="5">
        <v>3</v>
      </c>
      <c r="G99" s="5"/>
      <c r="H99" s="16" t="s">
        <v>179</v>
      </c>
      <c r="I99" s="19"/>
      <c r="J99" s="15">
        <v>3</v>
      </c>
      <c r="K99" s="15">
        <v>1</v>
      </c>
      <c r="L99" s="15">
        <f>IF(NOT(ISBLANK(H99)),VLOOKUP(H99,ResourceBalancing!$E$1:$O$500,3,FALSE),IF(NOT(ISBLANK(I99)),VLOOKUP(I99,TypeBalancing!$A$3:$J$18,2,FALSE)))</f>
        <v>0.4</v>
      </c>
      <c r="M99" s="15">
        <f>IF(NOT(ISBLANK(H99)),VLOOKUP(H99,ResourceBalancing!$E$1:$O$500,7,FALSE),IF(NOT(ISBLANK(I99)),VLOOKUP(I99,TypeBalancing!$A$3:$J$18,5,FALSE)))</f>
        <v>1</v>
      </c>
      <c r="N99" s="15">
        <f>IF(NOT(ISBLANK(H99)),VLOOKUP(H99,ResourceBalancing!$E$1:$O$500,11,FALSE),IF(NOT(ISBLANK(I99)),VLOOKUP(I99,TypeBalancing!$A$3:$J$18,8,FALSE)))</f>
        <v>0</v>
      </c>
      <c r="Q99" s="15" t="s">
        <v>254</v>
      </c>
      <c r="R99" s="15">
        <v>1</v>
      </c>
      <c r="S99" s="15">
        <v>1</v>
      </c>
      <c r="T99" s="15">
        <f ca="1">IF(NOT(ISBLANK(P99)),VLOOKUP(P99,ResourceBalancing!$E$1:$O$500,3,FALSE),IF(NOT(ISBLANK(Q99)),VLOOKUP(Q99,TypeBalancing!$A$3:$J$18,2,FALSE)))</f>
        <v>0.01</v>
      </c>
      <c r="U99" s="15">
        <f ca="1">IF(NOT(ISBLANK(P99)),VLOOKUP(P99,ResourceBalancing!$E$1:$O$500,7,FALSE),IF(NOT(ISBLANK(Q99)),VLOOKUP(Q99,TypeBalancing!$A$3:$J$18,5,FALSE)))</f>
        <v>1</v>
      </c>
      <c r="V99" s="15">
        <f ca="1">IF(NOT(ISBLANK(P99)),VLOOKUP(P99,ResourceBalancing!$E$1:$O$500,11,FALSE),IF(NOT(ISBLANK(Q99)),VLOOKUP(Q99,TypeBalancing!$A$3:$J$18,8,FALSE)))</f>
        <v>2</v>
      </c>
      <c r="X99" s="16"/>
      <c r="AF99" s="16"/>
      <c r="AG99" s="19"/>
      <c r="AN99" s="16"/>
      <c r="AO99" s="19"/>
      <c r="AV99" s="16"/>
      <c r="AW99" s="19"/>
      <c r="BD99" t="s">
        <v>171</v>
      </c>
      <c r="BE99">
        <v>1</v>
      </c>
      <c r="BF99">
        <f t="shared" ref="BF99:BF114" ca="1" si="10">SUM($K99*$L99,$S99*$T99,$AA99*$AB99,$AI99*$AJ99,$AQ99*$AR99,$AY99*$AZ99,$C99)/BE99</f>
        <v>8.41</v>
      </c>
      <c r="BG99">
        <f t="shared" ca="1" si="7"/>
        <v>2</v>
      </c>
      <c r="BH99">
        <f t="shared" ca="1" si="9"/>
        <v>6</v>
      </c>
    </row>
    <row r="100" spans="1:60" x14ac:dyDescent="0.25">
      <c r="A100" t="s">
        <v>336</v>
      </c>
      <c r="B100" t="s">
        <v>381</v>
      </c>
      <c r="C100">
        <v>16</v>
      </c>
      <c r="D100" t="s">
        <v>5</v>
      </c>
      <c r="E100" t="s">
        <v>167</v>
      </c>
      <c r="F100" s="5">
        <v>4</v>
      </c>
      <c r="G100" s="5"/>
      <c r="H100" s="16" t="s">
        <v>171</v>
      </c>
      <c r="I100" s="19"/>
      <c r="J100" s="15">
        <v>3</v>
      </c>
      <c r="K100" s="15">
        <v>1</v>
      </c>
      <c r="L100" s="15">
        <f ca="1">IF(NOT(ISBLANK(H100)),VLOOKUP(H100,ResourceBalancing!$E$1:$O$500,3,FALSE),IF(NOT(ISBLANK(I100)),VLOOKUP(I100,TypeBalancing!$A$3:$J$18,2,FALSE)))</f>
        <v>8.41</v>
      </c>
      <c r="M100" s="15">
        <f ca="1">IF(NOT(ISBLANK(H100)),VLOOKUP(H100,ResourceBalancing!$E$1:$O$500,7,FALSE),IF(NOT(ISBLANK(I100)),VLOOKUP(I100,TypeBalancing!$A$3:$J$18,5,FALSE)))</f>
        <v>2</v>
      </c>
      <c r="N100" s="15">
        <f ca="1">IF(NOT(ISBLANK(H100)),VLOOKUP(H100,ResourceBalancing!$E$1:$O$500,11,FALSE),IF(NOT(ISBLANK(I100)),VLOOKUP(I100,TypeBalancing!$A$3:$J$18,8,FALSE)))</f>
        <v>6</v>
      </c>
      <c r="Q100" s="15" t="s">
        <v>254</v>
      </c>
      <c r="R100" s="15">
        <v>2</v>
      </c>
      <c r="S100" s="15">
        <v>1</v>
      </c>
      <c r="T100" s="15">
        <f ca="1">IF(NOT(ISBLANK(P100)),VLOOKUP(P100,ResourceBalancing!$E$1:$O$500,3,FALSE),IF(NOT(ISBLANK(Q100)),VLOOKUP(Q100,TypeBalancing!$A$3:$J$18,2,FALSE)))</f>
        <v>0.01</v>
      </c>
      <c r="U100" s="15">
        <f ca="1">IF(NOT(ISBLANK(P100)),VLOOKUP(P100,ResourceBalancing!$E$1:$O$500,7,FALSE),IF(NOT(ISBLANK(Q100)),VLOOKUP(Q100,TypeBalancing!$A$3:$J$18,5,FALSE)))</f>
        <v>1</v>
      </c>
      <c r="V100" s="15">
        <f ca="1">IF(NOT(ISBLANK(P100)),VLOOKUP(P100,ResourceBalancing!$E$1:$O$500,11,FALSE),IF(NOT(ISBLANK(Q100)),VLOOKUP(Q100,TypeBalancing!$A$3:$J$18,8,FALSE)))</f>
        <v>2</v>
      </c>
      <c r="X100" s="16"/>
      <c r="AF100" s="16"/>
      <c r="AG100" s="19"/>
      <c r="AN100" s="16"/>
      <c r="AO100" s="19"/>
      <c r="AV100" s="16"/>
      <c r="AW100" s="19"/>
      <c r="BD100" t="s">
        <v>172</v>
      </c>
      <c r="BE100">
        <v>1</v>
      </c>
      <c r="BF100">
        <f t="shared" ca="1" si="10"/>
        <v>24.42</v>
      </c>
      <c r="BG100">
        <f t="shared" ca="1" si="7"/>
        <v>3</v>
      </c>
      <c r="BH100">
        <f t="shared" ca="1" si="9"/>
        <v>13</v>
      </c>
    </row>
    <row r="101" spans="1:60" x14ac:dyDescent="0.25">
      <c r="A101" t="s">
        <v>336</v>
      </c>
      <c r="B101" t="s">
        <v>381</v>
      </c>
      <c r="C101">
        <v>32</v>
      </c>
      <c r="D101" t="s">
        <v>5</v>
      </c>
      <c r="E101" t="s">
        <v>167</v>
      </c>
      <c r="F101" s="5">
        <v>5</v>
      </c>
      <c r="G101" s="5"/>
      <c r="H101" s="16" t="s">
        <v>362</v>
      </c>
      <c r="I101" s="19"/>
      <c r="J101" s="15">
        <v>5</v>
      </c>
      <c r="K101" s="15">
        <v>1</v>
      </c>
      <c r="L101" s="15">
        <f>IF(NOT(ISBLANK(H101)),VLOOKUP(H101,ResourceBalancing!$E$1:$O$500,3,FALSE),IF(NOT(ISBLANK(I101)),VLOOKUP(I101,TypeBalancing!$A$3:$J$18,2,FALSE)))</f>
        <v>3.2</v>
      </c>
      <c r="M101" s="15">
        <f>IF(NOT(ISBLANK(H101)),VLOOKUP(H101,ResourceBalancing!$E$1:$O$500,7,FALSE),IF(NOT(ISBLANK(I101)),VLOOKUP(I101,TypeBalancing!$A$3:$J$18,5,FALSE)))</f>
        <v>1</v>
      </c>
      <c r="N101" s="15">
        <f>IF(NOT(ISBLANK(H101)),VLOOKUP(H101,ResourceBalancing!$E$1:$O$500,11,FALSE),IF(NOT(ISBLANK(I101)),VLOOKUP(I101,TypeBalancing!$A$3:$J$18,8,FALSE)))</f>
        <v>0</v>
      </c>
      <c r="Q101" s="15" t="s">
        <v>254</v>
      </c>
      <c r="R101" s="15">
        <v>2</v>
      </c>
      <c r="S101" s="15">
        <v>1</v>
      </c>
      <c r="T101" s="15">
        <f ca="1">IF(NOT(ISBLANK(P101)),VLOOKUP(P101,ResourceBalancing!$E$1:$O$500,3,FALSE),IF(NOT(ISBLANK(Q101)),VLOOKUP(Q101,TypeBalancing!$A$3:$J$18,2,FALSE)))</f>
        <v>0.01</v>
      </c>
      <c r="U101" s="15">
        <f ca="1">IF(NOT(ISBLANK(P101)),VLOOKUP(P101,ResourceBalancing!$E$1:$O$500,7,FALSE),IF(NOT(ISBLANK(Q101)),VLOOKUP(Q101,TypeBalancing!$A$3:$J$18,5,FALSE)))</f>
        <v>1</v>
      </c>
      <c r="V101" s="15">
        <f ca="1">IF(NOT(ISBLANK(P101)),VLOOKUP(P101,ResourceBalancing!$E$1:$O$500,11,FALSE),IF(NOT(ISBLANK(Q101)),VLOOKUP(Q101,TypeBalancing!$A$3:$J$18,8,FALSE)))</f>
        <v>2</v>
      </c>
      <c r="X101" s="16"/>
      <c r="AF101" s="16"/>
      <c r="AG101" s="19"/>
      <c r="AN101" s="16"/>
      <c r="AO101" s="19"/>
      <c r="AV101" s="16"/>
      <c r="AW101" s="19"/>
      <c r="BD101" t="s">
        <v>168</v>
      </c>
      <c r="BE101">
        <v>1</v>
      </c>
      <c r="BF101">
        <f t="shared" ca="1" si="10"/>
        <v>35.21</v>
      </c>
      <c r="BG101">
        <f t="shared" ref="BG101:BG113" ca="1" si="11">1+MAX($M101,$U101,$AC101,$AK101,$AS101,$BA101)</f>
        <v>2</v>
      </c>
      <c r="BH101">
        <f t="shared" ca="1" si="9"/>
        <v>9</v>
      </c>
    </row>
    <row r="102" spans="1:60" x14ac:dyDescent="0.25">
      <c r="A102" t="s">
        <v>350</v>
      </c>
      <c r="B102" t="s">
        <v>381</v>
      </c>
      <c r="C102">
        <v>0.5</v>
      </c>
      <c r="D102" t="s">
        <v>5</v>
      </c>
      <c r="E102" t="s">
        <v>6</v>
      </c>
      <c r="F102" s="5">
        <v>1</v>
      </c>
      <c r="G102" s="5"/>
      <c r="H102" s="14" t="s">
        <v>170</v>
      </c>
      <c r="J102" s="15">
        <v>1</v>
      </c>
      <c r="K102" s="20">
        <v>3</v>
      </c>
      <c r="L102" s="15">
        <f ca="1">IF(NOT(ISBLANK(H102)),VLOOKUP(H102,ResourceBalancing!$E$1:$O$500,3,FALSE),IF(NOT(ISBLANK(I102)),VLOOKUP(I102,TypeBalancing!$A$3:$J$18,2,FALSE)))</f>
        <v>2.21</v>
      </c>
      <c r="M102" s="15">
        <f ca="1">IF(NOT(ISBLANK(H102)),VLOOKUP(H102,ResourceBalancing!$E$1:$O$500,7,FALSE),IF(NOT(ISBLANK(I102)),VLOOKUP(I102,TypeBalancing!$A$3:$J$18,5,FALSE)))</f>
        <v>2</v>
      </c>
      <c r="N102" s="15">
        <f ca="1">IF(NOT(ISBLANK(H102)),VLOOKUP(H102,ResourceBalancing!$E$1:$O$500,11,FALSE),IF(NOT(ISBLANK(I102)),VLOOKUP(I102,TypeBalancing!$A$3:$J$18,8,FALSE)))</f>
        <v>4</v>
      </c>
      <c r="Q102" s="15" t="s">
        <v>254</v>
      </c>
      <c r="R102" s="15">
        <v>2</v>
      </c>
      <c r="S102" s="15">
        <v>1</v>
      </c>
      <c r="T102" s="15">
        <f ca="1">IF(NOT(ISBLANK(P102)),VLOOKUP(P102,ResourceBalancing!$E$1:$O$500,3,FALSE),IF(NOT(ISBLANK(Q102)),VLOOKUP(Q102,TypeBalancing!$A$3:$J$18,2,FALSE)))</f>
        <v>0.01</v>
      </c>
      <c r="U102" s="15">
        <f ca="1">IF(NOT(ISBLANK(P102)),VLOOKUP(P102,ResourceBalancing!$E$1:$O$500,7,FALSE),IF(NOT(ISBLANK(Q102)),VLOOKUP(Q102,TypeBalancing!$A$3:$J$18,5,FALSE)))</f>
        <v>1</v>
      </c>
      <c r="V102" s="15">
        <f ca="1">IF(NOT(ISBLANK(P102)),VLOOKUP(P102,ResourceBalancing!$E$1:$O$500,11,FALSE),IF(NOT(ISBLANK(Q102)),VLOOKUP(Q102,TypeBalancing!$A$3:$J$18,8,FALSE)))</f>
        <v>2</v>
      </c>
      <c r="Y102" s="19" t="s">
        <v>288</v>
      </c>
      <c r="Z102" s="15">
        <v>1</v>
      </c>
      <c r="AA102" s="15">
        <v>1</v>
      </c>
      <c r="AB102" s="15">
        <f ca="1">IF(NOT(ISBLANK(X102)),VLOOKUP(X102,ResourceBalancing!$E$1:$O$500,3,FALSE),IF(NOT(ISBLANK(Y102)),VLOOKUP(Y102,TypeBalancing!$A$3:$J$18,2,FALSE)))</f>
        <v>0.1</v>
      </c>
      <c r="AC102" s="15">
        <f ca="1">IF(NOT(ISBLANK(X102)),VLOOKUP(X102,ResourceBalancing!$E$1:$O$500,7,FALSE),IF(NOT(ISBLANK(Y102)),VLOOKUP(Y102,TypeBalancing!$A$3:$J$18,5,FALSE)))</f>
        <v>1</v>
      </c>
      <c r="AD102" s="15">
        <f ca="1">IF(NOT(ISBLANK(X102)),VLOOKUP(X102,ResourceBalancing!$E$1:$O$500,11,FALSE),IF(NOT(ISBLANK(Y102)),VLOOKUP(Y102,TypeBalancing!$A$3:$J$18,8,FALSE)))</f>
        <v>0</v>
      </c>
      <c r="BD102" t="s">
        <v>215</v>
      </c>
      <c r="BE102">
        <v>1</v>
      </c>
      <c r="BF102">
        <f t="shared" ca="1" si="10"/>
        <v>7.2399999999999993</v>
      </c>
      <c r="BG102">
        <f t="shared" ca="1" si="11"/>
        <v>3</v>
      </c>
      <c r="BH102">
        <f t="shared" ca="1" si="9"/>
        <v>10</v>
      </c>
    </row>
    <row r="103" spans="1:60" x14ac:dyDescent="0.25">
      <c r="A103" t="s">
        <v>350</v>
      </c>
      <c r="B103" t="s">
        <v>381</v>
      </c>
      <c r="C103">
        <v>1</v>
      </c>
      <c r="D103" t="s">
        <v>5</v>
      </c>
      <c r="E103" t="s">
        <v>6</v>
      </c>
      <c r="F103" s="5">
        <v>2</v>
      </c>
      <c r="G103" s="5"/>
      <c r="H103" s="14" t="s">
        <v>169</v>
      </c>
      <c r="J103" s="15">
        <v>2</v>
      </c>
      <c r="K103" s="20">
        <v>3</v>
      </c>
      <c r="L103" s="15">
        <f ca="1">IF(NOT(ISBLANK(H103)),VLOOKUP(H103,ResourceBalancing!$E$1:$O$500,3,FALSE),IF(NOT(ISBLANK(I103)),VLOOKUP(I103,TypeBalancing!$A$3:$J$18,2,FALSE)))</f>
        <v>3.2149999999999999</v>
      </c>
      <c r="M103" s="15">
        <f ca="1">IF(NOT(ISBLANK(H103)),VLOOKUP(H103,ResourceBalancing!$E$1:$O$500,7,FALSE),IF(NOT(ISBLANK(I103)),VLOOKUP(I103,TypeBalancing!$A$3:$J$18,5,FALSE)))</f>
        <v>3</v>
      </c>
      <c r="N103" s="15">
        <f ca="1">IF(NOT(ISBLANK(H103)),VLOOKUP(H103,ResourceBalancing!$E$1:$O$500,11,FALSE),IF(NOT(ISBLANK(I103)),VLOOKUP(I103,TypeBalancing!$A$3:$J$18,8,FALSE)))</f>
        <v>13</v>
      </c>
      <c r="Q103" s="15" t="s">
        <v>254</v>
      </c>
      <c r="R103" s="15">
        <v>2</v>
      </c>
      <c r="S103" s="15">
        <v>3</v>
      </c>
      <c r="T103" s="15">
        <f ca="1">IF(NOT(ISBLANK(P103)),VLOOKUP(P103,ResourceBalancing!$E$1:$O$500,3,FALSE),IF(NOT(ISBLANK(Q103)),VLOOKUP(Q103,TypeBalancing!$A$3:$J$18,2,FALSE)))</f>
        <v>0.01</v>
      </c>
      <c r="U103" s="15">
        <f ca="1">IF(NOT(ISBLANK(P103)),VLOOKUP(P103,ResourceBalancing!$E$1:$O$500,7,FALSE),IF(NOT(ISBLANK(Q103)),VLOOKUP(Q103,TypeBalancing!$A$3:$J$18,5,FALSE)))</f>
        <v>1</v>
      </c>
      <c r="V103" s="15">
        <f ca="1">IF(NOT(ISBLANK(P103)),VLOOKUP(P103,ResourceBalancing!$E$1:$O$500,11,FALSE),IF(NOT(ISBLANK(Q103)),VLOOKUP(Q103,TypeBalancing!$A$3:$J$18,8,FALSE)))</f>
        <v>2</v>
      </c>
      <c r="Y103" s="19" t="s">
        <v>288</v>
      </c>
      <c r="Z103" s="15">
        <v>1</v>
      </c>
      <c r="AA103" s="15">
        <v>1</v>
      </c>
      <c r="AB103" s="15">
        <f ca="1">IF(NOT(ISBLANK(X103)),VLOOKUP(X103,ResourceBalancing!$E$1:$O$500,3,FALSE),IF(NOT(ISBLANK(Y103)),VLOOKUP(Y103,TypeBalancing!$A$3:$J$18,2,FALSE)))</f>
        <v>0.1</v>
      </c>
      <c r="AC103" s="15">
        <f ca="1">IF(NOT(ISBLANK(X103)),VLOOKUP(X103,ResourceBalancing!$E$1:$O$500,7,FALSE),IF(NOT(ISBLANK(Y103)),VLOOKUP(Y103,TypeBalancing!$A$3:$J$18,5,FALSE)))</f>
        <v>1</v>
      </c>
      <c r="AD103" s="15">
        <f ca="1">IF(NOT(ISBLANK(X103)),VLOOKUP(X103,ResourceBalancing!$E$1:$O$500,11,FALSE),IF(NOT(ISBLANK(Y103)),VLOOKUP(Y103,TypeBalancing!$A$3:$J$18,8,FALSE)))</f>
        <v>0</v>
      </c>
      <c r="AF103" s="16"/>
      <c r="AG103" s="19"/>
      <c r="AN103" s="16"/>
      <c r="AO103" s="19"/>
      <c r="AV103" s="16"/>
      <c r="AW103" s="19"/>
      <c r="BD103" t="s">
        <v>214</v>
      </c>
      <c r="BE103">
        <v>1</v>
      </c>
      <c r="BF103">
        <f t="shared" ca="1" si="10"/>
        <v>10.774999999999999</v>
      </c>
      <c r="BG103">
        <f t="shared" ca="1" si="11"/>
        <v>4</v>
      </c>
      <c r="BH103">
        <f t="shared" ca="1" si="9"/>
        <v>20</v>
      </c>
    </row>
    <row r="104" spans="1:60" x14ac:dyDescent="0.25">
      <c r="A104" t="s">
        <v>350</v>
      </c>
      <c r="B104" t="s">
        <v>381</v>
      </c>
      <c r="C104">
        <v>2</v>
      </c>
      <c r="D104" t="s">
        <v>5</v>
      </c>
      <c r="E104" t="s">
        <v>6</v>
      </c>
      <c r="F104" s="5">
        <v>3</v>
      </c>
      <c r="G104" s="5"/>
      <c r="H104" s="14" t="s">
        <v>171</v>
      </c>
      <c r="J104" s="15">
        <v>3</v>
      </c>
      <c r="K104" s="20">
        <v>3</v>
      </c>
      <c r="L104" s="15">
        <f ca="1">IF(NOT(ISBLANK(H104)),VLOOKUP(H104,ResourceBalancing!$E$1:$O$500,3,FALSE),IF(NOT(ISBLANK(I104)),VLOOKUP(I104,TypeBalancing!$A$3:$J$18,2,FALSE)))</f>
        <v>8.41</v>
      </c>
      <c r="M104" s="15">
        <f ca="1">IF(NOT(ISBLANK(H104)),VLOOKUP(H104,ResourceBalancing!$E$1:$O$500,7,FALSE),IF(NOT(ISBLANK(I104)),VLOOKUP(I104,TypeBalancing!$A$3:$J$18,5,FALSE)))</f>
        <v>2</v>
      </c>
      <c r="N104" s="15">
        <f ca="1">IF(NOT(ISBLANK(H104)),VLOOKUP(H104,ResourceBalancing!$E$1:$O$500,11,FALSE),IF(NOT(ISBLANK(I104)),VLOOKUP(I104,TypeBalancing!$A$3:$J$18,8,FALSE)))</f>
        <v>6</v>
      </c>
      <c r="Q104" s="15" t="s">
        <v>254</v>
      </c>
      <c r="R104" s="15">
        <v>2</v>
      </c>
      <c r="S104" s="15">
        <v>3</v>
      </c>
      <c r="T104" s="15">
        <f ca="1">IF(NOT(ISBLANK(P104)),VLOOKUP(P104,ResourceBalancing!$E$1:$O$500,3,FALSE),IF(NOT(ISBLANK(Q104)),VLOOKUP(Q104,TypeBalancing!$A$3:$J$18,2,FALSE)))</f>
        <v>0.01</v>
      </c>
      <c r="U104" s="15">
        <f ca="1">IF(NOT(ISBLANK(P104)),VLOOKUP(P104,ResourceBalancing!$E$1:$O$500,7,FALSE),IF(NOT(ISBLANK(Q104)),VLOOKUP(Q104,TypeBalancing!$A$3:$J$18,5,FALSE)))</f>
        <v>1</v>
      </c>
      <c r="V104" s="15">
        <f ca="1">IF(NOT(ISBLANK(P104)),VLOOKUP(P104,ResourceBalancing!$E$1:$O$500,11,FALSE),IF(NOT(ISBLANK(Q104)),VLOOKUP(Q104,TypeBalancing!$A$3:$J$18,8,FALSE)))</f>
        <v>2</v>
      </c>
      <c r="Y104" s="19" t="s">
        <v>288</v>
      </c>
      <c r="Z104" s="15">
        <v>1</v>
      </c>
      <c r="AA104" s="15">
        <v>1</v>
      </c>
      <c r="AB104" s="15">
        <f ca="1">IF(NOT(ISBLANK(X104)),VLOOKUP(X104,ResourceBalancing!$E$1:$O$500,3,FALSE),IF(NOT(ISBLANK(Y104)),VLOOKUP(Y104,TypeBalancing!$A$3:$J$18,2,FALSE)))</f>
        <v>0.1</v>
      </c>
      <c r="AC104" s="15">
        <f ca="1">IF(NOT(ISBLANK(X104)),VLOOKUP(X104,ResourceBalancing!$E$1:$O$500,7,FALSE),IF(NOT(ISBLANK(Y104)),VLOOKUP(Y104,TypeBalancing!$A$3:$J$18,5,FALSE)))</f>
        <v>1</v>
      </c>
      <c r="AD104" s="15">
        <f ca="1">IF(NOT(ISBLANK(X104)),VLOOKUP(X104,ResourceBalancing!$E$1:$O$500,11,FALSE),IF(NOT(ISBLANK(Y104)),VLOOKUP(Y104,TypeBalancing!$A$3:$J$18,8,FALSE)))</f>
        <v>0</v>
      </c>
      <c r="BD104" t="s">
        <v>216</v>
      </c>
      <c r="BE104">
        <v>1</v>
      </c>
      <c r="BF104">
        <f t="shared" ca="1" si="10"/>
        <v>27.360000000000003</v>
      </c>
      <c r="BG104">
        <f t="shared" ca="1" si="11"/>
        <v>3</v>
      </c>
      <c r="BH104">
        <f t="shared" ca="1" si="9"/>
        <v>14</v>
      </c>
    </row>
    <row r="105" spans="1:60" x14ac:dyDescent="0.25">
      <c r="A105" t="s">
        <v>350</v>
      </c>
      <c r="B105" t="s">
        <v>381</v>
      </c>
      <c r="C105">
        <v>4</v>
      </c>
      <c r="D105" t="s">
        <v>5</v>
      </c>
      <c r="E105" t="s">
        <v>6</v>
      </c>
      <c r="F105" s="5">
        <v>4</v>
      </c>
      <c r="G105" s="5"/>
      <c r="H105" s="14" t="s">
        <v>172</v>
      </c>
      <c r="J105" s="15">
        <v>4</v>
      </c>
      <c r="K105" s="20">
        <v>3</v>
      </c>
      <c r="L105" s="15">
        <f ca="1">IF(NOT(ISBLANK(H105)),VLOOKUP(H105,ResourceBalancing!$E$1:$O$500,3,FALSE),IF(NOT(ISBLANK(I105)),VLOOKUP(I105,TypeBalancing!$A$3:$J$18,2,FALSE)))</f>
        <v>24.42</v>
      </c>
      <c r="M105" s="15">
        <f ca="1">IF(NOT(ISBLANK(H105)),VLOOKUP(H105,ResourceBalancing!$E$1:$O$500,7,FALSE),IF(NOT(ISBLANK(I105)),VLOOKUP(I105,TypeBalancing!$A$3:$J$18,5,FALSE)))</f>
        <v>3</v>
      </c>
      <c r="N105" s="15">
        <f ca="1">IF(NOT(ISBLANK(H105)),VLOOKUP(H105,ResourceBalancing!$E$1:$O$500,11,FALSE),IF(NOT(ISBLANK(I105)),VLOOKUP(I105,TypeBalancing!$A$3:$J$18,8,FALSE)))</f>
        <v>13</v>
      </c>
      <c r="Q105" s="15" t="s">
        <v>254</v>
      </c>
      <c r="R105" s="15">
        <v>2</v>
      </c>
      <c r="S105" s="15">
        <v>3</v>
      </c>
      <c r="T105" s="15">
        <f ca="1">IF(NOT(ISBLANK(P105)),VLOOKUP(P105,ResourceBalancing!$E$1:$O$500,3,FALSE),IF(NOT(ISBLANK(Q105)),VLOOKUP(Q105,TypeBalancing!$A$3:$J$18,2,FALSE)))</f>
        <v>0.01</v>
      </c>
      <c r="U105" s="15">
        <f ca="1">IF(NOT(ISBLANK(P105)),VLOOKUP(P105,ResourceBalancing!$E$1:$O$500,7,FALSE),IF(NOT(ISBLANK(Q105)),VLOOKUP(Q105,TypeBalancing!$A$3:$J$18,5,FALSE)))</f>
        <v>1</v>
      </c>
      <c r="V105" s="15">
        <f ca="1">IF(NOT(ISBLANK(P105)),VLOOKUP(P105,ResourceBalancing!$E$1:$O$500,11,FALSE),IF(NOT(ISBLANK(Q105)),VLOOKUP(Q105,TypeBalancing!$A$3:$J$18,8,FALSE)))</f>
        <v>2</v>
      </c>
      <c r="Y105" s="19" t="s">
        <v>288</v>
      </c>
      <c r="Z105" s="15">
        <v>1</v>
      </c>
      <c r="AA105" s="15">
        <v>1</v>
      </c>
      <c r="AB105" s="15">
        <f ca="1">IF(NOT(ISBLANK(X105)),VLOOKUP(X105,ResourceBalancing!$E$1:$O$500,3,FALSE),IF(NOT(ISBLANK(Y105)),VLOOKUP(Y105,TypeBalancing!$A$3:$J$18,2,FALSE)))</f>
        <v>0.1</v>
      </c>
      <c r="AC105" s="15">
        <f ca="1">IF(NOT(ISBLANK(X105)),VLOOKUP(X105,ResourceBalancing!$E$1:$O$500,7,FALSE),IF(NOT(ISBLANK(Y105)),VLOOKUP(Y105,TypeBalancing!$A$3:$J$18,5,FALSE)))</f>
        <v>1</v>
      </c>
      <c r="AD105" s="15">
        <f ca="1">IF(NOT(ISBLANK(X105)),VLOOKUP(X105,ResourceBalancing!$E$1:$O$500,11,FALSE),IF(NOT(ISBLANK(Y105)),VLOOKUP(Y105,TypeBalancing!$A$3:$J$18,8,FALSE)))</f>
        <v>0</v>
      </c>
      <c r="AF105" s="16"/>
      <c r="AG105" s="19"/>
      <c r="AN105" s="16"/>
      <c r="AO105" s="19"/>
      <c r="AV105" s="16"/>
      <c r="AW105" s="19"/>
      <c r="BD105" t="s">
        <v>217</v>
      </c>
      <c r="BE105">
        <v>1</v>
      </c>
      <c r="BF105">
        <f t="shared" ca="1" si="10"/>
        <v>77.39</v>
      </c>
      <c r="BG105">
        <f t="shared" ca="1" si="11"/>
        <v>4</v>
      </c>
      <c r="BH105">
        <f t="shared" ca="1" si="9"/>
        <v>22</v>
      </c>
    </row>
    <row r="106" spans="1:60" x14ac:dyDescent="0.25">
      <c r="A106" t="s">
        <v>350</v>
      </c>
      <c r="B106" t="s">
        <v>381</v>
      </c>
      <c r="C106">
        <v>8</v>
      </c>
      <c r="D106" t="s">
        <v>5</v>
      </c>
      <c r="E106" t="s">
        <v>6</v>
      </c>
      <c r="F106" s="5">
        <v>5</v>
      </c>
      <c r="G106" s="5"/>
      <c r="H106" s="14" t="s">
        <v>168</v>
      </c>
      <c r="J106" s="15">
        <v>5</v>
      </c>
      <c r="K106" s="20">
        <v>3</v>
      </c>
      <c r="L106" s="15">
        <f ca="1">IF(NOT(ISBLANK(H106)),VLOOKUP(H106,ResourceBalancing!$E$1:$O$500,3,FALSE),IF(NOT(ISBLANK(I106)),VLOOKUP(I106,TypeBalancing!$A$3:$J$18,2,FALSE)))</f>
        <v>35.21</v>
      </c>
      <c r="M106" s="15">
        <f ca="1">IF(NOT(ISBLANK(H106)),VLOOKUP(H106,ResourceBalancing!$E$1:$O$500,7,FALSE),IF(NOT(ISBLANK(I106)),VLOOKUP(I106,TypeBalancing!$A$3:$J$18,5,FALSE)))</f>
        <v>2</v>
      </c>
      <c r="N106" s="15">
        <f ca="1">IF(NOT(ISBLANK(H106)),VLOOKUP(H106,ResourceBalancing!$E$1:$O$500,11,FALSE),IF(NOT(ISBLANK(I106)),VLOOKUP(I106,TypeBalancing!$A$3:$J$18,8,FALSE)))</f>
        <v>9</v>
      </c>
      <c r="Q106" s="15" t="s">
        <v>254</v>
      </c>
      <c r="R106" s="15">
        <v>2</v>
      </c>
      <c r="S106" s="15">
        <v>3</v>
      </c>
      <c r="T106" s="15">
        <f ca="1">IF(NOT(ISBLANK(P106)),VLOOKUP(P106,ResourceBalancing!$E$1:$O$500,3,FALSE),IF(NOT(ISBLANK(Q106)),VLOOKUP(Q106,TypeBalancing!$A$3:$J$18,2,FALSE)))</f>
        <v>0.01</v>
      </c>
      <c r="U106" s="15">
        <f ca="1">IF(NOT(ISBLANK(P106)),VLOOKUP(P106,ResourceBalancing!$E$1:$O$500,7,FALSE),IF(NOT(ISBLANK(Q106)),VLOOKUP(Q106,TypeBalancing!$A$3:$J$18,5,FALSE)))</f>
        <v>1</v>
      </c>
      <c r="V106" s="15">
        <f ca="1">IF(NOT(ISBLANK(P106)),VLOOKUP(P106,ResourceBalancing!$E$1:$O$500,11,FALSE),IF(NOT(ISBLANK(Q106)),VLOOKUP(Q106,TypeBalancing!$A$3:$J$18,8,FALSE)))</f>
        <v>2</v>
      </c>
      <c r="Y106" s="19" t="s">
        <v>288</v>
      </c>
      <c r="Z106" s="15">
        <v>1</v>
      </c>
      <c r="AA106" s="15">
        <v>1</v>
      </c>
      <c r="AB106" s="15">
        <f ca="1">IF(NOT(ISBLANK(X106)),VLOOKUP(X106,ResourceBalancing!$E$1:$O$500,3,FALSE),IF(NOT(ISBLANK(Y106)),VLOOKUP(Y106,TypeBalancing!$A$3:$J$18,2,FALSE)))</f>
        <v>0.1</v>
      </c>
      <c r="AC106" s="15">
        <f ca="1">IF(NOT(ISBLANK(X106)),VLOOKUP(X106,ResourceBalancing!$E$1:$O$500,7,FALSE),IF(NOT(ISBLANK(Y106)),VLOOKUP(Y106,TypeBalancing!$A$3:$J$18,5,FALSE)))</f>
        <v>1</v>
      </c>
      <c r="AD106" s="15">
        <f ca="1">IF(NOT(ISBLANK(X106)),VLOOKUP(X106,ResourceBalancing!$E$1:$O$500,11,FALSE),IF(NOT(ISBLANK(Y106)),VLOOKUP(Y106,TypeBalancing!$A$3:$J$18,8,FALSE)))</f>
        <v>0</v>
      </c>
      <c r="AF106" s="16"/>
      <c r="AG106" s="19"/>
      <c r="AN106" s="16"/>
      <c r="AO106" s="19"/>
      <c r="AV106" s="16"/>
      <c r="AW106" s="19"/>
      <c r="BD106" t="s">
        <v>213</v>
      </c>
      <c r="BE106">
        <v>1</v>
      </c>
      <c r="BF106">
        <f t="shared" ca="1" si="10"/>
        <v>113.75999999999999</v>
      </c>
      <c r="BG106">
        <f t="shared" ca="1" si="11"/>
        <v>3</v>
      </c>
      <c r="BH106">
        <f t="shared" ca="1" si="9"/>
        <v>19</v>
      </c>
    </row>
    <row r="107" spans="1:60" x14ac:dyDescent="0.25">
      <c r="A107" t="s">
        <v>303</v>
      </c>
      <c r="B107" t="s">
        <v>381</v>
      </c>
      <c r="C107">
        <v>1</v>
      </c>
      <c r="D107" t="s">
        <v>10</v>
      </c>
      <c r="E107" t="s">
        <v>43</v>
      </c>
      <c r="F107" s="5">
        <v>1</v>
      </c>
      <c r="G107" s="5"/>
      <c r="H107" s="14" t="s">
        <v>79</v>
      </c>
      <c r="J107" s="15">
        <v>1</v>
      </c>
      <c r="K107" s="15">
        <v>1</v>
      </c>
      <c r="L107" s="15">
        <f>IF(NOT(ISBLANK(H107)),VLOOKUP(H107,ResourceBalancing!$E$1:$O$500,3,FALSE),IF(NOT(ISBLANK(I107)),VLOOKUP(I107,TypeBalancing!$A$3:$J$18,2,FALSE)))</f>
        <v>0.1</v>
      </c>
      <c r="M107" s="15">
        <f>IF(NOT(ISBLANK(H107)),VLOOKUP(H107,ResourceBalancing!$E$1:$O$500,7,FALSE),IF(NOT(ISBLANK(I107)),VLOOKUP(I107,TypeBalancing!$A$3:$J$18,5,FALSE)))</f>
        <v>1</v>
      </c>
      <c r="N107" s="15">
        <f>IF(NOT(ISBLANK(H107)),VLOOKUP(H107,ResourceBalancing!$E$1:$O$500,11,FALSE),IF(NOT(ISBLANK(I107)),VLOOKUP(I107,TypeBalancing!$A$3:$J$18,8,FALSE)))</f>
        <v>0</v>
      </c>
      <c r="BD107" t="s">
        <v>44</v>
      </c>
      <c r="BE107">
        <v>1</v>
      </c>
      <c r="BF107">
        <f t="shared" si="10"/>
        <v>1.1000000000000001</v>
      </c>
      <c r="BG107">
        <f t="shared" si="11"/>
        <v>2</v>
      </c>
      <c r="BH107">
        <f t="shared" si="9"/>
        <v>1</v>
      </c>
    </row>
    <row r="108" spans="1:60" x14ac:dyDescent="0.25">
      <c r="A108" t="s">
        <v>303</v>
      </c>
      <c r="B108" t="s">
        <v>381</v>
      </c>
      <c r="C108">
        <v>2</v>
      </c>
      <c r="D108" t="s">
        <v>10</v>
      </c>
      <c r="E108" t="s">
        <v>43</v>
      </c>
      <c r="F108" s="5">
        <v>2</v>
      </c>
      <c r="G108" s="5"/>
      <c r="H108" s="14" t="s">
        <v>77</v>
      </c>
      <c r="J108" s="20">
        <v>2</v>
      </c>
      <c r="K108" s="20">
        <v>1</v>
      </c>
      <c r="L108" s="15">
        <f ca="1">IF(NOT(ISBLANK(H108)),VLOOKUP(H108,ResourceBalancing!$E$1:$O$500,3,FALSE),IF(NOT(ISBLANK(I108)),VLOOKUP(I108,TypeBalancing!$A$3:$J$18,2,FALSE)))</f>
        <v>2.6999999999999997</v>
      </c>
      <c r="M108" s="15">
        <f>IF(NOT(ISBLANK(H108)),VLOOKUP(H108,ResourceBalancing!$E$1:$O$500,7,FALSE),IF(NOT(ISBLANK(I108)),VLOOKUP(I108,TypeBalancing!$A$3:$J$18,5,FALSE)))</f>
        <v>3</v>
      </c>
      <c r="N108" s="15">
        <f>IF(NOT(ISBLANK(H108)),VLOOKUP(H108,ResourceBalancing!$E$1:$O$500,11,FALSE),IF(NOT(ISBLANK(I108)),VLOOKUP(I108,TypeBalancing!$A$3:$J$18,8,FALSE)))</f>
        <v>3</v>
      </c>
      <c r="BD108" t="s">
        <v>46</v>
      </c>
      <c r="BE108">
        <v>1</v>
      </c>
      <c r="BF108">
        <f t="shared" ca="1" si="10"/>
        <v>4.6999999999999993</v>
      </c>
      <c r="BG108">
        <f t="shared" si="11"/>
        <v>4</v>
      </c>
      <c r="BH108">
        <f t="shared" si="9"/>
        <v>5</v>
      </c>
    </row>
    <row r="109" spans="1:60" x14ac:dyDescent="0.25">
      <c r="A109" t="s">
        <v>303</v>
      </c>
      <c r="B109" t="s">
        <v>381</v>
      </c>
      <c r="C109">
        <v>16</v>
      </c>
      <c r="D109" t="s">
        <v>10</v>
      </c>
      <c r="E109" t="s">
        <v>43</v>
      </c>
      <c r="F109" s="5">
        <v>5</v>
      </c>
      <c r="G109" s="5"/>
      <c r="H109" s="14" t="s">
        <v>78</v>
      </c>
      <c r="J109" s="20">
        <v>5</v>
      </c>
      <c r="K109" s="20">
        <v>1</v>
      </c>
      <c r="L109" s="15">
        <f>IF(NOT(ISBLANK(H109)),VLOOKUP(H109,ResourceBalancing!$E$1:$O$500,3,FALSE),IF(NOT(ISBLANK(I109)),VLOOKUP(I109,TypeBalancing!$A$3:$J$18,2,FALSE)))</f>
        <v>16</v>
      </c>
      <c r="M109" s="15">
        <f>IF(NOT(ISBLANK(H109)),VLOOKUP(H109,ResourceBalancing!$E$1:$O$500,7,FALSE),IF(NOT(ISBLANK(I109)),VLOOKUP(I109,TypeBalancing!$A$3:$J$18,5,FALSE)))</f>
        <v>1</v>
      </c>
      <c r="N109" s="15">
        <f>IF(NOT(ISBLANK(H109)),VLOOKUP(H109,ResourceBalancing!$E$1:$O$500,11,FALSE),IF(NOT(ISBLANK(I109)),VLOOKUP(I109,TypeBalancing!$A$3:$J$18,8,FALSE)))</f>
        <v>0</v>
      </c>
      <c r="BD109" t="s">
        <v>45</v>
      </c>
      <c r="BE109">
        <v>1</v>
      </c>
      <c r="BF109">
        <f t="shared" si="10"/>
        <v>32</v>
      </c>
      <c r="BG109">
        <f t="shared" si="11"/>
        <v>2</v>
      </c>
      <c r="BH109">
        <f t="shared" si="9"/>
        <v>5</v>
      </c>
    </row>
    <row r="110" spans="1:60" x14ac:dyDescent="0.25">
      <c r="A110" t="s">
        <v>356</v>
      </c>
      <c r="B110" t="s">
        <v>381</v>
      </c>
      <c r="C110">
        <v>4</v>
      </c>
      <c r="D110" t="s">
        <v>2</v>
      </c>
      <c r="E110" t="s">
        <v>230</v>
      </c>
      <c r="F110" s="5">
        <v>3</v>
      </c>
      <c r="G110" s="5" t="s">
        <v>526</v>
      </c>
      <c r="BD110" s="6" t="s">
        <v>526</v>
      </c>
      <c r="BE110">
        <v>10</v>
      </c>
      <c r="BF110">
        <f t="shared" si="10"/>
        <v>0.4</v>
      </c>
      <c r="BG110">
        <f t="shared" si="11"/>
        <v>1</v>
      </c>
      <c r="BH110">
        <f t="shared" si="9"/>
        <v>0</v>
      </c>
    </row>
    <row r="111" spans="1:60" x14ac:dyDescent="0.25">
      <c r="A111" t="s">
        <v>356</v>
      </c>
      <c r="B111" t="s">
        <v>381</v>
      </c>
      <c r="C111">
        <v>8</v>
      </c>
      <c r="D111" t="s">
        <v>2</v>
      </c>
      <c r="E111" t="s">
        <v>230</v>
      </c>
      <c r="F111" s="5">
        <v>4</v>
      </c>
      <c r="G111" s="5" t="s">
        <v>233</v>
      </c>
      <c r="BD111" t="s">
        <v>233</v>
      </c>
      <c r="BE111">
        <v>10</v>
      </c>
      <c r="BF111">
        <f t="shared" si="10"/>
        <v>0.8</v>
      </c>
      <c r="BG111">
        <f t="shared" si="11"/>
        <v>1</v>
      </c>
      <c r="BH111">
        <f t="shared" si="9"/>
        <v>0</v>
      </c>
    </row>
    <row r="112" spans="1:60" x14ac:dyDescent="0.25">
      <c r="A112" t="s">
        <v>356</v>
      </c>
      <c r="B112" t="s">
        <v>381</v>
      </c>
      <c r="C112">
        <v>16</v>
      </c>
      <c r="D112" t="s">
        <v>2</v>
      </c>
      <c r="E112" t="s">
        <v>230</v>
      </c>
      <c r="F112" s="5">
        <v>5</v>
      </c>
      <c r="G112" s="5" t="s">
        <v>527</v>
      </c>
      <c r="BD112" t="s">
        <v>234</v>
      </c>
      <c r="BE112">
        <v>10</v>
      </c>
      <c r="BF112">
        <f t="shared" si="10"/>
        <v>1.6</v>
      </c>
      <c r="BG112">
        <f t="shared" si="11"/>
        <v>1</v>
      </c>
      <c r="BH112">
        <f t="shared" si="9"/>
        <v>0</v>
      </c>
    </row>
    <row r="113" spans="1:63" x14ac:dyDescent="0.25">
      <c r="A113" t="s">
        <v>309</v>
      </c>
      <c r="B113" t="s">
        <v>381</v>
      </c>
      <c r="D113" t="s">
        <v>2</v>
      </c>
      <c r="E113" t="s">
        <v>3</v>
      </c>
      <c r="F113" s="5">
        <v>2</v>
      </c>
      <c r="G113" s="5"/>
      <c r="H113" s="14" t="s">
        <v>235</v>
      </c>
      <c r="J113" s="15">
        <v>1</v>
      </c>
      <c r="K113" s="15">
        <v>5</v>
      </c>
      <c r="L113" s="15">
        <f ca="1">IF(NOT(ISBLANK(H113)),VLOOKUP(H113,ResourceBalancing!$E$1:$O$500,3,FALSE),IF(NOT(ISBLANK(I113)),VLOOKUP(I113,TypeBalancing!$A$3:$J$18,2,FALSE)))</f>
        <v>8.9999999999999982</v>
      </c>
      <c r="M113" s="15">
        <f>IF(NOT(ISBLANK(H113)),VLOOKUP(H113,ResourceBalancing!$E$1:$O$500,7,FALSE),IF(NOT(ISBLANK(I113)),VLOOKUP(I113,TypeBalancing!$A$3:$J$18,5,FALSE)))</f>
        <v>2</v>
      </c>
      <c r="N113" s="15">
        <f>IF(NOT(ISBLANK(H113)),VLOOKUP(H113,ResourceBalancing!$E$1:$O$500,11,FALSE),IF(NOT(ISBLANK(I113)),VLOOKUP(I113,TypeBalancing!$A$3:$J$18,8,FALSE)))</f>
        <v>2</v>
      </c>
      <c r="BD113" t="s">
        <v>235</v>
      </c>
      <c r="BE113">
        <v>5</v>
      </c>
      <c r="BF113">
        <f t="shared" ca="1" si="10"/>
        <v>8.9999999999999982</v>
      </c>
      <c r="BG113">
        <f t="shared" si="11"/>
        <v>3</v>
      </c>
      <c r="BH113">
        <f t="shared" si="9"/>
        <v>3</v>
      </c>
      <c r="BJ113" t="s">
        <v>71</v>
      </c>
      <c r="BK113">
        <v>10</v>
      </c>
    </row>
    <row r="114" spans="1:63" x14ac:dyDescent="0.25">
      <c r="A114" t="s">
        <v>289</v>
      </c>
      <c r="B114" t="s">
        <v>381</v>
      </c>
      <c r="D114" t="s">
        <v>2</v>
      </c>
      <c r="E114" t="s">
        <v>3</v>
      </c>
      <c r="F114" s="5">
        <v>3</v>
      </c>
      <c r="G114" s="5"/>
      <c r="H114" s="14" t="s">
        <v>174</v>
      </c>
      <c r="J114" s="15">
        <v>3</v>
      </c>
      <c r="K114" s="15">
        <v>2</v>
      </c>
      <c r="L114" s="15">
        <f ca="1">IF(NOT(ISBLANK(H114)),VLOOKUP(H114,ResourceBalancing!$E$1:$O$500,3,FALSE),IF(NOT(ISBLANK(I114)),VLOOKUP(I114,TypeBalancing!$A$3:$J$18,2,FALSE)))</f>
        <v>0.99999999999999967</v>
      </c>
      <c r="M114" s="15">
        <f>IF(NOT(ISBLANK(H114)),VLOOKUP(H114,ResourceBalancing!$E$1:$O$500,7,FALSE),IF(NOT(ISBLANK(I114)),VLOOKUP(I114,TypeBalancing!$A$3:$J$18,5,FALSE)))</f>
        <v>2</v>
      </c>
      <c r="N114" s="15">
        <f>IF(NOT(ISBLANK(H114)),VLOOKUP(H114,ResourceBalancing!$E$1:$O$500,11,FALSE),IF(NOT(ISBLANK(I114)),VLOOKUP(I114,TypeBalancing!$A$3:$J$18,8,FALSE)))</f>
        <v>4</v>
      </c>
      <c r="P114" s="14" t="s">
        <v>56</v>
      </c>
      <c r="R114" s="15">
        <v>1</v>
      </c>
      <c r="S114" s="15">
        <v>100</v>
      </c>
      <c r="T114" s="15">
        <f>IF(NOT(ISBLANK(P114)),VLOOKUP(P114,ResourceBalancing!$E$1:$O$500,3,FALSE),IF(NOT(ISBLANK(Q114)),VLOOKUP(Q114,TypeBalancing!$A$3:$J$18,2,FALSE)))</f>
        <v>0.01</v>
      </c>
      <c r="U114" s="15">
        <f>IF(NOT(ISBLANK(P114)),VLOOKUP(P114,ResourceBalancing!$E$1:$O$500,7,FALSE),IF(NOT(ISBLANK(Q114)),VLOOKUP(Q114,TypeBalancing!$A$3:$J$18,5,FALSE)))</f>
        <v>1</v>
      </c>
      <c r="V114" s="15">
        <f>IF(NOT(ISBLANK(P114)),VLOOKUP(P114,ResourceBalancing!$E$1:$O$500,11,FALSE),IF(NOT(ISBLANK(Q114)),VLOOKUP(Q114,TypeBalancing!$A$3:$J$18,8,FALSE)))</f>
        <v>0</v>
      </c>
      <c r="BD114" t="s">
        <v>174</v>
      </c>
      <c r="BE114">
        <v>3</v>
      </c>
      <c r="BF114">
        <f t="shared" ca="1" si="10"/>
        <v>0.99999999999999967</v>
      </c>
      <c r="BG114" s="25">
        <v>2</v>
      </c>
      <c r="BH114" s="25">
        <v>4</v>
      </c>
    </row>
    <row r="117" spans="1:63" x14ac:dyDescent="0.25">
      <c r="BD117"/>
    </row>
  </sheetData>
  <autoFilter ref="A2:CA109" xr:uid="{00000000-0009-0000-0000-000003000000}">
    <sortState ref="A3:CA109">
      <sortCondition ref="A2:A109"/>
    </sortState>
  </autoFilter>
  <mergeCells count="6">
    <mergeCell ref="AN1:AU1"/>
    <mergeCell ref="AV1:BC1"/>
    <mergeCell ref="H1:O1"/>
    <mergeCell ref="P1:W1"/>
    <mergeCell ref="X1:AE1"/>
    <mergeCell ref="AF1:A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Right="0"/>
  </sheetPr>
  <dimension ref="A1:S206"/>
  <sheetViews>
    <sheetView workbookViewId="0">
      <pane ySplit="1" topLeftCell="A179" activePane="bottomLeft" state="frozen"/>
      <selection pane="bottomLeft" activeCell="C197" sqref="C197"/>
    </sheetView>
  </sheetViews>
  <sheetFormatPr defaultRowHeight="15" outlineLevelCol="1" x14ac:dyDescent="0.25"/>
  <cols>
    <col min="1" max="1" width="13.42578125" bestFit="1" customWidth="1"/>
    <col min="2" max="2" width="17.42578125" bestFit="1" customWidth="1"/>
    <col min="3" max="3" width="14.28515625" bestFit="1" customWidth="1"/>
    <col min="4" max="4" width="11.140625" bestFit="1" customWidth="1"/>
    <col min="5" max="5" width="24.7109375" bestFit="1" customWidth="1"/>
    <col min="6" max="6" width="8.140625" style="5" bestFit="1" customWidth="1"/>
    <col min="7" max="7" width="9.7109375" style="24" customWidth="1" collapsed="1"/>
    <col min="8" max="10" width="10.5703125" hidden="1" customWidth="1" outlineLevel="1"/>
    <col min="11" max="11" width="10.5703125" customWidth="1" collapsed="1"/>
    <col min="12" max="14" width="10.5703125" hidden="1" customWidth="1" outlineLevel="1"/>
    <col min="15" max="15" width="10.5703125" customWidth="1" collapsed="1"/>
    <col min="16" max="18" width="10.5703125" hidden="1" customWidth="1" outlineLevel="1"/>
    <col min="19" max="19" width="10.5703125" customWidth="1"/>
  </cols>
  <sheetData>
    <row r="1" spans="1:19" s="1" customFormat="1" x14ac:dyDescent="0.25">
      <c r="A1" s="1" t="s">
        <v>0</v>
      </c>
      <c r="B1" s="1" t="s">
        <v>1</v>
      </c>
      <c r="C1" s="1" t="s">
        <v>239</v>
      </c>
      <c r="D1" s="1" t="s">
        <v>240</v>
      </c>
      <c r="E1" s="1" t="s">
        <v>241</v>
      </c>
      <c r="F1" s="4" t="s">
        <v>386</v>
      </c>
      <c r="G1" s="23" t="s">
        <v>512</v>
      </c>
      <c r="H1" s="9" t="s">
        <v>509</v>
      </c>
      <c r="I1" s="9" t="s">
        <v>510</v>
      </c>
      <c r="J1" s="9" t="s">
        <v>511</v>
      </c>
      <c r="K1" s="9" t="s">
        <v>367</v>
      </c>
      <c r="L1" s="9" t="s">
        <v>513</v>
      </c>
      <c r="M1" s="9" t="s">
        <v>514</v>
      </c>
      <c r="N1" s="9" t="s">
        <v>515</v>
      </c>
      <c r="O1" s="9" t="s">
        <v>368</v>
      </c>
      <c r="P1" s="9" t="s">
        <v>516</v>
      </c>
      <c r="Q1" s="9" t="s">
        <v>517</v>
      </c>
      <c r="R1" s="9" t="s">
        <v>518</v>
      </c>
      <c r="S1" s="9" t="s">
        <v>369</v>
      </c>
    </row>
    <row r="2" spans="1:19" x14ac:dyDescent="0.25">
      <c r="A2" t="s">
        <v>5</v>
      </c>
      <c r="B2" t="s">
        <v>6</v>
      </c>
      <c r="C2" t="s">
        <v>243</v>
      </c>
      <c r="E2" t="s">
        <v>7</v>
      </c>
      <c r="F2" s="5">
        <v>5</v>
      </c>
      <c r="G2" s="24">
        <f t="array" aca="1" ref="G2" ca="1">MIN(IF(ISNUMBER(H2:J2),H2:J2))</f>
        <v>3523.5</v>
      </c>
      <c r="H2">
        <f ca="1">VLOOKUP(E2,JobBalancing!$BD$3:$BI$499,3,FALSE)</f>
        <v>3523.5</v>
      </c>
      <c r="I2" t="e">
        <f>VLOOKUP(E2,JobBalancing!$BJ$3:$BO$499,3,FALSE)</f>
        <v>#N/A</v>
      </c>
      <c r="J2" t="e">
        <f>VLOOKUP(E2,JobBalancing!$BP$3:$BU$499,3,FALSE)</f>
        <v>#N/A</v>
      </c>
      <c r="K2" s="5">
        <f t="array" aca="1" ref="K2" ca="1">MIN(IF(ISNUMBER(L2:N2),L2:N2))</f>
        <v>3</v>
      </c>
      <c r="L2">
        <f ca="1">VLOOKUP(E2,JobBalancing!$BD$3:$BI$499,4,FALSE)</f>
        <v>3</v>
      </c>
      <c r="M2" t="e">
        <f>VLOOKUP(E2,JobBalancing!$BJ$3:$BO$499,4,FALSE)</f>
        <v>#N/A</v>
      </c>
      <c r="N2" t="e">
        <f>VLOOKUP(E2,JobBalancing!$BP$3:$BU$499,4,FALSE)</f>
        <v>#N/A</v>
      </c>
      <c r="O2" s="5">
        <f t="array" aca="1" ref="O2" ca="1">MIN(IF(ISNUMBER(P2:R2),P2:R2))</f>
        <v>18</v>
      </c>
      <c r="P2">
        <f ca="1">VLOOKUP(E2,JobBalancing!$BD$3:$BI$499,5,FALSE)</f>
        <v>18</v>
      </c>
      <c r="Q2" t="e">
        <f>VLOOKUP(E2,JobBalancing!$BJ$3:$BO$499,5,FALSE)</f>
        <v>#N/A</v>
      </c>
      <c r="R2" t="e">
        <f>VLOOKUP(E2,JobBalancing!$BP$3:$BU$499,5,FALSE)</f>
        <v>#N/A</v>
      </c>
    </row>
    <row r="3" spans="1:19" x14ac:dyDescent="0.25">
      <c r="A3" t="s">
        <v>5</v>
      </c>
      <c r="B3" t="s">
        <v>6</v>
      </c>
      <c r="C3" t="s">
        <v>243</v>
      </c>
      <c r="E3" t="s">
        <v>9</v>
      </c>
      <c r="F3" s="5">
        <v>4</v>
      </c>
      <c r="G3" s="24">
        <f t="array" aca="1" ref="G3" ca="1">MIN(IF(ISNUMBER(H3:J3),H3:J3))</f>
        <v>2444.5</v>
      </c>
      <c r="H3">
        <f ca="1">VLOOKUP(E3,JobBalancing!$BD$3:$BI$499,3,FALSE)</f>
        <v>2444.5</v>
      </c>
      <c r="I3" t="e">
        <f>VLOOKUP(E3,JobBalancing!$BJ$3:$BO$499,3,FALSE)</f>
        <v>#N/A</v>
      </c>
      <c r="J3" t="e">
        <f>VLOOKUP(E3,JobBalancing!$BP$3:$BU$499,3,FALSE)</f>
        <v>#N/A</v>
      </c>
      <c r="K3" s="5">
        <f t="array" aca="1" ref="K3" ca="1">MIN(IF(ISNUMBER(L3:N3),L3:N3))</f>
        <v>4</v>
      </c>
      <c r="L3">
        <f ca="1">VLOOKUP(E3,JobBalancing!$BD$3:$BI$499,4,FALSE)</f>
        <v>4</v>
      </c>
      <c r="M3" t="e">
        <f>VLOOKUP(E3,JobBalancing!$BJ$3:$BO$499,4,FALSE)</f>
        <v>#N/A</v>
      </c>
      <c r="N3" t="e">
        <f>VLOOKUP(E3,JobBalancing!$BP$3:$BU$499,4,FALSE)</f>
        <v>#N/A</v>
      </c>
      <c r="O3" s="5">
        <f t="array" aca="1" ref="O3" ca="1">MIN(IF(ISNUMBER(P3:R3),P3:R3))</f>
        <v>21</v>
      </c>
      <c r="P3">
        <f ca="1">VLOOKUP(E3,JobBalancing!$BD$3:$BI$499,5,FALSE)</f>
        <v>21</v>
      </c>
      <c r="Q3" t="e">
        <f>VLOOKUP(E3,JobBalancing!$BJ$3:$BO$499,5,FALSE)</f>
        <v>#N/A</v>
      </c>
      <c r="R3" t="e">
        <f>VLOOKUP(E3,JobBalancing!$BP$3:$BU$499,5,FALSE)</f>
        <v>#N/A</v>
      </c>
    </row>
    <row r="4" spans="1:19" x14ac:dyDescent="0.25">
      <c r="A4" t="s">
        <v>5</v>
      </c>
      <c r="B4" t="s">
        <v>125</v>
      </c>
      <c r="C4" t="s">
        <v>268</v>
      </c>
      <c r="E4" t="s">
        <v>126</v>
      </c>
      <c r="F4" s="5">
        <v>5</v>
      </c>
      <c r="G4" s="24">
        <f t="array" aca="1" ref="G4" ca="1">MIN(IF(ISNUMBER(H4:J4),H4:J4))</f>
        <v>922</v>
      </c>
      <c r="H4">
        <f ca="1">VLOOKUP(E4,JobBalancing!$BD$3:$BI$499,3,FALSE)</f>
        <v>922</v>
      </c>
      <c r="I4" t="e">
        <f>VLOOKUP(E4,JobBalancing!$BJ$3:$BO$499,3,FALSE)</f>
        <v>#N/A</v>
      </c>
      <c r="J4" t="e">
        <f>VLOOKUP(E4,JobBalancing!$BP$3:$BU$499,3,FALSE)</f>
        <v>#N/A</v>
      </c>
      <c r="K4" s="5">
        <f t="array" aca="1" ref="K4" ca="1">MIN(IF(ISNUMBER(L4:N4),L4:N4))</f>
        <v>3</v>
      </c>
      <c r="L4">
        <f ca="1">VLOOKUP(E4,JobBalancing!$BD$3:$BI$499,4,FALSE)</f>
        <v>3</v>
      </c>
      <c r="M4" t="e">
        <f>VLOOKUP(E4,JobBalancing!$BJ$3:$BO$499,4,FALSE)</f>
        <v>#N/A</v>
      </c>
      <c r="N4" t="e">
        <f>VLOOKUP(E4,JobBalancing!$BP$3:$BU$499,4,FALSE)</f>
        <v>#N/A</v>
      </c>
      <c r="O4" s="5">
        <f t="array" aca="1" ref="O4" ca="1">MIN(IF(ISNUMBER(P4:R4),P4:R4))</f>
        <v>24</v>
      </c>
      <c r="P4">
        <f ca="1">VLOOKUP(E4,JobBalancing!$BD$3:$BI$499,5,FALSE)</f>
        <v>24</v>
      </c>
      <c r="Q4" t="e">
        <f>VLOOKUP(E4,JobBalancing!$BJ$3:$BO$499,5,FALSE)</f>
        <v>#N/A</v>
      </c>
      <c r="R4" t="e">
        <f>VLOOKUP(E4,JobBalancing!$BP$3:$BU$499,5,FALSE)</f>
        <v>#N/A</v>
      </c>
    </row>
    <row r="5" spans="1:19" x14ac:dyDescent="0.25">
      <c r="A5" t="s">
        <v>5</v>
      </c>
      <c r="B5" t="s">
        <v>6</v>
      </c>
      <c r="C5" t="s">
        <v>243</v>
      </c>
      <c r="E5" t="s">
        <v>8</v>
      </c>
      <c r="F5" s="5">
        <v>3</v>
      </c>
      <c r="G5" s="24">
        <f t="array" aca="1" ref="G5" ca="1">MIN(IF(ISNUMBER(H5:J5),H5:J5))</f>
        <v>843.5</v>
      </c>
      <c r="H5">
        <f ca="1">VLOOKUP(E5,JobBalancing!$BD$3:$BI$499,3,FALSE)</f>
        <v>843.5</v>
      </c>
      <c r="I5" t="e">
        <f>VLOOKUP(E5,JobBalancing!$BJ$3:$BO$499,3,FALSE)</f>
        <v>#N/A</v>
      </c>
      <c r="J5" t="e">
        <f>VLOOKUP(E5,JobBalancing!$BP$3:$BU$499,3,FALSE)</f>
        <v>#N/A</v>
      </c>
      <c r="K5" s="5">
        <f t="array" aca="1" ref="K5" ca="1">MIN(IF(ISNUMBER(L5:N5),L5:N5))</f>
        <v>3</v>
      </c>
      <c r="L5">
        <f ca="1">VLOOKUP(E5,JobBalancing!$BD$3:$BI$499,4,FALSE)</f>
        <v>3</v>
      </c>
      <c r="M5" t="e">
        <f>VLOOKUP(E5,JobBalancing!$BJ$3:$BO$499,4,FALSE)</f>
        <v>#N/A</v>
      </c>
      <c r="N5" t="e">
        <f>VLOOKUP(E5,JobBalancing!$BP$3:$BU$499,4,FALSE)</f>
        <v>#N/A</v>
      </c>
      <c r="O5" s="5">
        <f t="array" aca="1" ref="O5" ca="1">MIN(IF(ISNUMBER(P5:R5),P5:R5))</f>
        <v>13</v>
      </c>
      <c r="P5">
        <f ca="1">VLOOKUP(E5,JobBalancing!$BD$3:$BI$499,5,FALSE)</f>
        <v>13</v>
      </c>
      <c r="Q5" t="e">
        <f>VLOOKUP(E5,JobBalancing!$BJ$3:$BO$499,5,FALSE)</f>
        <v>#N/A</v>
      </c>
      <c r="R5" t="e">
        <f>VLOOKUP(E5,JobBalancing!$BP$3:$BU$499,5,FALSE)</f>
        <v>#N/A</v>
      </c>
    </row>
    <row r="6" spans="1:19" x14ac:dyDescent="0.25">
      <c r="A6" t="s">
        <v>5</v>
      </c>
      <c r="B6" t="s">
        <v>125</v>
      </c>
      <c r="C6" t="s">
        <v>268</v>
      </c>
      <c r="E6" t="s">
        <v>130</v>
      </c>
      <c r="F6" s="5">
        <v>4</v>
      </c>
      <c r="G6" s="24">
        <f t="array" aca="1" ref="G6" ca="1">MIN(IF(ISNUMBER(H6:J6),H6:J6))</f>
        <v>636.25</v>
      </c>
      <c r="H6">
        <f ca="1">VLOOKUP(E6,JobBalancing!$BD$3:$BI$499,3,FALSE)</f>
        <v>636.25</v>
      </c>
      <c r="I6" t="e">
        <f>VLOOKUP(E6,JobBalancing!$BJ$3:$BO$499,3,FALSE)</f>
        <v>#N/A</v>
      </c>
      <c r="J6" t="e">
        <f>VLOOKUP(E6,JobBalancing!$BP$3:$BU$499,3,FALSE)</f>
        <v>#N/A</v>
      </c>
      <c r="K6" s="5">
        <f t="array" aca="1" ref="K6" ca="1">MIN(IF(ISNUMBER(L6:N6),L6:N6))</f>
        <v>4</v>
      </c>
      <c r="L6">
        <f ca="1">VLOOKUP(E6,JobBalancing!$BD$3:$BI$499,4,FALSE)</f>
        <v>4</v>
      </c>
      <c r="M6" t="e">
        <f>VLOOKUP(E6,JobBalancing!$BJ$3:$BO$499,4,FALSE)</f>
        <v>#N/A</v>
      </c>
      <c r="N6" t="e">
        <f>VLOOKUP(E6,JobBalancing!$BP$3:$BU$499,4,FALSE)</f>
        <v>#N/A</v>
      </c>
      <c r="O6" s="5">
        <f t="array" aca="1" ref="O6" ca="1">MIN(IF(ISNUMBER(P6:R6),P6:R6))</f>
        <v>27</v>
      </c>
      <c r="P6">
        <f ca="1">VLOOKUP(E6,JobBalancing!$BD$3:$BI$499,5,FALSE)</f>
        <v>27</v>
      </c>
      <c r="Q6" t="e">
        <f>VLOOKUP(E6,JobBalancing!$BJ$3:$BO$499,5,FALSE)</f>
        <v>#N/A</v>
      </c>
      <c r="R6" t="e">
        <f>VLOOKUP(E6,JobBalancing!$BP$3:$BU$499,5,FALSE)</f>
        <v>#N/A</v>
      </c>
    </row>
    <row r="7" spans="1:19" x14ac:dyDescent="0.25">
      <c r="A7" t="s">
        <v>5</v>
      </c>
      <c r="B7" t="s">
        <v>125</v>
      </c>
      <c r="C7" t="s">
        <v>271</v>
      </c>
      <c r="E7" t="s">
        <v>144</v>
      </c>
      <c r="F7" s="5">
        <v>5</v>
      </c>
      <c r="G7" s="24">
        <f t="array" aca="1" ref="G7" ca="1">MIN(IF(ISNUMBER(H7:J7),H7:J7))</f>
        <v>376.20000000000005</v>
      </c>
      <c r="H7">
        <f ca="1">VLOOKUP(E7,JobBalancing!$BD$3:$BI$499,3,FALSE)</f>
        <v>376.20000000000005</v>
      </c>
      <c r="I7" t="e">
        <f>VLOOKUP(E7,JobBalancing!$BJ$3:$BO$499,3,FALSE)</f>
        <v>#N/A</v>
      </c>
      <c r="J7" t="e">
        <f>VLOOKUP(E7,JobBalancing!$BP$3:$BU$499,3,FALSE)</f>
        <v>#N/A</v>
      </c>
      <c r="K7" s="5">
        <f t="array" aca="1" ref="K7" ca="1">MIN(IF(ISNUMBER(L7:N7),L7:N7))</f>
        <v>3</v>
      </c>
      <c r="L7">
        <f ca="1">VLOOKUP(E7,JobBalancing!$BD$3:$BI$499,4,FALSE)</f>
        <v>3</v>
      </c>
      <c r="M7" t="e">
        <f>VLOOKUP(E7,JobBalancing!$BJ$3:$BO$499,4,FALSE)</f>
        <v>#N/A</v>
      </c>
      <c r="N7" t="e">
        <f>VLOOKUP(E7,JobBalancing!$BP$3:$BU$499,4,FALSE)</f>
        <v>#N/A</v>
      </c>
      <c r="O7" s="5">
        <f t="array" aca="1" ref="O7" ca="1">MIN(IF(ISNUMBER(P7:R7),P7:R7))</f>
        <v>22</v>
      </c>
      <c r="P7">
        <f ca="1">VLOOKUP(E7,JobBalancing!$BD$3:$BI$499,5,FALSE)</f>
        <v>22</v>
      </c>
      <c r="Q7" t="e">
        <f>VLOOKUP(E7,JobBalancing!$BJ$3:$BO$499,5,FALSE)</f>
        <v>#N/A</v>
      </c>
      <c r="R7" t="e">
        <f>VLOOKUP(E7,JobBalancing!$BP$3:$BU$499,5,FALSE)</f>
        <v>#N/A</v>
      </c>
    </row>
    <row r="8" spans="1:19" x14ac:dyDescent="0.25">
      <c r="A8" t="s">
        <v>5</v>
      </c>
      <c r="B8" t="s">
        <v>125</v>
      </c>
      <c r="C8" t="s">
        <v>271</v>
      </c>
      <c r="E8" t="s">
        <v>148</v>
      </c>
      <c r="F8" s="5">
        <v>4</v>
      </c>
      <c r="G8" s="24">
        <f t="array" aca="1" ref="G8" ca="1">MIN(IF(ISNUMBER(H8:J8),H8:J8))</f>
        <v>260.3</v>
      </c>
      <c r="H8">
        <f ca="1">VLOOKUP(E8,JobBalancing!$BD$3:$BI$499,3,FALSE)</f>
        <v>260.3</v>
      </c>
      <c r="I8" t="e">
        <f>VLOOKUP(E8,JobBalancing!$BJ$3:$BO$499,3,FALSE)</f>
        <v>#N/A</v>
      </c>
      <c r="J8" t="e">
        <f>VLOOKUP(E8,JobBalancing!$BP$3:$BU$499,3,FALSE)</f>
        <v>#N/A</v>
      </c>
      <c r="K8" s="5">
        <f t="array" aca="1" ref="K8" ca="1">MIN(IF(ISNUMBER(L8:N8),L8:N8))</f>
        <v>4</v>
      </c>
      <c r="L8">
        <f ca="1">VLOOKUP(E8,JobBalancing!$BD$3:$BI$499,4,FALSE)</f>
        <v>4</v>
      </c>
      <c r="M8" t="e">
        <f>VLOOKUP(E8,JobBalancing!$BJ$3:$BO$499,4,FALSE)</f>
        <v>#N/A</v>
      </c>
      <c r="N8" t="e">
        <f>VLOOKUP(E8,JobBalancing!$BP$3:$BU$499,4,FALSE)</f>
        <v>#N/A</v>
      </c>
      <c r="O8" s="5">
        <f t="array" aca="1" ref="O8" ca="1">MIN(IF(ISNUMBER(P8:R8),P8:R8))</f>
        <v>25</v>
      </c>
      <c r="P8">
        <f ca="1">VLOOKUP(E8,JobBalancing!$BD$3:$BI$499,5,FALSE)</f>
        <v>25</v>
      </c>
      <c r="Q8" t="e">
        <f>VLOOKUP(E8,JobBalancing!$BJ$3:$BO$499,5,FALSE)</f>
        <v>#N/A</v>
      </c>
      <c r="R8" t="e">
        <f>VLOOKUP(E8,JobBalancing!$BP$3:$BU$499,5,FALSE)</f>
        <v>#N/A</v>
      </c>
    </row>
    <row r="9" spans="1:19" x14ac:dyDescent="0.25">
      <c r="A9" t="s">
        <v>5</v>
      </c>
      <c r="B9" t="s">
        <v>125</v>
      </c>
      <c r="C9" t="s">
        <v>268</v>
      </c>
      <c r="E9" t="s">
        <v>129</v>
      </c>
      <c r="F9" s="5">
        <v>3</v>
      </c>
      <c r="G9" s="24">
        <f t="array" aca="1" ref="G9" ca="1">MIN(IF(ISNUMBER(H9:J9),H9:J9))</f>
        <v>228</v>
      </c>
      <c r="H9">
        <f ca="1">VLOOKUP(E9,JobBalancing!$BD$3:$BI$499,3,FALSE)</f>
        <v>228</v>
      </c>
      <c r="I9" t="e">
        <f>VLOOKUP(E9,JobBalancing!$BJ$3:$BO$499,3,FALSE)</f>
        <v>#N/A</v>
      </c>
      <c r="J9" t="e">
        <f>VLOOKUP(E9,JobBalancing!$BP$3:$BU$499,3,FALSE)</f>
        <v>#N/A</v>
      </c>
      <c r="K9" s="5">
        <f t="array" aca="1" ref="K9" ca="1">MIN(IF(ISNUMBER(L9:N9),L9:N9))</f>
        <v>3</v>
      </c>
      <c r="L9">
        <f ca="1">VLOOKUP(E9,JobBalancing!$BD$3:$BI$499,4,FALSE)</f>
        <v>3</v>
      </c>
      <c r="M9" t="e">
        <f>VLOOKUP(E9,JobBalancing!$BJ$3:$BO$499,4,FALSE)</f>
        <v>#N/A</v>
      </c>
      <c r="N9" t="e">
        <f>VLOOKUP(E9,JobBalancing!$BP$3:$BU$499,4,FALSE)</f>
        <v>#N/A</v>
      </c>
      <c r="O9" s="5">
        <f t="array" aca="1" ref="O9" ca="1">MIN(IF(ISNUMBER(P9:R9),P9:R9))</f>
        <v>19</v>
      </c>
      <c r="P9">
        <f ca="1">VLOOKUP(E9,JobBalancing!$BD$3:$BI$499,5,FALSE)</f>
        <v>19</v>
      </c>
      <c r="Q9" t="e">
        <f>VLOOKUP(E9,JobBalancing!$BJ$3:$BO$499,5,FALSE)</f>
        <v>#N/A</v>
      </c>
      <c r="R9" t="e">
        <f>VLOOKUP(E9,JobBalancing!$BP$3:$BU$499,5,FALSE)</f>
        <v>#N/A</v>
      </c>
    </row>
    <row r="10" spans="1:19" x14ac:dyDescent="0.25">
      <c r="A10" t="s">
        <v>5</v>
      </c>
      <c r="B10" t="s">
        <v>18</v>
      </c>
      <c r="C10" t="s">
        <v>247</v>
      </c>
      <c r="D10" t="s">
        <v>248</v>
      </c>
      <c r="E10" t="s">
        <v>27</v>
      </c>
      <c r="F10" s="5">
        <v>5</v>
      </c>
      <c r="G10" s="24">
        <f t="array" aca="1" ref="G10" ca="1">MIN(IF(ISNUMBER(H10:J10),H10:J10))</f>
        <v>227.42</v>
      </c>
      <c r="H10">
        <f ca="1">VLOOKUP(E10,JobBalancing!$BD$3:$BI$499,3,FALSE)</f>
        <v>227.42</v>
      </c>
      <c r="I10" t="e">
        <f>VLOOKUP(E10,JobBalancing!$BJ$3:$BO$499,3,FALSE)</f>
        <v>#N/A</v>
      </c>
      <c r="J10" t="e">
        <f>VLOOKUP(E10,JobBalancing!$BP$3:$BU$499,3,FALSE)</f>
        <v>#N/A</v>
      </c>
      <c r="K10" s="5">
        <f t="array" aca="1" ref="K10" ca="1">MIN(IF(ISNUMBER(L10:N10),L10:N10))</f>
        <v>3</v>
      </c>
      <c r="L10">
        <f ca="1">VLOOKUP(E10,JobBalancing!$BD$3:$BI$499,4,FALSE)</f>
        <v>3</v>
      </c>
      <c r="M10" t="e">
        <f>VLOOKUP(E10,JobBalancing!$BJ$3:$BO$499,4,FALSE)</f>
        <v>#N/A</v>
      </c>
      <c r="N10" t="e">
        <f>VLOOKUP(E10,JobBalancing!$BP$3:$BU$499,4,FALSE)</f>
        <v>#N/A</v>
      </c>
      <c r="O10" s="5">
        <f t="array" aca="1" ref="O10" ca="1">MIN(IF(ISNUMBER(P10:R10),P10:R10))</f>
        <v>19</v>
      </c>
      <c r="P10">
        <f ca="1">VLOOKUP(E10,JobBalancing!$BD$3:$BI$499,5,FALSE)</f>
        <v>19</v>
      </c>
      <c r="Q10" t="e">
        <f>VLOOKUP(E10,JobBalancing!$BJ$3:$BO$499,5,FALSE)</f>
        <v>#N/A</v>
      </c>
      <c r="R10" t="e">
        <f>VLOOKUP(E10,JobBalancing!$BP$3:$BU$499,5,FALSE)</f>
        <v>#N/A</v>
      </c>
    </row>
    <row r="11" spans="1:19" x14ac:dyDescent="0.25">
      <c r="A11" t="s">
        <v>5</v>
      </c>
      <c r="B11" t="s">
        <v>18</v>
      </c>
      <c r="C11" t="s">
        <v>287</v>
      </c>
      <c r="D11" t="s">
        <v>248</v>
      </c>
      <c r="E11" t="s">
        <v>224</v>
      </c>
      <c r="F11" s="5">
        <v>5</v>
      </c>
      <c r="G11" s="24">
        <f t="array" aca="1" ref="G11" ca="1">MIN(IF(ISNUMBER(H11:J11),H11:J11))</f>
        <v>227.42</v>
      </c>
      <c r="H11">
        <f ca="1">VLOOKUP(E11,JobBalancing!$BD$3:$BI$499,3,FALSE)</f>
        <v>227.42</v>
      </c>
      <c r="I11" t="e">
        <f>VLOOKUP(E11,JobBalancing!$BJ$3:$BO$499,3,FALSE)</f>
        <v>#N/A</v>
      </c>
      <c r="J11" t="e">
        <f>VLOOKUP(E11,JobBalancing!$BP$3:$BU$499,3,FALSE)</f>
        <v>#N/A</v>
      </c>
      <c r="K11" s="5">
        <f t="array" aca="1" ref="K11" ca="1">MIN(IF(ISNUMBER(L11:N11),L11:N11))</f>
        <v>3</v>
      </c>
      <c r="L11">
        <f ca="1">VLOOKUP(E11,JobBalancing!$BD$3:$BI$499,4,FALSE)</f>
        <v>3</v>
      </c>
      <c r="M11" t="e">
        <f>VLOOKUP(E11,JobBalancing!$BJ$3:$BO$499,4,FALSE)</f>
        <v>#N/A</v>
      </c>
      <c r="N11" t="e">
        <f>VLOOKUP(E11,JobBalancing!$BP$3:$BU$499,4,FALSE)</f>
        <v>#N/A</v>
      </c>
      <c r="O11" s="5">
        <f t="array" aca="1" ref="O11" ca="1">MIN(IF(ISNUMBER(P11:R11),P11:R11))</f>
        <v>19</v>
      </c>
      <c r="P11">
        <f ca="1">VLOOKUP(E11,JobBalancing!$BD$3:$BI$499,5,FALSE)</f>
        <v>19</v>
      </c>
      <c r="Q11" t="e">
        <f>VLOOKUP(E11,JobBalancing!$BJ$3:$BO$499,5,FALSE)</f>
        <v>#N/A</v>
      </c>
      <c r="R11" t="e">
        <f>VLOOKUP(E11,JobBalancing!$BP$3:$BU$499,5,FALSE)</f>
        <v>#N/A</v>
      </c>
    </row>
    <row r="12" spans="1:19" x14ac:dyDescent="0.25">
      <c r="A12" t="s">
        <v>5</v>
      </c>
      <c r="B12" t="s">
        <v>18</v>
      </c>
      <c r="C12" t="s">
        <v>267</v>
      </c>
      <c r="D12" t="s">
        <v>248</v>
      </c>
      <c r="E12" t="s">
        <v>119</v>
      </c>
      <c r="F12" s="5">
        <v>5</v>
      </c>
      <c r="G12" s="24">
        <f t="array" aca="1" ref="G12" ca="1">MIN(IF(ISNUMBER(H12:J12),H12:J12))</f>
        <v>227.32</v>
      </c>
      <c r="H12">
        <f ca="1">VLOOKUP(E12,JobBalancing!$BD$3:$BI$499,3,FALSE)</f>
        <v>227.32</v>
      </c>
      <c r="I12" t="e">
        <f>VLOOKUP(E12,JobBalancing!$BJ$3:$BO$499,3,FALSE)</f>
        <v>#N/A</v>
      </c>
      <c r="J12" t="e">
        <f>VLOOKUP(E12,JobBalancing!$BP$3:$BU$499,3,FALSE)</f>
        <v>#N/A</v>
      </c>
      <c r="K12" s="5">
        <f t="array" aca="1" ref="K12" ca="1">MIN(IF(ISNUMBER(L12:N12),L12:N12))</f>
        <v>3</v>
      </c>
      <c r="L12">
        <f ca="1">VLOOKUP(E12,JobBalancing!$BD$3:$BI$499,4,FALSE)</f>
        <v>3</v>
      </c>
      <c r="M12" t="e">
        <f>VLOOKUP(E12,JobBalancing!$BJ$3:$BO$499,4,FALSE)</f>
        <v>#N/A</v>
      </c>
      <c r="N12" t="e">
        <f>VLOOKUP(E12,JobBalancing!$BP$3:$BU$499,4,FALSE)</f>
        <v>#N/A</v>
      </c>
      <c r="O12" s="5">
        <f t="array" aca="1" ref="O12" ca="1">MIN(IF(ISNUMBER(P12:R12),P12:R12))</f>
        <v>18</v>
      </c>
      <c r="P12">
        <f ca="1">VLOOKUP(E12,JobBalancing!$BD$3:$BI$499,5,FALSE)</f>
        <v>18</v>
      </c>
      <c r="Q12" t="e">
        <f>VLOOKUP(E12,JobBalancing!$BJ$3:$BO$499,5,FALSE)</f>
        <v>#N/A</v>
      </c>
      <c r="R12" t="e">
        <f>VLOOKUP(E12,JobBalancing!$BP$3:$BU$499,5,FALSE)</f>
        <v>#N/A</v>
      </c>
    </row>
    <row r="13" spans="1:19" x14ac:dyDescent="0.25">
      <c r="A13" t="s">
        <v>5</v>
      </c>
      <c r="B13" t="s">
        <v>18</v>
      </c>
      <c r="C13" t="s">
        <v>247</v>
      </c>
      <c r="D13" t="s">
        <v>248</v>
      </c>
      <c r="E13" t="s">
        <v>31</v>
      </c>
      <c r="F13" s="5">
        <v>4</v>
      </c>
      <c r="G13" s="24">
        <f t="array" aca="1" ref="G13" ca="1">MIN(IF(ISNUMBER(H13:J13),H13:J13))</f>
        <v>154.68</v>
      </c>
      <c r="H13">
        <f ca="1">VLOOKUP(E13,JobBalancing!$BD$3:$BI$499,3,FALSE)</f>
        <v>154.68</v>
      </c>
      <c r="I13" t="e">
        <f>VLOOKUP(E13,JobBalancing!$BJ$3:$BO$499,3,FALSE)</f>
        <v>#N/A</v>
      </c>
      <c r="J13" t="e">
        <f>VLOOKUP(E13,JobBalancing!$BP$3:$BU$499,3,FALSE)</f>
        <v>#N/A</v>
      </c>
      <c r="K13" s="5">
        <f t="array" aca="1" ref="K13" ca="1">MIN(IF(ISNUMBER(L13:N13),L13:N13))</f>
        <v>4</v>
      </c>
      <c r="L13">
        <f ca="1">VLOOKUP(E13,JobBalancing!$BD$3:$BI$499,4,FALSE)</f>
        <v>4</v>
      </c>
      <c r="M13" t="e">
        <f>VLOOKUP(E13,JobBalancing!$BJ$3:$BO$499,4,FALSE)</f>
        <v>#N/A</v>
      </c>
      <c r="N13" t="e">
        <f>VLOOKUP(E13,JobBalancing!$BP$3:$BU$499,4,FALSE)</f>
        <v>#N/A</v>
      </c>
      <c r="O13" s="5">
        <f t="array" aca="1" ref="O13" ca="1">MIN(IF(ISNUMBER(P13:R13),P13:R13))</f>
        <v>22</v>
      </c>
      <c r="P13">
        <f ca="1">VLOOKUP(E13,JobBalancing!$BD$3:$BI$499,5,FALSE)</f>
        <v>22</v>
      </c>
      <c r="Q13" t="e">
        <f>VLOOKUP(E13,JobBalancing!$BJ$3:$BO$499,5,FALSE)</f>
        <v>#N/A</v>
      </c>
      <c r="R13" t="e">
        <f>VLOOKUP(E13,JobBalancing!$BP$3:$BU$499,5,FALSE)</f>
        <v>#N/A</v>
      </c>
    </row>
    <row r="14" spans="1:19" x14ac:dyDescent="0.25">
      <c r="A14" t="s">
        <v>5</v>
      </c>
      <c r="B14" t="s">
        <v>18</v>
      </c>
      <c r="C14" t="s">
        <v>287</v>
      </c>
      <c r="D14" t="s">
        <v>248</v>
      </c>
      <c r="E14" t="s">
        <v>228</v>
      </c>
      <c r="F14" s="5">
        <v>4</v>
      </c>
      <c r="G14" s="24">
        <f t="array" aca="1" ref="G14" ca="1">MIN(IF(ISNUMBER(H14:J14),H14:J14))</f>
        <v>154.68</v>
      </c>
      <c r="H14">
        <f ca="1">VLOOKUP(E14,JobBalancing!$BD$3:$BI$499,3,FALSE)</f>
        <v>154.68</v>
      </c>
      <c r="I14" t="e">
        <f>VLOOKUP(E14,JobBalancing!$BJ$3:$BO$499,3,FALSE)</f>
        <v>#N/A</v>
      </c>
      <c r="J14" t="e">
        <f>VLOOKUP(E14,JobBalancing!$BP$3:$BU$499,3,FALSE)</f>
        <v>#N/A</v>
      </c>
      <c r="K14" s="5">
        <f t="array" aca="1" ref="K14" ca="1">MIN(IF(ISNUMBER(L14:N14),L14:N14))</f>
        <v>4</v>
      </c>
      <c r="L14">
        <f ca="1">VLOOKUP(E14,JobBalancing!$BD$3:$BI$499,4,FALSE)</f>
        <v>4</v>
      </c>
      <c r="M14" t="e">
        <f>VLOOKUP(E14,JobBalancing!$BJ$3:$BO$499,4,FALSE)</f>
        <v>#N/A</v>
      </c>
      <c r="N14" t="e">
        <f>VLOOKUP(E14,JobBalancing!$BP$3:$BU$499,4,FALSE)</f>
        <v>#N/A</v>
      </c>
      <c r="O14" s="5">
        <f t="array" aca="1" ref="O14" ca="1">MIN(IF(ISNUMBER(P14:R14),P14:R14))</f>
        <v>22</v>
      </c>
      <c r="P14">
        <f ca="1">VLOOKUP(E14,JobBalancing!$BD$3:$BI$499,5,FALSE)</f>
        <v>22</v>
      </c>
      <c r="Q14" t="e">
        <f>VLOOKUP(E14,JobBalancing!$BJ$3:$BO$499,5,FALSE)</f>
        <v>#N/A</v>
      </c>
      <c r="R14" t="e">
        <f>VLOOKUP(E14,JobBalancing!$BP$3:$BU$499,5,FALSE)</f>
        <v>#N/A</v>
      </c>
    </row>
    <row r="15" spans="1:19" x14ac:dyDescent="0.25">
      <c r="A15" t="s">
        <v>5</v>
      </c>
      <c r="B15" t="s">
        <v>18</v>
      </c>
      <c r="C15" t="s">
        <v>267</v>
      </c>
      <c r="D15" t="s">
        <v>248</v>
      </c>
      <c r="E15" t="s">
        <v>123</v>
      </c>
      <c r="F15" s="5">
        <v>4</v>
      </c>
      <c r="G15" s="24">
        <f t="array" aca="1" ref="G15" ca="1">MIN(IF(ISNUMBER(H15:J15),H15:J15))</f>
        <v>154.58000000000001</v>
      </c>
      <c r="H15">
        <f ca="1">VLOOKUP(E15,JobBalancing!$BD$3:$BI$499,3,FALSE)</f>
        <v>154.58000000000001</v>
      </c>
      <c r="I15" t="e">
        <f>VLOOKUP(E15,JobBalancing!$BJ$3:$BO$499,3,FALSE)</f>
        <v>#N/A</v>
      </c>
      <c r="J15" t="e">
        <f>VLOOKUP(E15,JobBalancing!$BP$3:$BU$499,3,FALSE)</f>
        <v>#N/A</v>
      </c>
      <c r="K15" s="5">
        <f t="array" aca="1" ref="K15" ca="1">MIN(IF(ISNUMBER(L15:N15),L15:N15))</f>
        <v>4</v>
      </c>
      <c r="L15">
        <f ca="1">VLOOKUP(E15,JobBalancing!$BD$3:$BI$499,4,FALSE)</f>
        <v>4</v>
      </c>
      <c r="M15" t="e">
        <f>VLOOKUP(E15,JobBalancing!$BJ$3:$BO$499,4,FALSE)</f>
        <v>#N/A</v>
      </c>
      <c r="N15" t="e">
        <f>VLOOKUP(E15,JobBalancing!$BP$3:$BU$499,4,FALSE)</f>
        <v>#N/A</v>
      </c>
      <c r="O15" s="5">
        <f t="array" aca="1" ref="O15" ca="1">MIN(IF(ISNUMBER(P15:R15),P15:R15))</f>
        <v>21</v>
      </c>
      <c r="P15">
        <f ca="1">VLOOKUP(E15,JobBalancing!$BD$3:$BI$499,5,FALSE)</f>
        <v>21</v>
      </c>
      <c r="Q15" t="e">
        <f>VLOOKUP(E15,JobBalancing!$BJ$3:$BO$499,5,FALSE)</f>
        <v>#N/A</v>
      </c>
      <c r="R15" t="e">
        <f>VLOOKUP(E15,JobBalancing!$BP$3:$BU$499,5,FALSE)</f>
        <v>#N/A</v>
      </c>
    </row>
    <row r="16" spans="1:19" x14ac:dyDescent="0.25">
      <c r="A16" t="s">
        <v>5</v>
      </c>
      <c r="B16" t="s">
        <v>125</v>
      </c>
      <c r="C16" t="s">
        <v>281</v>
      </c>
      <c r="E16" t="s">
        <v>194</v>
      </c>
      <c r="F16" s="5">
        <v>5</v>
      </c>
      <c r="G16" s="24">
        <f t="array" aca="1" ref="G16" ca="1">MIN(IF(ISNUMBER(H16:J16),H16:J16))</f>
        <v>114.46</v>
      </c>
      <c r="H16">
        <f ca="1">VLOOKUP(E16,JobBalancing!$BD$3:$BI$499,3,FALSE)</f>
        <v>114.46</v>
      </c>
      <c r="I16" t="e">
        <f>VLOOKUP(E16,JobBalancing!$BJ$3:$BO$499,3,FALSE)</f>
        <v>#N/A</v>
      </c>
      <c r="J16" t="e">
        <f>VLOOKUP(E16,JobBalancing!$BP$3:$BU$499,3,FALSE)</f>
        <v>#N/A</v>
      </c>
      <c r="K16" s="5">
        <f t="array" aca="1" ref="K16" ca="1">MIN(IF(ISNUMBER(L16:N16),L16:N16))</f>
        <v>3</v>
      </c>
      <c r="L16">
        <f ca="1">VLOOKUP(E16,JobBalancing!$BD$3:$BI$499,4,FALSE)</f>
        <v>3</v>
      </c>
      <c r="M16" t="e">
        <f>VLOOKUP(E16,JobBalancing!$BJ$3:$BO$499,4,FALSE)</f>
        <v>#N/A</v>
      </c>
      <c r="N16" t="e">
        <f>VLOOKUP(E16,JobBalancing!$BP$3:$BU$499,4,FALSE)</f>
        <v>#N/A</v>
      </c>
      <c r="O16" s="5">
        <f t="array" aca="1" ref="O16" ca="1">MIN(IF(ISNUMBER(P16:R16),P16:R16))</f>
        <v>22</v>
      </c>
      <c r="P16">
        <f ca="1">VLOOKUP(E16,JobBalancing!$BD$3:$BI$499,5,FALSE)</f>
        <v>22</v>
      </c>
      <c r="Q16" t="e">
        <f>VLOOKUP(E16,JobBalancing!$BJ$3:$BO$499,5,FALSE)</f>
        <v>#N/A</v>
      </c>
      <c r="R16" t="e">
        <f>VLOOKUP(E16,JobBalancing!$BP$3:$BU$499,5,FALSE)</f>
        <v>#N/A</v>
      </c>
    </row>
    <row r="17" spans="1:18" x14ac:dyDescent="0.25">
      <c r="A17" t="s">
        <v>5</v>
      </c>
      <c r="B17" t="s">
        <v>18</v>
      </c>
      <c r="C17" t="s">
        <v>244</v>
      </c>
      <c r="D17" t="s">
        <v>245</v>
      </c>
      <c r="E17" t="s">
        <v>19</v>
      </c>
      <c r="F17" s="5">
        <v>5</v>
      </c>
      <c r="G17" s="24">
        <f t="array" aca="1" ref="G17" ca="1">MIN(IF(ISNUMBER(H17:J17),H17:J17))</f>
        <v>113.75999999999999</v>
      </c>
      <c r="H17">
        <f ca="1">VLOOKUP(E17,JobBalancing!$BD$3:$BI$499,3,FALSE)</f>
        <v>113.75999999999999</v>
      </c>
      <c r="I17" t="e">
        <f>VLOOKUP(E17,JobBalancing!$BJ$3:$BO$499,3,FALSE)</f>
        <v>#N/A</v>
      </c>
      <c r="J17" t="e">
        <f>VLOOKUP(E17,JobBalancing!$BP$3:$BU$499,3,FALSE)</f>
        <v>#N/A</v>
      </c>
      <c r="K17" s="5">
        <f t="array" aca="1" ref="K17" ca="1">MIN(IF(ISNUMBER(L17:N17),L17:N17))</f>
        <v>3</v>
      </c>
      <c r="L17">
        <f ca="1">VLOOKUP(E17,JobBalancing!$BD$3:$BI$499,4,FALSE)</f>
        <v>3</v>
      </c>
      <c r="M17" t="e">
        <f>VLOOKUP(E17,JobBalancing!$BJ$3:$BO$499,4,FALSE)</f>
        <v>#N/A</v>
      </c>
      <c r="N17" t="e">
        <f>VLOOKUP(E17,JobBalancing!$BP$3:$BU$499,4,FALSE)</f>
        <v>#N/A</v>
      </c>
      <c r="O17" s="5">
        <f t="array" aca="1" ref="O17" ca="1">MIN(IF(ISNUMBER(P17:R17),P17:R17))</f>
        <v>19</v>
      </c>
      <c r="P17">
        <f ca="1">VLOOKUP(E17,JobBalancing!$BD$3:$BI$499,5,FALSE)</f>
        <v>19</v>
      </c>
      <c r="Q17" t="e">
        <f>VLOOKUP(E17,JobBalancing!$BJ$3:$BO$499,5,FALSE)</f>
        <v>#N/A</v>
      </c>
      <c r="R17" t="e">
        <f>VLOOKUP(E17,JobBalancing!$BP$3:$BU$499,5,FALSE)</f>
        <v>#N/A</v>
      </c>
    </row>
    <row r="18" spans="1:18" x14ac:dyDescent="0.25">
      <c r="A18" t="s">
        <v>5</v>
      </c>
      <c r="B18" t="s">
        <v>18</v>
      </c>
      <c r="C18" t="s">
        <v>273</v>
      </c>
      <c r="D18" t="s">
        <v>245</v>
      </c>
      <c r="E18" t="s">
        <v>159</v>
      </c>
      <c r="F18" s="5">
        <v>5</v>
      </c>
      <c r="G18" s="24">
        <f t="array" aca="1" ref="G18" ca="1">MIN(IF(ISNUMBER(H18:J18),H18:J18))</f>
        <v>113.75999999999999</v>
      </c>
      <c r="H18">
        <f ca="1">VLOOKUP(E18,JobBalancing!$BD$3:$BI$499,3,FALSE)</f>
        <v>113.75999999999999</v>
      </c>
      <c r="I18" t="e">
        <f>VLOOKUP(E18,JobBalancing!$BJ$3:$BO$499,3,FALSE)</f>
        <v>#N/A</v>
      </c>
      <c r="J18" t="e">
        <f>VLOOKUP(E18,JobBalancing!$BP$3:$BU$499,3,FALSE)</f>
        <v>#N/A</v>
      </c>
      <c r="K18" s="5">
        <f t="array" aca="1" ref="K18" ca="1">MIN(IF(ISNUMBER(L18:N18),L18:N18))</f>
        <v>3</v>
      </c>
      <c r="L18">
        <f ca="1">VLOOKUP(E18,JobBalancing!$BD$3:$BI$499,4,FALSE)</f>
        <v>3</v>
      </c>
      <c r="M18" t="e">
        <f>VLOOKUP(E18,JobBalancing!$BJ$3:$BO$499,4,FALSE)</f>
        <v>#N/A</v>
      </c>
      <c r="N18" t="e">
        <f>VLOOKUP(E18,JobBalancing!$BP$3:$BU$499,4,FALSE)</f>
        <v>#N/A</v>
      </c>
      <c r="O18" s="5">
        <f t="array" aca="1" ref="O18" ca="1">MIN(IF(ISNUMBER(P18:R18),P18:R18))</f>
        <v>19</v>
      </c>
      <c r="P18">
        <f ca="1">VLOOKUP(E18,JobBalancing!$BD$3:$BI$499,5,FALSE)</f>
        <v>19</v>
      </c>
      <c r="Q18" t="e">
        <f>VLOOKUP(E18,JobBalancing!$BJ$3:$BO$499,5,FALSE)</f>
        <v>#N/A</v>
      </c>
      <c r="R18" t="e">
        <f>VLOOKUP(E18,JobBalancing!$BP$3:$BU$499,5,FALSE)</f>
        <v>#N/A</v>
      </c>
    </row>
    <row r="19" spans="1:18" x14ac:dyDescent="0.25">
      <c r="A19" t="s">
        <v>5</v>
      </c>
      <c r="B19" t="s">
        <v>18</v>
      </c>
      <c r="C19" t="s">
        <v>282</v>
      </c>
      <c r="D19" t="s">
        <v>245</v>
      </c>
      <c r="E19" t="s">
        <v>202</v>
      </c>
      <c r="F19" s="5">
        <v>5</v>
      </c>
      <c r="G19" s="24">
        <f t="array" aca="1" ref="G19" ca="1">MIN(IF(ISNUMBER(H19:J19),H19:J19))</f>
        <v>113.75999999999999</v>
      </c>
      <c r="H19">
        <f ca="1">VLOOKUP(E19,JobBalancing!$BD$3:$BI$499,3,FALSE)</f>
        <v>113.75999999999999</v>
      </c>
      <c r="I19" t="e">
        <f>VLOOKUP(E19,JobBalancing!$BJ$3:$BO$499,3,FALSE)</f>
        <v>#N/A</v>
      </c>
      <c r="J19" t="e">
        <f>VLOOKUP(E19,JobBalancing!$BP$3:$BU$499,3,FALSE)</f>
        <v>#N/A</v>
      </c>
      <c r="K19" s="5">
        <f t="array" aca="1" ref="K19" ca="1">MIN(IF(ISNUMBER(L19:N19),L19:N19))</f>
        <v>3</v>
      </c>
      <c r="L19">
        <f ca="1">VLOOKUP(E19,JobBalancing!$BD$3:$BI$499,4,FALSE)</f>
        <v>3</v>
      </c>
      <c r="M19" t="e">
        <f>VLOOKUP(E19,JobBalancing!$BJ$3:$BO$499,4,FALSE)</f>
        <v>#N/A</v>
      </c>
      <c r="N19" t="e">
        <f>VLOOKUP(E19,JobBalancing!$BP$3:$BU$499,4,FALSE)</f>
        <v>#N/A</v>
      </c>
      <c r="O19" s="5">
        <f t="array" aca="1" ref="O19" ca="1">MIN(IF(ISNUMBER(P19:R19),P19:R19))</f>
        <v>19</v>
      </c>
      <c r="P19">
        <f ca="1">VLOOKUP(E19,JobBalancing!$BD$3:$BI$499,5,FALSE)</f>
        <v>19</v>
      </c>
      <c r="Q19" t="e">
        <f>VLOOKUP(E19,JobBalancing!$BJ$3:$BO$499,5,FALSE)</f>
        <v>#N/A</v>
      </c>
      <c r="R19" t="e">
        <f>VLOOKUP(E19,JobBalancing!$BP$3:$BU$499,5,FALSE)</f>
        <v>#N/A</v>
      </c>
    </row>
    <row r="20" spans="1:18" x14ac:dyDescent="0.25">
      <c r="A20" t="s">
        <v>5</v>
      </c>
      <c r="B20" t="s">
        <v>6</v>
      </c>
      <c r="C20" t="s">
        <v>284</v>
      </c>
      <c r="E20" t="s">
        <v>213</v>
      </c>
      <c r="F20" s="5">
        <v>5</v>
      </c>
      <c r="G20" s="24">
        <f t="array" aca="1" ref="G20" ca="1">MIN(IF(ISNUMBER(H20:J20),H20:J20))</f>
        <v>113.75999999999999</v>
      </c>
      <c r="H20">
        <f ca="1">VLOOKUP(E20,JobBalancing!$BD$3:$BI$499,3,FALSE)</f>
        <v>113.75999999999999</v>
      </c>
      <c r="I20" t="e">
        <f>VLOOKUP(E20,JobBalancing!$BJ$3:$BO$499,3,FALSE)</f>
        <v>#N/A</v>
      </c>
      <c r="J20" t="e">
        <f>VLOOKUP(E20,JobBalancing!$BP$3:$BU$499,3,FALSE)</f>
        <v>#N/A</v>
      </c>
      <c r="K20" s="5">
        <f t="array" aca="1" ref="K20" ca="1">MIN(IF(ISNUMBER(L20:N20),L20:N20))</f>
        <v>3</v>
      </c>
      <c r="L20">
        <f ca="1">VLOOKUP(E20,JobBalancing!$BD$3:$BI$499,4,FALSE)</f>
        <v>3</v>
      </c>
      <c r="M20" t="e">
        <f>VLOOKUP(E20,JobBalancing!$BJ$3:$BO$499,4,FALSE)</f>
        <v>#N/A</v>
      </c>
      <c r="N20" t="e">
        <f>VLOOKUP(E20,JobBalancing!$BP$3:$BU$499,4,FALSE)</f>
        <v>#N/A</v>
      </c>
      <c r="O20" s="5">
        <f t="array" aca="1" ref="O20" ca="1">MIN(IF(ISNUMBER(P20:R20),P20:R20))</f>
        <v>19</v>
      </c>
      <c r="P20">
        <f ca="1">VLOOKUP(E20,JobBalancing!$BD$3:$BI$499,5,FALSE)</f>
        <v>19</v>
      </c>
      <c r="Q20" t="e">
        <f>VLOOKUP(E20,JobBalancing!$BJ$3:$BO$499,5,FALSE)</f>
        <v>#N/A</v>
      </c>
      <c r="R20" t="e">
        <f>VLOOKUP(E20,JobBalancing!$BP$3:$BU$499,5,FALSE)</f>
        <v>#N/A</v>
      </c>
    </row>
    <row r="21" spans="1:18" x14ac:dyDescent="0.25">
      <c r="A21" t="s">
        <v>5</v>
      </c>
      <c r="B21" t="s">
        <v>18</v>
      </c>
      <c r="C21" t="s">
        <v>272</v>
      </c>
      <c r="D21" t="s">
        <v>245</v>
      </c>
      <c r="E21" t="s">
        <v>153</v>
      </c>
      <c r="F21" s="5">
        <v>5</v>
      </c>
      <c r="G21" s="24">
        <f t="array" aca="1" ref="G21" ca="1">MIN(IF(ISNUMBER(H21:J21),H21:J21))</f>
        <v>113.66</v>
      </c>
      <c r="H21">
        <f ca="1">VLOOKUP(E21,JobBalancing!$BD$3:$BI$499,3,FALSE)</f>
        <v>113.66</v>
      </c>
      <c r="I21" t="e">
        <f>VLOOKUP(E21,JobBalancing!$BJ$3:$BO$499,3,FALSE)</f>
        <v>#N/A</v>
      </c>
      <c r="J21" t="e">
        <f>VLOOKUP(E21,JobBalancing!$BP$3:$BU$499,3,FALSE)</f>
        <v>#N/A</v>
      </c>
      <c r="K21" s="5">
        <f t="array" aca="1" ref="K21" ca="1">MIN(IF(ISNUMBER(L21:N21),L21:N21))</f>
        <v>3</v>
      </c>
      <c r="L21">
        <f ca="1">VLOOKUP(E21,JobBalancing!$BD$3:$BI$499,4,FALSE)</f>
        <v>3</v>
      </c>
      <c r="M21" t="e">
        <f>VLOOKUP(E21,JobBalancing!$BJ$3:$BO$499,4,FALSE)</f>
        <v>#N/A</v>
      </c>
      <c r="N21" t="e">
        <f>VLOOKUP(E21,JobBalancing!$BP$3:$BU$499,4,FALSE)</f>
        <v>#N/A</v>
      </c>
      <c r="O21" s="5">
        <f t="array" aca="1" ref="O21" ca="1">MIN(IF(ISNUMBER(P21:R21),P21:R21))</f>
        <v>18</v>
      </c>
      <c r="P21">
        <f ca="1">VLOOKUP(E21,JobBalancing!$BD$3:$BI$499,5,FALSE)</f>
        <v>18</v>
      </c>
      <c r="Q21" t="e">
        <f>VLOOKUP(E21,JobBalancing!$BJ$3:$BO$499,5,FALSE)</f>
        <v>#N/A</v>
      </c>
      <c r="R21" t="e">
        <f>VLOOKUP(E21,JobBalancing!$BP$3:$BU$499,5,FALSE)</f>
        <v>#N/A</v>
      </c>
    </row>
    <row r="22" spans="1:18" x14ac:dyDescent="0.25">
      <c r="A22" t="s">
        <v>5</v>
      </c>
      <c r="B22" t="s">
        <v>125</v>
      </c>
      <c r="C22" t="s">
        <v>271</v>
      </c>
      <c r="E22" t="s">
        <v>147</v>
      </c>
      <c r="F22" s="5">
        <v>3</v>
      </c>
      <c r="G22" s="24">
        <f t="array" aca="1" ref="G22" ca="1">MIN(IF(ISNUMBER(H22:J22),H22:J22))</f>
        <v>96.199999999999989</v>
      </c>
      <c r="H22">
        <f ca="1">VLOOKUP(E22,JobBalancing!$BD$3:$BI$499,3,FALSE)</f>
        <v>96.199999999999989</v>
      </c>
      <c r="I22" t="e">
        <f>VLOOKUP(E22,JobBalancing!$BJ$3:$BO$499,3,FALSE)</f>
        <v>#N/A</v>
      </c>
      <c r="J22" t="e">
        <f>VLOOKUP(E22,JobBalancing!$BP$3:$BU$499,3,FALSE)</f>
        <v>#N/A</v>
      </c>
      <c r="K22" s="5">
        <f t="array" aca="1" ref="K22" ca="1">MIN(IF(ISNUMBER(L22:N22),L22:N22))</f>
        <v>3</v>
      </c>
      <c r="L22">
        <f ca="1">VLOOKUP(E22,JobBalancing!$BD$3:$BI$499,4,FALSE)</f>
        <v>3</v>
      </c>
      <c r="M22" t="e">
        <f>VLOOKUP(E22,JobBalancing!$BJ$3:$BO$499,4,FALSE)</f>
        <v>#N/A</v>
      </c>
      <c r="N22" t="e">
        <f>VLOOKUP(E22,JobBalancing!$BP$3:$BU$499,4,FALSE)</f>
        <v>#N/A</v>
      </c>
      <c r="O22" s="5">
        <f t="array" aca="1" ref="O22" ca="1">MIN(IF(ISNUMBER(P22:R22),P22:R22))</f>
        <v>17</v>
      </c>
      <c r="P22">
        <f ca="1">VLOOKUP(E22,JobBalancing!$BD$3:$BI$499,5,FALSE)</f>
        <v>17</v>
      </c>
      <c r="Q22" t="e">
        <f>VLOOKUP(E22,JobBalancing!$BJ$3:$BO$499,5,FALSE)</f>
        <v>#N/A</v>
      </c>
      <c r="R22" t="e">
        <f>VLOOKUP(E22,JobBalancing!$BP$3:$BU$499,5,FALSE)</f>
        <v>#N/A</v>
      </c>
    </row>
    <row r="23" spans="1:18" x14ac:dyDescent="0.25">
      <c r="A23" t="s">
        <v>5</v>
      </c>
      <c r="B23" t="s">
        <v>125</v>
      </c>
      <c r="C23" t="s">
        <v>268</v>
      </c>
      <c r="E23" t="s">
        <v>127</v>
      </c>
      <c r="F23" s="5">
        <v>2</v>
      </c>
      <c r="G23" s="24">
        <f t="array" aca="1" ref="G23" ca="1">MIN(IF(ISNUMBER(H23:J23),H23:J23))</f>
        <v>94.125</v>
      </c>
      <c r="H23">
        <f ca="1">VLOOKUP(E23,JobBalancing!$BD$3:$BI$499,3,FALSE)</f>
        <v>94.125</v>
      </c>
      <c r="I23" t="e">
        <f>VLOOKUP(E23,JobBalancing!$BJ$3:$BO$499,3,FALSE)</f>
        <v>#N/A</v>
      </c>
      <c r="J23" t="e">
        <f>VLOOKUP(E23,JobBalancing!$BP$3:$BU$499,3,FALSE)</f>
        <v>#N/A</v>
      </c>
      <c r="K23" s="5">
        <f t="array" aca="1" ref="K23" ca="1">MIN(IF(ISNUMBER(L23:N23),L23:N23))</f>
        <v>4</v>
      </c>
      <c r="L23">
        <f ca="1">VLOOKUP(E23,JobBalancing!$BD$3:$BI$499,4,FALSE)</f>
        <v>4</v>
      </c>
      <c r="M23" t="e">
        <f>VLOOKUP(E23,JobBalancing!$BJ$3:$BO$499,4,FALSE)</f>
        <v>#N/A</v>
      </c>
      <c r="N23" t="e">
        <f>VLOOKUP(E23,JobBalancing!$BP$3:$BU$499,4,FALSE)</f>
        <v>#N/A</v>
      </c>
      <c r="O23" s="5">
        <f t="array" aca="1" ref="O23" ca="1">MIN(IF(ISNUMBER(P23:R23),P23:R23))</f>
        <v>24</v>
      </c>
      <c r="P23">
        <f ca="1">VLOOKUP(E23,JobBalancing!$BD$3:$BI$499,5,FALSE)</f>
        <v>24</v>
      </c>
      <c r="Q23" t="e">
        <f>VLOOKUP(E23,JobBalancing!$BJ$3:$BO$499,5,FALSE)</f>
        <v>#N/A</v>
      </c>
      <c r="R23" t="e">
        <f>VLOOKUP(E23,JobBalancing!$BP$3:$BU$499,5,FALSE)</f>
        <v>#N/A</v>
      </c>
    </row>
    <row r="24" spans="1:18" x14ac:dyDescent="0.25">
      <c r="A24" t="s">
        <v>5</v>
      </c>
      <c r="B24" t="s">
        <v>125</v>
      </c>
      <c r="C24" t="s">
        <v>281</v>
      </c>
      <c r="E24" t="s">
        <v>198</v>
      </c>
      <c r="F24" s="5">
        <v>4</v>
      </c>
      <c r="G24" s="24">
        <f t="array" aca="1" ref="G24" ca="1">MIN(IF(ISNUMBER(H24:J24),H24:J24))</f>
        <v>78.09</v>
      </c>
      <c r="H24">
        <f ca="1">VLOOKUP(E24,JobBalancing!$BD$3:$BI$499,3,FALSE)</f>
        <v>78.09</v>
      </c>
      <c r="I24" t="e">
        <f>VLOOKUP(E24,JobBalancing!$BJ$3:$BO$499,3,FALSE)</f>
        <v>#N/A</v>
      </c>
      <c r="J24" t="e">
        <f>VLOOKUP(E24,JobBalancing!$BP$3:$BU$499,3,FALSE)</f>
        <v>#N/A</v>
      </c>
      <c r="K24" s="5">
        <f t="array" aca="1" ref="K24" ca="1">MIN(IF(ISNUMBER(L24:N24),L24:N24))</f>
        <v>4</v>
      </c>
      <c r="L24">
        <f ca="1">VLOOKUP(E24,JobBalancing!$BD$3:$BI$499,4,FALSE)</f>
        <v>4</v>
      </c>
      <c r="M24" t="e">
        <f>VLOOKUP(E24,JobBalancing!$BJ$3:$BO$499,4,FALSE)</f>
        <v>#N/A</v>
      </c>
      <c r="N24" t="e">
        <f>VLOOKUP(E24,JobBalancing!$BP$3:$BU$499,4,FALSE)</f>
        <v>#N/A</v>
      </c>
      <c r="O24" s="5">
        <f t="array" aca="1" ref="O24" ca="1">MIN(IF(ISNUMBER(P24:R24),P24:R24))</f>
        <v>25</v>
      </c>
      <c r="P24">
        <f ca="1">VLOOKUP(E24,JobBalancing!$BD$3:$BI$499,5,FALSE)</f>
        <v>25</v>
      </c>
      <c r="Q24" t="e">
        <f>VLOOKUP(E24,JobBalancing!$BJ$3:$BO$499,5,FALSE)</f>
        <v>#N/A</v>
      </c>
      <c r="R24" t="e">
        <f>VLOOKUP(E24,JobBalancing!$BP$3:$BU$499,5,FALSE)</f>
        <v>#N/A</v>
      </c>
    </row>
    <row r="25" spans="1:18" x14ac:dyDescent="0.25">
      <c r="A25" t="s">
        <v>5</v>
      </c>
      <c r="B25" t="s">
        <v>18</v>
      </c>
      <c r="C25" t="s">
        <v>244</v>
      </c>
      <c r="D25" t="s">
        <v>245</v>
      </c>
      <c r="E25" t="s">
        <v>23</v>
      </c>
      <c r="F25" s="5">
        <v>4</v>
      </c>
      <c r="G25" s="24">
        <f t="array" aca="1" ref="G25" ca="1">MIN(IF(ISNUMBER(H25:J25),H25:J25))</f>
        <v>77.39</v>
      </c>
      <c r="H25">
        <f ca="1">VLOOKUP(E25,JobBalancing!$BD$3:$BI$499,3,FALSE)</f>
        <v>77.39</v>
      </c>
      <c r="I25" t="e">
        <f>VLOOKUP(E25,JobBalancing!$BJ$3:$BO$499,3,FALSE)</f>
        <v>#N/A</v>
      </c>
      <c r="J25" t="e">
        <f>VLOOKUP(E25,JobBalancing!$BP$3:$BU$499,3,FALSE)</f>
        <v>#N/A</v>
      </c>
      <c r="K25" s="5">
        <f t="array" aca="1" ref="K25" ca="1">MIN(IF(ISNUMBER(L25:N25),L25:N25))</f>
        <v>4</v>
      </c>
      <c r="L25">
        <f ca="1">VLOOKUP(E25,JobBalancing!$BD$3:$BI$499,4,FALSE)</f>
        <v>4</v>
      </c>
      <c r="M25" t="e">
        <f>VLOOKUP(E25,JobBalancing!$BJ$3:$BO$499,4,FALSE)</f>
        <v>#N/A</v>
      </c>
      <c r="N25" t="e">
        <f>VLOOKUP(E25,JobBalancing!$BP$3:$BU$499,4,FALSE)</f>
        <v>#N/A</v>
      </c>
      <c r="O25" s="5">
        <f t="array" aca="1" ref="O25" ca="1">MIN(IF(ISNUMBER(P25:R25),P25:R25))</f>
        <v>22</v>
      </c>
      <c r="P25">
        <f ca="1">VLOOKUP(E25,JobBalancing!$BD$3:$BI$499,5,FALSE)</f>
        <v>22</v>
      </c>
      <c r="Q25" t="e">
        <f>VLOOKUP(E25,JobBalancing!$BJ$3:$BO$499,5,FALSE)</f>
        <v>#N/A</v>
      </c>
      <c r="R25" t="e">
        <f>VLOOKUP(E25,JobBalancing!$BP$3:$BU$499,5,FALSE)</f>
        <v>#N/A</v>
      </c>
    </row>
    <row r="26" spans="1:18" x14ac:dyDescent="0.25">
      <c r="A26" t="s">
        <v>5</v>
      </c>
      <c r="B26" t="s">
        <v>18</v>
      </c>
      <c r="C26" t="s">
        <v>273</v>
      </c>
      <c r="D26" t="s">
        <v>245</v>
      </c>
      <c r="E26" t="s">
        <v>163</v>
      </c>
      <c r="F26" s="5">
        <v>4</v>
      </c>
      <c r="G26" s="24">
        <f t="array" aca="1" ref="G26" ca="1">MIN(IF(ISNUMBER(H26:J26),H26:J26))</f>
        <v>77.39</v>
      </c>
      <c r="H26">
        <f ca="1">VLOOKUP(E26,JobBalancing!$BD$3:$BI$499,3,FALSE)</f>
        <v>77.39</v>
      </c>
      <c r="I26" t="e">
        <f>VLOOKUP(E26,JobBalancing!$BJ$3:$BO$499,3,FALSE)</f>
        <v>#N/A</v>
      </c>
      <c r="J26" t="e">
        <f>VLOOKUP(E26,JobBalancing!$BP$3:$BU$499,3,FALSE)</f>
        <v>#N/A</v>
      </c>
      <c r="K26" s="5">
        <f t="array" aca="1" ref="K26" ca="1">MIN(IF(ISNUMBER(L26:N26),L26:N26))</f>
        <v>4</v>
      </c>
      <c r="L26">
        <f ca="1">VLOOKUP(E26,JobBalancing!$BD$3:$BI$499,4,FALSE)</f>
        <v>4</v>
      </c>
      <c r="M26" t="e">
        <f>VLOOKUP(E26,JobBalancing!$BJ$3:$BO$499,4,FALSE)</f>
        <v>#N/A</v>
      </c>
      <c r="N26" t="e">
        <f>VLOOKUP(E26,JobBalancing!$BP$3:$BU$499,4,FALSE)</f>
        <v>#N/A</v>
      </c>
      <c r="O26" s="5">
        <f t="array" aca="1" ref="O26" ca="1">MIN(IF(ISNUMBER(P26:R26),P26:R26))</f>
        <v>22</v>
      </c>
      <c r="P26">
        <f ca="1">VLOOKUP(E26,JobBalancing!$BD$3:$BI$499,5,FALSE)</f>
        <v>22</v>
      </c>
      <c r="Q26" t="e">
        <f>VLOOKUP(E26,JobBalancing!$BJ$3:$BO$499,5,FALSE)</f>
        <v>#N/A</v>
      </c>
      <c r="R26" t="e">
        <f>VLOOKUP(E26,JobBalancing!$BP$3:$BU$499,5,FALSE)</f>
        <v>#N/A</v>
      </c>
    </row>
    <row r="27" spans="1:18" x14ac:dyDescent="0.25">
      <c r="A27" t="s">
        <v>5</v>
      </c>
      <c r="B27" t="s">
        <v>18</v>
      </c>
      <c r="C27" t="s">
        <v>282</v>
      </c>
      <c r="D27" t="s">
        <v>245</v>
      </c>
      <c r="E27" t="s">
        <v>206</v>
      </c>
      <c r="F27" s="5">
        <v>4</v>
      </c>
      <c r="G27" s="24">
        <f t="array" aca="1" ref="G27" ca="1">MIN(IF(ISNUMBER(H27:J27),H27:J27))</f>
        <v>77.39</v>
      </c>
      <c r="H27">
        <f ca="1">VLOOKUP(E27,JobBalancing!$BD$3:$BI$499,3,FALSE)</f>
        <v>77.39</v>
      </c>
      <c r="I27" t="e">
        <f>VLOOKUP(E27,JobBalancing!$BJ$3:$BO$499,3,FALSE)</f>
        <v>#N/A</v>
      </c>
      <c r="J27" t="e">
        <f>VLOOKUP(E27,JobBalancing!$BP$3:$BU$499,3,FALSE)</f>
        <v>#N/A</v>
      </c>
      <c r="K27" s="5">
        <f t="array" aca="1" ref="K27" ca="1">MIN(IF(ISNUMBER(L27:N27),L27:N27))</f>
        <v>4</v>
      </c>
      <c r="L27">
        <f ca="1">VLOOKUP(E27,JobBalancing!$BD$3:$BI$499,4,FALSE)</f>
        <v>4</v>
      </c>
      <c r="M27" t="e">
        <f>VLOOKUP(E27,JobBalancing!$BJ$3:$BO$499,4,FALSE)</f>
        <v>#N/A</v>
      </c>
      <c r="N27" t="e">
        <f>VLOOKUP(E27,JobBalancing!$BP$3:$BU$499,4,FALSE)</f>
        <v>#N/A</v>
      </c>
      <c r="O27" s="5">
        <f t="array" aca="1" ref="O27" ca="1">MIN(IF(ISNUMBER(P27:R27),P27:R27))</f>
        <v>22</v>
      </c>
      <c r="P27">
        <f ca="1">VLOOKUP(E27,JobBalancing!$BD$3:$BI$499,5,FALSE)</f>
        <v>22</v>
      </c>
      <c r="Q27" t="e">
        <f>VLOOKUP(E27,JobBalancing!$BJ$3:$BO$499,5,FALSE)</f>
        <v>#N/A</v>
      </c>
      <c r="R27" t="e">
        <f>VLOOKUP(E27,JobBalancing!$BP$3:$BU$499,5,FALSE)</f>
        <v>#N/A</v>
      </c>
    </row>
    <row r="28" spans="1:18" x14ac:dyDescent="0.25">
      <c r="A28" t="s">
        <v>5</v>
      </c>
      <c r="B28" t="s">
        <v>6</v>
      </c>
      <c r="C28" t="s">
        <v>284</v>
      </c>
      <c r="E28" t="s">
        <v>217</v>
      </c>
      <c r="F28" s="5">
        <v>4</v>
      </c>
      <c r="G28" s="24">
        <f t="array" aca="1" ref="G28" ca="1">MIN(IF(ISNUMBER(H28:J28),H28:J28))</f>
        <v>77.39</v>
      </c>
      <c r="H28">
        <f ca="1">VLOOKUP(E28,JobBalancing!$BD$3:$BI$499,3,FALSE)</f>
        <v>77.39</v>
      </c>
      <c r="I28" t="e">
        <f>VLOOKUP(E28,JobBalancing!$BJ$3:$BO$499,3,FALSE)</f>
        <v>#N/A</v>
      </c>
      <c r="J28" t="e">
        <f>VLOOKUP(E28,JobBalancing!$BP$3:$BU$499,3,FALSE)</f>
        <v>#N/A</v>
      </c>
      <c r="K28" s="5">
        <f t="array" aca="1" ref="K28" ca="1">MIN(IF(ISNUMBER(L28:N28),L28:N28))</f>
        <v>4</v>
      </c>
      <c r="L28">
        <f ca="1">VLOOKUP(E28,JobBalancing!$BD$3:$BI$499,4,FALSE)</f>
        <v>4</v>
      </c>
      <c r="M28" t="e">
        <f>VLOOKUP(E28,JobBalancing!$BJ$3:$BO$499,4,FALSE)</f>
        <v>#N/A</v>
      </c>
      <c r="N28" t="e">
        <f>VLOOKUP(E28,JobBalancing!$BP$3:$BU$499,4,FALSE)</f>
        <v>#N/A</v>
      </c>
      <c r="O28" s="5">
        <f t="array" aca="1" ref="O28" ca="1">MIN(IF(ISNUMBER(P28:R28),P28:R28))</f>
        <v>22</v>
      </c>
      <c r="P28">
        <f ca="1">VLOOKUP(E28,JobBalancing!$BD$3:$BI$499,5,FALSE)</f>
        <v>22</v>
      </c>
      <c r="Q28" t="e">
        <f>VLOOKUP(E28,JobBalancing!$BJ$3:$BO$499,5,FALSE)</f>
        <v>#N/A</v>
      </c>
      <c r="R28" t="e">
        <f>VLOOKUP(E28,JobBalancing!$BP$3:$BU$499,5,FALSE)</f>
        <v>#N/A</v>
      </c>
    </row>
    <row r="29" spans="1:18" x14ac:dyDescent="0.25">
      <c r="A29" t="s">
        <v>5</v>
      </c>
      <c r="B29" t="s">
        <v>18</v>
      </c>
      <c r="C29" t="s">
        <v>272</v>
      </c>
      <c r="D29" t="s">
        <v>245</v>
      </c>
      <c r="E29" t="s">
        <v>157</v>
      </c>
      <c r="F29" s="5">
        <v>4</v>
      </c>
      <c r="G29" s="24">
        <f t="array" aca="1" ref="G29" ca="1">MIN(IF(ISNUMBER(H29:J29),H29:J29))</f>
        <v>77.290000000000006</v>
      </c>
      <c r="H29">
        <f ca="1">VLOOKUP(E29,JobBalancing!$BD$3:$BI$499,3,FALSE)</f>
        <v>77.290000000000006</v>
      </c>
      <c r="I29" t="e">
        <f>VLOOKUP(E29,JobBalancing!$BJ$3:$BO$499,3,FALSE)</f>
        <v>#N/A</v>
      </c>
      <c r="J29" t="e">
        <f>VLOOKUP(E29,JobBalancing!$BP$3:$BU$499,3,FALSE)</f>
        <v>#N/A</v>
      </c>
      <c r="K29" s="5">
        <f t="array" aca="1" ref="K29" ca="1">MIN(IF(ISNUMBER(L29:N29),L29:N29))</f>
        <v>4</v>
      </c>
      <c r="L29">
        <f ca="1">VLOOKUP(E29,JobBalancing!$BD$3:$BI$499,4,FALSE)</f>
        <v>4</v>
      </c>
      <c r="M29" t="e">
        <f>VLOOKUP(E29,JobBalancing!$BJ$3:$BO$499,4,FALSE)</f>
        <v>#N/A</v>
      </c>
      <c r="N29" t="e">
        <f>VLOOKUP(E29,JobBalancing!$BP$3:$BU$499,4,FALSE)</f>
        <v>#N/A</v>
      </c>
      <c r="O29" s="5">
        <f t="array" aca="1" ref="O29" ca="1">MIN(IF(ISNUMBER(P29:R29),P29:R29))</f>
        <v>21</v>
      </c>
      <c r="P29">
        <f ca="1">VLOOKUP(E29,JobBalancing!$BD$3:$BI$499,5,FALSE)</f>
        <v>21</v>
      </c>
      <c r="Q29" t="e">
        <f>VLOOKUP(E29,JobBalancing!$BJ$3:$BO$499,5,FALSE)</f>
        <v>#N/A</v>
      </c>
      <c r="R29" t="e">
        <f>VLOOKUP(E29,JobBalancing!$BP$3:$BU$499,5,FALSE)</f>
        <v>#N/A</v>
      </c>
    </row>
    <row r="30" spans="1:18" x14ac:dyDescent="0.25">
      <c r="A30" t="s">
        <v>5</v>
      </c>
      <c r="B30" t="s">
        <v>125</v>
      </c>
      <c r="C30" t="s">
        <v>268</v>
      </c>
      <c r="E30" t="s">
        <v>128</v>
      </c>
      <c r="F30" s="5">
        <v>1</v>
      </c>
      <c r="G30" s="24">
        <f t="array" aca="1" ref="G30" ca="1">MIN(IF(ISNUMBER(H30:J30),H30:J30))</f>
        <v>67</v>
      </c>
      <c r="H30">
        <f ca="1">VLOOKUP(E30,JobBalancing!$BD$3:$BI$499,3,FALSE)</f>
        <v>67</v>
      </c>
      <c r="I30" t="e">
        <f>VLOOKUP(E30,JobBalancing!$BJ$3:$BO$499,3,FALSE)</f>
        <v>#N/A</v>
      </c>
      <c r="J30" t="e">
        <f>VLOOKUP(E30,JobBalancing!$BP$3:$BU$499,3,FALSE)</f>
        <v>#N/A</v>
      </c>
      <c r="K30" s="5">
        <f t="array" aca="1" ref="K30" ca="1">MIN(IF(ISNUMBER(L30:N30),L30:N30))</f>
        <v>3</v>
      </c>
      <c r="L30">
        <f ca="1">VLOOKUP(E30,JobBalancing!$BD$3:$BI$499,4,FALSE)</f>
        <v>3</v>
      </c>
      <c r="M30" t="e">
        <f>VLOOKUP(E30,JobBalancing!$BJ$3:$BO$499,4,FALSE)</f>
        <v>#N/A</v>
      </c>
      <c r="N30" t="e">
        <f>VLOOKUP(E30,JobBalancing!$BP$3:$BU$499,4,FALSE)</f>
        <v>#N/A</v>
      </c>
      <c r="O30" s="5">
        <f t="array" aca="1" ref="O30" ca="1">MIN(IF(ISNUMBER(P30:R30),P30:R30))</f>
        <v>14</v>
      </c>
      <c r="P30">
        <f ca="1">VLOOKUP(E30,JobBalancing!$BD$3:$BI$499,5,FALSE)</f>
        <v>14</v>
      </c>
      <c r="Q30" t="e">
        <f>VLOOKUP(E30,JobBalancing!$BJ$3:$BO$499,5,FALSE)</f>
        <v>#N/A</v>
      </c>
      <c r="R30" t="e">
        <f>VLOOKUP(E30,JobBalancing!$BP$3:$BU$499,5,FALSE)</f>
        <v>#N/A</v>
      </c>
    </row>
    <row r="31" spans="1:18" x14ac:dyDescent="0.25">
      <c r="A31" t="s">
        <v>5</v>
      </c>
      <c r="B31" t="s">
        <v>18</v>
      </c>
      <c r="C31" t="s">
        <v>247</v>
      </c>
      <c r="D31" t="s">
        <v>248</v>
      </c>
      <c r="E31" t="s">
        <v>30</v>
      </c>
      <c r="F31" s="5">
        <v>3</v>
      </c>
      <c r="G31" s="24">
        <f t="array" aca="1" ref="G31" ca="1">MIN(IF(ISNUMBER(H31:J31),H31:J31))</f>
        <v>54.620000000000005</v>
      </c>
      <c r="H31">
        <f ca="1">VLOOKUP(E31,JobBalancing!$BD$3:$BI$499,3,FALSE)</f>
        <v>54.620000000000005</v>
      </c>
      <c r="I31" t="e">
        <f>VLOOKUP(E31,JobBalancing!$BJ$3:$BO$499,3,FALSE)</f>
        <v>#N/A</v>
      </c>
      <c r="J31" t="e">
        <f>VLOOKUP(E31,JobBalancing!$BP$3:$BU$499,3,FALSE)</f>
        <v>#N/A</v>
      </c>
      <c r="K31" s="5">
        <f t="array" aca="1" ref="K31" ca="1">MIN(IF(ISNUMBER(L31:N31),L31:N31))</f>
        <v>3</v>
      </c>
      <c r="L31">
        <f ca="1">VLOOKUP(E31,JobBalancing!$BD$3:$BI$499,4,FALSE)</f>
        <v>3</v>
      </c>
      <c r="M31" t="e">
        <f>VLOOKUP(E31,JobBalancing!$BJ$3:$BO$499,4,FALSE)</f>
        <v>#N/A</v>
      </c>
      <c r="N31" t="e">
        <f>VLOOKUP(E31,JobBalancing!$BP$3:$BU$499,4,FALSE)</f>
        <v>#N/A</v>
      </c>
      <c r="O31" s="5">
        <f t="array" aca="1" ref="O31" ca="1">MIN(IF(ISNUMBER(P31:R31),P31:R31))</f>
        <v>13</v>
      </c>
      <c r="P31">
        <f ca="1">VLOOKUP(E31,JobBalancing!$BD$3:$BI$499,5,FALSE)</f>
        <v>13</v>
      </c>
      <c r="Q31" t="e">
        <f>VLOOKUP(E31,JobBalancing!$BJ$3:$BO$499,5,FALSE)</f>
        <v>#N/A</v>
      </c>
      <c r="R31" t="e">
        <f>VLOOKUP(E31,JobBalancing!$BP$3:$BU$499,5,FALSE)</f>
        <v>#N/A</v>
      </c>
    </row>
    <row r="32" spans="1:18" x14ac:dyDescent="0.25">
      <c r="A32" t="s">
        <v>5</v>
      </c>
      <c r="B32" t="s">
        <v>18</v>
      </c>
      <c r="C32" t="s">
        <v>287</v>
      </c>
      <c r="D32" t="s">
        <v>248</v>
      </c>
      <c r="E32" t="s">
        <v>227</v>
      </c>
      <c r="F32" s="5">
        <v>3</v>
      </c>
      <c r="G32" s="24">
        <f t="array" aca="1" ref="G32" ca="1">MIN(IF(ISNUMBER(H32:J32),H32:J32))</f>
        <v>54.620000000000005</v>
      </c>
      <c r="H32">
        <f ca="1">VLOOKUP(E32,JobBalancing!$BD$3:$BI$499,3,FALSE)</f>
        <v>54.620000000000005</v>
      </c>
      <c r="I32" t="e">
        <f>VLOOKUP(E32,JobBalancing!$BJ$3:$BO$499,3,FALSE)</f>
        <v>#N/A</v>
      </c>
      <c r="J32" t="e">
        <f>VLOOKUP(E32,JobBalancing!$BP$3:$BU$499,3,FALSE)</f>
        <v>#N/A</v>
      </c>
      <c r="K32" s="5">
        <f t="array" aca="1" ref="K32" ca="1">MIN(IF(ISNUMBER(L32:N32),L32:N32))</f>
        <v>3</v>
      </c>
      <c r="L32">
        <f ca="1">VLOOKUP(E32,JobBalancing!$BD$3:$BI$499,4,FALSE)</f>
        <v>3</v>
      </c>
      <c r="M32" t="e">
        <f>VLOOKUP(E32,JobBalancing!$BJ$3:$BO$499,4,FALSE)</f>
        <v>#N/A</v>
      </c>
      <c r="N32" t="e">
        <f>VLOOKUP(E32,JobBalancing!$BP$3:$BU$499,4,FALSE)</f>
        <v>#N/A</v>
      </c>
      <c r="O32" s="5">
        <f t="array" aca="1" ref="O32" ca="1">MIN(IF(ISNUMBER(P32:R32),P32:R32))</f>
        <v>13</v>
      </c>
      <c r="P32">
        <f ca="1">VLOOKUP(E32,JobBalancing!$BD$3:$BI$499,5,FALSE)</f>
        <v>13</v>
      </c>
      <c r="Q32" t="e">
        <f>VLOOKUP(E32,JobBalancing!$BJ$3:$BO$499,5,FALSE)</f>
        <v>#N/A</v>
      </c>
      <c r="R32" t="e">
        <f>VLOOKUP(E32,JobBalancing!$BP$3:$BU$499,5,FALSE)</f>
        <v>#N/A</v>
      </c>
    </row>
    <row r="33" spans="1:18" x14ac:dyDescent="0.25">
      <c r="A33" t="s">
        <v>5</v>
      </c>
      <c r="B33" t="s">
        <v>18</v>
      </c>
      <c r="C33" t="s">
        <v>267</v>
      </c>
      <c r="D33" t="s">
        <v>248</v>
      </c>
      <c r="E33" t="s">
        <v>122</v>
      </c>
      <c r="F33" s="5">
        <v>3</v>
      </c>
      <c r="G33" s="24">
        <f t="array" aca="1" ref="G33" ca="1">MIN(IF(ISNUMBER(H33:J33),H33:J33))</f>
        <v>54.52</v>
      </c>
      <c r="H33">
        <f ca="1">VLOOKUP(E33,JobBalancing!$BD$3:$BI$499,3,FALSE)</f>
        <v>54.52</v>
      </c>
      <c r="I33" t="e">
        <f>VLOOKUP(E33,JobBalancing!$BJ$3:$BO$499,3,FALSE)</f>
        <v>#N/A</v>
      </c>
      <c r="J33" t="e">
        <f>VLOOKUP(E33,JobBalancing!$BP$3:$BU$499,3,FALSE)</f>
        <v>#N/A</v>
      </c>
      <c r="K33" s="5">
        <f t="array" aca="1" ref="K33" ca="1">MIN(IF(ISNUMBER(L33:N33),L33:N33))</f>
        <v>3</v>
      </c>
      <c r="L33">
        <f ca="1">VLOOKUP(E33,JobBalancing!$BD$3:$BI$499,4,FALSE)</f>
        <v>3</v>
      </c>
      <c r="M33" t="e">
        <f>VLOOKUP(E33,JobBalancing!$BJ$3:$BO$499,4,FALSE)</f>
        <v>#N/A</v>
      </c>
      <c r="N33" t="e">
        <f>VLOOKUP(E33,JobBalancing!$BP$3:$BU$499,4,FALSE)</f>
        <v>#N/A</v>
      </c>
      <c r="O33" s="5">
        <f t="array" aca="1" ref="O33" ca="1">MIN(IF(ISNUMBER(P33:R33),P33:R33))</f>
        <v>12</v>
      </c>
      <c r="P33">
        <f ca="1">VLOOKUP(E33,JobBalancing!$BD$3:$BI$499,5,FALSE)</f>
        <v>12</v>
      </c>
      <c r="Q33" t="e">
        <f>VLOOKUP(E33,JobBalancing!$BJ$3:$BO$499,5,FALSE)</f>
        <v>#N/A</v>
      </c>
      <c r="R33" t="e">
        <f>VLOOKUP(E33,JobBalancing!$BP$3:$BU$499,5,FALSE)</f>
        <v>#N/A</v>
      </c>
    </row>
    <row r="34" spans="1:18" x14ac:dyDescent="0.25">
      <c r="A34" t="s">
        <v>5</v>
      </c>
      <c r="B34" t="s">
        <v>125</v>
      </c>
      <c r="C34" t="s">
        <v>271</v>
      </c>
      <c r="E34" t="s">
        <v>145</v>
      </c>
      <c r="F34" s="5">
        <v>2</v>
      </c>
      <c r="G34" s="24">
        <f t="array" aca="1" ref="G34" ca="1">MIN(IF(ISNUMBER(H34:J34),H34:J34))</f>
        <v>42.25</v>
      </c>
      <c r="H34">
        <f ca="1">VLOOKUP(E34,JobBalancing!$BD$3:$BI$499,3,FALSE)</f>
        <v>42.25</v>
      </c>
      <c r="I34" t="e">
        <f>VLOOKUP(E34,JobBalancing!$BJ$3:$BO$499,3,FALSE)</f>
        <v>#N/A</v>
      </c>
      <c r="J34" t="e">
        <f>VLOOKUP(E34,JobBalancing!$BP$3:$BU$499,3,FALSE)</f>
        <v>#N/A</v>
      </c>
      <c r="K34" s="5">
        <f t="array" aca="1" ref="K34" ca="1">MIN(IF(ISNUMBER(L34:N34),L34:N34))</f>
        <v>4</v>
      </c>
      <c r="L34">
        <f ca="1">VLOOKUP(E34,JobBalancing!$BD$3:$BI$499,4,FALSE)</f>
        <v>4</v>
      </c>
      <c r="M34" t="e">
        <f>VLOOKUP(E34,JobBalancing!$BJ$3:$BO$499,4,FALSE)</f>
        <v>#N/A</v>
      </c>
      <c r="N34" t="e">
        <f>VLOOKUP(E34,JobBalancing!$BP$3:$BU$499,4,FALSE)</f>
        <v>#N/A</v>
      </c>
      <c r="O34" s="5">
        <f t="array" aca="1" ref="O34" ca="1">MIN(IF(ISNUMBER(P34:R34),P34:R34))</f>
        <v>22</v>
      </c>
      <c r="P34">
        <f ca="1">VLOOKUP(E34,JobBalancing!$BD$3:$BI$499,5,FALSE)</f>
        <v>22</v>
      </c>
      <c r="Q34" t="e">
        <f>VLOOKUP(E34,JobBalancing!$BJ$3:$BO$499,5,FALSE)</f>
        <v>#N/A</v>
      </c>
      <c r="R34" t="e">
        <f>VLOOKUP(E34,JobBalancing!$BP$3:$BU$499,5,FALSE)</f>
        <v>#N/A</v>
      </c>
    </row>
    <row r="35" spans="1:18" x14ac:dyDescent="0.25">
      <c r="A35" t="s">
        <v>5</v>
      </c>
      <c r="B35" t="s">
        <v>167</v>
      </c>
      <c r="C35" t="s">
        <v>274</v>
      </c>
      <c r="E35" t="s">
        <v>168</v>
      </c>
      <c r="F35" s="5">
        <v>5</v>
      </c>
      <c r="G35" s="24">
        <f t="array" aca="1" ref="G35" ca="1">MIN(IF(ISNUMBER(H35:J35),H35:J35))</f>
        <v>35.21</v>
      </c>
      <c r="H35">
        <f ca="1">VLOOKUP(E35,JobBalancing!$BD$3:$BI$499,3,FALSE)</f>
        <v>35.21</v>
      </c>
      <c r="I35" t="e">
        <f>VLOOKUP(E35,JobBalancing!$BJ$3:$BO$499,3,FALSE)</f>
        <v>#N/A</v>
      </c>
      <c r="J35" t="e">
        <f>VLOOKUP(E35,JobBalancing!$BP$3:$BU$499,3,FALSE)</f>
        <v>#N/A</v>
      </c>
      <c r="K35" s="5">
        <f t="array" aca="1" ref="K35" ca="1">MIN(IF(ISNUMBER(L35:N35),L35:N35))</f>
        <v>2</v>
      </c>
      <c r="L35">
        <f ca="1">VLOOKUP(E35,JobBalancing!$BD$3:$BI$499,4,FALSE)</f>
        <v>2</v>
      </c>
      <c r="M35" t="e">
        <f>VLOOKUP(E35,JobBalancing!$BJ$3:$BO$499,4,FALSE)</f>
        <v>#N/A</v>
      </c>
      <c r="N35" t="e">
        <f>VLOOKUP(E35,JobBalancing!$BP$3:$BU$499,4,FALSE)</f>
        <v>#N/A</v>
      </c>
      <c r="O35" s="5">
        <f t="array" aca="1" ref="O35" ca="1">MIN(IF(ISNUMBER(P35:R35),P35:R35))</f>
        <v>9</v>
      </c>
      <c r="P35">
        <f ca="1">VLOOKUP(E35,JobBalancing!$BD$3:$BI$499,5,FALSE)</f>
        <v>9</v>
      </c>
      <c r="Q35" t="e">
        <f>VLOOKUP(E35,JobBalancing!$BJ$3:$BO$499,5,FALSE)</f>
        <v>#N/A</v>
      </c>
      <c r="R35" t="e">
        <f>VLOOKUP(E35,JobBalancing!$BP$3:$BU$499,5,FALSE)</f>
        <v>#N/A</v>
      </c>
    </row>
    <row r="36" spans="1:18" x14ac:dyDescent="0.25">
      <c r="A36" t="s">
        <v>10</v>
      </c>
      <c r="B36" t="s">
        <v>43</v>
      </c>
      <c r="C36" t="s">
        <v>251</v>
      </c>
      <c r="E36" t="s">
        <v>45</v>
      </c>
      <c r="F36" s="5">
        <v>5</v>
      </c>
      <c r="G36" s="24">
        <f t="array" ref="G36">MIN(IF(ISNUMBER(H36:J36),H36:J36))</f>
        <v>32</v>
      </c>
      <c r="H36">
        <f>VLOOKUP(E36,JobBalancing!$BD$3:$BI$499,3,FALSE)</f>
        <v>32</v>
      </c>
      <c r="I36" t="e">
        <f>VLOOKUP(E36,JobBalancing!$BJ$3:$BO$499,3,FALSE)</f>
        <v>#N/A</v>
      </c>
      <c r="J36" t="e">
        <f>VLOOKUP(E36,JobBalancing!$BP$3:$BU$499,3,FALSE)</f>
        <v>#N/A</v>
      </c>
      <c r="K36" s="5">
        <f t="array" ref="K36">MIN(IF(ISNUMBER(L36:N36),L36:N36))</f>
        <v>2</v>
      </c>
      <c r="L36">
        <f>VLOOKUP(E36,JobBalancing!$BD$3:$BI$499,4,FALSE)</f>
        <v>2</v>
      </c>
      <c r="M36" t="e">
        <f>VLOOKUP(E36,JobBalancing!$BJ$3:$BO$499,4,FALSE)</f>
        <v>#N/A</v>
      </c>
      <c r="N36" t="e">
        <f>VLOOKUP(E36,JobBalancing!$BP$3:$BU$499,4,FALSE)</f>
        <v>#N/A</v>
      </c>
      <c r="O36" s="5">
        <f t="array" ref="O36">MIN(IF(ISNUMBER(P36:R36),P36:R36))</f>
        <v>5</v>
      </c>
      <c r="P36">
        <f>VLOOKUP(E36,JobBalancing!$BD$3:$BI$499,5,FALSE)</f>
        <v>5</v>
      </c>
      <c r="Q36" t="e">
        <f>VLOOKUP(E36,JobBalancing!$BJ$3:$BO$499,5,FALSE)</f>
        <v>#N/A</v>
      </c>
      <c r="R36" t="e">
        <f>VLOOKUP(E36,JobBalancing!$BP$3:$BU$499,5,FALSE)</f>
        <v>#N/A</v>
      </c>
    </row>
    <row r="37" spans="1:18" x14ac:dyDescent="0.25">
      <c r="A37" t="s">
        <v>5</v>
      </c>
      <c r="B37" t="s">
        <v>125</v>
      </c>
      <c r="C37" t="s">
        <v>271</v>
      </c>
      <c r="E37" t="s">
        <v>146</v>
      </c>
      <c r="F37" s="5">
        <v>1</v>
      </c>
      <c r="G37" s="24">
        <f t="array" aca="1" ref="G37" ca="1">MIN(IF(ISNUMBER(H37:J37),H37:J37))</f>
        <v>31.200000000000003</v>
      </c>
      <c r="H37">
        <f ca="1">VLOOKUP(E37,JobBalancing!$BD$3:$BI$499,3,FALSE)</f>
        <v>31.200000000000003</v>
      </c>
      <c r="I37" t="e">
        <f>VLOOKUP(E37,JobBalancing!$BJ$3:$BO$499,3,FALSE)</f>
        <v>#N/A</v>
      </c>
      <c r="J37" t="e">
        <f>VLOOKUP(E37,JobBalancing!$BP$3:$BU$499,3,FALSE)</f>
        <v>#N/A</v>
      </c>
      <c r="K37" s="5">
        <f t="array" aca="1" ref="K37" ca="1">MIN(IF(ISNUMBER(L37:N37),L37:N37))</f>
        <v>3</v>
      </c>
      <c r="L37">
        <f ca="1">VLOOKUP(E37,JobBalancing!$BD$3:$BI$499,4,FALSE)</f>
        <v>3</v>
      </c>
      <c r="M37" t="e">
        <f>VLOOKUP(E37,JobBalancing!$BJ$3:$BO$499,4,FALSE)</f>
        <v>#N/A</v>
      </c>
      <c r="N37" t="e">
        <f>VLOOKUP(E37,JobBalancing!$BP$3:$BU$499,4,FALSE)</f>
        <v>#N/A</v>
      </c>
      <c r="O37" s="5">
        <f t="array" aca="1" ref="O37" ca="1">MIN(IF(ISNUMBER(P37:R37),P37:R37))</f>
        <v>12</v>
      </c>
      <c r="P37">
        <f ca="1">VLOOKUP(E37,JobBalancing!$BD$3:$BI$499,5,FALSE)</f>
        <v>12</v>
      </c>
      <c r="Q37" t="e">
        <f>VLOOKUP(E37,JobBalancing!$BJ$3:$BO$499,5,FALSE)</f>
        <v>#N/A</v>
      </c>
      <c r="R37" t="e">
        <f>VLOOKUP(E37,JobBalancing!$BP$3:$BU$499,5,FALSE)</f>
        <v>#N/A</v>
      </c>
    </row>
    <row r="38" spans="1:18" x14ac:dyDescent="0.25">
      <c r="A38" t="s">
        <v>5</v>
      </c>
      <c r="B38" t="s">
        <v>125</v>
      </c>
      <c r="C38" t="s">
        <v>281</v>
      </c>
      <c r="E38" t="s">
        <v>197</v>
      </c>
      <c r="F38" s="5">
        <v>3</v>
      </c>
      <c r="G38" s="24">
        <f t="array" aca="1" ref="G38" ca="1">MIN(IF(ISNUMBER(H38:J38),H38:J38))</f>
        <v>28.060000000000002</v>
      </c>
      <c r="H38">
        <f ca="1">VLOOKUP(E38,JobBalancing!$BD$3:$BI$499,3,FALSE)</f>
        <v>28.060000000000002</v>
      </c>
      <c r="I38" t="e">
        <f>VLOOKUP(E38,JobBalancing!$BJ$3:$BO$499,3,FALSE)</f>
        <v>#N/A</v>
      </c>
      <c r="J38" t="e">
        <f>VLOOKUP(E38,JobBalancing!$BP$3:$BU$499,3,FALSE)</f>
        <v>#N/A</v>
      </c>
      <c r="K38" s="5">
        <f t="array" aca="1" ref="K38" ca="1">MIN(IF(ISNUMBER(L38:N38),L38:N38))</f>
        <v>3</v>
      </c>
      <c r="L38">
        <f ca="1">VLOOKUP(E38,JobBalancing!$BD$3:$BI$499,4,FALSE)</f>
        <v>3</v>
      </c>
      <c r="M38" t="e">
        <f>VLOOKUP(E38,JobBalancing!$BJ$3:$BO$499,4,FALSE)</f>
        <v>#N/A</v>
      </c>
      <c r="N38" t="e">
        <f>VLOOKUP(E38,JobBalancing!$BP$3:$BU$499,4,FALSE)</f>
        <v>#N/A</v>
      </c>
      <c r="O38" s="5">
        <f t="array" aca="1" ref="O38" ca="1">MIN(IF(ISNUMBER(P38:R38),P38:R38))</f>
        <v>17</v>
      </c>
      <c r="P38">
        <f ca="1">VLOOKUP(E38,JobBalancing!$BD$3:$BI$499,5,FALSE)</f>
        <v>17</v>
      </c>
      <c r="Q38" t="e">
        <f>VLOOKUP(E38,JobBalancing!$BJ$3:$BO$499,5,FALSE)</f>
        <v>#N/A</v>
      </c>
      <c r="R38" t="e">
        <f>VLOOKUP(E38,JobBalancing!$BP$3:$BU$499,5,FALSE)</f>
        <v>#N/A</v>
      </c>
    </row>
    <row r="39" spans="1:18" x14ac:dyDescent="0.25">
      <c r="A39" t="s">
        <v>5</v>
      </c>
      <c r="B39" t="s">
        <v>18</v>
      </c>
      <c r="C39" t="s">
        <v>244</v>
      </c>
      <c r="D39" t="s">
        <v>245</v>
      </c>
      <c r="E39" t="s">
        <v>22</v>
      </c>
      <c r="F39" s="5">
        <v>3</v>
      </c>
      <c r="G39" s="24">
        <f t="array" aca="1" ref="G39" ca="1">MIN(IF(ISNUMBER(H39:J39),H39:J39))</f>
        <v>27.360000000000003</v>
      </c>
      <c r="H39">
        <f ca="1">VLOOKUP(E39,JobBalancing!$BD$3:$BI$499,3,FALSE)</f>
        <v>27.360000000000003</v>
      </c>
      <c r="I39" t="e">
        <f>VLOOKUP(E39,JobBalancing!$BJ$3:$BO$499,3,FALSE)</f>
        <v>#N/A</v>
      </c>
      <c r="J39" t="e">
        <f>VLOOKUP(E39,JobBalancing!$BP$3:$BU$499,3,FALSE)</f>
        <v>#N/A</v>
      </c>
      <c r="K39" s="5">
        <f t="array" aca="1" ref="K39" ca="1">MIN(IF(ISNUMBER(L39:N39),L39:N39))</f>
        <v>3</v>
      </c>
      <c r="L39">
        <f ca="1">VLOOKUP(E39,JobBalancing!$BD$3:$BI$499,4,FALSE)</f>
        <v>3</v>
      </c>
      <c r="M39" t="e">
        <f>VLOOKUP(E39,JobBalancing!$BJ$3:$BO$499,4,FALSE)</f>
        <v>#N/A</v>
      </c>
      <c r="N39" t="e">
        <f>VLOOKUP(E39,JobBalancing!$BP$3:$BU$499,4,FALSE)</f>
        <v>#N/A</v>
      </c>
      <c r="O39" s="5">
        <f t="array" aca="1" ref="O39" ca="1">MIN(IF(ISNUMBER(P39:R39),P39:R39))</f>
        <v>13</v>
      </c>
      <c r="P39">
        <f ca="1">VLOOKUP(E39,JobBalancing!$BD$3:$BI$499,5,FALSE)</f>
        <v>13</v>
      </c>
      <c r="Q39" t="e">
        <f>VLOOKUP(E39,JobBalancing!$BJ$3:$BO$499,5,FALSE)</f>
        <v>#N/A</v>
      </c>
      <c r="R39" t="e">
        <f>VLOOKUP(E39,JobBalancing!$BP$3:$BU$499,5,FALSE)</f>
        <v>#N/A</v>
      </c>
    </row>
    <row r="40" spans="1:18" x14ac:dyDescent="0.25">
      <c r="A40" t="s">
        <v>5</v>
      </c>
      <c r="B40" t="s">
        <v>18</v>
      </c>
      <c r="C40" t="s">
        <v>273</v>
      </c>
      <c r="D40" t="s">
        <v>245</v>
      </c>
      <c r="E40" t="s">
        <v>162</v>
      </c>
      <c r="F40" s="5">
        <v>3</v>
      </c>
      <c r="G40" s="24">
        <f t="array" aca="1" ref="G40" ca="1">MIN(IF(ISNUMBER(H40:J40),H40:J40))</f>
        <v>27.360000000000003</v>
      </c>
      <c r="H40">
        <f ca="1">VLOOKUP(E40,JobBalancing!$BD$3:$BI$499,3,FALSE)</f>
        <v>27.360000000000003</v>
      </c>
      <c r="I40" t="e">
        <f>VLOOKUP(E40,JobBalancing!$BJ$3:$BO$499,3,FALSE)</f>
        <v>#N/A</v>
      </c>
      <c r="J40" t="e">
        <f>VLOOKUP(E40,JobBalancing!$BP$3:$BU$499,3,FALSE)</f>
        <v>#N/A</v>
      </c>
      <c r="K40" s="5">
        <f t="array" aca="1" ref="K40" ca="1">MIN(IF(ISNUMBER(L40:N40),L40:N40))</f>
        <v>3</v>
      </c>
      <c r="L40">
        <f ca="1">VLOOKUP(E40,JobBalancing!$BD$3:$BI$499,4,FALSE)</f>
        <v>3</v>
      </c>
      <c r="M40" t="e">
        <f>VLOOKUP(E40,JobBalancing!$BJ$3:$BO$499,4,FALSE)</f>
        <v>#N/A</v>
      </c>
      <c r="N40" t="e">
        <f>VLOOKUP(E40,JobBalancing!$BP$3:$BU$499,4,FALSE)</f>
        <v>#N/A</v>
      </c>
      <c r="O40" s="5">
        <f t="array" aca="1" ref="O40" ca="1">MIN(IF(ISNUMBER(P40:R40),P40:R40))</f>
        <v>13</v>
      </c>
      <c r="P40">
        <f ca="1">VLOOKUP(E40,JobBalancing!$BD$3:$BI$499,5,FALSE)</f>
        <v>13</v>
      </c>
      <c r="Q40" t="e">
        <f>VLOOKUP(E40,JobBalancing!$BJ$3:$BO$499,5,FALSE)</f>
        <v>#N/A</v>
      </c>
      <c r="R40" t="e">
        <f>VLOOKUP(E40,JobBalancing!$BP$3:$BU$499,5,FALSE)</f>
        <v>#N/A</v>
      </c>
    </row>
    <row r="41" spans="1:18" x14ac:dyDescent="0.25">
      <c r="A41" t="s">
        <v>5</v>
      </c>
      <c r="B41" t="s">
        <v>18</v>
      </c>
      <c r="C41" t="s">
        <v>282</v>
      </c>
      <c r="D41" t="s">
        <v>245</v>
      </c>
      <c r="E41" t="s">
        <v>205</v>
      </c>
      <c r="F41" s="5">
        <v>3</v>
      </c>
      <c r="G41" s="24">
        <f t="array" aca="1" ref="G41" ca="1">MIN(IF(ISNUMBER(H41:J41),H41:J41))</f>
        <v>27.360000000000003</v>
      </c>
      <c r="H41">
        <f ca="1">VLOOKUP(E41,JobBalancing!$BD$3:$BI$499,3,FALSE)</f>
        <v>27.360000000000003</v>
      </c>
      <c r="I41" t="e">
        <f>VLOOKUP(E41,JobBalancing!$BJ$3:$BO$499,3,FALSE)</f>
        <v>#N/A</v>
      </c>
      <c r="J41" t="e">
        <f>VLOOKUP(E41,JobBalancing!$BP$3:$BU$499,3,FALSE)</f>
        <v>#N/A</v>
      </c>
      <c r="K41" s="5">
        <f t="array" aca="1" ref="K41" ca="1">MIN(IF(ISNUMBER(L41:N41),L41:N41))</f>
        <v>3</v>
      </c>
      <c r="L41">
        <f ca="1">VLOOKUP(E41,JobBalancing!$BD$3:$BI$499,4,FALSE)</f>
        <v>3</v>
      </c>
      <c r="M41" t="e">
        <f>VLOOKUP(E41,JobBalancing!$BJ$3:$BO$499,4,FALSE)</f>
        <v>#N/A</v>
      </c>
      <c r="N41" t="e">
        <f>VLOOKUP(E41,JobBalancing!$BP$3:$BU$499,4,FALSE)</f>
        <v>#N/A</v>
      </c>
      <c r="O41" s="5">
        <f t="array" aca="1" ref="O41" ca="1">MIN(IF(ISNUMBER(P41:R41),P41:R41))</f>
        <v>13</v>
      </c>
      <c r="P41">
        <f ca="1">VLOOKUP(E41,JobBalancing!$BD$3:$BI$499,5,FALSE)</f>
        <v>13</v>
      </c>
      <c r="Q41" t="e">
        <f>VLOOKUP(E41,JobBalancing!$BJ$3:$BO$499,5,FALSE)</f>
        <v>#N/A</v>
      </c>
      <c r="R41" t="e">
        <f>VLOOKUP(E41,JobBalancing!$BP$3:$BU$499,5,FALSE)</f>
        <v>#N/A</v>
      </c>
    </row>
    <row r="42" spans="1:18" x14ac:dyDescent="0.25">
      <c r="A42" t="s">
        <v>5</v>
      </c>
      <c r="B42" t="s">
        <v>6</v>
      </c>
      <c r="C42" t="s">
        <v>284</v>
      </c>
      <c r="E42" t="s">
        <v>216</v>
      </c>
      <c r="F42" s="5">
        <v>3</v>
      </c>
      <c r="G42" s="24">
        <f t="array" aca="1" ref="G42" ca="1">MIN(IF(ISNUMBER(H42:J42),H42:J42))</f>
        <v>27.360000000000003</v>
      </c>
      <c r="H42">
        <f ca="1">VLOOKUP(E42,JobBalancing!$BD$3:$BI$499,3,FALSE)</f>
        <v>27.360000000000003</v>
      </c>
      <c r="I42" t="e">
        <f>VLOOKUP(E42,JobBalancing!$BJ$3:$BO$499,3,FALSE)</f>
        <v>#N/A</v>
      </c>
      <c r="J42" t="e">
        <f>VLOOKUP(E42,JobBalancing!$BP$3:$BU$499,3,FALSE)</f>
        <v>#N/A</v>
      </c>
      <c r="K42" s="5">
        <f t="array" aca="1" ref="K42" ca="1">MIN(IF(ISNUMBER(L42:N42),L42:N42))</f>
        <v>3</v>
      </c>
      <c r="L42">
        <f ca="1">VLOOKUP(E42,JobBalancing!$BD$3:$BI$499,4,FALSE)</f>
        <v>3</v>
      </c>
      <c r="M42" t="e">
        <f>VLOOKUP(E42,JobBalancing!$BJ$3:$BO$499,4,FALSE)</f>
        <v>#N/A</v>
      </c>
      <c r="N42" t="e">
        <f>VLOOKUP(E42,JobBalancing!$BP$3:$BU$499,4,FALSE)</f>
        <v>#N/A</v>
      </c>
      <c r="O42" s="5">
        <f t="array" aca="1" ref="O42" ca="1">MIN(IF(ISNUMBER(P42:R42),P42:R42))</f>
        <v>14</v>
      </c>
      <c r="P42">
        <f ca="1">VLOOKUP(E42,JobBalancing!$BD$3:$BI$499,5,FALSE)</f>
        <v>14</v>
      </c>
      <c r="Q42" t="e">
        <f>VLOOKUP(E42,JobBalancing!$BJ$3:$BO$499,5,FALSE)</f>
        <v>#N/A</v>
      </c>
      <c r="R42" t="e">
        <f>VLOOKUP(E42,JobBalancing!$BP$3:$BU$499,5,FALSE)</f>
        <v>#N/A</v>
      </c>
    </row>
    <row r="43" spans="1:18" x14ac:dyDescent="0.25">
      <c r="A43" t="s">
        <v>5</v>
      </c>
      <c r="B43" t="s">
        <v>18</v>
      </c>
      <c r="C43" t="s">
        <v>272</v>
      </c>
      <c r="D43" t="s">
        <v>245</v>
      </c>
      <c r="E43" t="s">
        <v>156</v>
      </c>
      <c r="F43" s="5">
        <v>3</v>
      </c>
      <c r="G43" s="24">
        <f t="array" aca="1" ref="G43" ca="1">MIN(IF(ISNUMBER(H43:J43),H43:J43))</f>
        <v>27.26</v>
      </c>
      <c r="H43">
        <f ca="1">VLOOKUP(E43,JobBalancing!$BD$3:$BI$499,3,FALSE)</f>
        <v>27.26</v>
      </c>
      <c r="I43" t="e">
        <f>VLOOKUP(E43,JobBalancing!$BJ$3:$BO$499,3,FALSE)</f>
        <v>#N/A</v>
      </c>
      <c r="J43" t="e">
        <f>VLOOKUP(E43,JobBalancing!$BP$3:$BU$499,3,FALSE)</f>
        <v>#N/A</v>
      </c>
      <c r="K43" s="5">
        <f t="array" aca="1" ref="K43" ca="1">MIN(IF(ISNUMBER(L43:N43),L43:N43))</f>
        <v>3</v>
      </c>
      <c r="L43">
        <f ca="1">VLOOKUP(E43,JobBalancing!$BD$3:$BI$499,4,FALSE)</f>
        <v>3</v>
      </c>
      <c r="M43" t="e">
        <f>VLOOKUP(E43,JobBalancing!$BJ$3:$BO$499,4,FALSE)</f>
        <v>#N/A</v>
      </c>
      <c r="N43" t="e">
        <f>VLOOKUP(E43,JobBalancing!$BP$3:$BU$499,4,FALSE)</f>
        <v>#N/A</v>
      </c>
      <c r="O43" s="5">
        <f t="array" aca="1" ref="O43" ca="1">MIN(IF(ISNUMBER(P43:R43),P43:R43))</f>
        <v>12</v>
      </c>
      <c r="P43">
        <f ca="1">VLOOKUP(E43,JobBalancing!$BD$3:$BI$499,5,FALSE)</f>
        <v>12</v>
      </c>
      <c r="Q43" t="e">
        <f>VLOOKUP(E43,JobBalancing!$BJ$3:$BO$499,5,FALSE)</f>
        <v>#N/A</v>
      </c>
      <c r="R43" t="e">
        <f>VLOOKUP(E43,JobBalancing!$BP$3:$BU$499,5,FALSE)</f>
        <v>#N/A</v>
      </c>
    </row>
    <row r="44" spans="1:18" x14ac:dyDescent="0.25">
      <c r="A44" t="s">
        <v>5</v>
      </c>
      <c r="B44" t="s">
        <v>167</v>
      </c>
      <c r="C44" t="s">
        <v>274</v>
      </c>
      <c r="E44" t="s">
        <v>172</v>
      </c>
      <c r="F44" s="5">
        <v>4</v>
      </c>
      <c r="G44" s="24">
        <f t="array" aca="1" ref="G44" ca="1">MIN(IF(ISNUMBER(H44:J44),H44:J44))</f>
        <v>24.42</v>
      </c>
      <c r="H44">
        <f ca="1">VLOOKUP(E44,JobBalancing!$BD$3:$BI$499,3,FALSE)</f>
        <v>24.42</v>
      </c>
      <c r="I44" t="e">
        <f>VLOOKUP(E44,JobBalancing!$BJ$3:$BO$499,3,FALSE)</f>
        <v>#N/A</v>
      </c>
      <c r="J44" t="e">
        <f>VLOOKUP(E44,JobBalancing!$BP$3:$BU$499,3,FALSE)</f>
        <v>#N/A</v>
      </c>
      <c r="K44" s="5">
        <f t="array" aca="1" ref="K44" ca="1">MIN(IF(ISNUMBER(L44:N44),L44:N44))</f>
        <v>3</v>
      </c>
      <c r="L44">
        <f ca="1">VLOOKUP(E44,JobBalancing!$BD$3:$BI$499,4,FALSE)</f>
        <v>3</v>
      </c>
      <c r="M44" t="e">
        <f>VLOOKUP(E44,JobBalancing!$BJ$3:$BO$499,4,FALSE)</f>
        <v>#N/A</v>
      </c>
      <c r="N44" t="e">
        <f>VLOOKUP(E44,JobBalancing!$BP$3:$BU$499,4,FALSE)</f>
        <v>#N/A</v>
      </c>
      <c r="O44" s="5">
        <f t="array" aca="1" ref="O44" ca="1">MIN(IF(ISNUMBER(P44:R44),P44:R44))</f>
        <v>13</v>
      </c>
      <c r="P44">
        <f ca="1">VLOOKUP(E44,JobBalancing!$BD$3:$BI$499,5,FALSE)</f>
        <v>13</v>
      </c>
      <c r="Q44" t="e">
        <f>VLOOKUP(E44,JobBalancing!$BJ$3:$BO$499,5,FALSE)</f>
        <v>#N/A</v>
      </c>
      <c r="R44" t="e">
        <f>VLOOKUP(E44,JobBalancing!$BP$3:$BU$499,5,FALSE)</f>
        <v>#N/A</v>
      </c>
    </row>
    <row r="45" spans="1:18" x14ac:dyDescent="0.25">
      <c r="A45" t="s">
        <v>5</v>
      </c>
      <c r="B45" t="s">
        <v>18</v>
      </c>
      <c r="C45" t="s">
        <v>247</v>
      </c>
      <c r="D45" t="s">
        <v>248</v>
      </c>
      <c r="E45" t="s">
        <v>28</v>
      </c>
      <c r="F45" s="5">
        <v>2</v>
      </c>
      <c r="G45" s="24">
        <f t="array" aca="1" ref="G45" ca="1">MIN(IF(ISNUMBER(H45:J45),H45:J45))</f>
        <v>21.45</v>
      </c>
      <c r="H45">
        <f ca="1">VLOOKUP(E45,JobBalancing!$BD$3:$BI$499,3,FALSE)</f>
        <v>21.45</v>
      </c>
      <c r="I45" t="e">
        <f>VLOOKUP(E45,JobBalancing!$BJ$3:$BO$499,3,FALSE)</f>
        <v>#N/A</v>
      </c>
      <c r="J45" t="e">
        <f>VLOOKUP(E45,JobBalancing!$BP$3:$BU$499,3,FALSE)</f>
        <v>#N/A</v>
      </c>
      <c r="K45" s="5">
        <f t="array" aca="1" ref="K45" ca="1">MIN(IF(ISNUMBER(L45:N45),L45:N45))</f>
        <v>4</v>
      </c>
      <c r="L45">
        <f ca="1">VLOOKUP(E45,JobBalancing!$BD$3:$BI$499,4,FALSE)</f>
        <v>4</v>
      </c>
      <c r="M45" t="e">
        <f>VLOOKUP(E45,JobBalancing!$BJ$3:$BO$499,4,FALSE)</f>
        <v>#N/A</v>
      </c>
      <c r="N45" t="e">
        <f>VLOOKUP(E45,JobBalancing!$BP$3:$BU$499,4,FALSE)</f>
        <v>#N/A</v>
      </c>
      <c r="O45" s="5">
        <f t="array" aca="1" ref="O45" ca="1">MIN(IF(ISNUMBER(P45:R45),P45:R45))</f>
        <v>19</v>
      </c>
      <c r="P45">
        <f ca="1">VLOOKUP(E45,JobBalancing!$BD$3:$BI$499,5,FALSE)</f>
        <v>19</v>
      </c>
      <c r="Q45" t="e">
        <f>VLOOKUP(E45,JobBalancing!$BJ$3:$BO$499,5,FALSE)</f>
        <v>#N/A</v>
      </c>
      <c r="R45" t="e">
        <f>VLOOKUP(E45,JobBalancing!$BP$3:$BU$499,5,FALSE)</f>
        <v>#N/A</v>
      </c>
    </row>
    <row r="46" spans="1:18" x14ac:dyDescent="0.25">
      <c r="A46" t="s">
        <v>5</v>
      </c>
      <c r="B46" t="s">
        <v>18</v>
      </c>
      <c r="C46" t="s">
        <v>287</v>
      </c>
      <c r="D46" t="s">
        <v>248</v>
      </c>
      <c r="E46" t="s">
        <v>225</v>
      </c>
      <c r="F46" s="5">
        <v>2</v>
      </c>
      <c r="G46" s="24">
        <f t="array" aca="1" ref="G46" ca="1">MIN(IF(ISNUMBER(H46:J46),H46:J46))</f>
        <v>21.45</v>
      </c>
      <c r="H46">
        <f ca="1">VLOOKUP(E46,JobBalancing!$BD$3:$BI$499,3,FALSE)</f>
        <v>21.45</v>
      </c>
      <c r="I46" t="e">
        <f>VLOOKUP(E46,JobBalancing!$BJ$3:$BO$499,3,FALSE)</f>
        <v>#N/A</v>
      </c>
      <c r="J46" t="e">
        <f>VLOOKUP(E46,JobBalancing!$BP$3:$BU$499,3,FALSE)</f>
        <v>#N/A</v>
      </c>
      <c r="K46" s="5">
        <f t="array" aca="1" ref="K46" ca="1">MIN(IF(ISNUMBER(L46:N46),L46:N46))</f>
        <v>4</v>
      </c>
      <c r="L46">
        <f ca="1">VLOOKUP(E46,JobBalancing!$BD$3:$BI$499,4,FALSE)</f>
        <v>4</v>
      </c>
      <c r="M46" t="e">
        <f>VLOOKUP(E46,JobBalancing!$BJ$3:$BO$499,4,FALSE)</f>
        <v>#N/A</v>
      </c>
      <c r="N46" t="e">
        <f>VLOOKUP(E46,JobBalancing!$BP$3:$BU$499,4,FALSE)</f>
        <v>#N/A</v>
      </c>
      <c r="O46" s="5">
        <f t="array" aca="1" ref="O46" ca="1">MIN(IF(ISNUMBER(P46:R46),P46:R46))</f>
        <v>19</v>
      </c>
      <c r="P46">
        <f ca="1">VLOOKUP(E46,JobBalancing!$BD$3:$BI$499,5,FALSE)</f>
        <v>19</v>
      </c>
      <c r="Q46" t="e">
        <f>VLOOKUP(E46,JobBalancing!$BJ$3:$BO$499,5,FALSE)</f>
        <v>#N/A</v>
      </c>
      <c r="R46" t="e">
        <f>VLOOKUP(E46,JobBalancing!$BP$3:$BU$499,5,FALSE)</f>
        <v>#N/A</v>
      </c>
    </row>
    <row r="47" spans="1:18" x14ac:dyDescent="0.25">
      <c r="A47" t="s">
        <v>5</v>
      </c>
      <c r="B47" t="s">
        <v>18</v>
      </c>
      <c r="C47" t="s">
        <v>267</v>
      </c>
      <c r="D47" t="s">
        <v>248</v>
      </c>
      <c r="E47" t="s">
        <v>120</v>
      </c>
      <c r="F47" s="5">
        <v>2</v>
      </c>
      <c r="G47" s="24">
        <f t="array" aca="1" ref="G47" ca="1">MIN(IF(ISNUMBER(H47:J47),H47:J47))</f>
        <v>21.349999999999998</v>
      </c>
      <c r="H47">
        <f ca="1">VLOOKUP(E47,JobBalancing!$BD$3:$BI$499,3,FALSE)</f>
        <v>21.349999999999998</v>
      </c>
      <c r="I47" t="e">
        <f>VLOOKUP(E47,JobBalancing!$BJ$3:$BO$499,3,FALSE)</f>
        <v>#N/A</v>
      </c>
      <c r="J47" t="e">
        <f>VLOOKUP(E47,JobBalancing!$BP$3:$BU$499,3,FALSE)</f>
        <v>#N/A</v>
      </c>
      <c r="K47" s="5">
        <f t="array" aca="1" ref="K47" ca="1">MIN(IF(ISNUMBER(L47:N47),L47:N47))</f>
        <v>4</v>
      </c>
      <c r="L47">
        <f ca="1">VLOOKUP(E47,JobBalancing!$BD$3:$BI$499,4,FALSE)</f>
        <v>4</v>
      </c>
      <c r="M47" t="e">
        <f>VLOOKUP(E47,JobBalancing!$BJ$3:$BO$499,4,FALSE)</f>
        <v>#N/A</v>
      </c>
      <c r="N47" t="e">
        <f>VLOOKUP(E47,JobBalancing!$BP$3:$BU$499,4,FALSE)</f>
        <v>#N/A</v>
      </c>
      <c r="O47" s="5">
        <f t="array" aca="1" ref="O47" ca="1">MIN(IF(ISNUMBER(P47:R47),P47:R47))</f>
        <v>18</v>
      </c>
      <c r="P47">
        <f ca="1">VLOOKUP(E47,JobBalancing!$BD$3:$BI$499,5,FALSE)</f>
        <v>18</v>
      </c>
      <c r="Q47" t="e">
        <f>VLOOKUP(E47,JobBalancing!$BJ$3:$BO$499,5,FALSE)</f>
        <v>#N/A</v>
      </c>
      <c r="R47" t="e">
        <f>VLOOKUP(E47,JobBalancing!$BP$3:$BU$499,5,FALSE)</f>
        <v>#N/A</v>
      </c>
    </row>
    <row r="48" spans="1:18" x14ac:dyDescent="0.25">
      <c r="A48" t="s">
        <v>2</v>
      </c>
      <c r="B48" t="s">
        <v>3</v>
      </c>
      <c r="C48" t="s">
        <v>258</v>
      </c>
      <c r="E48" t="s">
        <v>78</v>
      </c>
      <c r="F48" s="5">
        <v>5</v>
      </c>
      <c r="G48" s="24">
        <f t="array" ref="G48">MIN(IF(ISNUMBER(H48:J48),H48:J48))</f>
        <v>16</v>
      </c>
      <c r="H48">
        <f>VLOOKUP(E48,JobBalancing!$BD$3:$BI$499,3,FALSE)</f>
        <v>16</v>
      </c>
      <c r="I48" t="e">
        <f>VLOOKUP(E48,JobBalancing!$BJ$3:$BO$499,3,FALSE)</f>
        <v>#N/A</v>
      </c>
      <c r="J48" t="e">
        <f>VLOOKUP(E48,JobBalancing!$BP$3:$BU$499,3,FALSE)</f>
        <v>#N/A</v>
      </c>
      <c r="K48" s="5">
        <f t="array" ref="K48">MIN(IF(ISNUMBER(L48:N48),L48:N48))</f>
        <v>1</v>
      </c>
      <c r="L48">
        <f>VLOOKUP(E48,JobBalancing!$BD$3:$BI$499,4,FALSE)</f>
        <v>1</v>
      </c>
      <c r="M48" t="e">
        <f>VLOOKUP(E48,JobBalancing!$BJ$3:$BO$499,4,FALSE)</f>
        <v>#N/A</v>
      </c>
      <c r="N48" t="e">
        <f>VLOOKUP(E48,JobBalancing!$BP$3:$BU$499,4,FALSE)</f>
        <v>#N/A</v>
      </c>
      <c r="O48" s="5">
        <f t="array" ref="O48">MIN(IF(ISNUMBER(P48:R48),P48:R48))</f>
        <v>0</v>
      </c>
      <c r="P48">
        <f>VLOOKUP(E48,JobBalancing!$BD$3:$BI$499,5,FALSE)</f>
        <v>0</v>
      </c>
      <c r="Q48" t="e">
        <f>VLOOKUP(E48,JobBalancing!$BJ$3:$BO$499,5,FALSE)</f>
        <v>#N/A</v>
      </c>
      <c r="R48" t="e">
        <f>VLOOKUP(E48,JobBalancing!$BP$3:$BU$499,5,FALSE)</f>
        <v>#N/A</v>
      </c>
    </row>
    <row r="49" spans="1:18" x14ac:dyDescent="0.25">
      <c r="A49" t="s">
        <v>5</v>
      </c>
      <c r="B49" t="s">
        <v>18</v>
      </c>
      <c r="C49" t="s">
        <v>247</v>
      </c>
      <c r="D49" t="s">
        <v>248</v>
      </c>
      <c r="E49" t="s">
        <v>29</v>
      </c>
      <c r="F49" s="5">
        <v>1</v>
      </c>
      <c r="G49" s="24">
        <f t="array" aca="1" ref="G49" ca="1">MIN(IF(ISNUMBER(H49:J49),H49:J49))</f>
        <v>14.42</v>
      </c>
      <c r="H49">
        <f ca="1">VLOOKUP(E49,JobBalancing!$BD$3:$BI$499,3,FALSE)</f>
        <v>14.42</v>
      </c>
      <c r="I49" t="e">
        <f>VLOOKUP(E49,JobBalancing!$BJ$3:$BO$499,3,FALSE)</f>
        <v>#N/A</v>
      </c>
      <c r="J49" t="e">
        <f>VLOOKUP(E49,JobBalancing!$BP$3:$BU$499,3,FALSE)</f>
        <v>#N/A</v>
      </c>
      <c r="K49" s="5">
        <f t="array" aca="1" ref="K49" ca="1">MIN(IF(ISNUMBER(L49:N49),L49:N49))</f>
        <v>3</v>
      </c>
      <c r="L49">
        <f ca="1">VLOOKUP(E49,JobBalancing!$BD$3:$BI$499,4,FALSE)</f>
        <v>3</v>
      </c>
      <c r="M49" t="e">
        <f>VLOOKUP(E49,JobBalancing!$BJ$3:$BO$499,4,FALSE)</f>
        <v>#N/A</v>
      </c>
      <c r="N49" t="e">
        <f>VLOOKUP(E49,JobBalancing!$BP$3:$BU$499,4,FALSE)</f>
        <v>#N/A</v>
      </c>
      <c r="O49" s="5">
        <f t="array" aca="1" ref="O49" ca="1">MIN(IF(ISNUMBER(P49:R49),P49:R49))</f>
        <v>9</v>
      </c>
      <c r="P49">
        <f ca="1">VLOOKUP(E49,JobBalancing!$BD$3:$BI$499,5,FALSE)</f>
        <v>9</v>
      </c>
      <c r="Q49" t="e">
        <f>VLOOKUP(E49,JobBalancing!$BJ$3:$BO$499,5,FALSE)</f>
        <v>#N/A</v>
      </c>
      <c r="R49" t="e">
        <f>VLOOKUP(E49,JobBalancing!$BP$3:$BU$499,5,FALSE)</f>
        <v>#N/A</v>
      </c>
    </row>
    <row r="50" spans="1:18" x14ac:dyDescent="0.25">
      <c r="A50" t="s">
        <v>5</v>
      </c>
      <c r="B50" t="s">
        <v>18</v>
      </c>
      <c r="C50" t="s">
        <v>287</v>
      </c>
      <c r="D50" t="s">
        <v>248</v>
      </c>
      <c r="E50" t="s">
        <v>226</v>
      </c>
      <c r="F50" s="5">
        <v>1</v>
      </c>
      <c r="G50" s="24">
        <f t="array" aca="1" ref="G50" ca="1">MIN(IF(ISNUMBER(H50:J50),H50:J50))</f>
        <v>14.42</v>
      </c>
      <c r="H50">
        <f ca="1">VLOOKUP(E50,JobBalancing!$BD$3:$BI$499,3,FALSE)</f>
        <v>14.42</v>
      </c>
      <c r="I50" t="e">
        <f>VLOOKUP(E50,JobBalancing!$BJ$3:$BO$499,3,FALSE)</f>
        <v>#N/A</v>
      </c>
      <c r="J50" t="e">
        <f>VLOOKUP(E50,JobBalancing!$BP$3:$BU$499,3,FALSE)</f>
        <v>#N/A</v>
      </c>
      <c r="K50" s="5">
        <f t="array" aca="1" ref="K50" ca="1">MIN(IF(ISNUMBER(L50:N50),L50:N50))</f>
        <v>3</v>
      </c>
      <c r="L50">
        <f ca="1">VLOOKUP(E50,JobBalancing!$BD$3:$BI$499,4,FALSE)</f>
        <v>3</v>
      </c>
      <c r="M50" t="e">
        <f>VLOOKUP(E50,JobBalancing!$BJ$3:$BO$499,4,FALSE)</f>
        <v>#N/A</v>
      </c>
      <c r="N50" t="e">
        <f>VLOOKUP(E50,JobBalancing!$BP$3:$BU$499,4,FALSE)</f>
        <v>#N/A</v>
      </c>
      <c r="O50" s="5">
        <f t="array" aca="1" ref="O50" ca="1">MIN(IF(ISNUMBER(P50:R50),P50:R50))</f>
        <v>9</v>
      </c>
      <c r="P50">
        <f ca="1">VLOOKUP(E50,JobBalancing!$BD$3:$BI$499,5,FALSE)</f>
        <v>9</v>
      </c>
      <c r="Q50" t="e">
        <f>VLOOKUP(E50,JobBalancing!$BJ$3:$BO$499,5,FALSE)</f>
        <v>#N/A</v>
      </c>
      <c r="R50" t="e">
        <f>VLOOKUP(E50,JobBalancing!$BP$3:$BU$499,5,FALSE)</f>
        <v>#N/A</v>
      </c>
    </row>
    <row r="51" spans="1:18" x14ac:dyDescent="0.25">
      <c r="A51" t="s">
        <v>5</v>
      </c>
      <c r="B51" t="s">
        <v>18</v>
      </c>
      <c r="C51" t="s">
        <v>267</v>
      </c>
      <c r="D51" t="s">
        <v>248</v>
      </c>
      <c r="E51" t="s">
        <v>121</v>
      </c>
      <c r="F51" s="5">
        <v>1</v>
      </c>
      <c r="G51" s="24">
        <f t="array" aca="1" ref="G51" ca="1">MIN(IF(ISNUMBER(H51:J51),H51:J51))</f>
        <v>14.32</v>
      </c>
      <c r="H51">
        <f ca="1">VLOOKUP(E51,JobBalancing!$BD$3:$BI$499,3,FALSE)</f>
        <v>14.32</v>
      </c>
      <c r="I51" t="e">
        <f>VLOOKUP(E51,JobBalancing!$BJ$3:$BO$499,3,FALSE)</f>
        <v>#N/A</v>
      </c>
      <c r="J51" t="e">
        <f>VLOOKUP(E51,JobBalancing!$BP$3:$BU$499,3,FALSE)</f>
        <v>#N/A</v>
      </c>
      <c r="K51" s="5">
        <f t="array" aca="1" ref="K51" ca="1">MIN(IF(ISNUMBER(L51:N51),L51:N51))</f>
        <v>3</v>
      </c>
      <c r="L51">
        <f ca="1">VLOOKUP(E51,JobBalancing!$BD$3:$BI$499,4,FALSE)</f>
        <v>3</v>
      </c>
      <c r="M51" t="e">
        <f>VLOOKUP(E51,JobBalancing!$BJ$3:$BO$499,4,FALSE)</f>
        <v>#N/A</v>
      </c>
      <c r="N51" t="e">
        <f>VLOOKUP(E51,JobBalancing!$BP$3:$BU$499,4,FALSE)</f>
        <v>#N/A</v>
      </c>
      <c r="O51" s="5">
        <f t="array" aca="1" ref="O51" ca="1">MIN(IF(ISNUMBER(P51:R51),P51:R51))</f>
        <v>8</v>
      </c>
      <c r="P51">
        <f ca="1">VLOOKUP(E51,JobBalancing!$BD$3:$BI$499,5,FALSE)</f>
        <v>8</v>
      </c>
      <c r="Q51" t="e">
        <f>VLOOKUP(E51,JobBalancing!$BJ$3:$BO$499,5,FALSE)</f>
        <v>#N/A</v>
      </c>
      <c r="R51" t="e">
        <f>VLOOKUP(E51,JobBalancing!$BP$3:$BU$499,5,FALSE)</f>
        <v>#N/A</v>
      </c>
    </row>
    <row r="52" spans="1:18" x14ac:dyDescent="0.25">
      <c r="A52" t="s">
        <v>5</v>
      </c>
      <c r="B52" t="s">
        <v>125</v>
      </c>
      <c r="C52" t="s">
        <v>281</v>
      </c>
      <c r="E52" t="s">
        <v>195</v>
      </c>
      <c r="F52" s="5">
        <v>2</v>
      </c>
      <c r="G52" s="24">
        <f t="array" aca="1" ref="G52" ca="1">MIN(IF(ISNUMBER(H52:J52),H52:J52))</f>
        <v>11.475</v>
      </c>
      <c r="H52">
        <f ca="1">VLOOKUP(E52,JobBalancing!$BD$3:$BI$499,3,FALSE)</f>
        <v>11.475</v>
      </c>
      <c r="I52" t="e">
        <f>VLOOKUP(E52,JobBalancing!$BJ$3:$BO$499,3,FALSE)</f>
        <v>#N/A</v>
      </c>
      <c r="J52" t="e">
        <f>VLOOKUP(E52,JobBalancing!$BP$3:$BU$499,3,FALSE)</f>
        <v>#N/A</v>
      </c>
      <c r="K52" s="5">
        <f t="array" aca="1" ref="K52" ca="1">MIN(IF(ISNUMBER(L52:N52),L52:N52))</f>
        <v>4</v>
      </c>
      <c r="L52">
        <f ca="1">VLOOKUP(E52,JobBalancing!$BD$3:$BI$499,4,FALSE)</f>
        <v>4</v>
      </c>
      <c r="M52" t="e">
        <f>VLOOKUP(E52,JobBalancing!$BJ$3:$BO$499,4,FALSE)</f>
        <v>#N/A</v>
      </c>
      <c r="N52" t="e">
        <f>VLOOKUP(E52,JobBalancing!$BP$3:$BU$499,4,FALSE)</f>
        <v>#N/A</v>
      </c>
      <c r="O52" s="5">
        <f t="array" aca="1" ref="O52" ca="1">MIN(IF(ISNUMBER(P52:R52),P52:R52))</f>
        <v>23</v>
      </c>
      <c r="P52">
        <f ca="1">VLOOKUP(E52,JobBalancing!$BD$3:$BI$499,5,FALSE)</f>
        <v>23</v>
      </c>
      <c r="Q52" t="e">
        <f>VLOOKUP(E52,JobBalancing!$BJ$3:$BO$499,5,FALSE)</f>
        <v>#N/A</v>
      </c>
      <c r="R52" t="e">
        <f>VLOOKUP(E52,JobBalancing!$BP$3:$BU$499,5,FALSE)</f>
        <v>#N/A</v>
      </c>
    </row>
    <row r="53" spans="1:18" x14ac:dyDescent="0.25">
      <c r="A53" t="s">
        <v>5</v>
      </c>
      <c r="B53" t="s">
        <v>18</v>
      </c>
      <c r="C53" t="s">
        <v>244</v>
      </c>
      <c r="D53" t="s">
        <v>245</v>
      </c>
      <c r="E53" t="s">
        <v>20</v>
      </c>
      <c r="F53" s="5">
        <v>2</v>
      </c>
      <c r="G53" s="24">
        <f t="array" aca="1" ref="G53" ca="1">MIN(IF(ISNUMBER(H53:J53),H53:J53))</f>
        <v>10.774999999999999</v>
      </c>
      <c r="H53">
        <f ca="1">VLOOKUP(E53,JobBalancing!$BD$3:$BI$499,3,FALSE)</f>
        <v>10.774999999999999</v>
      </c>
      <c r="I53" t="e">
        <f>VLOOKUP(E53,JobBalancing!$BJ$3:$BO$499,3,FALSE)</f>
        <v>#N/A</v>
      </c>
      <c r="J53" t="e">
        <f>VLOOKUP(E53,JobBalancing!$BP$3:$BU$499,3,FALSE)</f>
        <v>#N/A</v>
      </c>
      <c r="K53" s="5">
        <f t="array" aca="1" ref="K53" ca="1">MIN(IF(ISNUMBER(L53:N53),L53:N53))</f>
        <v>4</v>
      </c>
      <c r="L53">
        <f ca="1">VLOOKUP(E53,JobBalancing!$BD$3:$BI$499,4,FALSE)</f>
        <v>4</v>
      </c>
      <c r="M53" t="e">
        <f>VLOOKUP(E53,JobBalancing!$BJ$3:$BO$499,4,FALSE)</f>
        <v>#N/A</v>
      </c>
      <c r="N53" t="e">
        <f>VLOOKUP(E53,JobBalancing!$BP$3:$BU$499,4,FALSE)</f>
        <v>#N/A</v>
      </c>
      <c r="O53" s="5">
        <f t="array" aca="1" ref="O53" ca="1">MIN(IF(ISNUMBER(P53:R53),P53:R53))</f>
        <v>19</v>
      </c>
      <c r="P53">
        <f ca="1">VLOOKUP(E53,JobBalancing!$BD$3:$BI$499,5,FALSE)</f>
        <v>19</v>
      </c>
      <c r="Q53" t="e">
        <f>VLOOKUP(E53,JobBalancing!$BJ$3:$BO$499,5,FALSE)</f>
        <v>#N/A</v>
      </c>
      <c r="R53" t="e">
        <f>VLOOKUP(E53,JobBalancing!$BP$3:$BU$499,5,FALSE)</f>
        <v>#N/A</v>
      </c>
    </row>
    <row r="54" spans="1:18" x14ac:dyDescent="0.25">
      <c r="A54" t="s">
        <v>5</v>
      </c>
      <c r="B54" t="s">
        <v>18</v>
      </c>
      <c r="C54" t="s">
        <v>273</v>
      </c>
      <c r="D54" t="s">
        <v>245</v>
      </c>
      <c r="E54" t="s">
        <v>160</v>
      </c>
      <c r="F54" s="5">
        <v>2</v>
      </c>
      <c r="G54" s="24">
        <f t="array" aca="1" ref="G54" ca="1">MIN(IF(ISNUMBER(H54:J54),H54:J54))</f>
        <v>10.774999999999999</v>
      </c>
      <c r="H54">
        <f ca="1">VLOOKUP(E54,JobBalancing!$BD$3:$BI$499,3,FALSE)</f>
        <v>10.774999999999999</v>
      </c>
      <c r="I54" t="e">
        <f>VLOOKUP(E54,JobBalancing!$BJ$3:$BO$499,3,FALSE)</f>
        <v>#N/A</v>
      </c>
      <c r="J54" t="e">
        <f>VLOOKUP(E54,JobBalancing!$BP$3:$BU$499,3,FALSE)</f>
        <v>#N/A</v>
      </c>
      <c r="K54" s="5">
        <f t="array" aca="1" ref="K54" ca="1">MIN(IF(ISNUMBER(L54:N54),L54:N54))</f>
        <v>4</v>
      </c>
      <c r="L54">
        <f ca="1">VLOOKUP(E54,JobBalancing!$BD$3:$BI$499,4,FALSE)</f>
        <v>4</v>
      </c>
      <c r="M54" t="e">
        <f>VLOOKUP(E54,JobBalancing!$BJ$3:$BO$499,4,FALSE)</f>
        <v>#N/A</v>
      </c>
      <c r="N54" t="e">
        <f>VLOOKUP(E54,JobBalancing!$BP$3:$BU$499,4,FALSE)</f>
        <v>#N/A</v>
      </c>
      <c r="O54" s="5">
        <f t="array" aca="1" ref="O54" ca="1">MIN(IF(ISNUMBER(P54:R54),P54:R54))</f>
        <v>19</v>
      </c>
      <c r="P54">
        <f ca="1">VLOOKUP(E54,JobBalancing!$BD$3:$BI$499,5,FALSE)</f>
        <v>19</v>
      </c>
      <c r="Q54" t="e">
        <f>VLOOKUP(E54,JobBalancing!$BJ$3:$BO$499,5,FALSE)</f>
        <v>#N/A</v>
      </c>
      <c r="R54" t="e">
        <f>VLOOKUP(E54,JobBalancing!$BP$3:$BU$499,5,FALSE)</f>
        <v>#N/A</v>
      </c>
    </row>
    <row r="55" spans="1:18" x14ac:dyDescent="0.25">
      <c r="A55" t="s">
        <v>5</v>
      </c>
      <c r="B55" t="s">
        <v>18</v>
      </c>
      <c r="C55" t="s">
        <v>282</v>
      </c>
      <c r="D55" t="s">
        <v>245</v>
      </c>
      <c r="E55" t="s">
        <v>203</v>
      </c>
      <c r="F55" s="5">
        <v>2</v>
      </c>
      <c r="G55" s="24">
        <f t="array" aca="1" ref="G55" ca="1">MIN(IF(ISNUMBER(H55:J55),H55:J55))</f>
        <v>10.774999999999999</v>
      </c>
      <c r="H55">
        <f ca="1">VLOOKUP(E55,JobBalancing!$BD$3:$BI$499,3,FALSE)</f>
        <v>10.774999999999999</v>
      </c>
      <c r="I55" t="e">
        <f>VLOOKUP(E55,JobBalancing!$BJ$3:$BO$499,3,FALSE)</f>
        <v>#N/A</v>
      </c>
      <c r="J55" t="e">
        <f>VLOOKUP(E55,JobBalancing!$BP$3:$BU$499,3,FALSE)</f>
        <v>#N/A</v>
      </c>
      <c r="K55" s="5">
        <f t="array" aca="1" ref="K55" ca="1">MIN(IF(ISNUMBER(L55:N55),L55:N55))</f>
        <v>4</v>
      </c>
      <c r="L55">
        <f ca="1">VLOOKUP(E55,JobBalancing!$BD$3:$BI$499,4,FALSE)</f>
        <v>4</v>
      </c>
      <c r="M55" t="e">
        <f>VLOOKUP(E55,JobBalancing!$BJ$3:$BO$499,4,FALSE)</f>
        <v>#N/A</v>
      </c>
      <c r="N55" t="e">
        <f>VLOOKUP(E55,JobBalancing!$BP$3:$BU$499,4,FALSE)</f>
        <v>#N/A</v>
      </c>
      <c r="O55" s="5">
        <f t="array" aca="1" ref="O55" ca="1">MIN(IF(ISNUMBER(P55:R55),P55:R55))</f>
        <v>19</v>
      </c>
      <c r="P55">
        <f ca="1">VLOOKUP(E55,JobBalancing!$BD$3:$BI$499,5,FALSE)</f>
        <v>19</v>
      </c>
      <c r="Q55" t="e">
        <f>VLOOKUP(E55,JobBalancing!$BJ$3:$BO$499,5,FALSE)</f>
        <v>#N/A</v>
      </c>
      <c r="R55" t="e">
        <f>VLOOKUP(E55,JobBalancing!$BP$3:$BU$499,5,FALSE)</f>
        <v>#N/A</v>
      </c>
    </row>
    <row r="56" spans="1:18" x14ac:dyDescent="0.25">
      <c r="A56" t="s">
        <v>5</v>
      </c>
      <c r="B56" t="s">
        <v>6</v>
      </c>
      <c r="C56" t="s">
        <v>284</v>
      </c>
      <c r="E56" t="s">
        <v>214</v>
      </c>
      <c r="F56" s="5">
        <v>2</v>
      </c>
      <c r="G56" s="24">
        <f t="array" aca="1" ref="G56" ca="1">MIN(IF(ISNUMBER(H56:J56),H56:J56))</f>
        <v>10.774999999999999</v>
      </c>
      <c r="H56">
        <f ca="1">VLOOKUP(E56,JobBalancing!$BD$3:$BI$499,3,FALSE)</f>
        <v>10.774999999999999</v>
      </c>
      <c r="I56" t="e">
        <f>VLOOKUP(E56,JobBalancing!$BJ$3:$BO$499,3,FALSE)</f>
        <v>#N/A</v>
      </c>
      <c r="J56" t="e">
        <f>VLOOKUP(E56,JobBalancing!$BP$3:$BU$499,3,FALSE)</f>
        <v>#N/A</v>
      </c>
      <c r="K56" s="5">
        <f t="array" aca="1" ref="K56" ca="1">MIN(IF(ISNUMBER(L56:N56),L56:N56))</f>
        <v>4</v>
      </c>
      <c r="L56">
        <f ca="1">VLOOKUP(E56,JobBalancing!$BD$3:$BI$499,4,FALSE)</f>
        <v>4</v>
      </c>
      <c r="M56" t="e">
        <f>VLOOKUP(E56,JobBalancing!$BJ$3:$BO$499,4,FALSE)</f>
        <v>#N/A</v>
      </c>
      <c r="N56" t="e">
        <f>VLOOKUP(E56,JobBalancing!$BP$3:$BU$499,4,FALSE)</f>
        <v>#N/A</v>
      </c>
      <c r="O56" s="5">
        <f t="array" aca="1" ref="O56" ca="1">MIN(IF(ISNUMBER(P56:R56),P56:R56))</f>
        <v>20</v>
      </c>
      <c r="P56">
        <f ca="1">VLOOKUP(E56,JobBalancing!$BD$3:$BI$499,5,FALSE)</f>
        <v>20</v>
      </c>
      <c r="Q56" t="e">
        <f>VLOOKUP(E56,JobBalancing!$BJ$3:$BO$499,5,FALSE)</f>
        <v>#N/A</v>
      </c>
      <c r="R56" t="e">
        <f>VLOOKUP(E56,JobBalancing!$BP$3:$BU$499,5,FALSE)</f>
        <v>#N/A</v>
      </c>
    </row>
    <row r="57" spans="1:18" x14ac:dyDescent="0.25">
      <c r="A57" t="s">
        <v>5</v>
      </c>
      <c r="B57" t="s">
        <v>18</v>
      </c>
      <c r="C57" t="s">
        <v>272</v>
      </c>
      <c r="D57" t="s">
        <v>245</v>
      </c>
      <c r="E57" t="s">
        <v>154</v>
      </c>
      <c r="F57" s="5">
        <v>2</v>
      </c>
      <c r="G57" s="24">
        <f t="array" aca="1" ref="G57" ca="1">MIN(IF(ISNUMBER(H57:J57),H57:J57))</f>
        <v>10.674999999999999</v>
      </c>
      <c r="H57">
        <f ca="1">VLOOKUP(E57,JobBalancing!$BD$3:$BI$499,3,FALSE)</f>
        <v>10.674999999999999</v>
      </c>
      <c r="I57" t="e">
        <f>VLOOKUP(E57,JobBalancing!$BJ$3:$BO$499,3,FALSE)</f>
        <v>#N/A</v>
      </c>
      <c r="J57" t="e">
        <f>VLOOKUP(E57,JobBalancing!$BP$3:$BU$499,3,FALSE)</f>
        <v>#N/A</v>
      </c>
      <c r="K57" s="5">
        <f t="array" aca="1" ref="K57" ca="1">MIN(IF(ISNUMBER(L57:N57),L57:N57))</f>
        <v>4</v>
      </c>
      <c r="L57">
        <f ca="1">VLOOKUP(E57,JobBalancing!$BD$3:$BI$499,4,FALSE)</f>
        <v>4</v>
      </c>
      <c r="M57" t="e">
        <f>VLOOKUP(E57,JobBalancing!$BJ$3:$BO$499,4,FALSE)</f>
        <v>#N/A</v>
      </c>
      <c r="N57" t="e">
        <f>VLOOKUP(E57,JobBalancing!$BP$3:$BU$499,4,FALSE)</f>
        <v>#N/A</v>
      </c>
      <c r="O57" s="5">
        <f t="array" aca="1" ref="O57" ca="1">MIN(IF(ISNUMBER(P57:R57),P57:R57))</f>
        <v>18</v>
      </c>
      <c r="P57">
        <f ca="1">VLOOKUP(E57,JobBalancing!$BD$3:$BI$499,5,FALSE)</f>
        <v>18</v>
      </c>
      <c r="Q57" t="e">
        <f>VLOOKUP(E57,JobBalancing!$BJ$3:$BO$499,5,FALSE)</f>
        <v>#N/A</v>
      </c>
      <c r="R57" t="e">
        <f>VLOOKUP(E57,JobBalancing!$BP$3:$BU$499,5,FALSE)</f>
        <v>#N/A</v>
      </c>
    </row>
    <row r="58" spans="1:18" x14ac:dyDescent="0.25">
      <c r="A58" t="s">
        <v>2</v>
      </c>
      <c r="B58" t="s">
        <v>3</v>
      </c>
      <c r="C58" t="s">
        <v>242</v>
      </c>
      <c r="E58" t="s">
        <v>235</v>
      </c>
      <c r="F58" s="5">
        <v>1</v>
      </c>
      <c r="G58" s="24">
        <f t="array" aca="1" ref="G58" ca="1">MIN(IF(ISNUMBER(H58:J58),H58:J58))</f>
        <v>8.9999999999999982</v>
      </c>
      <c r="H58">
        <f ca="1">VLOOKUP(E58,JobBalancing!$BD$3:$BI$499,3,FALSE)</f>
        <v>8.9999999999999982</v>
      </c>
      <c r="I58" t="e">
        <f>VLOOKUP(E58,JobBalancing!$BJ$3:$BO$499,3,FALSE)</f>
        <v>#N/A</v>
      </c>
      <c r="J58" t="e">
        <f>VLOOKUP(E58,JobBalancing!$BP$3:$BU$499,3,FALSE)</f>
        <v>#N/A</v>
      </c>
      <c r="K58" s="5">
        <f t="array" ref="K58">MIN(IF(ISNUMBER(L58:N58),L58:N58))</f>
        <v>2</v>
      </c>
      <c r="L58">
        <f>VLOOKUP(E58,JobBalancing!$BD$3:$BI$499,4,FALSE)</f>
        <v>2</v>
      </c>
      <c r="M58" t="e">
        <f>VLOOKUP(E58,JobBalancing!$BJ$3:$BO$499,4,FALSE)</f>
        <v>#N/A</v>
      </c>
      <c r="N58" t="e">
        <f>VLOOKUP(E58,JobBalancing!$BP$3:$BU$499,4,FALSE)</f>
        <v>#N/A</v>
      </c>
      <c r="O58" s="5">
        <f t="array" ref="O58">MIN(IF(ISNUMBER(P58:R58),P58:R58))</f>
        <v>2</v>
      </c>
      <c r="P58">
        <f>VLOOKUP(E58,JobBalancing!$BD$3:$BI$499,5,FALSE)</f>
        <v>2</v>
      </c>
      <c r="Q58" t="e">
        <f>VLOOKUP(E58,JobBalancing!$BJ$3:$BO$499,5,FALSE)</f>
        <v>#N/A</v>
      </c>
      <c r="R58" t="e">
        <f>VLOOKUP(E58,JobBalancing!$BP$3:$BU$499,5,FALSE)</f>
        <v>#N/A</v>
      </c>
    </row>
    <row r="59" spans="1:18" x14ac:dyDescent="0.25">
      <c r="A59" t="s">
        <v>5</v>
      </c>
      <c r="B59" t="s">
        <v>6</v>
      </c>
      <c r="C59" t="s">
        <v>286</v>
      </c>
      <c r="E59" t="s">
        <v>222</v>
      </c>
      <c r="F59" s="5">
        <v>3</v>
      </c>
      <c r="G59" s="24">
        <f t="array" aca="1" ref="G59" ca="1">MIN(IF(ISNUMBER(H59:J59),H59:J59))</f>
        <v>8.64</v>
      </c>
      <c r="H59">
        <f ca="1">VLOOKUP(E59,JobBalancing!$BD$3:$BI$499,3,FALSE)</f>
        <v>8.64</v>
      </c>
      <c r="I59" t="e">
        <f>VLOOKUP(E59,JobBalancing!$BJ$3:$BO$499,3,FALSE)</f>
        <v>#N/A</v>
      </c>
      <c r="J59" t="e">
        <f>VLOOKUP(E59,JobBalancing!$BP$3:$BU$499,3,FALSE)</f>
        <v>#N/A</v>
      </c>
      <c r="K59" s="5">
        <f t="array" aca="1" ref="K59" ca="1">MIN(IF(ISNUMBER(L59:N59),L59:N59))</f>
        <v>3</v>
      </c>
      <c r="L59">
        <f ca="1">VLOOKUP(E59,JobBalancing!$BD$3:$BI$499,4,FALSE)</f>
        <v>3</v>
      </c>
      <c r="M59" t="e">
        <f>VLOOKUP(E59,JobBalancing!$BJ$3:$BO$499,4,FALSE)</f>
        <v>#N/A</v>
      </c>
      <c r="N59" t="e">
        <f>VLOOKUP(E59,JobBalancing!$BP$3:$BU$499,4,FALSE)</f>
        <v>#N/A</v>
      </c>
      <c r="O59" s="5">
        <f t="array" aca="1" ref="O59" ca="1">MIN(IF(ISNUMBER(P59:R59),P59:R59))</f>
        <v>11</v>
      </c>
      <c r="P59">
        <f ca="1">VLOOKUP(E59,JobBalancing!$BD$3:$BI$499,5,FALSE)</f>
        <v>11</v>
      </c>
      <c r="Q59" t="e">
        <f>VLOOKUP(E59,JobBalancing!$BJ$3:$BO$499,5,FALSE)</f>
        <v>#N/A</v>
      </c>
      <c r="R59" t="e">
        <f>VLOOKUP(E59,JobBalancing!$BP$3:$BU$499,5,FALSE)</f>
        <v>#N/A</v>
      </c>
    </row>
    <row r="60" spans="1:18" x14ac:dyDescent="0.25">
      <c r="A60" t="s">
        <v>5</v>
      </c>
      <c r="B60" t="s">
        <v>167</v>
      </c>
      <c r="C60" t="s">
        <v>274</v>
      </c>
      <c r="E60" t="s">
        <v>171</v>
      </c>
      <c r="F60" s="5">
        <v>3</v>
      </c>
      <c r="G60" s="24">
        <f t="array" aca="1" ref="G60" ca="1">MIN(IF(ISNUMBER(H60:J60),H60:J60))</f>
        <v>8.41</v>
      </c>
      <c r="H60">
        <f ca="1">VLOOKUP(E60,JobBalancing!$BD$3:$BI$499,3,FALSE)</f>
        <v>8.41</v>
      </c>
      <c r="I60" t="e">
        <f>VLOOKUP(E60,JobBalancing!$BJ$3:$BO$499,3,FALSE)</f>
        <v>#N/A</v>
      </c>
      <c r="J60" t="e">
        <f>VLOOKUP(E60,JobBalancing!$BP$3:$BU$499,3,FALSE)</f>
        <v>#N/A</v>
      </c>
      <c r="K60" s="5">
        <f t="array" aca="1" ref="K60" ca="1">MIN(IF(ISNUMBER(L60:N60),L60:N60))</f>
        <v>2</v>
      </c>
      <c r="L60">
        <f ca="1">VLOOKUP(E60,JobBalancing!$BD$3:$BI$499,4,FALSE)</f>
        <v>2</v>
      </c>
      <c r="M60" t="e">
        <f>VLOOKUP(E60,JobBalancing!$BJ$3:$BO$499,4,FALSE)</f>
        <v>#N/A</v>
      </c>
      <c r="N60" t="e">
        <f>VLOOKUP(E60,JobBalancing!$BP$3:$BU$499,4,FALSE)</f>
        <v>#N/A</v>
      </c>
      <c r="O60" s="5">
        <f t="array" aca="1" ref="O60" ca="1">MIN(IF(ISNUMBER(P60:R60),P60:R60))</f>
        <v>6</v>
      </c>
      <c r="P60">
        <f ca="1">VLOOKUP(E60,JobBalancing!$BD$3:$BI$499,5,FALSE)</f>
        <v>6</v>
      </c>
      <c r="Q60" t="e">
        <f>VLOOKUP(E60,JobBalancing!$BJ$3:$BO$499,5,FALSE)</f>
        <v>#N/A</v>
      </c>
      <c r="R60" t="e">
        <f>VLOOKUP(E60,JobBalancing!$BP$3:$BU$499,5,FALSE)</f>
        <v>#N/A</v>
      </c>
    </row>
    <row r="61" spans="1:18" x14ac:dyDescent="0.25">
      <c r="A61" t="s">
        <v>5</v>
      </c>
      <c r="B61" t="s">
        <v>125</v>
      </c>
      <c r="C61" t="s">
        <v>281</v>
      </c>
      <c r="E61" t="s">
        <v>196</v>
      </c>
      <c r="F61" s="5">
        <v>1</v>
      </c>
      <c r="G61" s="24">
        <f t="array" aca="1" ref="G61" ca="1">MIN(IF(ISNUMBER(H61:J61),H61:J61))</f>
        <v>7.96</v>
      </c>
      <c r="H61">
        <f ca="1">VLOOKUP(E61,JobBalancing!$BD$3:$BI$499,3,FALSE)</f>
        <v>7.96</v>
      </c>
      <c r="I61" t="e">
        <f>VLOOKUP(E61,JobBalancing!$BJ$3:$BO$499,3,FALSE)</f>
        <v>#N/A</v>
      </c>
      <c r="J61" t="e">
        <f>VLOOKUP(E61,JobBalancing!$BP$3:$BU$499,3,FALSE)</f>
        <v>#N/A</v>
      </c>
      <c r="K61" s="5">
        <f t="array" aca="1" ref="K61" ca="1">MIN(IF(ISNUMBER(L61:N61),L61:N61))</f>
        <v>3</v>
      </c>
      <c r="L61">
        <f ca="1">VLOOKUP(E61,JobBalancing!$BD$3:$BI$499,4,FALSE)</f>
        <v>3</v>
      </c>
      <c r="M61" t="e">
        <f>VLOOKUP(E61,JobBalancing!$BJ$3:$BO$499,4,FALSE)</f>
        <v>#N/A</v>
      </c>
      <c r="N61" t="e">
        <f>VLOOKUP(E61,JobBalancing!$BP$3:$BU$499,4,FALSE)</f>
        <v>#N/A</v>
      </c>
      <c r="O61" s="5">
        <f t="array" aca="1" ref="O61" ca="1">MIN(IF(ISNUMBER(P61:R61),P61:R61))</f>
        <v>13</v>
      </c>
      <c r="P61">
        <f ca="1">VLOOKUP(E61,JobBalancing!$BD$3:$BI$499,5,FALSE)</f>
        <v>13</v>
      </c>
      <c r="Q61" t="e">
        <f>VLOOKUP(E61,JobBalancing!$BJ$3:$BO$499,5,FALSE)</f>
        <v>#N/A</v>
      </c>
      <c r="R61" t="e">
        <f>VLOOKUP(E61,JobBalancing!$BP$3:$BU$499,5,FALSE)</f>
        <v>#N/A</v>
      </c>
    </row>
    <row r="62" spans="1:18" x14ac:dyDescent="0.25">
      <c r="A62" t="s">
        <v>5</v>
      </c>
      <c r="B62" t="s">
        <v>6</v>
      </c>
      <c r="C62" t="s">
        <v>286</v>
      </c>
      <c r="E62" t="s">
        <v>221</v>
      </c>
      <c r="F62" s="5">
        <v>1</v>
      </c>
      <c r="G62" s="24">
        <f t="array" aca="1" ref="G62" ca="1">MIN(IF(ISNUMBER(H62:J62),H62:J62))</f>
        <v>7.66</v>
      </c>
      <c r="H62">
        <f ca="1">VLOOKUP(E62,JobBalancing!$BD$3:$BI$499,3,FALSE)</f>
        <v>7.66</v>
      </c>
      <c r="I62" t="e">
        <f>VLOOKUP(E62,JobBalancing!$BJ$3:$BO$499,3,FALSE)</f>
        <v>#N/A</v>
      </c>
      <c r="J62" t="e">
        <f>VLOOKUP(E62,JobBalancing!$BP$3:$BU$499,3,FALSE)</f>
        <v>#N/A</v>
      </c>
      <c r="K62" s="5">
        <f t="array" aca="1" ref="K62" ca="1">MIN(IF(ISNUMBER(L62:N62),L62:N62))</f>
        <v>3</v>
      </c>
      <c r="L62">
        <f ca="1">VLOOKUP(E62,JobBalancing!$BD$3:$BI$499,4,FALSE)</f>
        <v>3</v>
      </c>
      <c r="M62" t="e">
        <f>VLOOKUP(E62,JobBalancing!$BJ$3:$BO$499,4,FALSE)</f>
        <v>#N/A</v>
      </c>
      <c r="N62" t="e">
        <f>VLOOKUP(E62,JobBalancing!$BP$3:$BU$499,4,FALSE)</f>
        <v>#N/A</v>
      </c>
      <c r="O62" s="5">
        <f t="array" aca="1" ref="O62" ca="1">MIN(IF(ISNUMBER(P62:R62),P62:R62))</f>
        <v>9</v>
      </c>
      <c r="P62">
        <f ca="1">VLOOKUP(E62,JobBalancing!$BD$3:$BI$499,5,FALSE)</f>
        <v>9</v>
      </c>
      <c r="Q62" t="e">
        <f>VLOOKUP(E62,JobBalancing!$BJ$3:$BO$499,5,FALSE)</f>
        <v>#N/A</v>
      </c>
      <c r="R62" t="e">
        <f>VLOOKUP(E62,JobBalancing!$BP$3:$BU$499,5,FALSE)</f>
        <v>#N/A</v>
      </c>
    </row>
    <row r="63" spans="1:18" x14ac:dyDescent="0.25">
      <c r="A63" t="s">
        <v>5</v>
      </c>
      <c r="B63" t="s">
        <v>18</v>
      </c>
      <c r="C63" t="s">
        <v>244</v>
      </c>
      <c r="D63" t="s">
        <v>245</v>
      </c>
      <c r="E63" t="s">
        <v>21</v>
      </c>
      <c r="F63" s="5">
        <v>1</v>
      </c>
      <c r="G63" s="24">
        <f t="array" aca="1" ref="G63" ca="1">MIN(IF(ISNUMBER(H63:J63),H63:J63))</f>
        <v>7.26</v>
      </c>
      <c r="H63">
        <f ca="1">VLOOKUP(E63,JobBalancing!$BD$3:$BI$499,3,FALSE)</f>
        <v>7.26</v>
      </c>
      <c r="I63" t="e">
        <f>VLOOKUP(E63,JobBalancing!$BJ$3:$BO$499,3,FALSE)</f>
        <v>#N/A</v>
      </c>
      <c r="J63" t="e">
        <f>VLOOKUP(E63,JobBalancing!$BP$3:$BU$499,3,FALSE)</f>
        <v>#N/A</v>
      </c>
      <c r="K63" s="5">
        <f t="array" aca="1" ref="K63" ca="1">MIN(IF(ISNUMBER(L63:N63),L63:N63))</f>
        <v>3</v>
      </c>
      <c r="L63">
        <f ca="1">VLOOKUP(E63,JobBalancing!$BD$3:$BI$499,4,FALSE)</f>
        <v>3</v>
      </c>
      <c r="M63" t="e">
        <f>VLOOKUP(E63,JobBalancing!$BJ$3:$BO$499,4,FALSE)</f>
        <v>#N/A</v>
      </c>
      <c r="N63" t="e">
        <f>VLOOKUP(E63,JobBalancing!$BP$3:$BU$499,4,FALSE)</f>
        <v>#N/A</v>
      </c>
      <c r="O63" s="5">
        <f t="array" aca="1" ref="O63" ca="1">MIN(IF(ISNUMBER(P63:R63),P63:R63))</f>
        <v>9</v>
      </c>
      <c r="P63">
        <f ca="1">VLOOKUP(E63,JobBalancing!$BD$3:$BI$499,5,FALSE)</f>
        <v>9</v>
      </c>
      <c r="Q63" t="e">
        <f>VLOOKUP(E63,JobBalancing!$BJ$3:$BO$499,5,FALSE)</f>
        <v>#N/A</v>
      </c>
      <c r="R63" t="e">
        <f>VLOOKUP(E63,JobBalancing!$BP$3:$BU$499,5,FALSE)</f>
        <v>#N/A</v>
      </c>
    </row>
    <row r="64" spans="1:18" x14ac:dyDescent="0.25">
      <c r="A64" t="s">
        <v>5</v>
      </c>
      <c r="B64" t="s">
        <v>18</v>
      </c>
      <c r="C64" t="s">
        <v>273</v>
      </c>
      <c r="D64" t="s">
        <v>245</v>
      </c>
      <c r="E64" t="s">
        <v>161</v>
      </c>
      <c r="F64" s="5">
        <v>1</v>
      </c>
      <c r="G64" s="24">
        <f t="array" aca="1" ref="G64" ca="1">MIN(IF(ISNUMBER(H64:J64),H64:J64))</f>
        <v>7.26</v>
      </c>
      <c r="H64">
        <f ca="1">VLOOKUP(E64,JobBalancing!$BD$3:$BI$499,3,FALSE)</f>
        <v>7.26</v>
      </c>
      <c r="I64" t="e">
        <f>VLOOKUP(E64,JobBalancing!$BJ$3:$BO$499,3,FALSE)</f>
        <v>#N/A</v>
      </c>
      <c r="J64" t="e">
        <f>VLOOKUP(E64,JobBalancing!$BP$3:$BU$499,3,FALSE)</f>
        <v>#N/A</v>
      </c>
      <c r="K64" s="5">
        <f t="array" aca="1" ref="K64" ca="1">MIN(IF(ISNUMBER(L64:N64),L64:N64))</f>
        <v>3</v>
      </c>
      <c r="L64">
        <f ca="1">VLOOKUP(E64,JobBalancing!$BD$3:$BI$499,4,FALSE)</f>
        <v>3</v>
      </c>
      <c r="M64" t="e">
        <f>VLOOKUP(E64,JobBalancing!$BJ$3:$BO$499,4,FALSE)</f>
        <v>#N/A</v>
      </c>
      <c r="N64" t="e">
        <f>VLOOKUP(E64,JobBalancing!$BP$3:$BU$499,4,FALSE)</f>
        <v>#N/A</v>
      </c>
      <c r="O64" s="5">
        <f t="array" aca="1" ref="O64" ca="1">MIN(IF(ISNUMBER(P64:R64),P64:R64))</f>
        <v>9</v>
      </c>
      <c r="P64">
        <f ca="1">VLOOKUP(E64,JobBalancing!$BD$3:$BI$499,5,FALSE)</f>
        <v>9</v>
      </c>
      <c r="Q64" t="e">
        <f>VLOOKUP(E64,JobBalancing!$BJ$3:$BO$499,5,FALSE)</f>
        <v>#N/A</v>
      </c>
      <c r="R64" t="e">
        <f>VLOOKUP(E64,JobBalancing!$BP$3:$BU$499,5,FALSE)</f>
        <v>#N/A</v>
      </c>
    </row>
    <row r="65" spans="1:18" x14ac:dyDescent="0.25">
      <c r="A65" t="s">
        <v>5</v>
      </c>
      <c r="B65" t="s">
        <v>18</v>
      </c>
      <c r="C65" t="s">
        <v>282</v>
      </c>
      <c r="D65" t="s">
        <v>245</v>
      </c>
      <c r="E65" t="s">
        <v>204</v>
      </c>
      <c r="F65" s="5">
        <v>1</v>
      </c>
      <c r="G65" s="24">
        <f t="array" aca="1" ref="G65" ca="1">MIN(IF(ISNUMBER(H65:J65),H65:J65))</f>
        <v>7.26</v>
      </c>
      <c r="H65">
        <f ca="1">VLOOKUP(E65,JobBalancing!$BD$3:$BI$499,3,FALSE)</f>
        <v>7.26</v>
      </c>
      <c r="I65" t="e">
        <f>VLOOKUP(E65,JobBalancing!$BJ$3:$BO$499,3,FALSE)</f>
        <v>#N/A</v>
      </c>
      <c r="J65" t="e">
        <f>VLOOKUP(E65,JobBalancing!$BP$3:$BU$499,3,FALSE)</f>
        <v>#N/A</v>
      </c>
      <c r="K65" s="5">
        <f t="array" aca="1" ref="K65" ca="1">MIN(IF(ISNUMBER(L65:N65),L65:N65))</f>
        <v>3</v>
      </c>
      <c r="L65">
        <f ca="1">VLOOKUP(E65,JobBalancing!$BD$3:$BI$499,4,FALSE)</f>
        <v>3</v>
      </c>
      <c r="M65" t="e">
        <f>VLOOKUP(E65,JobBalancing!$BJ$3:$BO$499,4,FALSE)</f>
        <v>#N/A</v>
      </c>
      <c r="N65" t="e">
        <f>VLOOKUP(E65,JobBalancing!$BP$3:$BU$499,4,FALSE)</f>
        <v>#N/A</v>
      </c>
      <c r="O65" s="5">
        <f t="array" aca="1" ref="O65" ca="1">MIN(IF(ISNUMBER(P65:R65),P65:R65))</f>
        <v>9</v>
      </c>
      <c r="P65">
        <f ca="1">VLOOKUP(E65,JobBalancing!$BD$3:$BI$499,5,FALSE)</f>
        <v>9</v>
      </c>
      <c r="Q65" t="e">
        <f>VLOOKUP(E65,JobBalancing!$BJ$3:$BO$499,5,FALSE)</f>
        <v>#N/A</v>
      </c>
      <c r="R65" t="e">
        <f>VLOOKUP(E65,JobBalancing!$BP$3:$BU$499,5,FALSE)</f>
        <v>#N/A</v>
      </c>
    </row>
    <row r="66" spans="1:18" x14ac:dyDescent="0.25">
      <c r="A66" t="s">
        <v>5</v>
      </c>
      <c r="B66" t="s">
        <v>6</v>
      </c>
      <c r="C66" t="s">
        <v>284</v>
      </c>
      <c r="E66" t="s">
        <v>215</v>
      </c>
      <c r="F66" s="5">
        <v>1</v>
      </c>
      <c r="G66" s="24">
        <f t="array" aca="1" ref="G66" ca="1">MIN(IF(ISNUMBER(H66:J66),H66:J66))</f>
        <v>7.2399999999999993</v>
      </c>
      <c r="H66">
        <f ca="1">VLOOKUP(E66,JobBalancing!$BD$3:$BI$499,3,FALSE)</f>
        <v>7.2399999999999993</v>
      </c>
      <c r="I66" t="e">
        <f>VLOOKUP(E66,JobBalancing!$BJ$3:$BO$499,3,FALSE)</f>
        <v>#N/A</v>
      </c>
      <c r="J66" t="e">
        <f>VLOOKUP(E66,JobBalancing!$BP$3:$BU$499,3,FALSE)</f>
        <v>#N/A</v>
      </c>
      <c r="K66" s="5">
        <f t="array" aca="1" ref="K66" ca="1">MIN(IF(ISNUMBER(L66:N66),L66:N66))</f>
        <v>3</v>
      </c>
      <c r="L66">
        <f ca="1">VLOOKUP(E66,JobBalancing!$BD$3:$BI$499,4,FALSE)</f>
        <v>3</v>
      </c>
      <c r="M66" t="e">
        <f>VLOOKUP(E66,JobBalancing!$BJ$3:$BO$499,4,FALSE)</f>
        <v>#N/A</v>
      </c>
      <c r="N66" t="e">
        <f>VLOOKUP(E66,JobBalancing!$BP$3:$BU$499,4,FALSE)</f>
        <v>#N/A</v>
      </c>
      <c r="O66" s="5">
        <f t="array" aca="1" ref="O66" ca="1">MIN(IF(ISNUMBER(P66:R66),P66:R66))</f>
        <v>10</v>
      </c>
      <c r="P66">
        <f ca="1">VLOOKUP(E66,JobBalancing!$BD$3:$BI$499,5,FALSE)</f>
        <v>10</v>
      </c>
      <c r="Q66" t="e">
        <f>VLOOKUP(E66,JobBalancing!$BJ$3:$BO$499,5,FALSE)</f>
        <v>#N/A</v>
      </c>
      <c r="R66" t="e">
        <f>VLOOKUP(E66,JobBalancing!$BP$3:$BU$499,5,FALSE)</f>
        <v>#N/A</v>
      </c>
    </row>
    <row r="67" spans="1:18" x14ac:dyDescent="0.25">
      <c r="A67" t="s">
        <v>5</v>
      </c>
      <c r="B67" t="s">
        <v>18</v>
      </c>
      <c r="C67" t="s">
        <v>272</v>
      </c>
      <c r="D67" t="s">
        <v>245</v>
      </c>
      <c r="E67" t="s">
        <v>155</v>
      </c>
      <c r="F67" s="5">
        <v>1</v>
      </c>
      <c r="G67" s="24">
        <f t="array" aca="1" ref="G67" ca="1">MIN(IF(ISNUMBER(H67:J67),H67:J67))</f>
        <v>7.16</v>
      </c>
      <c r="H67">
        <f ca="1">VLOOKUP(E67,JobBalancing!$BD$3:$BI$499,3,FALSE)</f>
        <v>7.16</v>
      </c>
      <c r="I67" t="e">
        <f>VLOOKUP(E67,JobBalancing!$BJ$3:$BO$499,3,FALSE)</f>
        <v>#N/A</v>
      </c>
      <c r="J67" t="e">
        <f>VLOOKUP(E67,JobBalancing!$BP$3:$BU$499,3,FALSE)</f>
        <v>#N/A</v>
      </c>
      <c r="K67" s="5">
        <f t="array" aca="1" ref="K67" ca="1">MIN(IF(ISNUMBER(L67:N67),L67:N67))</f>
        <v>3</v>
      </c>
      <c r="L67">
        <f ca="1">VLOOKUP(E67,JobBalancing!$BD$3:$BI$499,4,FALSE)</f>
        <v>3</v>
      </c>
      <c r="M67" t="e">
        <f>VLOOKUP(E67,JobBalancing!$BJ$3:$BO$499,4,FALSE)</f>
        <v>#N/A</v>
      </c>
      <c r="N67" t="e">
        <f>VLOOKUP(E67,JobBalancing!$BP$3:$BU$499,4,FALSE)</f>
        <v>#N/A</v>
      </c>
      <c r="O67" s="5">
        <f t="array" aca="1" ref="O67" ca="1">MIN(IF(ISNUMBER(P67:R67),P67:R67))</f>
        <v>8</v>
      </c>
      <c r="P67">
        <f ca="1">VLOOKUP(E67,JobBalancing!$BD$3:$BI$499,5,FALSE)</f>
        <v>8</v>
      </c>
      <c r="Q67" t="e">
        <f>VLOOKUP(E67,JobBalancing!$BJ$3:$BO$499,5,FALSE)</f>
        <v>#N/A</v>
      </c>
      <c r="R67" t="e">
        <f>VLOOKUP(E67,JobBalancing!$BP$3:$BU$499,5,FALSE)</f>
        <v>#N/A</v>
      </c>
    </row>
    <row r="68" spans="1:18" x14ac:dyDescent="0.25">
      <c r="A68" t="s">
        <v>2</v>
      </c>
      <c r="B68" t="s">
        <v>3</v>
      </c>
      <c r="C68" t="s">
        <v>242</v>
      </c>
      <c r="E68" t="s">
        <v>4</v>
      </c>
      <c r="F68" s="5">
        <v>1</v>
      </c>
      <c r="G68" s="24">
        <f t="array" aca="1" ref="G68" ca="1">MIN(IF(ISNUMBER(H68:J68),H68:J68))</f>
        <v>4.9999999999999991</v>
      </c>
      <c r="H68">
        <f ca="1">VLOOKUP(E68,JobBalancing!$BD$3:$BI$499,3,FALSE)</f>
        <v>4.9999999999999991</v>
      </c>
      <c r="I68" t="e">
        <f>VLOOKUP(E68,JobBalancing!$BJ$3:$BO$499,3,FALSE)</f>
        <v>#N/A</v>
      </c>
      <c r="J68" t="e">
        <f>VLOOKUP(E68,JobBalancing!$BP$3:$BU$499,3,FALSE)</f>
        <v>#N/A</v>
      </c>
      <c r="K68" s="5">
        <f t="array" ref="K68">MIN(IF(ISNUMBER(L68:N68),L68:N68))</f>
        <v>2</v>
      </c>
      <c r="L68">
        <f>VLOOKUP(E68,JobBalancing!$BD$3:$BI$499,4,FALSE)</f>
        <v>2</v>
      </c>
      <c r="M68" t="e">
        <f>VLOOKUP(E68,JobBalancing!$BJ$3:$BO$499,4,FALSE)</f>
        <v>#N/A</v>
      </c>
      <c r="N68" t="e">
        <f>VLOOKUP(E68,JobBalancing!$BP$3:$BU$499,4,FALSE)</f>
        <v>#N/A</v>
      </c>
      <c r="O68" s="5">
        <f t="array" ref="O68">MIN(IF(ISNUMBER(P68:R68),P68:R68))</f>
        <v>2</v>
      </c>
      <c r="P68">
        <f>VLOOKUP(E68,JobBalancing!$BD$3:$BI$499,5,FALSE)</f>
        <v>2</v>
      </c>
      <c r="Q68" t="e">
        <f>VLOOKUP(E68,JobBalancing!$BJ$3:$BO$499,5,FALSE)</f>
        <v>#N/A</v>
      </c>
      <c r="R68" t="e">
        <f>VLOOKUP(E68,JobBalancing!$BP$3:$BU$499,5,FALSE)</f>
        <v>#N/A</v>
      </c>
    </row>
    <row r="69" spans="1:18" x14ac:dyDescent="0.25">
      <c r="A69" t="s">
        <v>10</v>
      </c>
      <c r="B69" t="s">
        <v>43</v>
      </c>
      <c r="C69" t="s">
        <v>251</v>
      </c>
      <c r="E69" t="s">
        <v>46</v>
      </c>
      <c r="F69" s="5">
        <v>2</v>
      </c>
      <c r="G69" s="24">
        <f t="array" aca="1" ref="G69" ca="1">MIN(IF(ISNUMBER(H69:J69),H69:J69))</f>
        <v>4.6999999999999993</v>
      </c>
      <c r="H69">
        <f ca="1">VLOOKUP(E69,JobBalancing!$BD$3:$BI$499,3,FALSE)</f>
        <v>4.6999999999999993</v>
      </c>
      <c r="I69" t="e">
        <f>VLOOKUP(E69,JobBalancing!$BJ$3:$BO$499,3,FALSE)</f>
        <v>#N/A</v>
      </c>
      <c r="J69" t="e">
        <f>VLOOKUP(E69,JobBalancing!$BP$3:$BU$499,3,FALSE)</f>
        <v>#N/A</v>
      </c>
      <c r="K69" s="5">
        <f t="array" ref="K69">MIN(IF(ISNUMBER(L69:N69),L69:N69))</f>
        <v>4</v>
      </c>
      <c r="L69">
        <f>VLOOKUP(E69,JobBalancing!$BD$3:$BI$499,4,FALSE)</f>
        <v>4</v>
      </c>
      <c r="M69" t="e">
        <f>VLOOKUP(E69,JobBalancing!$BJ$3:$BO$499,4,FALSE)</f>
        <v>#N/A</v>
      </c>
      <c r="N69" t="e">
        <f>VLOOKUP(E69,JobBalancing!$BP$3:$BU$499,4,FALSE)</f>
        <v>#N/A</v>
      </c>
      <c r="O69" s="5">
        <f t="array" ref="O69">MIN(IF(ISNUMBER(P69:R69),P69:R69))</f>
        <v>5</v>
      </c>
      <c r="P69">
        <f>VLOOKUP(E69,JobBalancing!$BD$3:$BI$499,5,FALSE)</f>
        <v>5</v>
      </c>
      <c r="Q69" t="e">
        <f>VLOOKUP(E69,JobBalancing!$BJ$3:$BO$499,5,FALSE)</f>
        <v>#N/A</v>
      </c>
      <c r="R69" t="e">
        <f>VLOOKUP(E69,JobBalancing!$BP$3:$BU$499,5,FALSE)</f>
        <v>#N/A</v>
      </c>
    </row>
    <row r="70" spans="1:18" x14ac:dyDescent="0.25">
      <c r="A70" t="s">
        <v>5</v>
      </c>
      <c r="B70" t="s">
        <v>167</v>
      </c>
      <c r="C70" t="s">
        <v>278</v>
      </c>
      <c r="E70" t="s">
        <v>184</v>
      </c>
      <c r="F70" s="5">
        <v>3</v>
      </c>
      <c r="G70" s="24">
        <f t="array" aca="1" ref="G70" ca="1">MIN(IF(ISNUMBER(H70:J70),H70:J70))</f>
        <v>4.41</v>
      </c>
      <c r="H70">
        <f ca="1">VLOOKUP(E70,JobBalancing!$BD$3:$BI$499,3,FALSE)</f>
        <v>4.41</v>
      </c>
      <c r="I70" t="e">
        <f>VLOOKUP(E70,JobBalancing!$BJ$3:$BO$499,3,FALSE)</f>
        <v>#N/A</v>
      </c>
      <c r="J70" t="e">
        <f>VLOOKUP(E70,JobBalancing!$BP$3:$BU$499,3,FALSE)</f>
        <v>#N/A</v>
      </c>
      <c r="K70" s="5">
        <f t="array" aca="1" ref="K70" ca="1">MIN(IF(ISNUMBER(L70:N70),L70:N70))</f>
        <v>2</v>
      </c>
      <c r="L70">
        <f ca="1">VLOOKUP(E70,JobBalancing!$BD$3:$BI$499,4,FALSE)</f>
        <v>2</v>
      </c>
      <c r="M70" t="e">
        <f>VLOOKUP(E70,JobBalancing!$BJ$3:$BO$499,4,FALSE)</f>
        <v>#N/A</v>
      </c>
      <c r="N70" t="e">
        <f>VLOOKUP(E70,JobBalancing!$BP$3:$BU$499,4,FALSE)</f>
        <v>#N/A</v>
      </c>
      <c r="O70" s="5">
        <f t="array" aca="1" ref="O70" ca="1">MIN(IF(ISNUMBER(P70:R70),P70:R70))</f>
        <v>6</v>
      </c>
      <c r="P70">
        <f ca="1">VLOOKUP(E70,JobBalancing!$BD$3:$BI$499,5,FALSE)</f>
        <v>6</v>
      </c>
      <c r="Q70" t="e">
        <f>VLOOKUP(E70,JobBalancing!$BJ$3:$BO$499,5,FALSE)</f>
        <v>#N/A</v>
      </c>
      <c r="R70" t="e">
        <f>VLOOKUP(E70,JobBalancing!$BP$3:$BU$499,5,FALSE)</f>
        <v>#N/A</v>
      </c>
    </row>
    <row r="71" spans="1:18" x14ac:dyDescent="0.25">
      <c r="A71" t="s">
        <v>5</v>
      </c>
      <c r="B71" t="s">
        <v>167</v>
      </c>
      <c r="C71" t="s">
        <v>274</v>
      </c>
      <c r="E71" t="s">
        <v>169</v>
      </c>
      <c r="F71" s="5">
        <v>2</v>
      </c>
      <c r="G71" s="24">
        <f t="array" aca="1" ref="G71" ca="1">MIN(IF(ISNUMBER(H71:J71),H71:J71))</f>
        <v>3.2149999999999999</v>
      </c>
      <c r="H71">
        <f ca="1">VLOOKUP(E71,JobBalancing!$BD$3:$BI$499,3,FALSE)</f>
        <v>3.2149999999999999</v>
      </c>
      <c r="I71" t="e">
        <f>VLOOKUP(E71,JobBalancing!$BJ$3:$BO$499,3,FALSE)</f>
        <v>#N/A</v>
      </c>
      <c r="J71" t="e">
        <f>VLOOKUP(E71,JobBalancing!$BP$3:$BU$499,3,FALSE)</f>
        <v>#N/A</v>
      </c>
      <c r="K71" s="5">
        <f t="array" aca="1" ref="K71" ca="1">MIN(IF(ISNUMBER(L71:N71),L71:N71))</f>
        <v>3</v>
      </c>
      <c r="L71">
        <f ca="1">VLOOKUP(E71,JobBalancing!$BD$3:$BI$499,4,FALSE)</f>
        <v>3</v>
      </c>
      <c r="M71" t="e">
        <f>VLOOKUP(E71,JobBalancing!$BJ$3:$BO$499,4,FALSE)</f>
        <v>#N/A</v>
      </c>
      <c r="N71" t="e">
        <f>VLOOKUP(E71,JobBalancing!$BP$3:$BU$499,4,FALSE)</f>
        <v>#N/A</v>
      </c>
      <c r="O71" s="5">
        <f t="array" aca="1" ref="O71" ca="1">MIN(IF(ISNUMBER(P71:R71),P71:R71))</f>
        <v>13</v>
      </c>
      <c r="P71">
        <f ca="1">VLOOKUP(E71,JobBalancing!$BD$3:$BI$499,5,FALSE)</f>
        <v>13</v>
      </c>
      <c r="Q71" t="e">
        <f>VLOOKUP(E71,JobBalancing!$BJ$3:$BO$499,5,FALSE)</f>
        <v>#N/A</v>
      </c>
      <c r="R71" t="e">
        <f>VLOOKUP(E71,JobBalancing!$BP$3:$BU$499,5,FALSE)</f>
        <v>#N/A</v>
      </c>
    </row>
    <row r="72" spans="1:18" x14ac:dyDescent="0.25">
      <c r="A72" t="s">
        <v>2</v>
      </c>
      <c r="B72" t="s">
        <v>38</v>
      </c>
      <c r="C72" t="s">
        <v>37</v>
      </c>
      <c r="E72" t="s">
        <v>39</v>
      </c>
      <c r="F72" s="5">
        <v>5</v>
      </c>
      <c r="G72" s="24">
        <f t="array" ref="G72">MIN(IF(ISNUMBER(H72:J72),H72:J72))</f>
        <v>3.2</v>
      </c>
      <c r="H72" t="e">
        <f>VLOOKUP(E72,JobBalancing!$BD$3:$BI$499,3,FALSE)</f>
        <v>#N/A</v>
      </c>
      <c r="I72" t="e">
        <f>VLOOKUP(E72,JobBalancing!$BJ$3:$BO$499,3,FALSE)</f>
        <v>#N/A</v>
      </c>
      <c r="J72">
        <f>VLOOKUP(E72,JobBalancing!$BP$3:$BU$499,3,FALSE)</f>
        <v>3.2</v>
      </c>
      <c r="K72" s="5">
        <f t="array" ref="K72">MIN(IF(ISNUMBER(L72:N72),L72:N72))</f>
        <v>1</v>
      </c>
      <c r="L72" t="e">
        <f>VLOOKUP(E72,JobBalancing!$BD$3:$BI$499,4,FALSE)</f>
        <v>#N/A</v>
      </c>
      <c r="M72" t="e">
        <f>VLOOKUP(E72,JobBalancing!$BJ$3:$BO$499,4,FALSE)</f>
        <v>#N/A</v>
      </c>
      <c r="N72">
        <f>VLOOKUP(E72,JobBalancing!$BP$3:$BU$499,4,FALSE)</f>
        <v>1</v>
      </c>
      <c r="O72" s="5">
        <f t="array" ref="O72">MIN(IF(ISNUMBER(P72:R72),P72:R72))</f>
        <v>0</v>
      </c>
      <c r="P72" t="e">
        <f>VLOOKUP(E72,JobBalancing!$BD$3:$BI$499,5,FALSE)</f>
        <v>#N/A</v>
      </c>
      <c r="Q72" t="e">
        <f>VLOOKUP(E72,JobBalancing!$BJ$3:$BO$499,5,FALSE)</f>
        <v>#N/A</v>
      </c>
      <c r="R72">
        <f>VLOOKUP(E72,JobBalancing!$BP$3:$BU$499,5,FALSE)</f>
        <v>0</v>
      </c>
    </row>
    <row r="73" spans="1:18" x14ac:dyDescent="0.25">
      <c r="A73" t="s">
        <v>2</v>
      </c>
      <c r="B73" t="s">
        <v>38</v>
      </c>
      <c r="C73" t="s">
        <v>269</v>
      </c>
      <c r="E73" t="s">
        <v>133</v>
      </c>
      <c r="F73" s="5">
        <v>5</v>
      </c>
      <c r="G73" s="24">
        <f t="array" ref="G73">MIN(IF(ISNUMBER(H73:J73),H73:J73))</f>
        <v>3.2</v>
      </c>
      <c r="H73">
        <f>VLOOKUP(E73,JobBalancing!$BD$3:$BI$499,3,FALSE)</f>
        <v>3.2</v>
      </c>
      <c r="I73" t="e">
        <f>VLOOKUP(E73,JobBalancing!$BJ$3:$BO$499,3,FALSE)</f>
        <v>#N/A</v>
      </c>
      <c r="J73" t="e">
        <f>VLOOKUP(E73,JobBalancing!$BP$3:$BU$499,3,FALSE)</f>
        <v>#N/A</v>
      </c>
      <c r="K73" s="5">
        <f t="array" ref="K73">MIN(IF(ISNUMBER(L73:N73),L73:N73))</f>
        <v>1</v>
      </c>
      <c r="L73">
        <f>VLOOKUP(E73,JobBalancing!$BD$3:$BI$499,4,FALSE)</f>
        <v>1</v>
      </c>
      <c r="M73" t="e">
        <f>VLOOKUP(E73,JobBalancing!$BJ$3:$BO$499,4,FALSE)</f>
        <v>#N/A</v>
      </c>
      <c r="N73" t="e">
        <f>VLOOKUP(E73,JobBalancing!$BP$3:$BU$499,4,FALSE)</f>
        <v>#N/A</v>
      </c>
      <c r="O73" s="5">
        <f t="array" ref="O73">MIN(IF(ISNUMBER(P73:R73),P73:R73))</f>
        <v>0</v>
      </c>
      <c r="P73">
        <f>VLOOKUP(E73,JobBalancing!$BD$3:$BI$499,5,FALSE)</f>
        <v>0</v>
      </c>
      <c r="Q73" t="e">
        <f>VLOOKUP(E73,JobBalancing!$BJ$3:$BO$499,5,FALSE)</f>
        <v>#N/A</v>
      </c>
      <c r="R73" t="e">
        <f>VLOOKUP(E73,JobBalancing!$BP$3:$BU$499,5,FALSE)</f>
        <v>#N/A</v>
      </c>
    </row>
    <row r="74" spans="1:18" x14ac:dyDescent="0.25">
      <c r="A74" t="s">
        <v>2</v>
      </c>
      <c r="B74" t="s">
        <v>38</v>
      </c>
      <c r="C74" t="s">
        <v>164</v>
      </c>
      <c r="E74" t="s">
        <v>166</v>
      </c>
      <c r="F74" s="5">
        <v>5</v>
      </c>
      <c r="G74" s="24">
        <f t="array" ref="G74">MIN(IF(ISNUMBER(H74:J74),H74:J74))</f>
        <v>3.2</v>
      </c>
      <c r="H74" t="e">
        <f>VLOOKUP(E74,JobBalancing!$BD$3:$BI$499,3,FALSE)</f>
        <v>#N/A</v>
      </c>
      <c r="I74">
        <f>VLOOKUP(E74,JobBalancing!$BJ$3:$BO$499,3,FALSE)</f>
        <v>3.2</v>
      </c>
      <c r="J74" t="e">
        <f>VLOOKUP(E74,JobBalancing!$BP$3:$BU$499,3,FALSE)</f>
        <v>#N/A</v>
      </c>
      <c r="K74" s="5">
        <f t="array" ref="K74">MIN(IF(ISNUMBER(L74:N74),L74:N74))</f>
        <v>1</v>
      </c>
      <c r="L74" t="e">
        <f>VLOOKUP(E74,JobBalancing!$BD$3:$BI$499,4,FALSE)</f>
        <v>#N/A</v>
      </c>
      <c r="M74">
        <f>VLOOKUP(E74,JobBalancing!$BJ$3:$BO$499,4,FALSE)</f>
        <v>1</v>
      </c>
      <c r="N74" t="e">
        <f>VLOOKUP(E74,JobBalancing!$BP$3:$BU$499,4,FALSE)</f>
        <v>#N/A</v>
      </c>
      <c r="O74" s="5">
        <f t="array" ref="O74">MIN(IF(ISNUMBER(P74:R74),P74:R74))</f>
        <v>0</v>
      </c>
      <c r="P74" t="e">
        <f>VLOOKUP(E74,JobBalancing!$BD$3:$BI$499,5,FALSE)</f>
        <v>#N/A</v>
      </c>
      <c r="Q74">
        <f>VLOOKUP(E74,JobBalancing!$BJ$3:$BO$499,5,FALSE)</f>
        <v>0</v>
      </c>
      <c r="R74" t="e">
        <f>VLOOKUP(E74,JobBalancing!$BP$3:$BU$499,5,FALSE)</f>
        <v>#N/A</v>
      </c>
    </row>
    <row r="75" spans="1:18" x14ac:dyDescent="0.25">
      <c r="A75" t="s">
        <v>67</v>
      </c>
      <c r="B75" t="s">
        <v>106</v>
      </c>
      <c r="C75" t="s">
        <v>276</v>
      </c>
      <c r="E75" t="s">
        <v>176</v>
      </c>
      <c r="F75" s="5">
        <v>5</v>
      </c>
      <c r="G75" s="24">
        <f t="array" ref="G75">MIN(IF(ISNUMBER(H75:J75),H75:J75))</f>
        <v>3.2</v>
      </c>
      <c r="H75">
        <f>VLOOKUP(E75,JobBalancing!$BD$3:$BI$499,3,FALSE)</f>
        <v>3.2</v>
      </c>
      <c r="I75" t="e">
        <f>VLOOKUP(E75,JobBalancing!$BJ$3:$BO$499,3,FALSE)</f>
        <v>#N/A</v>
      </c>
      <c r="J75" t="e">
        <f>VLOOKUP(E75,JobBalancing!$BP$3:$BU$499,3,FALSE)</f>
        <v>#N/A</v>
      </c>
      <c r="K75" s="5">
        <f t="array" ref="K75">MIN(IF(ISNUMBER(L75:N75),L75:N75))</f>
        <v>1</v>
      </c>
      <c r="L75">
        <f>VLOOKUP(E75,JobBalancing!$BD$3:$BI$499,4,FALSE)</f>
        <v>1</v>
      </c>
      <c r="M75" t="e">
        <f>VLOOKUP(E75,JobBalancing!$BJ$3:$BO$499,4,FALSE)</f>
        <v>#N/A</v>
      </c>
      <c r="N75" t="e">
        <f>VLOOKUP(E75,JobBalancing!$BP$3:$BU$499,4,FALSE)</f>
        <v>#N/A</v>
      </c>
      <c r="O75" s="5">
        <f t="array" ref="O75">MIN(IF(ISNUMBER(P75:R75),P75:R75))</f>
        <v>0</v>
      </c>
      <c r="P75">
        <f>VLOOKUP(E75,JobBalancing!$BD$3:$BI$499,5,FALSE)</f>
        <v>0</v>
      </c>
      <c r="Q75" t="e">
        <f>VLOOKUP(E75,JobBalancing!$BJ$3:$BO$499,5,FALSE)</f>
        <v>#N/A</v>
      </c>
      <c r="R75" t="e">
        <f>VLOOKUP(E75,JobBalancing!$BP$3:$BU$499,5,FALSE)</f>
        <v>#N/A</v>
      </c>
    </row>
    <row r="76" spans="1:18" x14ac:dyDescent="0.25">
      <c r="A76" t="s">
        <v>67</v>
      </c>
      <c r="B76" t="s">
        <v>207</v>
      </c>
      <c r="C76" t="s">
        <v>283</v>
      </c>
      <c r="E76" t="s">
        <v>211</v>
      </c>
      <c r="F76" s="5">
        <v>5</v>
      </c>
      <c r="G76" s="24">
        <f t="array" ref="G76">MIN(IF(ISNUMBER(H76:J76),H76:J76))</f>
        <v>3.2</v>
      </c>
      <c r="H76">
        <f>VLOOKUP(E76,JobBalancing!$BD$3:$BI$499,3,FALSE)</f>
        <v>3.2</v>
      </c>
      <c r="I76" t="e">
        <f>VLOOKUP(E76,JobBalancing!$BJ$3:$BO$499,3,FALSE)</f>
        <v>#N/A</v>
      </c>
      <c r="J76" t="e">
        <f>VLOOKUP(E76,JobBalancing!$BP$3:$BU$499,3,FALSE)</f>
        <v>#N/A</v>
      </c>
      <c r="K76" s="5">
        <f t="array" ref="K76">MIN(IF(ISNUMBER(L76:N76),L76:N76))</f>
        <v>1</v>
      </c>
      <c r="L76">
        <f>VLOOKUP(E76,JobBalancing!$BD$3:$BI$499,4,FALSE)</f>
        <v>1</v>
      </c>
      <c r="M76" t="e">
        <f>VLOOKUP(E76,JobBalancing!$BJ$3:$BO$499,4,FALSE)</f>
        <v>#N/A</v>
      </c>
      <c r="N76" t="e">
        <f>VLOOKUP(E76,JobBalancing!$BP$3:$BU$499,4,FALSE)</f>
        <v>#N/A</v>
      </c>
      <c r="O76" s="5">
        <f t="array" ref="O76">MIN(IF(ISNUMBER(P76:R76),P76:R76))</f>
        <v>0</v>
      </c>
      <c r="P76">
        <f>VLOOKUP(E76,JobBalancing!$BD$3:$BI$499,5,FALSE)</f>
        <v>0</v>
      </c>
      <c r="Q76" t="e">
        <f>VLOOKUP(E76,JobBalancing!$BJ$3:$BO$499,5,FALSE)</f>
        <v>#N/A</v>
      </c>
      <c r="R76" t="e">
        <f>VLOOKUP(E76,JobBalancing!$BP$3:$BU$499,5,FALSE)</f>
        <v>#N/A</v>
      </c>
    </row>
    <row r="77" spans="1:18" x14ac:dyDescent="0.25">
      <c r="A77" t="s">
        <v>67</v>
      </c>
      <c r="B77" t="s">
        <v>106</v>
      </c>
      <c r="C77" t="s">
        <v>266</v>
      </c>
      <c r="E77" t="s">
        <v>115</v>
      </c>
      <c r="F77" s="5">
        <v>5</v>
      </c>
      <c r="G77" s="24">
        <f t="array" ref="G77">MIN(IF(ISNUMBER(H77:J77),H77:J77))</f>
        <v>3.2</v>
      </c>
      <c r="H77">
        <f>VLOOKUP(E77,JobBalancing!$BD$3:$BI$499,3,FALSE)</f>
        <v>3.2</v>
      </c>
      <c r="I77" t="e">
        <f>VLOOKUP(E77,JobBalancing!$BJ$3:$BO$499,3,FALSE)</f>
        <v>#N/A</v>
      </c>
      <c r="J77" t="e">
        <f>VLOOKUP(E77,JobBalancing!$BP$3:$BU$499,3,FALSE)</f>
        <v>#N/A</v>
      </c>
      <c r="K77" s="5">
        <f t="array" ref="K77">MIN(IF(ISNUMBER(L77:N77),L77:N77))</f>
        <v>1</v>
      </c>
      <c r="L77">
        <f>VLOOKUP(E77,JobBalancing!$BD$3:$BI$499,4,FALSE)</f>
        <v>1</v>
      </c>
      <c r="M77" t="e">
        <f>VLOOKUP(E77,JobBalancing!$BJ$3:$BO$499,4,FALSE)</f>
        <v>#N/A</v>
      </c>
      <c r="N77" t="e">
        <f>VLOOKUP(E77,JobBalancing!$BP$3:$BU$499,4,FALSE)</f>
        <v>#N/A</v>
      </c>
      <c r="O77" s="5">
        <f t="array" ref="O77">MIN(IF(ISNUMBER(P77:R77),P77:R77))</f>
        <v>0</v>
      </c>
      <c r="P77">
        <f>VLOOKUP(E77,JobBalancing!$BD$3:$BI$499,5,FALSE)</f>
        <v>0</v>
      </c>
      <c r="Q77" t="e">
        <f>VLOOKUP(E77,JobBalancing!$BJ$3:$BO$499,5,FALSE)</f>
        <v>#N/A</v>
      </c>
      <c r="R77" t="e">
        <f>VLOOKUP(E77,JobBalancing!$BP$3:$BU$499,5,FALSE)</f>
        <v>#N/A</v>
      </c>
    </row>
    <row r="78" spans="1:18" x14ac:dyDescent="0.25">
      <c r="A78" t="s">
        <v>2</v>
      </c>
      <c r="B78" t="s">
        <v>3</v>
      </c>
      <c r="C78" t="s">
        <v>258</v>
      </c>
      <c r="E78" t="s">
        <v>77</v>
      </c>
      <c r="F78" s="5">
        <v>2</v>
      </c>
      <c r="G78" s="24">
        <f t="array" aca="1" ref="G78" ca="1">MIN(IF(ISNUMBER(H78:J78),H78:J78))</f>
        <v>2.6999999999999997</v>
      </c>
      <c r="H78" t="e">
        <f>VLOOKUP(E78,JobBalancing!$BD$3:$BI$499,3,FALSE)</f>
        <v>#N/A</v>
      </c>
      <c r="I78">
        <f ca="1">VLOOKUP(E78,JobBalancing!$BJ$3:$BO$499,3,FALSE)</f>
        <v>2.6999999999999997</v>
      </c>
      <c r="J78" t="e">
        <f>VLOOKUP(E78,JobBalancing!$BP$3:$BU$499,3,FALSE)</f>
        <v>#N/A</v>
      </c>
      <c r="K78" s="5">
        <f t="array" ref="K78">MIN(IF(ISNUMBER(L78:N78),L78:N78))</f>
        <v>3</v>
      </c>
      <c r="L78" t="e">
        <f>VLOOKUP(E78,JobBalancing!$BD$3:$BI$499,4,FALSE)</f>
        <v>#N/A</v>
      </c>
      <c r="M78">
        <f>VLOOKUP(E78,JobBalancing!$BJ$3:$BO$499,4,FALSE)</f>
        <v>3</v>
      </c>
      <c r="N78" t="e">
        <f>VLOOKUP(E78,JobBalancing!$BP$3:$BU$499,4,FALSE)</f>
        <v>#N/A</v>
      </c>
      <c r="O78" s="5">
        <f t="array" ref="O78">MIN(IF(ISNUMBER(P78:R78),P78:R78))</f>
        <v>3</v>
      </c>
      <c r="P78" t="e">
        <f>VLOOKUP(E78,JobBalancing!$BD$3:$BI$499,5,FALSE)</f>
        <v>#N/A</v>
      </c>
      <c r="Q78">
        <f>VLOOKUP(E78,JobBalancing!$BJ$3:$BO$499,5,FALSE)</f>
        <v>3</v>
      </c>
      <c r="R78" t="e">
        <f>VLOOKUP(E78,JobBalancing!$BP$3:$BU$499,5,FALSE)</f>
        <v>#N/A</v>
      </c>
    </row>
    <row r="79" spans="1:18" x14ac:dyDescent="0.25">
      <c r="A79" t="s">
        <v>5</v>
      </c>
      <c r="B79" t="s">
        <v>167</v>
      </c>
      <c r="C79" t="s">
        <v>274</v>
      </c>
      <c r="E79" t="s">
        <v>170</v>
      </c>
      <c r="F79" s="5">
        <v>1</v>
      </c>
      <c r="G79" s="24">
        <f t="array" aca="1" ref="G79" ca="1">MIN(IF(ISNUMBER(H79:J79),H79:J79))</f>
        <v>2.21</v>
      </c>
      <c r="H79">
        <f ca="1">VLOOKUP(E79,JobBalancing!$BD$3:$BI$499,3,FALSE)</f>
        <v>2.21</v>
      </c>
      <c r="I79" t="e">
        <f>VLOOKUP(E79,JobBalancing!$BJ$3:$BO$499,3,FALSE)</f>
        <v>#N/A</v>
      </c>
      <c r="J79" t="e">
        <f>VLOOKUP(E79,JobBalancing!$BP$3:$BU$499,3,FALSE)</f>
        <v>#N/A</v>
      </c>
      <c r="K79" s="5">
        <f t="array" aca="1" ref="K79" ca="1">MIN(IF(ISNUMBER(L79:N79),L79:N79))</f>
        <v>2</v>
      </c>
      <c r="L79">
        <f ca="1">VLOOKUP(E79,JobBalancing!$BD$3:$BI$499,4,FALSE)</f>
        <v>2</v>
      </c>
      <c r="M79" t="e">
        <f>VLOOKUP(E79,JobBalancing!$BJ$3:$BO$499,4,FALSE)</f>
        <v>#N/A</v>
      </c>
      <c r="N79" t="e">
        <f>VLOOKUP(E79,JobBalancing!$BP$3:$BU$499,4,FALSE)</f>
        <v>#N/A</v>
      </c>
      <c r="O79" s="5">
        <f t="array" aca="1" ref="O79" ca="1">MIN(IF(ISNUMBER(P79:R79),P79:R79))</f>
        <v>4</v>
      </c>
      <c r="P79">
        <f ca="1">VLOOKUP(E79,JobBalancing!$BD$3:$BI$499,5,FALSE)</f>
        <v>4</v>
      </c>
      <c r="Q79" t="e">
        <f>VLOOKUP(E79,JobBalancing!$BJ$3:$BO$499,5,FALSE)</f>
        <v>#N/A</v>
      </c>
      <c r="R79" t="e">
        <f>VLOOKUP(E79,JobBalancing!$BP$3:$BU$499,5,FALSE)</f>
        <v>#N/A</v>
      </c>
    </row>
    <row r="80" spans="1:18" x14ac:dyDescent="0.25">
      <c r="A80" t="s">
        <v>5</v>
      </c>
      <c r="B80" t="s">
        <v>167</v>
      </c>
      <c r="C80" t="s">
        <v>274</v>
      </c>
      <c r="E80" t="s">
        <v>173</v>
      </c>
      <c r="F80" s="5">
        <v>1</v>
      </c>
      <c r="G80" s="24">
        <f t="array" aca="1" ref="G80" ca="1">MIN(IF(ISNUMBER(H80:J80),H80:J80))</f>
        <v>2.21</v>
      </c>
      <c r="H80">
        <f ca="1">VLOOKUP(E80,JobBalancing!$BD$3:$BI$499,3,FALSE)</f>
        <v>2.21</v>
      </c>
      <c r="I80" t="e">
        <f>VLOOKUP(E80,JobBalancing!$BJ$3:$BO$499,3,FALSE)</f>
        <v>#N/A</v>
      </c>
      <c r="J80" t="e">
        <f>VLOOKUP(E80,JobBalancing!$BP$3:$BU$499,3,FALSE)</f>
        <v>#N/A</v>
      </c>
      <c r="K80" s="5">
        <f t="array" aca="1" ref="K80" ca="1">MIN(IF(ISNUMBER(L80:N80),L80:N80))</f>
        <v>2</v>
      </c>
      <c r="L80">
        <f ca="1">VLOOKUP(E80,JobBalancing!$BD$3:$BI$499,4,FALSE)</f>
        <v>2</v>
      </c>
      <c r="M80" t="e">
        <f>VLOOKUP(E80,JobBalancing!$BJ$3:$BO$499,4,FALSE)</f>
        <v>#N/A</v>
      </c>
      <c r="N80" t="e">
        <f>VLOOKUP(E80,JobBalancing!$BP$3:$BU$499,4,FALSE)</f>
        <v>#N/A</v>
      </c>
      <c r="O80" s="5">
        <f t="array" aca="1" ref="O80" ca="1">MIN(IF(ISNUMBER(P80:R80),P80:R80))</f>
        <v>4</v>
      </c>
      <c r="P80">
        <f ca="1">VLOOKUP(E80,JobBalancing!$BD$3:$BI$499,5,FALSE)</f>
        <v>4</v>
      </c>
      <c r="Q80" t="e">
        <f>VLOOKUP(E80,JobBalancing!$BJ$3:$BO$499,5,FALSE)</f>
        <v>#N/A</v>
      </c>
      <c r="R80" t="e">
        <f>VLOOKUP(E80,JobBalancing!$BP$3:$BU$499,5,FALSE)</f>
        <v>#N/A</v>
      </c>
    </row>
    <row r="81" spans="1:18" x14ac:dyDescent="0.25">
      <c r="A81" t="s">
        <v>5</v>
      </c>
      <c r="B81" t="s">
        <v>167</v>
      </c>
      <c r="C81" t="s">
        <v>278</v>
      </c>
      <c r="E81" t="s">
        <v>185</v>
      </c>
      <c r="F81" s="5">
        <v>2</v>
      </c>
      <c r="G81" s="24">
        <f t="array" aca="1" ref="G81" ca="1">MIN(IF(ISNUMBER(H81:J81),H81:J81))</f>
        <v>2.21</v>
      </c>
      <c r="H81">
        <f ca="1">VLOOKUP(E81,JobBalancing!$BD$3:$BI$499,3,FALSE)</f>
        <v>2.21</v>
      </c>
      <c r="I81" t="e">
        <f>VLOOKUP(E81,JobBalancing!$BJ$3:$BO$499,3,FALSE)</f>
        <v>#N/A</v>
      </c>
      <c r="J81" t="e">
        <f>VLOOKUP(E81,JobBalancing!$BP$3:$BU$499,3,FALSE)</f>
        <v>#N/A</v>
      </c>
      <c r="K81" s="5">
        <f t="array" aca="1" ref="K81" ca="1">MIN(IF(ISNUMBER(L81:N81),L81:N81))</f>
        <v>2</v>
      </c>
      <c r="L81">
        <f ca="1">VLOOKUP(E81,JobBalancing!$BD$3:$BI$499,4,FALSE)</f>
        <v>2</v>
      </c>
      <c r="M81" t="e">
        <f>VLOOKUP(E81,JobBalancing!$BJ$3:$BO$499,4,FALSE)</f>
        <v>#N/A</v>
      </c>
      <c r="N81" t="e">
        <f>VLOOKUP(E81,JobBalancing!$BP$3:$BU$499,4,FALSE)</f>
        <v>#N/A</v>
      </c>
      <c r="O81" s="5">
        <f t="array" aca="1" ref="O81" ca="1">MIN(IF(ISNUMBER(P81:R81),P81:R81))</f>
        <v>5</v>
      </c>
      <c r="P81">
        <f ca="1">VLOOKUP(E81,JobBalancing!$BD$3:$BI$499,5,FALSE)</f>
        <v>5</v>
      </c>
      <c r="Q81" t="e">
        <f>VLOOKUP(E81,JobBalancing!$BJ$3:$BO$499,5,FALSE)</f>
        <v>#N/A</v>
      </c>
      <c r="R81" t="e">
        <f>VLOOKUP(E81,JobBalancing!$BP$3:$BU$499,5,FALSE)</f>
        <v>#N/A</v>
      </c>
    </row>
    <row r="82" spans="1:18" x14ac:dyDescent="0.25">
      <c r="A82" t="s">
        <v>2</v>
      </c>
      <c r="B82" t="s">
        <v>230</v>
      </c>
      <c r="C82" t="s">
        <v>288</v>
      </c>
      <c r="D82" t="s">
        <v>254</v>
      </c>
      <c r="E82" t="s">
        <v>234</v>
      </c>
      <c r="F82" s="5">
        <v>5</v>
      </c>
      <c r="G82" s="24">
        <f t="array" ref="G82">MIN(IF(ISNUMBER(H82:J82),H82:J82))</f>
        <v>1.6</v>
      </c>
      <c r="H82">
        <f>VLOOKUP(E82,JobBalancing!$BD$3:$BI$499,3,FALSE)</f>
        <v>1.6</v>
      </c>
      <c r="I82" t="e">
        <f>VLOOKUP(E82,JobBalancing!$BJ$3:$BO$499,3,FALSE)</f>
        <v>#N/A</v>
      </c>
      <c r="J82" t="e">
        <f>VLOOKUP(E82,JobBalancing!$BP$3:$BU$499,3,FALSE)</f>
        <v>#N/A</v>
      </c>
      <c r="K82" s="5">
        <f t="array" ref="K82">MIN(IF(ISNUMBER(L82:N82),L82:N82))</f>
        <v>1</v>
      </c>
      <c r="L82">
        <f>VLOOKUP(E82,JobBalancing!$BD$3:$BI$499,4,FALSE)</f>
        <v>1</v>
      </c>
      <c r="M82" t="e">
        <f>VLOOKUP(E82,JobBalancing!$BJ$3:$BO$499,4,FALSE)</f>
        <v>#N/A</v>
      </c>
      <c r="N82" t="e">
        <f>VLOOKUP(E82,JobBalancing!$BP$3:$BU$499,4,FALSE)</f>
        <v>#N/A</v>
      </c>
      <c r="O82" s="5">
        <f t="array" ref="O82">MIN(IF(ISNUMBER(P82:R82),P82:R82))</f>
        <v>0</v>
      </c>
      <c r="P82">
        <f>VLOOKUP(E82,JobBalancing!$BD$3:$BI$499,5,FALSE)</f>
        <v>0</v>
      </c>
      <c r="Q82" t="e">
        <f>VLOOKUP(E82,JobBalancing!$BJ$3:$BO$499,5,FALSE)</f>
        <v>#N/A</v>
      </c>
      <c r="R82" t="e">
        <f>VLOOKUP(E82,JobBalancing!$BP$3:$BU$499,5,FALSE)</f>
        <v>#N/A</v>
      </c>
    </row>
    <row r="83" spans="1:18" x14ac:dyDescent="0.25">
      <c r="A83" t="s">
        <v>2</v>
      </c>
      <c r="B83" t="s">
        <v>3</v>
      </c>
      <c r="C83" t="s">
        <v>37</v>
      </c>
      <c r="E83" t="s">
        <v>37</v>
      </c>
      <c r="F83" s="5">
        <v>1</v>
      </c>
      <c r="G83" s="24">
        <f t="array" aca="1" ref="G83" ca="1">MIN(IF(ISNUMBER(H83:J83),H83:J83))</f>
        <v>1.2999999999999998</v>
      </c>
      <c r="H83" t="e">
        <f>VLOOKUP(E83,JobBalancing!$BD$3:$BI$499,3,FALSE)</f>
        <v>#N/A</v>
      </c>
      <c r="I83" t="e">
        <f>VLOOKUP(E83,JobBalancing!$BJ$3:$BO$499,3,FALSE)</f>
        <v>#N/A</v>
      </c>
      <c r="J83">
        <f ca="1">VLOOKUP(E83,JobBalancing!$BP$3:$BU$499,3,FALSE)</f>
        <v>1.2999999999999998</v>
      </c>
      <c r="K83" s="5">
        <f t="array" ref="K83">MIN(IF(ISNUMBER(L83:N83),L83:N83))</f>
        <v>3</v>
      </c>
      <c r="L83" t="e">
        <f>VLOOKUP(E83,JobBalancing!$BD$3:$BI$499,4,FALSE)</f>
        <v>#N/A</v>
      </c>
      <c r="M83" t="e">
        <f>VLOOKUP(E83,JobBalancing!$BJ$3:$BO$499,4,FALSE)</f>
        <v>#N/A</v>
      </c>
      <c r="N83">
        <f>VLOOKUP(E83,JobBalancing!$BP$3:$BU$499,4,FALSE)</f>
        <v>3</v>
      </c>
      <c r="O83" s="5">
        <f t="array" ref="O83">MIN(IF(ISNUMBER(P83:R83),P83:R83))</f>
        <v>3</v>
      </c>
      <c r="P83" t="e">
        <f>VLOOKUP(E83,JobBalancing!$BD$3:$BI$499,5,FALSE)</f>
        <v>#N/A</v>
      </c>
      <c r="Q83" t="e">
        <f>VLOOKUP(E83,JobBalancing!$BJ$3:$BO$499,5,FALSE)</f>
        <v>#N/A</v>
      </c>
      <c r="R83">
        <f>VLOOKUP(E83,JobBalancing!$BP$3:$BU$499,5,FALSE)</f>
        <v>3</v>
      </c>
    </row>
    <row r="84" spans="1:18" x14ac:dyDescent="0.25">
      <c r="A84" t="s">
        <v>2</v>
      </c>
      <c r="B84" t="s">
        <v>3</v>
      </c>
      <c r="C84" t="s">
        <v>269</v>
      </c>
      <c r="E84" t="s">
        <v>131</v>
      </c>
      <c r="F84" s="5">
        <v>1</v>
      </c>
      <c r="G84" s="24">
        <f t="array" aca="1" ref="G84" ca="1">MIN(IF(ISNUMBER(H84:J84),H84:J84))</f>
        <v>1.2999999999999998</v>
      </c>
      <c r="H84">
        <f ca="1">VLOOKUP(E84,JobBalancing!$BD$3:$BI$499,3,FALSE)</f>
        <v>1.2999999999999998</v>
      </c>
      <c r="I84" t="e">
        <f>VLOOKUP(E84,JobBalancing!$BJ$3:$BO$499,3,FALSE)</f>
        <v>#N/A</v>
      </c>
      <c r="J84" t="e">
        <f>VLOOKUP(E84,JobBalancing!$BP$3:$BU$499,3,FALSE)</f>
        <v>#N/A</v>
      </c>
      <c r="K84" s="5">
        <f t="array" ref="K84">MIN(IF(ISNUMBER(L84:N84),L84:N84))</f>
        <v>3</v>
      </c>
      <c r="L84">
        <f>VLOOKUP(E84,JobBalancing!$BD$3:$BI$499,4,FALSE)</f>
        <v>3</v>
      </c>
      <c r="M84" t="e">
        <f>VLOOKUP(E84,JobBalancing!$BJ$3:$BO$499,4,FALSE)</f>
        <v>#N/A</v>
      </c>
      <c r="N84" t="e">
        <f>VLOOKUP(E84,JobBalancing!$BP$3:$BU$499,4,FALSE)</f>
        <v>#N/A</v>
      </c>
      <c r="O84" s="5">
        <f t="array" ref="O84">MIN(IF(ISNUMBER(P84:R84),P84:R84))</f>
        <v>3</v>
      </c>
      <c r="P84">
        <f>VLOOKUP(E84,JobBalancing!$BD$3:$BI$499,5,FALSE)</f>
        <v>3</v>
      </c>
      <c r="Q84" t="e">
        <f>VLOOKUP(E84,JobBalancing!$BJ$3:$BO$499,5,FALSE)</f>
        <v>#N/A</v>
      </c>
      <c r="R84" t="e">
        <f>VLOOKUP(E84,JobBalancing!$BP$3:$BU$499,5,FALSE)</f>
        <v>#N/A</v>
      </c>
    </row>
    <row r="85" spans="1:18" x14ac:dyDescent="0.25">
      <c r="A85" t="s">
        <v>2</v>
      </c>
      <c r="B85" t="s">
        <v>3</v>
      </c>
      <c r="C85" t="s">
        <v>164</v>
      </c>
      <c r="E85" t="s">
        <v>164</v>
      </c>
      <c r="F85" s="5">
        <v>1</v>
      </c>
      <c r="G85" s="24">
        <f t="array" aca="1" ref="G85" ca="1">MIN(IF(ISNUMBER(H85:J85),H85:J85))</f>
        <v>1.2999999999999998</v>
      </c>
      <c r="H85" t="e">
        <f>VLOOKUP(E85,JobBalancing!$BD$3:$BI$499,3,FALSE)</f>
        <v>#N/A</v>
      </c>
      <c r="I85">
        <f ca="1">VLOOKUP(E85,JobBalancing!$BJ$3:$BO$499,3,FALSE)</f>
        <v>1.2999999999999998</v>
      </c>
      <c r="J85" t="e">
        <f>VLOOKUP(E85,JobBalancing!$BP$3:$BU$499,3,FALSE)</f>
        <v>#N/A</v>
      </c>
      <c r="K85" s="5">
        <f t="array" ref="K85">MIN(IF(ISNUMBER(L85:N85),L85:N85))</f>
        <v>3</v>
      </c>
      <c r="L85" t="e">
        <f>VLOOKUP(E85,JobBalancing!$BD$3:$BI$499,4,FALSE)</f>
        <v>#N/A</v>
      </c>
      <c r="M85">
        <f>VLOOKUP(E85,JobBalancing!$BJ$3:$BO$499,4,FALSE)</f>
        <v>3</v>
      </c>
      <c r="N85" t="e">
        <f>VLOOKUP(E85,JobBalancing!$BP$3:$BU$499,4,FALSE)</f>
        <v>#N/A</v>
      </c>
      <c r="O85" s="5">
        <f t="array" ref="O85">MIN(IF(ISNUMBER(P85:R85),P85:R85))</f>
        <v>3</v>
      </c>
      <c r="P85" t="e">
        <f>VLOOKUP(E85,JobBalancing!$BD$3:$BI$499,5,FALSE)</f>
        <v>#N/A</v>
      </c>
      <c r="Q85">
        <f>VLOOKUP(E85,JobBalancing!$BJ$3:$BO$499,5,FALSE)</f>
        <v>3</v>
      </c>
      <c r="R85" t="e">
        <f>VLOOKUP(E85,JobBalancing!$BP$3:$BU$499,5,FALSE)</f>
        <v>#N/A</v>
      </c>
    </row>
    <row r="86" spans="1:18" x14ac:dyDescent="0.25">
      <c r="A86" t="s">
        <v>10</v>
      </c>
      <c r="B86" t="s">
        <v>43</v>
      </c>
      <c r="C86" t="s">
        <v>251</v>
      </c>
      <c r="E86" t="s">
        <v>44</v>
      </c>
      <c r="F86" s="5">
        <v>1</v>
      </c>
      <c r="G86" s="24">
        <f t="array" ref="G86">MIN(IF(ISNUMBER(H86:J86),H86:J86))</f>
        <v>1.1000000000000001</v>
      </c>
      <c r="H86">
        <f>VLOOKUP(E86,JobBalancing!$BD$3:$BI$499,3,FALSE)</f>
        <v>1.1000000000000001</v>
      </c>
      <c r="I86" t="e">
        <f>VLOOKUP(E86,JobBalancing!$BJ$3:$BO$499,3,FALSE)</f>
        <v>#N/A</v>
      </c>
      <c r="J86" t="e">
        <f>VLOOKUP(E86,JobBalancing!$BP$3:$BU$499,3,FALSE)</f>
        <v>#N/A</v>
      </c>
      <c r="K86" s="5">
        <f t="array" ref="K86">MIN(IF(ISNUMBER(L86:N86),L86:N86))</f>
        <v>2</v>
      </c>
      <c r="L86">
        <f>VLOOKUP(E86,JobBalancing!$BD$3:$BI$499,4,FALSE)</f>
        <v>2</v>
      </c>
      <c r="M86" t="e">
        <f>VLOOKUP(E86,JobBalancing!$BJ$3:$BO$499,4,FALSE)</f>
        <v>#N/A</v>
      </c>
      <c r="N86" t="e">
        <f>VLOOKUP(E86,JobBalancing!$BP$3:$BU$499,4,FALSE)</f>
        <v>#N/A</v>
      </c>
      <c r="O86" s="5">
        <f t="array" ref="O86">MIN(IF(ISNUMBER(P86:R86),P86:R86))</f>
        <v>1</v>
      </c>
      <c r="P86">
        <f>VLOOKUP(E86,JobBalancing!$BD$3:$BI$499,5,FALSE)</f>
        <v>1</v>
      </c>
      <c r="Q86" t="e">
        <f>VLOOKUP(E86,JobBalancing!$BJ$3:$BO$499,5,FALSE)</f>
        <v>#N/A</v>
      </c>
      <c r="R86" t="e">
        <f>VLOOKUP(E86,JobBalancing!$BP$3:$BU$499,5,FALSE)</f>
        <v>#N/A</v>
      </c>
    </row>
    <row r="87" spans="1:18" x14ac:dyDescent="0.25">
      <c r="A87" t="s">
        <v>2</v>
      </c>
      <c r="B87" t="s">
        <v>3</v>
      </c>
      <c r="C87" t="s">
        <v>275</v>
      </c>
      <c r="E87" t="s">
        <v>174</v>
      </c>
      <c r="F87" s="5">
        <v>3</v>
      </c>
      <c r="G87" s="24">
        <f t="array" aca="1" ref="G87" ca="1">MIN(IF(ISNUMBER(H87:J87),H87:J87))</f>
        <v>0.99999999999999967</v>
      </c>
      <c r="H87">
        <f ca="1">VLOOKUP(E87,JobBalancing!$BD$3:$BI$499,3,FALSE)</f>
        <v>0.99999999999999967</v>
      </c>
      <c r="I87" t="e">
        <f>VLOOKUP(E87,JobBalancing!$BJ$3:$BO$499,3,FALSE)</f>
        <v>#N/A</v>
      </c>
      <c r="J87" t="e">
        <f>VLOOKUP(E87,JobBalancing!$BP$3:$BU$499,3,FALSE)</f>
        <v>#N/A</v>
      </c>
      <c r="K87" s="5">
        <f t="array" ref="K87">MIN(IF(ISNUMBER(L87:N87),L87:N87))</f>
        <v>2</v>
      </c>
      <c r="L87">
        <f>VLOOKUP(E87,JobBalancing!$BD$3:$BI$499,4,FALSE)</f>
        <v>2</v>
      </c>
      <c r="M87" t="e">
        <f>VLOOKUP(E87,JobBalancing!$BJ$3:$BO$499,4,FALSE)</f>
        <v>#N/A</v>
      </c>
      <c r="N87" t="e">
        <f>VLOOKUP(E87,JobBalancing!$BP$3:$BU$499,4,FALSE)</f>
        <v>#N/A</v>
      </c>
      <c r="O87" s="5">
        <f t="array" ref="O87">MIN(IF(ISNUMBER(P87:R87),P87:R87))</f>
        <v>4</v>
      </c>
      <c r="P87">
        <f>VLOOKUP(E87,JobBalancing!$BD$3:$BI$499,5,FALSE)</f>
        <v>4</v>
      </c>
      <c r="Q87" t="e">
        <f>VLOOKUP(E87,JobBalancing!$BJ$3:$BO$499,5,FALSE)</f>
        <v>#N/A</v>
      </c>
      <c r="R87" t="e">
        <f>VLOOKUP(E87,JobBalancing!$BP$3:$BU$499,5,FALSE)</f>
        <v>#N/A</v>
      </c>
    </row>
    <row r="88" spans="1:18" x14ac:dyDescent="0.25">
      <c r="A88" t="s">
        <v>2</v>
      </c>
      <c r="B88" t="s">
        <v>38</v>
      </c>
      <c r="C88" t="s">
        <v>269</v>
      </c>
      <c r="E88" t="s">
        <v>132</v>
      </c>
      <c r="F88" s="5">
        <v>3</v>
      </c>
      <c r="G88" s="24">
        <f t="array" ref="G88">MIN(IF(ISNUMBER(H88:J88),H88:J88))</f>
        <v>0.8</v>
      </c>
      <c r="H88">
        <f>VLOOKUP(E88,JobBalancing!$BD$3:$BI$499,3,FALSE)</f>
        <v>0.8</v>
      </c>
      <c r="I88" t="e">
        <f>VLOOKUP(E88,JobBalancing!$BJ$3:$BO$499,3,FALSE)</f>
        <v>#N/A</v>
      </c>
      <c r="J88" t="e">
        <f>VLOOKUP(E88,JobBalancing!$BP$3:$BU$499,3,FALSE)</f>
        <v>#N/A</v>
      </c>
      <c r="K88" s="5">
        <f t="array" ref="K88">MIN(IF(ISNUMBER(L88:N88),L88:N88))</f>
        <v>1</v>
      </c>
      <c r="L88">
        <f>VLOOKUP(E88,JobBalancing!$BD$3:$BI$499,4,FALSE)</f>
        <v>1</v>
      </c>
      <c r="M88" t="e">
        <f>VLOOKUP(E88,JobBalancing!$BJ$3:$BO$499,4,FALSE)</f>
        <v>#N/A</v>
      </c>
      <c r="N88" t="e">
        <f>VLOOKUP(E88,JobBalancing!$BP$3:$BU$499,4,FALSE)</f>
        <v>#N/A</v>
      </c>
      <c r="O88" s="5">
        <f t="array" ref="O88">MIN(IF(ISNUMBER(P88:R88),P88:R88))</f>
        <v>0</v>
      </c>
      <c r="P88">
        <f>VLOOKUP(E88,JobBalancing!$BD$3:$BI$499,5,FALSE)</f>
        <v>0</v>
      </c>
      <c r="Q88" t="e">
        <f>VLOOKUP(E88,JobBalancing!$BJ$3:$BO$499,5,FALSE)</f>
        <v>#N/A</v>
      </c>
      <c r="R88" t="e">
        <f>VLOOKUP(E88,JobBalancing!$BP$3:$BU$499,5,FALSE)</f>
        <v>#N/A</v>
      </c>
    </row>
    <row r="89" spans="1:18" x14ac:dyDescent="0.25">
      <c r="A89" t="s">
        <v>2</v>
      </c>
      <c r="B89" t="s">
        <v>38</v>
      </c>
      <c r="C89" t="s">
        <v>164</v>
      </c>
      <c r="E89" t="s">
        <v>165</v>
      </c>
      <c r="F89" s="5">
        <v>3</v>
      </c>
      <c r="G89" s="24">
        <f t="array" ref="G89">MIN(IF(ISNUMBER(H89:J89),H89:J89))</f>
        <v>0.8</v>
      </c>
      <c r="H89" t="e">
        <f>VLOOKUP(E89,JobBalancing!$BD$3:$BI$499,3,FALSE)</f>
        <v>#N/A</v>
      </c>
      <c r="I89">
        <f>VLOOKUP(E89,JobBalancing!$BJ$3:$BO$499,3,FALSE)</f>
        <v>0.8</v>
      </c>
      <c r="J89" t="e">
        <f>VLOOKUP(E89,JobBalancing!$BP$3:$BU$499,3,FALSE)</f>
        <v>#N/A</v>
      </c>
      <c r="K89" s="5">
        <f t="array" ref="K89">MIN(IF(ISNUMBER(L89:N89),L89:N89))</f>
        <v>1</v>
      </c>
      <c r="L89" t="e">
        <f>VLOOKUP(E89,JobBalancing!$BD$3:$BI$499,4,FALSE)</f>
        <v>#N/A</v>
      </c>
      <c r="M89">
        <f>VLOOKUP(E89,JobBalancing!$BJ$3:$BO$499,4,FALSE)</f>
        <v>1</v>
      </c>
      <c r="N89" t="e">
        <f>VLOOKUP(E89,JobBalancing!$BP$3:$BU$499,4,FALSE)</f>
        <v>#N/A</v>
      </c>
      <c r="O89" s="5">
        <f t="array" ref="O89">MIN(IF(ISNUMBER(P89:R89),P89:R89))</f>
        <v>0</v>
      </c>
      <c r="P89" t="e">
        <f>VLOOKUP(E89,JobBalancing!$BD$3:$BI$499,5,FALSE)</f>
        <v>#N/A</v>
      </c>
      <c r="Q89">
        <f>VLOOKUP(E89,JobBalancing!$BJ$3:$BO$499,5,FALSE)</f>
        <v>0</v>
      </c>
      <c r="R89" t="e">
        <f>VLOOKUP(E89,JobBalancing!$BP$3:$BU$499,5,FALSE)</f>
        <v>#N/A</v>
      </c>
    </row>
    <row r="90" spans="1:18" x14ac:dyDescent="0.25">
      <c r="A90" t="s">
        <v>67</v>
      </c>
      <c r="B90" t="s">
        <v>207</v>
      </c>
      <c r="C90" t="s">
        <v>283</v>
      </c>
      <c r="E90" t="s">
        <v>208</v>
      </c>
      <c r="F90" s="5">
        <v>4</v>
      </c>
      <c r="G90" s="24">
        <f t="array" ref="G90">MIN(IF(ISNUMBER(H90:J90),H90:J90))</f>
        <v>0.8</v>
      </c>
      <c r="H90">
        <f>VLOOKUP(E90,JobBalancing!$BD$3:$BI$499,3,FALSE)</f>
        <v>0.8</v>
      </c>
      <c r="I90" t="e">
        <f>VLOOKUP(E90,JobBalancing!$BJ$3:$BO$499,3,FALSE)</f>
        <v>#N/A</v>
      </c>
      <c r="J90" t="e">
        <f>VLOOKUP(E90,JobBalancing!$BP$3:$BU$499,3,FALSE)</f>
        <v>#N/A</v>
      </c>
      <c r="K90" s="5">
        <f t="array" ref="K90">MIN(IF(ISNUMBER(L90:N90),L90:N90))</f>
        <v>1</v>
      </c>
      <c r="L90">
        <f>VLOOKUP(E90,JobBalancing!$BD$3:$BI$499,4,FALSE)</f>
        <v>1</v>
      </c>
      <c r="M90" t="e">
        <f>VLOOKUP(E90,JobBalancing!$BJ$3:$BO$499,4,FALSE)</f>
        <v>#N/A</v>
      </c>
      <c r="N90" t="e">
        <f>VLOOKUP(E90,JobBalancing!$BP$3:$BU$499,4,FALSE)</f>
        <v>#N/A</v>
      </c>
      <c r="O90" s="5">
        <f t="array" ref="O90">MIN(IF(ISNUMBER(P90:R90),P90:R90))</f>
        <v>0</v>
      </c>
      <c r="P90">
        <f>VLOOKUP(E90,JobBalancing!$BD$3:$BI$499,5,FALSE)</f>
        <v>0</v>
      </c>
      <c r="Q90" t="e">
        <f>VLOOKUP(E90,JobBalancing!$BJ$3:$BO$499,5,FALSE)</f>
        <v>#N/A</v>
      </c>
      <c r="R90" t="e">
        <f>VLOOKUP(E90,JobBalancing!$BP$3:$BU$499,5,FALSE)</f>
        <v>#N/A</v>
      </c>
    </row>
    <row r="91" spans="1:18" x14ac:dyDescent="0.25">
      <c r="A91" t="s">
        <v>67</v>
      </c>
      <c r="B91" t="s">
        <v>106</v>
      </c>
      <c r="C91" t="s">
        <v>266</v>
      </c>
      <c r="E91" t="s">
        <v>116</v>
      </c>
      <c r="F91" s="5">
        <v>3</v>
      </c>
      <c r="G91" s="24">
        <f t="array" ref="G91">MIN(IF(ISNUMBER(H91:J91),H91:J91))</f>
        <v>0.8</v>
      </c>
      <c r="H91">
        <f>VLOOKUP(E91,JobBalancing!$BD$3:$BI$499,3,FALSE)</f>
        <v>0.8</v>
      </c>
      <c r="I91" t="e">
        <f>VLOOKUP(E91,JobBalancing!$BJ$3:$BO$499,3,FALSE)</f>
        <v>#N/A</v>
      </c>
      <c r="J91" t="e">
        <f>VLOOKUP(E91,JobBalancing!$BP$3:$BU$499,3,FALSE)</f>
        <v>#N/A</v>
      </c>
      <c r="K91" s="5">
        <f t="array" ref="K91">MIN(IF(ISNUMBER(L91:N91),L91:N91))</f>
        <v>1</v>
      </c>
      <c r="L91">
        <f>VLOOKUP(E91,JobBalancing!$BD$3:$BI$499,4,FALSE)</f>
        <v>1</v>
      </c>
      <c r="M91" t="e">
        <f>VLOOKUP(E91,JobBalancing!$BJ$3:$BO$499,4,FALSE)</f>
        <v>#N/A</v>
      </c>
      <c r="N91" t="e">
        <f>VLOOKUP(E91,JobBalancing!$BP$3:$BU$499,4,FALSE)</f>
        <v>#N/A</v>
      </c>
      <c r="O91" s="5">
        <f t="array" ref="O91">MIN(IF(ISNUMBER(P91:R91),P91:R91))</f>
        <v>0</v>
      </c>
      <c r="P91">
        <f>VLOOKUP(E91,JobBalancing!$BD$3:$BI$499,5,FALSE)</f>
        <v>0</v>
      </c>
      <c r="Q91" t="e">
        <f>VLOOKUP(E91,JobBalancing!$BJ$3:$BO$499,5,FALSE)</f>
        <v>#N/A</v>
      </c>
      <c r="R91" t="e">
        <f>VLOOKUP(E91,JobBalancing!$BP$3:$BU$499,5,FALSE)</f>
        <v>#N/A</v>
      </c>
    </row>
    <row r="92" spans="1:18" x14ac:dyDescent="0.25">
      <c r="A92" t="s">
        <v>2</v>
      </c>
      <c r="B92" t="s">
        <v>230</v>
      </c>
      <c r="C92" t="s">
        <v>288</v>
      </c>
      <c r="D92" t="s">
        <v>254</v>
      </c>
      <c r="E92" s="2" t="s">
        <v>233</v>
      </c>
      <c r="F92" s="5">
        <v>4</v>
      </c>
      <c r="G92" s="24">
        <f t="array" ref="G92">MIN(IF(ISNUMBER(H92:J92),H92:J92))</f>
        <v>0.8</v>
      </c>
      <c r="H92">
        <f>VLOOKUP(E92,JobBalancing!$BD$3:$BI$499,3,FALSE)</f>
        <v>0.8</v>
      </c>
      <c r="I92" t="e">
        <f>VLOOKUP(E92,JobBalancing!$BJ$3:$BO$499,3,FALSE)</f>
        <v>#N/A</v>
      </c>
      <c r="J92" t="e">
        <f>VLOOKUP(E92,JobBalancing!$BP$3:$BU$499,3,FALSE)</f>
        <v>#N/A</v>
      </c>
      <c r="K92" s="5">
        <f t="array" ref="K92">MIN(IF(ISNUMBER(L92:N92),L92:N92))</f>
        <v>1</v>
      </c>
      <c r="L92">
        <f>VLOOKUP(E92,JobBalancing!$BD$3:$BI$499,4,FALSE)</f>
        <v>1</v>
      </c>
      <c r="M92" t="e">
        <f>VLOOKUP(E92,JobBalancing!$BJ$3:$BO$499,4,FALSE)</f>
        <v>#N/A</v>
      </c>
      <c r="N92" t="e">
        <f>VLOOKUP(E92,JobBalancing!$BP$3:$BU$499,4,FALSE)</f>
        <v>#N/A</v>
      </c>
      <c r="O92" s="5">
        <f t="array" ref="O92">MIN(IF(ISNUMBER(P92:R92),P92:R92))</f>
        <v>0</v>
      </c>
      <c r="P92">
        <f>VLOOKUP(E92,JobBalancing!$BD$3:$BI$499,5,FALSE)</f>
        <v>0</v>
      </c>
      <c r="Q92" t="e">
        <f>VLOOKUP(E92,JobBalancing!$BJ$3:$BO$499,5,FALSE)</f>
        <v>#N/A</v>
      </c>
      <c r="R92" t="e">
        <f>VLOOKUP(E92,JobBalancing!$BP$3:$BU$499,5,FALSE)</f>
        <v>#N/A</v>
      </c>
    </row>
    <row r="93" spans="1:18" x14ac:dyDescent="0.25">
      <c r="A93" t="s">
        <v>67</v>
      </c>
      <c r="B93" t="s">
        <v>106</v>
      </c>
      <c r="C93" t="s">
        <v>276</v>
      </c>
      <c r="E93" t="s">
        <v>178</v>
      </c>
      <c r="F93" s="5">
        <v>3</v>
      </c>
      <c r="G93" s="24">
        <f t="array" ref="G93">MIN(IF(ISNUMBER(H93:J93),H93:J93))</f>
        <v>0.4</v>
      </c>
      <c r="H93">
        <f>VLOOKUP(E93,JobBalancing!$BD$3:$BI$499,3,FALSE)</f>
        <v>0.4</v>
      </c>
      <c r="I93" t="e">
        <f>VLOOKUP(E93,JobBalancing!$BJ$3:$BO$499,3,FALSE)</f>
        <v>#N/A</v>
      </c>
      <c r="J93" t="e">
        <f>VLOOKUP(E93,JobBalancing!$BP$3:$BU$499,3,FALSE)</f>
        <v>#N/A</v>
      </c>
      <c r="K93" s="5">
        <f t="array" ref="K93">MIN(IF(ISNUMBER(L93:N93),L93:N93))</f>
        <v>1</v>
      </c>
      <c r="L93">
        <f>VLOOKUP(E93,JobBalancing!$BD$3:$BI$499,4,FALSE)</f>
        <v>1</v>
      </c>
      <c r="M93" t="e">
        <f>VLOOKUP(E93,JobBalancing!$BJ$3:$BO$499,4,FALSE)</f>
        <v>#N/A</v>
      </c>
      <c r="N93" t="e">
        <f>VLOOKUP(E93,JobBalancing!$BP$3:$BU$499,4,FALSE)</f>
        <v>#N/A</v>
      </c>
      <c r="O93" s="5">
        <f t="array" ref="O93">MIN(IF(ISNUMBER(P93:R93),P93:R93))</f>
        <v>0</v>
      </c>
      <c r="P93">
        <f>VLOOKUP(E93,JobBalancing!$BD$3:$BI$499,5,FALSE)</f>
        <v>0</v>
      </c>
      <c r="Q93" t="e">
        <f>VLOOKUP(E93,JobBalancing!$BJ$3:$BO$499,5,FALSE)</f>
        <v>#N/A</v>
      </c>
      <c r="R93" t="e">
        <f>VLOOKUP(E93,JobBalancing!$BP$3:$BU$499,5,FALSE)</f>
        <v>#N/A</v>
      </c>
    </row>
    <row r="94" spans="1:18" x14ac:dyDescent="0.25">
      <c r="A94" t="s">
        <v>67</v>
      </c>
      <c r="B94" t="s">
        <v>106</v>
      </c>
      <c r="C94" t="s">
        <v>276</v>
      </c>
      <c r="E94" t="s">
        <v>179</v>
      </c>
      <c r="F94" s="5">
        <v>3</v>
      </c>
      <c r="G94" s="24">
        <f t="array" ref="G94">MIN(IF(ISNUMBER(H94:J94),H94:J94))</f>
        <v>0.4</v>
      </c>
      <c r="H94">
        <f>VLOOKUP(E94,JobBalancing!$BD$3:$BI$499,3,FALSE)</f>
        <v>0.4</v>
      </c>
      <c r="I94" t="e">
        <f>VLOOKUP(E94,JobBalancing!$BJ$3:$BO$499,3,FALSE)</f>
        <v>#N/A</v>
      </c>
      <c r="J94" t="e">
        <f>VLOOKUP(E94,JobBalancing!$BP$3:$BU$499,3,FALSE)</f>
        <v>#N/A</v>
      </c>
      <c r="K94" s="5">
        <f t="array" ref="K94">MIN(IF(ISNUMBER(L94:N94),L94:N94))</f>
        <v>1</v>
      </c>
      <c r="L94">
        <f>VLOOKUP(E94,JobBalancing!$BD$3:$BI$499,4,FALSE)</f>
        <v>1</v>
      </c>
      <c r="M94" t="e">
        <f>VLOOKUP(E94,JobBalancing!$BJ$3:$BO$499,4,FALSE)</f>
        <v>#N/A</v>
      </c>
      <c r="N94" t="e">
        <f>VLOOKUP(E94,JobBalancing!$BP$3:$BU$499,4,FALSE)</f>
        <v>#N/A</v>
      </c>
      <c r="O94" s="5">
        <f t="array" ref="O94">MIN(IF(ISNUMBER(P94:R94),P94:R94))</f>
        <v>0</v>
      </c>
      <c r="P94">
        <f>VLOOKUP(E94,JobBalancing!$BD$3:$BI$499,5,FALSE)</f>
        <v>0</v>
      </c>
      <c r="Q94" t="e">
        <f>VLOOKUP(E94,JobBalancing!$BJ$3:$BO$499,5,FALSE)</f>
        <v>#N/A</v>
      </c>
      <c r="R94" t="e">
        <f>VLOOKUP(E94,JobBalancing!$BP$3:$BU$499,5,FALSE)</f>
        <v>#N/A</v>
      </c>
    </row>
    <row r="95" spans="1:18" x14ac:dyDescent="0.25">
      <c r="A95" t="s">
        <v>67</v>
      </c>
      <c r="B95" t="s">
        <v>207</v>
      </c>
      <c r="C95" t="s">
        <v>283</v>
      </c>
      <c r="E95" t="s">
        <v>210</v>
      </c>
      <c r="F95" s="5">
        <v>3</v>
      </c>
      <c r="G95" s="24">
        <f t="array" ref="G95">MIN(IF(ISNUMBER(H95:J95),H95:J95))</f>
        <v>0.4</v>
      </c>
      <c r="H95">
        <f>VLOOKUP(E95,JobBalancing!$BD$3:$BI$499,3,FALSE)</f>
        <v>0.4</v>
      </c>
      <c r="I95" t="e">
        <f>VLOOKUP(E95,JobBalancing!$BJ$3:$BO$499,3,FALSE)</f>
        <v>#N/A</v>
      </c>
      <c r="J95" t="e">
        <f>VLOOKUP(E95,JobBalancing!$BP$3:$BU$499,3,FALSE)</f>
        <v>#N/A</v>
      </c>
      <c r="K95" s="5">
        <f t="array" ref="K95">MIN(IF(ISNUMBER(L95:N95),L95:N95))</f>
        <v>1</v>
      </c>
      <c r="L95">
        <f>VLOOKUP(E95,JobBalancing!$BD$3:$BI$499,4,FALSE)</f>
        <v>1</v>
      </c>
      <c r="M95" t="e">
        <f>VLOOKUP(E95,JobBalancing!$BJ$3:$BO$499,4,FALSE)</f>
        <v>#N/A</v>
      </c>
      <c r="N95" t="e">
        <f>VLOOKUP(E95,JobBalancing!$BP$3:$BU$499,4,FALSE)</f>
        <v>#N/A</v>
      </c>
      <c r="O95" s="5">
        <f t="array" ref="O95">MIN(IF(ISNUMBER(P95:R95),P95:R95))</f>
        <v>0</v>
      </c>
      <c r="P95">
        <f>VLOOKUP(E95,JobBalancing!$BD$3:$BI$499,5,FALSE)</f>
        <v>0</v>
      </c>
      <c r="Q95" t="e">
        <f>VLOOKUP(E95,JobBalancing!$BJ$3:$BO$499,5,FALSE)</f>
        <v>#N/A</v>
      </c>
      <c r="R95" t="e">
        <f>VLOOKUP(E95,JobBalancing!$BP$3:$BU$499,5,FALSE)</f>
        <v>#N/A</v>
      </c>
    </row>
    <row r="96" spans="1:18" x14ac:dyDescent="0.25">
      <c r="A96" t="s">
        <v>2</v>
      </c>
      <c r="B96" t="s">
        <v>230</v>
      </c>
      <c r="C96" t="s">
        <v>288</v>
      </c>
      <c r="D96" t="s">
        <v>254</v>
      </c>
      <c r="E96" t="s">
        <v>526</v>
      </c>
      <c r="F96" s="5">
        <v>3</v>
      </c>
      <c r="G96" s="24">
        <f t="array" ref="G96">MIN(IF(ISNUMBER(H96:J96),H96:J96))</f>
        <v>0.4</v>
      </c>
      <c r="H96">
        <f>VLOOKUP(E96,JobBalancing!$BD$3:$BI$499,3,FALSE)</f>
        <v>0.4</v>
      </c>
      <c r="I96" t="e">
        <f>VLOOKUP(E96,JobBalancing!$BJ$3:$BO$499,3,FALSE)</f>
        <v>#N/A</v>
      </c>
      <c r="J96" t="e">
        <f>VLOOKUP(E96,JobBalancing!$BP$3:$BU$499,3,FALSE)</f>
        <v>#N/A</v>
      </c>
      <c r="K96" s="5">
        <f t="array" ref="K96">MIN(IF(ISNUMBER(L96:N96),L96:N96))</f>
        <v>1</v>
      </c>
      <c r="L96">
        <f>VLOOKUP(E96,JobBalancing!$BD$3:$BI$499,4,FALSE)</f>
        <v>1</v>
      </c>
      <c r="M96" t="e">
        <f>VLOOKUP(E96,JobBalancing!$BJ$3:$BO$499,4,FALSE)</f>
        <v>#N/A</v>
      </c>
      <c r="N96" t="e">
        <f>VLOOKUP(E96,JobBalancing!$BP$3:$BU$499,4,FALSE)</f>
        <v>#N/A</v>
      </c>
      <c r="O96" s="5">
        <f t="array" ref="O96">MIN(IF(ISNUMBER(P96:R96),P96:R96))</f>
        <v>0</v>
      </c>
      <c r="P96">
        <f>VLOOKUP(E96,JobBalancing!$BD$3:$BI$499,5,FALSE)</f>
        <v>0</v>
      </c>
      <c r="Q96" t="e">
        <f>VLOOKUP(E96,JobBalancing!$BJ$3:$BO$499,5,FALSE)</f>
        <v>#N/A</v>
      </c>
      <c r="R96" t="e">
        <f>VLOOKUP(E96,JobBalancing!$BP$3:$BU$499,5,FALSE)</f>
        <v>#N/A</v>
      </c>
    </row>
    <row r="97" spans="1:18" x14ac:dyDescent="0.25">
      <c r="A97" t="s">
        <v>67</v>
      </c>
      <c r="B97" t="s">
        <v>106</v>
      </c>
      <c r="C97" t="s">
        <v>276</v>
      </c>
      <c r="E97" t="s">
        <v>177</v>
      </c>
      <c r="F97" s="5">
        <v>1</v>
      </c>
      <c r="G97" s="24">
        <f t="array" ref="G97">MIN(IF(ISNUMBER(H97:J97),H97:J97))</f>
        <v>0.2</v>
      </c>
      <c r="H97">
        <f>VLOOKUP(E97,JobBalancing!$BD$3:$BI$499,3,FALSE)</f>
        <v>0.2</v>
      </c>
      <c r="I97" t="e">
        <f>VLOOKUP(E97,JobBalancing!$BJ$3:$BO$499,3,FALSE)</f>
        <v>#N/A</v>
      </c>
      <c r="J97" t="e">
        <f>VLOOKUP(E97,JobBalancing!$BP$3:$BU$499,3,FALSE)</f>
        <v>#N/A</v>
      </c>
      <c r="K97" s="5">
        <f t="array" ref="K97">MIN(IF(ISNUMBER(L97:N97),L97:N97))</f>
        <v>1</v>
      </c>
      <c r="L97">
        <f>VLOOKUP(E97,JobBalancing!$BD$3:$BI$499,4,FALSE)</f>
        <v>1</v>
      </c>
      <c r="M97" t="e">
        <f>VLOOKUP(E97,JobBalancing!$BJ$3:$BO$499,4,FALSE)</f>
        <v>#N/A</v>
      </c>
      <c r="N97" t="e">
        <f>VLOOKUP(E97,JobBalancing!$BP$3:$BU$499,4,FALSE)</f>
        <v>#N/A</v>
      </c>
      <c r="O97" s="5">
        <f t="array" ref="O97">MIN(IF(ISNUMBER(P97:R97),P97:R97))</f>
        <v>0</v>
      </c>
      <c r="P97">
        <f>VLOOKUP(E97,JobBalancing!$BD$3:$BI$499,5,FALSE)</f>
        <v>0</v>
      </c>
      <c r="Q97" t="e">
        <f>VLOOKUP(E97,JobBalancing!$BJ$3:$BO$499,5,FALSE)</f>
        <v>#N/A</v>
      </c>
      <c r="R97" t="e">
        <f>VLOOKUP(E97,JobBalancing!$BP$3:$BU$499,5,FALSE)</f>
        <v>#N/A</v>
      </c>
    </row>
    <row r="98" spans="1:18" x14ac:dyDescent="0.25">
      <c r="A98" t="s">
        <v>67</v>
      </c>
      <c r="B98" t="s">
        <v>106</v>
      </c>
      <c r="C98" t="s">
        <v>276</v>
      </c>
      <c r="E98" t="s">
        <v>181</v>
      </c>
      <c r="F98" s="5">
        <v>1</v>
      </c>
      <c r="G98" s="24">
        <f t="array" ref="G98">MIN(IF(ISNUMBER(H98:J98),H98:J98))</f>
        <v>0.2</v>
      </c>
      <c r="H98">
        <f>VLOOKUP(E98,JobBalancing!$BD$3:$BI$499,3,FALSE)</f>
        <v>0.2</v>
      </c>
      <c r="I98" t="e">
        <f>VLOOKUP(E98,JobBalancing!$BJ$3:$BO$499,3,FALSE)</f>
        <v>#N/A</v>
      </c>
      <c r="J98" t="e">
        <f>VLOOKUP(E98,JobBalancing!$BP$3:$BU$499,3,FALSE)</f>
        <v>#N/A</v>
      </c>
      <c r="K98" s="5">
        <f t="array" ref="K98">MIN(IF(ISNUMBER(L98:N98),L98:N98))</f>
        <v>1</v>
      </c>
      <c r="L98">
        <f>VLOOKUP(E98,JobBalancing!$BD$3:$BI$499,4,FALSE)</f>
        <v>1</v>
      </c>
      <c r="M98" t="e">
        <f>VLOOKUP(E98,JobBalancing!$BJ$3:$BO$499,4,FALSE)</f>
        <v>#N/A</v>
      </c>
      <c r="N98" t="e">
        <f>VLOOKUP(E98,JobBalancing!$BP$3:$BU$499,4,FALSE)</f>
        <v>#N/A</v>
      </c>
      <c r="O98" s="5">
        <f t="array" ref="O98">MIN(IF(ISNUMBER(P98:R98),P98:R98))</f>
        <v>0</v>
      </c>
      <c r="P98">
        <f>VLOOKUP(E98,JobBalancing!$BD$3:$BI$499,5,FALSE)</f>
        <v>0</v>
      </c>
      <c r="Q98" t="e">
        <f>VLOOKUP(E98,JobBalancing!$BJ$3:$BO$499,5,FALSE)</f>
        <v>#N/A</v>
      </c>
      <c r="R98" t="e">
        <f>VLOOKUP(E98,JobBalancing!$BP$3:$BU$499,5,FALSE)</f>
        <v>#N/A</v>
      </c>
    </row>
    <row r="99" spans="1:18" x14ac:dyDescent="0.25">
      <c r="A99" t="s">
        <v>67</v>
      </c>
      <c r="B99" t="s">
        <v>106</v>
      </c>
      <c r="C99" t="s">
        <v>276</v>
      </c>
      <c r="E99" t="s">
        <v>180</v>
      </c>
      <c r="F99" s="5">
        <v>2</v>
      </c>
      <c r="G99" s="24">
        <f t="array" ref="G99">MIN(IF(ISNUMBER(H99:J99),H99:J99))</f>
        <v>0.2</v>
      </c>
      <c r="H99">
        <f>VLOOKUP(E99,JobBalancing!$BD$3:$BI$499,3,FALSE)</f>
        <v>0.2</v>
      </c>
      <c r="I99" t="e">
        <f>VLOOKUP(E99,JobBalancing!$BJ$3:$BO$499,3,FALSE)</f>
        <v>#N/A</v>
      </c>
      <c r="J99" t="e">
        <f>VLOOKUP(E99,JobBalancing!$BP$3:$BU$499,3,FALSE)</f>
        <v>#N/A</v>
      </c>
      <c r="K99" s="5">
        <f t="array" ref="K99">MIN(IF(ISNUMBER(L99:N99),L99:N99))</f>
        <v>1</v>
      </c>
      <c r="L99">
        <f>VLOOKUP(E99,JobBalancing!$BD$3:$BI$499,4,FALSE)</f>
        <v>1</v>
      </c>
      <c r="M99" t="e">
        <f>VLOOKUP(E99,JobBalancing!$BJ$3:$BO$499,4,FALSE)</f>
        <v>#N/A</v>
      </c>
      <c r="N99" t="e">
        <f>VLOOKUP(E99,JobBalancing!$BP$3:$BU$499,4,FALSE)</f>
        <v>#N/A</v>
      </c>
      <c r="O99" s="5">
        <f t="array" ref="O99">MIN(IF(ISNUMBER(P99:R99),P99:R99))</f>
        <v>0</v>
      </c>
      <c r="P99">
        <f>VLOOKUP(E99,JobBalancing!$BD$3:$BI$499,5,FALSE)</f>
        <v>0</v>
      </c>
      <c r="Q99" t="e">
        <f>VLOOKUP(E99,JobBalancing!$BJ$3:$BO$499,5,FALSE)</f>
        <v>#N/A</v>
      </c>
      <c r="R99" t="e">
        <f>VLOOKUP(E99,JobBalancing!$BP$3:$BU$499,5,FALSE)</f>
        <v>#N/A</v>
      </c>
    </row>
    <row r="100" spans="1:18" x14ac:dyDescent="0.25">
      <c r="A100" t="s">
        <v>67</v>
      </c>
      <c r="B100" t="s">
        <v>207</v>
      </c>
      <c r="C100" t="s">
        <v>283</v>
      </c>
      <c r="E100" t="s">
        <v>209</v>
      </c>
      <c r="F100" s="5">
        <v>2</v>
      </c>
      <c r="G100" s="24">
        <f t="array" ref="G100">MIN(IF(ISNUMBER(H100:J100),H100:J100))</f>
        <v>0.2</v>
      </c>
      <c r="H100">
        <f>VLOOKUP(E100,JobBalancing!$BD$3:$BI$499,3,FALSE)</f>
        <v>0.2</v>
      </c>
      <c r="I100" t="e">
        <f>VLOOKUP(E100,JobBalancing!$BJ$3:$BO$499,3,FALSE)</f>
        <v>#N/A</v>
      </c>
      <c r="J100" t="e">
        <f>VLOOKUP(E100,JobBalancing!$BP$3:$BU$499,3,FALSE)</f>
        <v>#N/A</v>
      </c>
      <c r="K100" s="5">
        <f t="array" ref="K100">MIN(IF(ISNUMBER(L100:N100),L100:N100))</f>
        <v>1</v>
      </c>
      <c r="L100">
        <f>VLOOKUP(E100,JobBalancing!$BD$3:$BI$499,4,FALSE)</f>
        <v>1</v>
      </c>
      <c r="M100" t="e">
        <f>VLOOKUP(E100,JobBalancing!$BJ$3:$BO$499,4,FALSE)</f>
        <v>#N/A</v>
      </c>
      <c r="N100" t="e">
        <f>VLOOKUP(E100,JobBalancing!$BP$3:$BU$499,4,FALSE)</f>
        <v>#N/A</v>
      </c>
      <c r="O100" s="5">
        <f t="array" ref="O100">MIN(IF(ISNUMBER(P100:R100),P100:R100))</f>
        <v>0</v>
      </c>
      <c r="P100">
        <f>VLOOKUP(E100,JobBalancing!$BD$3:$BI$499,5,FALSE)</f>
        <v>0</v>
      </c>
      <c r="Q100" t="e">
        <f>VLOOKUP(E100,JobBalancing!$BJ$3:$BO$499,5,FALSE)</f>
        <v>#N/A</v>
      </c>
      <c r="R100" t="e">
        <f>VLOOKUP(E100,JobBalancing!$BP$3:$BU$499,5,FALSE)</f>
        <v>#N/A</v>
      </c>
    </row>
    <row r="101" spans="1:18" x14ac:dyDescent="0.25">
      <c r="A101" t="s">
        <v>2</v>
      </c>
      <c r="B101" t="s">
        <v>230</v>
      </c>
      <c r="C101" t="s">
        <v>288</v>
      </c>
      <c r="D101" t="s">
        <v>254</v>
      </c>
      <c r="E101" t="s">
        <v>232</v>
      </c>
      <c r="F101" s="5">
        <v>2</v>
      </c>
      <c r="G101" s="24">
        <f t="array" ref="G101">MIN(IF(ISNUMBER(H101:J101),H101:J101))</f>
        <v>0.2</v>
      </c>
      <c r="H101">
        <f>VLOOKUP(E101,JobBalancing!$BD$3:$BI$499,3,FALSE)</f>
        <v>0.2</v>
      </c>
      <c r="I101" t="e">
        <f>VLOOKUP(E101,JobBalancing!$BJ$3:$BO$499,3,FALSE)</f>
        <v>#N/A</v>
      </c>
      <c r="J101" t="e">
        <f>VLOOKUP(E101,JobBalancing!$BP$3:$BU$499,3,FALSE)</f>
        <v>#N/A</v>
      </c>
      <c r="K101" s="5">
        <f t="array" ref="K101">MIN(IF(ISNUMBER(L101:N101),L101:N101))</f>
        <v>1</v>
      </c>
      <c r="L101">
        <f>VLOOKUP(E101,JobBalancing!$BD$3:$BI$499,4,FALSE)</f>
        <v>1</v>
      </c>
      <c r="M101" t="e">
        <f>VLOOKUP(E101,JobBalancing!$BJ$3:$BO$499,4,FALSE)</f>
        <v>#N/A</v>
      </c>
      <c r="N101" t="e">
        <f>VLOOKUP(E101,JobBalancing!$BP$3:$BU$499,4,FALSE)</f>
        <v>#N/A</v>
      </c>
      <c r="O101" s="5">
        <f t="array" ref="O101">MIN(IF(ISNUMBER(P101:R101),P101:R101))</f>
        <v>0</v>
      </c>
      <c r="P101">
        <f>VLOOKUP(E101,JobBalancing!$BD$3:$BI$499,5,FALSE)</f>
        <v>0</v>
      </c>
      <c r="Q101" t="e">
        <f>VLOOKUP(E101,JobBalancing!$BJ$3:$BO$499,5,FALSE)</f>
        <v>#N/A</v>
      </c>
      <c r="R101" t="e">
        <f>VLOOKUP(E101,JobBalancing!$BP$3:$BU$499,5,FALSE)</f>
        <v>#N/A</v>
      </c>
    </row>
    <row r="102" spans="1:18" x14ac:dyDescent="0.25">
      <c r="A102" t="s">
        <v>2</v>
      </c>
      <c r="B102" t="s">
        <v>54</v>
      </c>
      <c r="C102" t="s">
        <v>253</v>
      </c>
      <c r="D102" t="s">
        <v>255</v>
      </c>
      <c r="E102" t="s">
        <v>60</v>
      </c>
      <c r="F102" s="5">
        <v>2</v>
      </c>
      <c r="G102" s="24">
        <f t="array" ref="G102">MIN(IF(ISNUMBER(H102:J102),H102:J102))</f>
        <v>0.2</v>
      </c>
      <c r="H102">
        <f>VLOOKUP(E102,JobBalancing!$BD$3:$BI$499,3,FALSE)</f>
        <v>0.2</v>
      </c>
      <c r="I102" t="e">
        <f>VLOOKUP(E102,JobBalancing!$BJ$3:$BO$499,3,FALSE)</f>
        <v>#N/A</v>
      </c>
      <c r="J102" t="e">
        <f>VLOOKUP(E102,JobBalancing!$BP$3:$BU$499,3,FALSE)</f>
        <v>#N/A</v>
      </c>
      <c r="K102" s="5">
        <f t="array" ref="K102">MIN(IF(ISNUMBER(L102:N102),L102:N102))</f>
        <v>1</v>
      </c>
      <c r="L102">
        <f>VLOOKUP(E102,JobBalancing!$BD$3:$BI$499,4,FALSE)</f>
        <v>1</v>
      </c>
      <c r="M102" t="e">
        <f>VLOOKUP(E102,JobBalancing!$BJ$3:$BO$499,4,FALSE)</f>
        <v>#N/A</v>
      </c>
      <c r="N102" t="e">
        <f>VLOOKUP(E102,JobBalancing!$BP$3:$BU$499,4,FALSE)</f>
        <v>#N/A</v>
      </c>
      <c r="O102" s="5">
        <f t="array" ref="O102">MIN(IF(ISNUMBER(P102:R102),P102:R102))</f>
        <v>0</v>
      </c>
      <c r="P102">
        <f>VLOOKUP(E102,JobBalancing!$BD$3:$BI$499,5,FALSE)</f>
        <v>0</v>
      </c>
      <c r="Q102" t="e">
        <f>VLOOKUP(E102,JobBalancing!$BJ$3:$BO$499,5,FALSE)</f>
        <v>#N/A</v>
      </c>
      <c r="R102" t="e">
        <f>VLOOKUP(E102,JobBalancing!$BP$3:$BU$499,5,FALSE)</f>
        <v>#N/A</v>
      </c>
    </row>
    <row r="103" spans="1:18" x14ac:dyDescent="0.25">
      <c r="A103" t="s">
        <v>2</v>
      </c>
      <c r="B103" t="s">
        <v>54</v>
      </c>
      <c r="C103" t="s">
        <v>253</v>
      </c>
      <c r="D103" t="s">
        <v>255</v>
      </c>
      <c r="E103" t="s">
        <v>61</v>
      </c>
      <c r="F103" s="5">
        <v>2</v>
      </c>
      <c r="G103" s="24">
        <f t="array" ref="G103">MIN(IF(ISNUMBER(H103:J103),H103:J103))</f>
        <v>0.2</v>
      </c>
      <c r="H103">
        <f>VLOOKUP(E103,JobBalancing!$BD$3:$BI$499,3,FALSE)</f>
        <v>0.2</v>
      </c>
      <c r="I103" t="e">
        <f>VLOOKUP(E103,JobBalancing!$BJ$3:$BO$499,3,FALSE)</f>
        <v>#N/A</v>
      </c>
      <c r="J103" t="e">
        <f>VLOOKUP(E103,JobBalancing!$BP$3:$BU$499,3,FALSE)</f>
        <v>#N/A</v>
      </c>
      <c r="K103" s="5">
        <f t="array" ref="K103">MIN(IF(ISNUMBER(L103:N103),L103:N103))</f>
        <v>1</v>
      </c>
      <c r="L103">
        <f>VLOOKUP(E103,JobBalancing!$BD$3:$BI$499,4,FALSE)</f>
        <v>1</v>
      </c>
      <c r="M103" t="e">
        <f>VLOOKUP(E103,JobBalancing!$BJ$3:$BO$499,4,FALSE)</f>
        <v>#N/A</v>
      </c>
      <c r="N103" t="e">
        <f>VLOOKUP(E103,JobBalancing!$BP$3:$BU$499,4,FALSE)</f>
        <v>#N/A</v>
      </c>
      <c r="O103" s="5">
        <f t="array" ref="O103">MIN(IF(ISNUMBER(P103:R103),P103:R103))</f>
        <v>0</v>
      </c>
      <c r="P103">
        <f>VLOOKUP(E103,JobBalancing!$BD$3:$BI$499,5,FALSE)</f>
        <v>0</v>
      </c>
      <c r="Q103" t="e">
        <f>VLOOKUP(E103,JobBalancing!$BJ$3:$BO$499,5,FALSE)</f>
        <v>#N/A</v>
      </c>
      <c r="R103" t="e">
        <f>VLOOKUP(E103,JobBalancing!$BP$3:$BU$499,5,FALSE)</f>
        <v>#N/A</v>
      </c>
    </row>
    <row r="104" spans="1:18" x14ac:dyDescent="0.25">
      <c r="A104" t="s">
        <v>2</v>
      </c>
      <c r="B104" t="s">
        <v>54</v>
      </c>
      <c r="C104" t="s">
        <v>253</v>
      </c>
      <c r="D104" t="s">
        <v>255</v>
      </c>
      <c r="E104" t="s">
        <v>62</v>
      </c>
      <c r="F104" s="5">
        <v>2</v>
      </c>
      <c r="G104" s="24">
        <f t="array" ref="G104">MIN(IF(ISNUMBER(H104:J104),H104:J104))</f>
        <v>0.2</v>
      </c>
      <c r="H104">
        <f>VLOOKUP(E104,JobBalancing!$BD$3:$BI$499,3,FALSE)</f>
        <v>0.2</v>
      </c>
      <c r="I104" t="e">
        <f>VLOOKUP(E104,JobBalancing!$BJ$3:$BO$499,3,FALSE)</f>
        <v>#N/A</v>
      </c>
      <c r="J104" t="e">
        <f>VLOOKUP(E104,JobBalancing!$BP$3:$BU$499,3,FALSE)</f>
        <v>#N/A</v>
      </c>
      <c r="K104" s="5">
        <f t="array" ref="K104">MIN(IF(ISNUMBER(L104:N104),L104:N104))</f>
        <v>1</v>
      </c>
      <c r="L104">
        <f>VLOOKUP(E104,JobBalancing!$BD$3:$BI$499,4,FALSE)</f>
        <v>1</v>
      </c>
      <c r="M104" t="e">
        <f>VLOOKUP(E104,JobBalancing!$BJ$3:$BO$499,4,FALSE)</f>
        <v>#N/A</v>
      </c>
      <c r="N104" t="e">
        <f>VLOOKUP(E104,JobBalancing!$BP$3:$BU$499,4,FALSE)</f>
        <v>#N/A</v>
      </c>
      <c r="O104" s="5">
        <f t="array" ref="O104">MIN(IF(ISNUMBER(P104:R104),P104:R104))</f>
        <v>0</v>
      </c>
      <c r="P104">
        <f>VLOOKUP(E104,JobBalancing!$BD$3:$BI$499,5,FALSE)</f>
        <v>0</v>
      </c>
      <c r="Q104" t="e">
        <f>VLOOKUP(E104,JobBalancing!$BJ$3:$BO$499,5,FALSE)</f>
        <v>#N/A</v>
      </c>
      <c r="R104" t="e">
        <f>VLOOKUP(E104,JobBalancing!$BP$3:$BU$499,5,FALSE)</f>
        <v>#N/A</v>
      </c>
    </row>
    <row r="105" spans="1:18" x14ac:dyDescent="0.25">
      <c r="A105" t="s">
        <v>67</v>
      </c>
      <c r="B105" t="s">
        <v>106</v>
      </c>
      <c r="C105" t="s">
        <v>266</v>
      </c>
      <c r="E105" t="s">
        <v>114</v>
      </c>
      <c r="F105" s="5">
        <v>1</v>
      </c>
      <c r="G105" s="24">
        <f t="array" ref="G105">MIN(IF(ISNUMBER(H105:J105),H105:J105))</f>
        <v>0.2</v>
      </c>
      <c r="H105">
        <f>VLOOKUP(E105,JobBalancing!$BD$3:$BI$499,3,FALSE)</f>
        <v>0.2</v>
      </c>
      <c r="I105" t="e">
        <f>VLOOKUP(E105,JobBalancing!$BJ$3:$BO$499,3,FALSE)</f>
        <v>#N/A</v>
      </c>
      <c r="J105" t="e">
        <f>VLOOKUP(E105,JobBalancing!$BP$3:$BU$499,3,FALSE)</f>
        <v>#N/A</v>
      </c>
      <c r="K105" s="5">
        <f t="array" ref="K105">MIN(IF(ISNUMBER(L105:N105),L105:N105))</f>
        <v>1</v>
      </c>
      <c r="L105">
        <f>VLOOKUP(E105,JobBalancing!$BD$3:$BI$499,4,FALSE)</f>
        <v>1</v>
      </c>
      <c r="M105" t="e">
        <f>VLOOKUP(E105,JobBalancing!$BJ$3:$BO$499,4,FALSE)</f>
        <v>#N/A</v>
      </c>
      <c r="N105" t="e">
        <f>VLOOKUP(E105,JobBalancing!$BP$3:$BU$499,4,FALSE)</f>
        <v>#N/A</v>
      </c>
      <c r="O105" s="5">
        <f t="array" ref="O105">MIN(IF(ISNUMBER(P105:R105),P105:R105))</f>
        <v>0</v>
      </c>
      <c r="P105">
        <f>VLOOKUP(E105,JobBalancing!$BD$3:$BI$499,5,FALSE)</f>
        <v>0</v>
      </c>
      <c r="Q105" t="e">
        <f>VLOOKUP(E105,JobBalancing!$BJ$3:$BO$499,5,FALSE)</f>
        <v>#N/A</v>
      </c>
      <c r="R105" t="e">
        <f>VLOOKUP(E105,JobBalancing!$BP$3:$BU$499,5,FALSE)</f>
        <v>#N/A</v>
      </c>
    </row>
    <row r="106" spans="1:18" x14ac:dyDescent="0.25">
      <c r="A106" t="s">
        <v>67</v>
      </c>
      <c r="B106" t="s">
        <v>67</v>
      </c>
      <c r="C106" t="s">
        <v>254</v>
      </c>
      <c r="E106" t="s">
        <v>108</v>
      </c>
      <c r="F106" s="5">
        <v>2</v>
      </c>
      <c r="G106" s="24">
        <f t="array" aca="1" ref="G106" ca="1">MIN(IF(ISNUMBER(H106:J106),H106:J106))</f>
        <v>0.11100000000000002</v>
      </c>
      <c r="H106">
        <f ca="1">VLOOKUP(E106,JobBalancing!$BD$3:$BI$499,3,FALSE)</f>
        <v>0.11100000000000002</v>
      </c>
      <c r="I106" t="e">
        <f>VLOOKUP(E106,JobBalancing!$BJ$3:$BO$499,3,FALSE)</f>
        <v>#N/A</v>
      </c>
      <c r="J106" t="e">
        <f>VLOOKUP(E106,JobBalancing!$BP$3:$BU$499,3,FALSE)</f>
        <v>#N/A</v>
      </c>
      <c r="K106" s="5">
        <f t="array" aca="1" ref="K106" ca="1">MIN(IF(ISNUMBER(L106:N106),L106:N106))</f>
        <v>2</v>
      </c>
      <c r="L106">
        <f ca="1">VLOOKUP(E106,JobBalancing!$BD$3:$BI$499,4,FALSE)</f>
        <v>2</v>
      </c>
      <c r="M106" t="e">
        <f>VLOOKUP(E106,JobBalancing!$BJ$3:$BO$499,4,FALSE)</f>
        <v>#N/A</v>
      </c>
      <c r="N106" t="e">
        <f>VLOOKUP(E106,JobBalancing!$BP$3:$BU$499,4,FALSE)</f>
        <v>#N/A</v>
      </c>
      <c r="O106" s="5">
        <f t="array" ref="O106">MIN(IF(ISNUMBER(P106:R106),P106:R106))</f>
        <v>2</v>
      </c>
      <c r="P106">
        <f>VLOOKUP(E106,JobBalancing!$BD$3:$BI$499,5,FALSE)</f>
        <v>2</v>
      </c>
      <c r="Q106" t="e">
        <f>VLOOKUP(E106,JobBalancing!$BJ$3:$BO$499,5,FALSE)</f>
        <v>#N/A</v>
      </c>
      <c r="R106" t="e">
        <f>VLOOKUP(E106,JobBalancing!$BP$3:$BU$499,5,FALSE)</f>
        <v>#N/A</v>
      </c>
    </row>
    <row r="107" spans="1:18" x14ac:dyDescent="0.25">
      <c r="A107" t="s">
        <v>2</v>
      </c>
      <c r="B107" t="s">
        <v>54</v>
      </c>
      <c r="C107" t="s">
        <v>258</v>
      </c>
      <c r="D107" t="s">
        <v>253</v>
      </c>
      <c r="E107" t="s">
        <v>79</v>
      </c>
      <c r="F107" s="5">
        <v>1</v>
      </c>
      <c r="G107" s="24">
        <f t="array" ref="G107">MIN(IF(ISNUMBER(H107:J107),H107:J107))</f>
        <v>0.1</v>
      </c>
      <c r="H107">
        <f>VLOOKUP(E107,JobBalancing!$BD$3:$BI$499,3,FALSE)</f>
        <v>0.1</v>
      </c>
      <c r="I107" t="e">
        <f>VLOOKUP(E107,JobBalancing!$BJ$3:$BO$499,3,FALSE)</f>
        <v>#N/A</v>
      </c>
      <c r="J107" t="e">
        <f>VLOOKUP(E107,JobBalancing!$BP$3:$BU$499,3,FALSE)</f>
        <v>#N/A</v>
      </c>
      <c r="K107" s="5">
        <f t="array" ref="K107">MIN(IF(ISNUMBER(L107:N107),L107:N107))</f>
        <v>1</v>
      </c>
      <c r="L107">
        <f>VLOOKUP(E107,JobBalancing!$BD$3:$BI$499,4,FALSE)</f>
        <v>1</v>
      </c>
      <c r="M107" t="e">
        <f>VLOOKUP(E107,JobBalancing!$BJ$3:$BO$499,4,FALSE)</f>
        <v>#N/A</v>
      </c>
      <c r="N107" t="e">
        <f>VLOOKUP(E107,JobBalancing!$BP$3:$BU$499,4,FALSE)</f>
        <v>#N/A</v>
      </c>
      <c r="O107" s="5">
        <f t="array" ref="O107">MIN(IF(ISNUMBER(P107:R107),P107:R107))</f>
        <v>0</v>
      </c>
      <c r="P107">
        <f>VLOOKUP(E107,JobBalancing!$BD$3:$BI$499,5,FALSE)</f>
        <v>0</v>
      </c>
      <c r="Q107" t="e">
        <f>VLOOKUP(E107,JobBalancing!$BJ$3:$BO$499,5,FALSE)</f>
        <v>#N/A</v>
      </c>
      <c r="R107" t="e">
        <f>VLOOKUP(E107,JobBalancing!$BP$3:$BU$499,5,FALSE)</f>
        <v>#N/A</v>
      </c>
    </row>
    <row r="108" spans="1:18" x14ac:dyDescent="0.25">
      <c r="A108" t="s">
        <v>67</v>
      </c>
      <c r="B108" t="s">
        <v>106</v>
      </c>
      <c r="C108" t="s">
        <v>254</v>
      </c>
      <c r="E108" t="s">
        <v>107</v>
      </c>
      <c r="F108" s="5">
        <v>3</v>
      </c>
      <c r="G108" s="24">
        <f t="array" ref="G108">MIN(IF(ISNUMBER(H108:J108),H108:J108))</f>
        <v>0.1</v>
      </c>
      <c r="H108">
        <f>VLOOKUP(E108,JobBalancing!$BD$3:$BI$499,3,FALSE)</f>
        <v>0.1</v>
      </c>
      <c r="I108" t="e">
        <f>VLOOKUP(E108,JobBalancing!$BJ$3:$BO$499,3,FALSE)</f>
        <v>#N/A</v>
      </c>
      <c r="J108" t="e">
        <f>VLOOKUP(E108,JobBalancing!$BP$3:$BU$499,3,FALSE)</f>
        <v>#N/A</v>
      </c>
      <c r="K108" s="5">
        <f t="array" ref="K108">MIN(IF(ISNUMBER(L108:N108),L108:N108))</f>
        <v>1</v>
      </c>
      <c r="L108">
        <f>VLOOKUP(E108,JobBalancing!$BD$3:$BI$499,4,FALSE)</f>
        <v>1</v>
      </c>
      <c r="M108" t="e">
        <f>VLOOKUP(E108,JobBalancing!$BJ$3:$BO$499,4,FALSE)</f>
        <v>#N/A</v>
      </c>
      <c r="N108" t="e">
        <f>VLOOKUP(E108,JobBalancing!$BP$3:$BU$499,4,FALSE)</f>
        <v>#N/A</v>
      </c>
      <c r="O108" s="5">
        <f t="array" ref="O108">MIN(IF(ISNUMBER(P108:R108),P108:R108))</f>
        <v>0</v>
      </c>
      <c r="P108">
        <f>VLOOKUP(E108,JobBalancing!$BD$3:$BI$499,5,FALSE)</f>
        <v>0</v>
      </c>
      <c r="Q108" t="e">
        <f>VLOOKUP(E108,JobBalancing!$BJ$3:$BO$499,5,FALSE)</f>
        <v>#N/A</v>
      </c>
      <c r="R108" t="e">
        <f>VLOOKUP(E108,JobBalancing!$BP$3:$BU$499,5,FALSE)</f>
        <v>#N/A</v>
      </c>
    </row>
    <row r="109" spans="1:18" x14ac:dyDescent="0.25">
      <c r="A109" t="s">
        <v>67</v>
      </c>
      <c r="B109" t="s">
        <v>207</v>
      </c>
      <c r="C109" t="s">
        <v>283</v>
      </c>
      <c r="E109" t="s">
        <v>212</v>
      </c>
      <c r="F109" s="5">
        <v>1</v>
      </c>
      <c r="G109" s="24">
        <f t="array" ref="G109">MIN(IF(ISNUMBER(H109:J109),H109:J109))</f>
        <v>0.1</v>
      </c>
      <c r="H109">
        <f>VLOOKUP(E109,JobBalancing!$BD$3:$BI$499,3,FALSE)</f>
        <v>0.1</v>
      </c>
      <c r="I109" t="e">
        <f>VLOOKUP(E109,JobBalancing!$BJ$3:$BO$499,3,FALSE)</f>
        <v>#N/A</v>
      </c>
      <c r="J109" t="e">
        <f>VLOOKUP(E109,JobBalancing!$BP$3:$BU$499,3,FALSE)</f>
        <v>#N/A</v>
      </c>
      <c r="K109" s="5">
        <f t="array" ref="K109">MIN(IF(ISNUMBER(L109:N109),L109:N109))</f>
        <v>1</v>
      </c>
      <c r="L109">
        <f>VLOOKUP(E109,JobBalancing!$BD$3:$BI$499,4,FALSE)</f>
        <v>1</v>
      </c>
      <c r="M109" t="e">
        <f>VLOOKUP(E109,JobBalancing!$BJ$3:$BO$499,4,FALSE)</f>
        <v>#N/A</v>
      </c>
      <c r="N109" t="e">
        <f>VLOOKUP(E109,JobBalancing!$BP$3:$BU$499,4,FALSE)</f>
        <v>#N/A</v>
      </c>
      <c r="O109" s="5">
        <f t="array" ref="O109">MIN(IF(ISNUMBER(P109:R109),P109:R109))</f>
        <v>0</v>
      </c>
      <c r="P109">
        <f>VLOOKUP(E109,JobBalancing!$BD$3:$BI$499,5,FALSE)</f>
        <v>0</v>
      </c>
      <c r="Q109" t="e">
        <f>VLOOKUP(E109,JobBalancing!$BJ$3:$BO$499,5,FALSE)</f>
        <v>#N/A</v>
      </c>
      <c r="R109" t="e">
        <f>VLOOKUP(E109,JobBalancing!$BP$3:$BU$499,5,FALSE)</f>
        <v>#N/A</v>
      </c>
    </row>
    <row r="110" spans="1:18" x14ac:dyDescent="0.25">
      <c r="A110" t="s">
        <v>2</v>
      </c>
      <c r="B110" t="s">
        <v>230</v>
      </c>
      <c r="C110" t="s">
        <v>288</v>
      </c>
      <c r="D110" t="s">
        <v>254</v>
      </c>
      <c r="E110" t="s">
        <v>231</v>
      </c>
      <c r="F110" s="5">
        <v>1</v>
      </c>
      <c r="G110" s="24">
        <f t="array" ref="G110">MIN(IF(ISNUMBER(H110:J110),H110:J110))</f>
        <v>0.1</v>
      </c>
      <c r="H110">
        <f>VLOOKUP(E110,JobBalancing!$BD$3:$BI$499,3,FALSE)</f>
        <v>0.1</v>
      </c>
      <c r="I110" t="e">
        <f>VLOOKUP(E110,JobBalancing!$BJ$3:$BO$499,3,FALSE)</f>
        <v>#N/A</v>
      </c>
      <c r="J110" t="e">
        <f>VLOOKUP(E110,JobBalancing!$BP$3:$BU$499,3,FALSE)</f>
        <v>#N/A</v>
      </c>
      <c r="K110" s="5">
        <f t="array" ref="K110">MIN(IF(ISNUMBER(L110:N110),L110:N110))</f>
        <v>1</v>
      </c>
      <c r="L110">
        <f>VLOOKUP(E110,JobBalancing!$BD$3:$BI$499,4,FALSE)</f>
        <v>1</v>
      </c>
      <c r="M110" t="e">
        <f>VLOOKUP(E110,JobBalancing!$BJ$3:$BO$499,4,FALSE)</f>
        <v>#N/A</v>
      </c>
      <c r="N110" t="e">
        <f>VLOOKUP(E110,JobBalancing!$BP$3:$BU$499,4,FALSE)</f>
        <v>#N/A</v>
      </c>
      <c r="O110" s="5">
        <f t="array" ref="O110">MIN(IF(ISNUMBER(P110:R110),P110:R110))</f>
        <v>0</v>
      </c>
      <c r="P110">
        <f>VLOOKUP(E110,JobBalancing!$BD$3:$BI$499,5,FALSE)</f>
        <v>0</v>
      </c>
      <c r="Q110" t="e">
        <f>VLOOKUP(E110,JobBalancing!$BJ$3:$BO$499,5,FALSE)</f>
        <v>#N/A</v>
      </c>
      <c r="R110" t="e">
        <f>VLOOKUP(E110,JobBalancing!$BP$3:$BU$499,5,FALSE)</f>
        <v>#N/A</v>
      </c>
    </row>
    <row r="111" spans="1:18" x14ac:dyDescent="0.25">
      <c r="A111" t="s">
        <v>2</v>
      </c>
      <c r="B111" t="s">
        <v>54</v>
      </c>
      <c r="C111" t="s">
        <v>253</v>
      </c>
      <c r="E111" t="s">
        <v>57</v>
      </c>
      <c r="F111" s="5">
        <v>1</v>
      </c>
      <c r="G111" s="24">
        <f t="array" ref="G111">MIN(IF(ISNUMBER(H111:J111),H111:J111))</f>
        <v>0.1</v>
      </c>
      <c r="H111">
        <f>VLOOKUP(E111,JobBalancing!$BD$3:$BI$499,3,FALSE)</f>
        <v>0.1</v>
      </c>
      <c r="I111" t="e">
        <f>VLOOKUP(E111,JobBalancing!$BJ$3:$BO$499,3,FALSE)</f>
        <v>#N/A</v>
      </c>
      <c r="J111" t="e">
        <f>VLOOKUP(E111,JobBalancing!$BP$3:$BU$499,3,FALSE)</f>
        <v>#N/A</v>
      </c>
      <c r="K111" s="5">
        <f t="array" ref="K111">MIN(IF(ISNUMBER(L111:N111),L111:N111))</f>
        <v>1</v>
      </c>
      <c r="L111">
        <f>VLOOKUP(E111,JobBalancing!$BD$3:$BI$499,4,FALSE)</f>
        <v>1</v>
      </c>
      <c r="M111" t="e">
        <f>VLOOKUP(E111,JobBalancing!$BJ$3:$BO$499,4,FALSE)</f>
        <v>#N/A</v>
      </c>
      <c r="N111" t="e">
        <f>VLOOKUP(E111,JobBalancing!$BP$3:$BU$499,4,FALSE)</f>
        <v>#N/A</v>
      </c>
      <c r="O111" s="5">
        <f t="array" ref="O111">MIN(IF(ISNUMBER(P111:R111),P111:R111))</f>
        <v>0</v>
      </c>
      <c r="P111">
        <f>VLOOKUP(E111,JobBalancing!$BD$3:$BI$499,5,FALSE)</f>
        <v>0</v>
      </c>
      <c r="Q111" t="e">
        <f>VLOOKUP(E111,JobBalancing!$BJ$3:$BO$499,5,FALSE)</f>
        <v>#N/A</v>
      </c>
      <c r="R111" t="e">
        <f>VLOOKUP(E111,JobBalancing!$BP$3:$BU$499,5,FALSE)</f>
        <v>#N/A</v>
      </c>
    </row>
    <row r="112" spans="1:18" x14ac:dyDescent="0.25">
      <c r="A112" t="s">
        <v>2</v>
      </c>
      <c r="B112" t="s">
        <v>54</v>
      </c>
      <c r="C112" t="s">
        <v>253</v>
      </c>
      <c r="E112" t="s">
        <v>59</v>
      </c>
      <c r="F112" s="5">
        <v>1</v>
      </c>
      <c r="G112" s="24">
        <f t="array" ref="G112">MIN(IF(ISNUMBER(H112:J112),H112:J112))</f>
        <v>0.1</v>
      </c>
      <c r="H112">
        <f>VLOOKUP(E112,JobBalancing!$BD$3:$BI$499,3,FALSE)</f>
        <v>0.1</v>
      </c>
      <c r="I112" t="e">
        <f>VLOOKUP(E112,JobBalancing!$BJ$3:$BO$499,3,FALSE)</f>
        <v>#N/A</v>
      </c>
      <c r="J112" t="e">
        <f>VLOOKUP(E112,JobBalancing!$BP$3:$BU$499,3,FALSE)</f>
        <v>#N/A</v>
      </c>
      <c r="K112" s="5">
        <f t="array" ref="K112">MIN(IF(ISNUMBER(L112:N112),L112:N112))</f>
        <v>1</v>
      </c>
      <c r="L112">
        <f>VLOOKUP(E112,JobBalancing!$BD$3:$BI$499,4,FALSE)</f>
        <v>1</v>
      </c>
      <c r="M112" t="e">
        <f>VLOOKUP(E112,JobBalancing!$BJ$3:$BO$499,4,FALSE)</f>
        <v>#N/A</v>
      </c>
      <c r="N112" t="e">
        <f>VLOOKUP(E112,JobBalancing!$BP$3:$BU$499,4,FALSE)</f>
        <v>#N/A</v>
      </c>
      <c r="O112" s="5">
        <f t="array" ref="O112">MIN(IF(ISNUMBER(P112:R112),P112:R112))</f>
        <v>0</v>
      </c>
      <c r="P112">
        <f>VLOOKUP(E112,JobBalancing!$BD$3:$BI$499,5,FALSE)</f>
        <v>0</v>
      </c>
      <c r="Q112" t="e">
        <f>VLOOKUP(E112,JobBalancing!$BJ$3:$BO$499,5,FALSE)</f>
        <v>#N/A</v>
      </c>
      <c r="R112" t="e">
        <f>VLOOKUP(E112,JobBalancing!$BP$3:$BU$499,5,FALSE)</f>
        <v>#N/A</v>
      </c>
    </row>
    <row r="113" spans="1:18" x14ac:dyDescent="0.25">
      <c r="A113" t="s">
        <v>2</v>
      </c>
      <c r="B113" t="s">
        <v>2</v>
      </c>
      <c r="C113" t="s">
        <v>256</v>
      </c>
      <c r="E113" t="s">
        <v>70</v>
      </c>
      <c r="F113" s="5">
        <v>1</v>
      </c>
      <c r="G113" s="24">
        <f t="array" ref="G113">MIN(IF(ISNUMBER(H113:J113),H113:J113))</f>
        <v>0.1</v>
      </c>
      <c r="H113">
        <f>VLOOKUP(E113,JobBalancing!$BD$3:$BI$499,3,FALSE)</f>
        <v>0.1</v>
      </c>
      <c r="I113" t="e">
        <f>VLOOKUP(E113,JobBalancing!$BJ$3:$BO$499,3,FALSE)</f>
        <v>#N/A</v>
      </c>
      <c r="J113" t="e">
        <f>VLOOKUP(E113,JobBalancing!$BP$3:$BU$499,3,FALSE)</f>
        <v>#N/A</v>
      </c>
      <c r="K113" s="5">
        <f t="array" ref="K113">MIN(IF(ISNUMBER(L113:N113),L113:N113))</f>
        <v>1</v>
      </c>
      <c r="L113">
        <f>VLOOKUP(E113,JobBalancing!$BD$3:$BI$499,4,FALSE)</f>
        <v>1</v>
      </c>
      <c r="M113" t="e">
        <f>VLOOKUP(E113,JobBalancing!$BJ$3:$BO$499,4,FALSE)</f>
        <v>#N/A</v>
      </c>
      <c r="N113" t="e">
        <f>VLOOKUP(E113,JobBalancing!$BP$3:$BU$499,4,FALSE)</f>
        <v>#N/A</v>
      </c>
      <c r="O113" s="5">
        <f t="array" ref="O113">MIN(IF(ISNUMBER(P113:R113),P113:R113))</f>
        <v>0</v>
      </c>
      <c r="P113">
        <f>VLOOKUP(E113,JobBalancing!$BD$3:$BI$499,5,FALSE)</f>
        <v>0</v>
      </c>
      <c r="Q113" t="e">
        <f>VLOOKUP(E113,JobBalancing!$BJ$3:$BO$499,5,FALSE)</f>
        <v>#N/A</v>
      </c>
      <c r="R113" t="e">
        <f>VLOOKUP(E113,JobBalancing!$BP$3:$BU$499,5,FALSE)</f>
        <v>#N/A</v>
      </c>
    </row>
    <row r="114" spans="1:18" x14ac:dyDescent="0.25">
      <c r="A114" t="s">
        <v>2</v>
      </c>
      <c r="B114" t="s">
        <v>54</v>
      </c>
      <c r="C114" t="s">
        <v>253</v>
      </c>
      <c r="E114" t="s">
        <v>55</v>
      </c>
      <c r="F114" s="5">
        <v>1</v>
      </c>
      <c r="G114" s="24">
        <f t="array" ref="G114">MIN(IF(ISNUMBER(H114:J114),H114:J114))</f>
        <v>0.01</v>
      </c>
      <c r="H114">
        <f>VLOOKUP(E114,JobBalancing!$BD$3:$BI$499,3,FALSE)</f>
        <v>0.01</v>
      </c>
      <c r="I114" t="e">
        <f>VLOOKUP(E114,JobBalancing!$BJ$3:$BO$499,3,FALSE)</f>
        <v>#N/A</v>
      </c>
      <c r="J114" t="e">
        <f>VLOOKUP(E114,JobBalancing!$BP$3:$BU$499,3,FALSE)</f>
        <v>#N/A</v>
      </c>
      <c r="K114" s="5">
        <f t="array" ref="K114">MIN(IF(ISNUMBER(L114:N114),L114:N114))</f>
        <v>1</v>
      </c>
      <c r="L114">
        <f>VLOOKUP(E114,JobBalancing!$BD$3:$BI$499,4,FALSE)</f>
        <v>1</v>
      </c>
      <c r="M114" t="e">
        <f>VLOOKUP(E114,JobBalancing!$BJ$3:$BO$499,4,FALSE)</f>
        <v>#N/A</v>
      </c>
      <c r="N114" t="e">
        <f>VLOOKUP(E114,JobBalancing!$BP$3:$BU$499,4,FALSE)</f>
        <v>#N/A</v>
      </c>
      <c r="O114" s="5">
        <f t="array" ref="O114">MIN(IF(ISNUMBER(P114:R114),P114:R114))</f>
        <v>0</v>
      </c>
      <c r="P114">
        <f>VLOOKUP(E114,JobBalancing!$BD$3:$BI$499,5,FALSE)</f>
        <v>0</v>
      </c>
      <c r="Q114" t="e">
        <f>VLOOKUP(E114,JobBalancing!$BJ$3:$BO$499,5,FALSE)</f>
        <v>#N/A</v>
      </c>
      <c r="R114" t="e">
        <f>VLOOKUP(E114,JobBalancing!$BP$3:$BU$499,5,FALSE)</f>
        <v>#N/A</v>
      </c>
    </row>
    <row r="115" spans="1:18" x14ac:dyDescent="0.25">
      <c r="A115" t="s">
        <v>2</v>
      </c>
      <c r="B115" t="s">
        <v>54</v>
      </c>
      <c r="C115" t="s">
        <v>253</v>
      </c>
      <c r="E115" t="s">
        <v>56</v>
      </c>
      <c r="F115" s="5">
        <v>1</v>
      </c>
      <c r="G115" s="24">
        <f t="array" ref="G115">MIN(IF(ISNUMBER(H115:J115),H115:J115))</f>
        <v>0.01</v>
      </c>
      <c r="H115">
        <f>VLOOKUP(E115,JobBalancing!$BD$3:$BI$499,3,FALSE)</f>
        <v>0.01</v>
      </c>
      <c r="I115" t="e">
        <f>VLOOKUP(E115,JobBalancing!$BJ$3:$BO$499,3,FALSE)</f>
        <v>#N/A</v>
      </c>
      <c r="J115" t="e">
        <f>VLOOKUP(E115,JobBalancing!$BP$3:$BU$499,3,FALSE)</f>
        <v>#N/A</v>
      </c>
      <c r="K115" s="5">
        <f t="array" ref="K115">MIN(IF(ISNUMBER(L115:N115),L115:N115))</f>
        <v>1</v>
      </c>
      <c r="L115">
        <f>VLOOKUP(E115,JobBalancing!$BD$3:$BI$499,4,FALSE)</f>
        <v>1</v>
      </c>
      <c r="M115" t="e">
        <f>VLOOKUP(E115,JobBalancing!$BJ$3:$BO$499,4,FALSE)</f>
        <v>#N/A</v>
      </c>
      <c r="N115" t="e">
        <f>VLOOKUP(E115,JobBalancing!$BP$3:$BU$499,4,FALSE)</f>
        <v>#N/A</v>
      </c>
      <c r="O115" s="5">
        <f t="array" ref="O115">MIN(IF(ISNUMBER(P115:R115),P115:R115))</f>
        <v>0</v>
      </c>
      <c r="P115">
        <f>VLOOKUP(E115,JobBalancing!$BD$3:$BI$499,5,FALSE)</f>
        <v>0</v>
      </c>
      <c r="Q115" t="e">
        <f>VLOOKUP(E115,JobBalancing!$BJ$3:$BO$499,5,FALSE)</f>
        <v>#N/A</v>
      </c>
      <c r="R115" t="e">
        <f>VLOOKUP(E115,JobBalancing!$BP$3:$BU$499,5,FALSE)</f>
        <v>#N/A</v>
      </c>
    </row>
    <row r="116" spans="1:18" x14ac:dyDescent="0.25">
      <c r="A116" t="s">
        <v>2</v>
      </c>
      <c r="B116" t="s">
        <v>54</v>
      </c>
      <c r="C116" t="s">
        <v>253</v>
      </c>
      <c r="D116" t="s">
        <v>254</v>
      </c>
      <c r="E116" t="s">
        <v>58</v>
      </c>
      <c r="F116" s="5">
        <v>1</v>
      </c>
      <c r="G116" s="24">
        <f t="array" ref="G116">MIN(IF(ISNUMBER(H116:J116),H116:J116))</f>
        <v>0.01</v>
      </c>
      <c r="H116" t="e">
        <f>VLOOKUP(E116,JobBalancing!$BD$3:$BI$499,3,FALSE)</f>
        <v>#N/A</v>
      </c>
      <c r="I116">
        <f>VLOOKUP(E116,JobBalancing!$BJ$3:$BO$499,3,FALSE)</f>
        <v>0.01</v>
      </c>
      <c r="J116" t="e">
        <f>VLOOKUP(E116,JobBalancing!$BP$3:$BU$499,3,FALSE)</f>
        <v>#N/A</v>
      </c>
      <c r="K116" s="5">
        <f t="array" ref="K116">MIN(IF(ISNUMBER(L116:N116),L116:N116))</f>
        <v>1</v>
      </c>
      <c r="L116" t="e">
        <f>VLOOKUP(E116,JobBalancing!$BD$3:$BI$499,4,FALSE)</f>
        <v>#N/A</v>
      </c>
      <c r="M116">
        <f>VLOOKUP(E116,JobBalancing!$BJ$3:$BO$499,4,FALSE)</f>
        <v>1</v>
      </c>
      <c r="N116" t="e">
        <f>VLOOKUP(E116,JobBalancing!$BP$3:$BU$499,4,FALSE)</f>
        <v>#N/A</v>
      </c>
      <c r="O116" s="5">
        <f t="array" ref="O116">MIN(IF(ISNUMBER(P116:R116),P116:R116))</f>
        <v>0</v>
      </c>
      <c r="P116" t="e">
        <f>VLOOKUP(E116,JobBalancing!$BD$3:$BI$499,5,FALSE)</f>
        <v>#N/A</v>
      </c>
      <c r="Q116">
        <f>VLOOKUP(E116,JobBalancing!$BJ$3:$BO$499,5,FALSE)</f>
        <v>0</v>
      </c>
      <c r="R116" t="e">
        <f>VLOOKUP(E116,JobBalancing!$BP$3:$BU$499,5,FALSE)</f>
        <v>#N/A</v>
      </c>
    </row>
    <row r="117" spans="1:18" x14ac:dyDescent="0.25">
      <c r="A117" t="s">
        <v>10</v>
      </c>
      <c r="B117" t="s">
        <v>11</v>
      </c>
      <c r="C117" t="s">
        <v>12</v>
      </c>
      <c r="E117" t="s">
        <v>12</v>
      </c>
      <c r="F117" s="5">
        <v>3</v>
      </c>
      <c r="G117" s="24">
        <f t="array" ref="G117">MIN(IF(ISNUMBER(H117:J117),H117:J117))</f>
        <v>0</v>
      </c>
      <c r="H117" t="e">
        <f>VLOOKUP(E117,JobBalancing!$BD$3:$BI$499,3,FALSE)</f>
        <v>#N/A</v>
      </c>
      <c r="I117" t="e">
        <f>VLOOKUP(E117,JobBalancing!$BJ$3:$BO$499,3,FALSE)</f>
        <v>#N/A</v>
      </c>
      <c r="J117" t="e">
        <f>VLOOKUP(E117,JobBalancing!$BP$3:$BU$499,3,FALSE)</f>
        <v>#N/A</v>
      </c>
      <c r="K117" s="5">
        <f t="array" ref="K117">MIN(IF(ISNUMBER(L117:N117),L117:N117))</f>
        <v>0</v>
      </c>
      <c r="L117" t="e">
        <f>VLOOKUP(E117,JobBalancing!$BD$3:$BI$499,4,FALSE)</f>
        <v>#N/A</v>
      </c>
      <c r="M117" t="e">
        <f>VLOOKUP(E117,JobBalancing!$BJ$3:$BO$499,4,FALSE)</f>
        <v>#N/A</v>
      </c>
      <c r="N117" t="e">
        <f>VLOOKUP(E117,JobBalancing!$BP$3:$BU$499,4,FALSE)</f>
        <v>#N/A</v>
      </c>
      <c r="O117" s="5">
        <f t="array" ref="O117">MIN(IF(ISNUMBER(P117:R117),P117:R117))</f>
        <v>0</v>
      </c>
      <c r="P117" t="e">
        <f>VLOOKUP(E117,JobBalancing!$BD$3:$BI$499,5,FALSE)</f>
        <v>#N/A</v>
      </c>
      <c r="Q117" t="e">
        <f>VLOOKUP(E117,JobBalancing!$BJ$3:$BO$499,5,FALSE)</f>
        <v>#N/A</v>
      </c>
      <c r="R117" t="e">
        <f>VLOOKUP(E117,JobBalancing!$BP$3:$BU$499,5,FALSE)</f>
        <v>#N/A</v>
      </c>
    </row>
    <row r="118" spans="1:18" x14ac:dyDescent="0.25">
      <c r="A118" t="s">
        <v>13</v>
      </c>
      <c r="B118" t="s">
        <v>14</v>
      </c>
      <c r="C118" t="s">
        <v>12</v>
      </c>
      <c r="E118" t="s">
        <v>15</v>
      </c>
      <c r="F118" s="5">
        <v>5</v>
      </c>
      <c r="G118" s="24">
        <f t="array" ref="G118">MIN(IF(ISNUMBER(H118:J118),H118:J118))</f>
        <v>0</v>
      </c>
      <c r="H118" t="e">
        <f>VLOOKUP(E118,JobBalancing!$BD$3:$BI$499,3,FALSE)</f>
        <v>#N/A</v>
      </c>
      <c r="I118" t="e">
        <f>VLOOKUP(E118,JobBalancing!$BJ$3:$BO$499,3,FALSE)</f>
        <v>#N/A</v>
      </c>
      <c r="J118" t="e">
        <f>VLOOKUP(E118,JobBalancing!$BP$3:$BU$499,3,FALSE)</f>
        <v>#N/A</v>
      </c>
      <c r="K118" s="5">
        <f t="array" ref="K118">MIN(IF(ISNUMBER(L118:N118),L118:N118))</f>
        <v>0</v>
      </c>
      <c r="L118" t="e">
        <f>VLOOKUP(E118,JobBalancing!$BD$3:$BI$499,4,FALSE)</f>
        <v>#N/A</v>
      </c>
      <c r="M118" t="e">
        <f>VLOOKUP(E118,JobBalancing!$BJ$3:$BO$499,4,FALSE)</f>
        <v>#N/A</v>
      </c>
      <c r="N118" t="e">
        <f>VLOOKUP(E118,JobBalancing!$BP$3:$BU$499,4,FALSE)</f>
        <v>#N/A</v>
      </c>
      <c r="O118" s="5">
        <f t="array" ref="O118">MIN(IF(ISNUMBER(P118:R118),P118:R118))</f>
        <v>0</v>
      </c>
      <c r="P118" t="e">
        <f>VLOOKUP(E118,JobBalancing!$BD$3:$BI$499,5,FALSE)</f>
        <v>#N/A</v>
      </c>
      <c r="Q118" t="e">
        <f>VLOOKUP(E118,JobBalancing!$BJ$3:$BO$499,5,FALSE)</f>
        <v>#N/A</v>
      </c>
      <c r="R118" t="e">
        <f>VLOOKUP(E118,JobBalancing!$BP$3:$BU$499,5,FALSE)</f>
        <v>#N/A</v>
      </c>
    </row>
    <row r="119" spans="1:18" x14ac:dyDescent="0.25">
      <c r="A119" t="s">
        <v>13</v>
      </c>
      <c r="B119" t="s">
        <v>389</v>
      </c>
      <c r="C119" t="s">
        <v>244</v>
      </c>
      <c r="D119" t="s">
        <v>245</v>
      </c>
      <c r="E119" t="s">
        <v>17</v>
      </c>
      <c r="F119" s="5">
        <v>5</v>
      </c>
      <c r="G119" s="24">
        <f t="array" ref="G119">MIN(IF(ISNUMBER(H119:J119),H119:J119))</f>
        <v>0</v>
      </c>
      <c r="H119" t="e">
        <f>VLOOKUP(E119,JobBalancing!$BD$3:$BI$499,3,FALSE)</f>
        <v>#N/A</v>
      </c>
      <c r="I119" t="e">
        <f>VLOOKUP(E119,JobBalancing!$BJ$3:$BO$499,3,FALSE)</f>
        <v>#N/A</v>
      </c>
      <c r="J119" t="e">
        <f>VLOOKUP(E119,JobBalancing!$BP$3:$BU$499,3,FALSE)</f>
        <v>#N/A</v>
      </c>
      <c r="K119" s="5">
        <f t="array" ref="K119">MIN(IF(ISNUMBER(L119:N119),L119:N119))</f>
        <v>0</v>
      </c>
      <c r="L119" t="e">
        <f>VLOOKUP(E119,JobBalancing!$BD$3:$BI$499,4,FALSE)</f>
        <v>#N/A</v>
      </c>
      <c r="M119" t="e">
        <f>VLOOKUP(E119,JobBalancing!$BJ$3:$BO$499,4,FALSE)</f>
        <v>#N/A</v>
      </c>
      <c r="N119" t="e">
        <f>VLOOKUP(E119,JobBalancing!$BP$3:$BU$499,4,FALSE)</f>
        <v>#N/A</v>
      </c>
      <c r="O119" s="5">
        <f t="array" ref="O119">MIN(IF(ISNUMBER(P119:R119),P119:R119))</f>
        <v>0</v>
      </c>
      <c r="P119" t="e">
        <f>VLOOKUP(E119,JobBalancing!$BD$3:$BI$499,5,FALSE)</f>
        <v>#N/A</v>
      </c>
      <c r="Q119" t="e">
        <f>VLOOKUP(E119,JobBalancing!$BJ$3:$BO$499,5,FALSE)</f>
        <v>#N/A</v>
      </c>
      <c r="R119" t="e">
        <f>VLOOKUP(E119,JobBalancing!$BP$3:$BU$499,5,FALSE)</f>
        <v>#N/A</v>
      </c>
    </row>
    <row r="120" spans="1:18" x14ac:dyDescent="0.25">
      <c r="A120" t="s">
        <v>10</v>
      </c>
      <c r="B120" t="s">
        <v>24</v>
      </c>
      <c r="C120" t="s">
        <v>246</v>
      </c>
      <c r="E120" t="s">
        <v>25</v>
      </c>
      <c r="F120" s="5">
        <v>1</v>
      </c>
      <c r="G120" s="24">
        <f t="array" ref="G120">MIN(IF(ISNUMBER(H120:J120),H120:J120))</f>
        <v>0</v>
      </c>
      <c r="H120" t="e">
        <f>VLOOKUP(E120,JobBalancing!$BD$3:$BI$499,3,FALSE)</f>
        <v>#N/A</v>
      </c>
      <c r="I120" t="e">
        <f>VLOOKUP(E120,JobBalancing!$BJ$3:$BO$499,3,FALSE)</f>
        <v>#N/A</v>
      </c>
      <c r="J120" t="e">
        <f>VLOOKUP(E120,JobBalancing!$BP$3:$BU$499,3,FALSE)</f>
        <v>#N/A</v>
      </c>
      <c r="K120" s="5">
        <f t="array" ref="K120">MIN(IF(ISNUMBER(L120:N120),L120:N120))</f>
        <v>0</v>
      </c>
      <c r="L120" t="e">
        <f>VLOOKUP(E120,JobBalancing!$BD$3:$BI$499,4,FALSE)</f>
        <v>#N/A</v>
      </c>
      <c r="M120" t="e">
        <f>VLOOKUP(E120,JobBalancing!$BJ$3:$BO$499,4,FALSE)</f>
        <v>#N/A</v>
      </c>
      <c r="N120" t="e">
        <f>VLOOKUP(E120,JobBalancing!$BP$3:$BU$499,4,FALSE)</f>
        <v>#N/A</v>
      </c>
      <c r="O120" s="5">
        <f t="array" ref="O120">MIN(IF(ISNUMBER(P120:R120),P120:R120))</f>
        <v>0</v>
      </c>
      <c r="P120" t="e">
        <f>VLOOKUP(E120,JobBalancing!$BD$3:$BI$499,5,FALSE)</f>
        <v>#N/A</v>
      </c>
      <c r="Q120" t="e">
        <f>VLOOKUP(E120,JobBalancing!$BJ$3:$BO$499,5,FALSE)</f>
        <v>#N/A</v>
      </c>
      <c r="R120" t="e">
        <f>VLOOKUP(E120,JobBalancing!$BP$3:$BU$499,5,FALSE)</f>
        <v>#N/A</v>
      </c>
    </row>
    <row r="121" spans="1:18" x14ac:dyDescent="0.25">
      <c r="A121" t="s">
        <v>13</v>
      </c>
      <c r="B121" t="s">
        <v>389</v>
      </c>
      <c r="C121" t="s">
        <v>247</v>
      </c>
      <c r="D121" t="s">
        <v>248</v>
      </c>
      <c r="E121" t="s">
        <v>26</v>
      </c>
      <c r="F121" s="5">
        <v>5</v>
      </c>
      <c r="G121" s="24">
        <f t="array" ref="G121">MIN(IF(ISNUMBER(H121:J121),H121:J121))</f>
        <v>0</v>
      </c>
      <c r="H121" t="e">
        <f>VLOOKUP(E121,JobBalancing!$BD$3:$BI$499,3,FALSE)</f>
        <v>#N/A</v>
      </c>
      <c r="I121" t="e">
        <f>VLOOKUP(E121,JobBalancing!$BJ$3:$BO$499,3,FALSE)</f>
        <v>#N/A</v>
      </c>
      <c r="J121" t="e">
        <f>VLOOKUP(E121,JobBalancing!$BP$3:$BU$499,3,FALSE)</f>
        <v>#N/A</v>
      </c>
      <c r="K121" s="5">
        <f t="array" ref="K121">MIN(IF(ISNUMBER(L121:N121),L121:N121))</f>
        <v>0</v>
      </c>
      <c r="L121" t="e">
        <f>VLOOKUP(E121,JobBalancing!$BD$3:$BI$499,4,FALSE)</f>
        <v>#N/A</v>
      </c>
      <c r="M121" t="e">
        <f>VLOOKUP(E121,JobBalancing!$BJ$3:$BO$499,4,FALSE)</f>
        <v>#N/A</v>
      </c>
      <c r="N121" t="e">
        <f>VLOOKUP(E121,JobBalancing!$BP$3:$BU$499,4,FALSE)</f>
        <v>#N/A</v>
      </c>
      <c r="O121" s="5">
        <f t="array" ref="O121">MIN(IF(ISNUMBER(P121:R121),P121:R121))</f>
        <v>0</v>
      </c>
      <c r="P121" t="e">
        <f>VLOOKUP(E121,JobBalancing!$BD$3:$BI$499,5,FALSE)</f>
        <v>#N/A</v>
      </c>
      <c r="Q121" t="e">
        <f>VLOOKUP(E121,JobBalancing!$BJ$3:$BO$499,5,FALSE)</f>
        <v>#N/A</v>
      </c>
      <c r="R121" t="e">
        <f>VLOOKUP(E121,JobBalancing!$BP$3:$BU$499,5,FALSE)</f>
        <v>#N/A</v>
      </c>
    </row>
    <row r="122" spans="1:18" x14ac:dyDescent="0.25">
      <c r="A122" t="s">
        <v>2</v>
      </c>
      <c r="B122" t="s">
        <v>32</v>
      </c>
      <c r="C122" t="s">
        <v>33</v>
      </c>
      <c r="E122" t="s">
        <v>33</v>
      </c>
      <c r="F122" s="5">
        <v>2</v>
      </c>
      <c r="G122" s="24">
        <f t="array" ref="G122">MIN(IF(ISNUMBER(H122:J122),H122:J122))</f>
        <v>0</v>
      </c>
      <c r="H122" t="e">
        <f>VLOOKUP(E122,JobBalancing!$BD$3:$BI$499,3,FALSE)</f>
        <v>#N/A</v>
      </c>
      <c r="I122" t="e">
        <f>VLOOKUP(E122,JobBalancing!$BJ$3:$BO$499,3,FALSE)</f>
        <v>#N/A</v>
      </c>
      <c r="J122" t="e">
        <f>VLOOKUP(E122,JobBalancing!$BP$3:$BU$499,3,FALSE)</f>
        <v>#N/A</v>
      </c>
      <c r="K122" s="5">
        <f t="array" ref="K122">MIN(IF(ISNUMBER(L122:N122),L122:N122))</f>
        <v>0</v>
      </c>
      <c r="L122" t="e">
        <f>VLOOKUP(E122,JobBalancing!$BD$3:$BI$499,4,FALSE)</f>
        <v>#N/A</v>
      </c>
      <c r="M122" t="e">
        <f>VLOOKUP(E122,JobBalancing!$BJ$3:$BO$499,4,FALSE)</f>
        <v>#N/A</v>
      </c>
      <c r="N122" t="e">
        <f>VLOOKUP(E122,JobBalancing!$BP$3:$BU$499,4,FALSE)</f>
        <v>#N/A</v>
      </c>
      <c r="O122" s="5">
        <f t="array" ref="O122">MIN(IF(ISNUMBER(P122:R122),P122:R122))</f>
        <v>0</v>
      </c>
      <c r="P122" t="e">
        <f>VLOOKUP(E122,JobBalancing!$BD$3:$BI$499,5,FALSE)</f>
        <v>#N/A</v>
      </c>
      <c r="Q122" t="e">
        <f>VLOOKUP(E122,JobBalancing!$BJ$3:$BO$499,5,FALSE)</f>
        <v>#N/A</v>
      </c>
      <c r="R122" t="e">
        <f>VLOOKUP(E122,JobBalancing!$BP$3:$BU$499,5,FALSE)</f>
        <v>#N/A</v>
      </c>
    </row>
    <row r="123" spans="1:18" x14ac:dyDescent="0.25">
      <c r="A123" t="s">
        <v>2</v>
      </c>
      <c r="B123" t="s">
        <v>32</v>
      </c>
      <c r="C123" t="s">
        <v>33</v>
      </c>
      <c r="E123" t="s">
        <v>34</v>
      </c>
      <c r="F123" s="5">
        <v>3</v>
      </c>
      <c r="G123" s="24">
        <f t="array" ref="G123">MIN(IF(ISNUMBER(H123:J123),H123:J123))</f>
        <v>0</v>
      </c>
      <c r="H123" t="e">
        <f>VLOOKUP(E123,JobBalancing!$BD$3:$BI$499,3,FALSE)</f>
        <v>#N/A</v>
      </c>
      <c r="I123" t="e">
        <f>VLOOKUP(E123,JobBalancing!$BJ$3:$BO$499,3,FALSE)</f>
        <v>#N/A</v>
      </c>
      <c r="J123" t="e">
        <f>VLOOKUP(E123,JobBalancing!$BP$3:$BU$499,3,FALSE)</f>
        <v>#N/A</v>
      </c>
      <c r="K123" s="5">
        <f t="array" ref="K123">MIN(IF(ISNUMBER(L123:N123),L123:N123))</f>
        <v>0</v>
      </c>
      <c r="L123" t="e">
        <f>VLOOKUP(E123,JobBalancing!$BD$3:$BI$499,4,FALSE)</f>
        <v>#N/A</v>
      </c>
      <c r="M123" t="e">
        <f>VLOOKUP(E123,JobBalancing!$BJ$3:$BO$499,4,FALSE)</f>
        <v>#N/A</v>
      </c>
      <c r="N123" t="e">
        <f>VLOOKUP(E123,JobBalancing!$BP$3:$BU$499,4,FALSE)</f>
        <v>#N/A</v>
      </c>
      <c r="O123" s="5">
        <f t="array" ref="O123">MIN(IF(ISNUMBER(P123:R123),P123:R123))</f>
        <v>0</v>
      </c>
      <c r="P123" t="e">
        <f>VLOOKUP(E123,JobBalancing!$BD$3:$BI$499,5,FALSE)</f>
        <v>#N/A</v>
      </c>
      <c r="Q123" t="e">
        <f>VLOOKUP(E123,JobBalancing!$BJ$3:$BO$499,5,FALSE)</f>
        <v>#N/A</v>
      </c>
      <c r="R123" t="e">
        <f>VLOOKUP(E123,JobBalancing!$BP$3:$BU$499,5,FALSE)</f>
        <v>#N/A</v>
      </c>
    </row>
    <row r="124" spans="1:18" x14ac:dyDescent="0.25">
      <c r="A124" t="s">
        <v>2</v>
      </c>
      <c r="B124" t="s">
        <v>32</v>
      </c>
      <c r="C124" t="s">
        <v>33</v>
      </c>
      <c r="D124" t="s">
        <v>35</v>
      </c>
      <c r="E124" t="s">
        <v>36</v>
      </c>
      <c r="F124" s="5">
        <v>5</v>
      </c>
      <c r="G124" s="24">
        <f t="array" ref="G124">MIN(IF(ISNUMBER(H124:J124),H124:J124))</f>
        <v>0</v>
      </c>
      <c r="H124" t="e">
        <f>VLOOKUP(E124,JobBalancing!$BD$3:$BI$499,3,FALSE)</f>
        <v>#N/A</v>
      </c>
      <c r="I124" t="e">
        <f>VLOOKUP(E124,JobBalancing!$BJ$3:$BO$499,3,FALSE)</f>
        <v>#N/A</v>
      </c>
      <c r="J124" t="e">
        <f>VLOOKUP(E124,JobBalancing!$BP$3:$BU$499,3,FALSE)</f>
        <v>#N/A</v>
      </c>
      <c r="K124" s="5">
        <f t="array" ref="K124">MIN(IF(ISNUMBER(L124:N124),L124:N124))</f>
        <v>0</v>
      </c>
      <c r="L124" t="e">
        <f>VLOOKUP(E124,JobBalancing!$BD$3:$BI$499,4,FALSE)</f>
        <v>#N/A</v>
      </c>
      <c r="M124" t="e">
        <f>VLOOKUP(E124,JobBalancing!$BJ$3:$BO$499,4,FALSE)</f>
        <v>#N/A</v>
      </c>
      <c r="N124" t="e">
        <f>VLOOKUP(E124,JobBalancing!$BP$3:$BU$499,4,FALSE)</f>
        <v>#N/A</v>
      </c>
      <c r="O124" s="5">
        <f t="array" ref="O124">MIN(IF(ISNUMBER(P124:R124),P124:R124))</f>
        <v>0</v>
      </c>
      <c r="P124" t="e">
        <f>VLOOKUP(E124,JobBalancing!$BD$3:$BI$499,5,FALSE)</f>
        <v>#N/A</v>
      </c>
      <c r="Q124" t="e">
        <f>VLOOKUP(E124,JobBalancing!$BJ$3:$BO$499,5,FALSE)</f>
        <v>#N/A</v>
      </c>
      <c r="R124" t="e">
        <f>VLOOKUP(E124,JobBalancing!$BP$3:$BU$499,5,FALSE)</f>
        <v>#N/A</v>
      </c>
    </row>
    <row r="125" spans="1:18" x14ac:dyDescent="0.25">
      <c r="A125" t="s">
        <v>10</v>
      </c>
      <c r="B125" t="s">
        <v>11</v>
      </c>
      <c r="C125" t="s">
        <v>249</v>
      </c>
      <c r="E125" t="s">
        <v>42</v>
      </c>
      <c r="F125" s="5">
        <v>1</v>
      </c>
      <c r="G125" s="24">
        <f t="array" ref="G125">MIN(IF(ISNUMBER(H125:J125),H125:J125))</f>
        <v>0</v>
      </c>
      <c r="H125" t="e">
        <f>VLOOKUP(E125,JobBalancing!$BD$3:$BI$499,3,FALSE)</f>
        <v>#N/A</v>
      </c>
      <c r="I125" t="e">
        <f>VLOOKUP(E125,JobBalancing!$BJ$3:$BO$499,3,FALSE)</f>
        <v>#N/A</v>
      </c>
      <c r="J125" t="e">
        <f>VLOOKUP(E125,JobBalancing!$BP$3:$BU$499,3,FALSE)</f>
        <v>#N/A</v>
      </c>
      <c r="K125" s="5">
        <f t="array" ref="K125">MIN(IF(ISNUMBER(L125:N125),L125:N125))</f>
        <v>0</v>
      </c>
      <c r="L125" t="e">
        <f>VLOOKUP(E125,JobBalancing!$BD$3:$BI$499,4,FALSE)</f>
        <v>#N/A</v>
      </c>
      <c r="M125" t="e">
        <f>VLOOKUP(E125,JobBalancing!$BJ$3:$BO$499,4,FALSE)</f>
        <v>#N/A</v>
      </c>
      <c r="N125" t="e">
        <f>VLOOKUP(E125,JobBalancing!$BP$3:$BU$499,4,FALSE)</f>
        <v>#N/A</v>
      </c>
      <c r="O125" s="5">
        <f t="array" ref="O125">MIN(IF(ISNUMBER(P125:R125),P125:R125))</f>
        <v>0</v>
      </c>
      <c r="P125" t="e">
        <f>VLOOKUP(E125,JobBalancing!$BD$3:$BI$499,5,FALSE)</f>
        <v>#N/A</v>
      </c>
      <c r="Q125" t="e">
        <f>VLOOKUP(E125,JobBalancing!$BJ$3:$BO$499,5,FALSE)</f>
        <v>#N/A</v>
      </c>
      <c r="R125" t="e">
        <f>VLOOKUP(E125,JobBalancing!$BP$3:$BU$499,5,FALSE)</f>
        <v>#N/A</v>
      </c>
    </row>
    <row r="126" spans="1:18" x14ac:dyDescent="0.25">
      <c r="A126" t="s">
        <v>10</v>
      </c>
      <c r="B126" t="s">
        <v>11</v>
      </c>
      <c r="C126" t="s">
        <v>249</v>
      </c>
      <c r="E126" t="s">
        <v>41</v>
      </c>
      <c r="F126" s="5">
        <v>3</v>
      </c>
      <c r="G126" s="24">
        <f t="array" ref="G126">MIN(IF(ISNUMBER(H126:J126),H126:J126))</f>
        <v>0</v>
      </c>
      <c r="H126" t="e">
        <f>VLOOKUP(E126,JobBalancing!$BD$3:$BI$499,3,FALSE)</f>
        <v>#N/A</v>
      </c>
      <c r="I126" t="e">
        <f>VLOOKUP(E126,JobBalancing!$BJ$3:$BO$499,3,FALSE)</f>
        <v>#N/A</v>
      </c>
      <c r="J126" t="e">
        <f>VLOOKUP(E126,JobBalancing!$BP$3:$BU$499,3,FALSE)</f>
        <v>#N/A</v>
      </c>
      <c r="K126" s="5">
        <f t="array" ref="K126">MIN(IF(ISNUMBER(L126:N126),L126:N126))</f>
        <v>0</v>
      </c>
      <c r="L126" t="e">
        <f>VLOOKUP(E126,JobBalancing!$BD$3:$BI$499,4,FALSE)</f>
        <v>#N/A</v>
      </c>
      <c r="M126" t="e">
        <f>VLOOKUP(E126,JobBalancing!$BJ$3:$BO$499,4,FALSE)</f>
        <v>#N/A</v>
      </c>
      <c r="N126" t="e">
        <f>VLOOKUP(E126,JobBalancing!$BP$3:$BU$499,4,FALSE)</f>
        <v>#N/A</v>
      </c>
      <c r="O126" s="5">
        <f t="array" ref="O126">MIN(IF(ISNUMBER(P126:R126),P126:R126))</f>
        <v>0</v>
      </c>
      <c r="P126" t="e">
        <f>VLOOKUP(E126,JobBalancing!$BD$3:$BI$499,5,FALSE)</f>
        <v>#N/A</v>
      </c>
      <c r="Q126" t="e">
        <f>VLOOKUP(E126,JobBalancing!$BJ$3:$BO$499,5,FALSE)</f>
        <v>#N/A</v>
      </c>
      <c r="R126" t="e">
        <f>VLOOKUP(E126,JobBalancing!$BP$3:$BU$499,5,FALSE)</f>
        <v>#N/A</v>
      </c>
    </row>
    <row r="127" spans="1:18" x14ac:dyDescent="0.25">
      <c r="A127" t="s">
        <v>10</v>
      </c>
      <c r="B127" t="s">
        <v>11</v>
      </c>
      <c r="C127" t="s">
        <v>249</v>
      </c>
      <c r="E127" t="s">
        <v>40</v>
      </c>
      <c r="F127" s="5">
        <v>5</v>
      </c>
      <c r="G127" s="24">
        <f t="array" ref="G127">MIN(IF(ISNUMBER(H127:J127),H127:J127))</f>
        <v>0</v>
      </c>
      <c r="H127" t="e">
        <f>VLOOKUP(E127,JobBalancing!$BD$3:$BI$499,3,FALSE)</f>
        <v>#N/A</v>
      </c>
      <c r="I127" t="e">
        <f>VLOOKUP(E127,JobBalancing!$BJ$3:$BO$499,3,FALSE)</f>
        <v>#N/A</v>
      </c>
      <c r="J127" t="e">
        <f>VLOOKUP(E127,JobBalancing!$BP$3:$BU$499,3,FALSE)</f>
        <v>#N/A</v>
      </c>
      <c r="K127" s="5">
        <f t="array" ref="K127">MIN(IF(ISNUMBER(L127:N127),L127:N127))</f>
        <v>0</v>
      </c>
      <c r="L127" t="e">
        <f>VLOOKUP(E127,JobBalancing!$BD$3:$BI$499,4,FALSE)</f>
        <v>#N/A</v>
      </c>
      <c r="M127" t="e">
        <f>VLOOKUP(E127,JobBalancing!$BJ$3:$BO$499,4,FALSE)</f>
        <v>#N/A</v>
      </c>
      <c r="N127" t="e">
        <f>VLOOKUP(E127,JobBalancing!$BP$3:$BU$499,4,FALSE)</f>
        <v>#N/A</v>
      </c>
      <c r="O127" s="5">
        <f t="array" ref="O127">MIN(IF(ISNUMBER(P127:R127),P127:R127))</f>
        <v>0</v>
      </c>
      <c r="P127" t="e">
        <f>VLOOKUP(E127,JobBalancing!$BD$3:$BI$499,5,FALSE)</f>
        <v>#N/A</v>
      </c>
      <c r="Q127" t="e">
        <f>VLOOKUP(E127,JobBalancing!$BJ$3:$BO$499,5,FALSE)</f>
        <v>#N/A</v>
      </c>
      <c r="R127" t="e">
        <f>VLOOKUP(E127,JobBalancing!$BP$3:$BU$499,5,FALSE)</f>
        <v>#N/A</v>
      </c>
    </row>
    <row r="128" spans="1:18" x14ac:dyDescent="0.25">
      <c r="A128" t="s">
        <v>67</v>
      </c>
      <c r="B128" t="s">
        <v>250</v>
      </c>
      <c r="C128" t="s">
        <v>68</v>
      </c>
      <c r="E128" t="s">
        <v>390</v>
      </c>
      <c r="F128" s="5">
        <v>1</v>
      </c>
      <c r="G128" s="24">
        <f t="array" ref="G128">MIN(IF(ISNUMBER(H128:J128),H128:J128))</f>
        <v>0</v>
      </c>
      <c r="H128" t="e">
        <f>VLOOKUP(E128,JobBalancing!$BD$3:$BI$499,3,FALSE)</f>
        <v>#N/A</v>
      </c>
      <c r="I128" t="e">
        <f>VLOOKUP(E128,JobBalancing!$BJ$3:$BO$499,3,FALSE)</f>
        <v>#N/A</v>
      </c>
      <c r="J128" t="e">
        <f>VLOOKUP(E128,JobBalancing!$BP$3:$BU$499,3,FALSE)</f>
        <v>#N/A</v>
      </c>
      <c r="K128" s="5">
        <f t="array" ref="K128">MIN(IF(ISNUMBER(L128:N128),L128:N128))</f>
        <v>0</v>
      </c>
      <c r="L128" t="e">
        <f>VLOOKUP(E128,JobBalancing!$BD$3:$BI$499,4,FALSE)</f>
        <v>#N/A</v>
      </c>
      <c r="M128" t="e">
        <f>VLOOKUP(E128,JobBalancing!$BJ$3:$BO$499,4,FALSE)</f>
        <v>#N/A</v>
      </c>
      <c r="N128" t="e">
        <f>VLOOKUP(E128,JobBalancing!$BP$3:$BU$499,4,FALSE)</f>
        <v>#N/A</v>
      </c>
      <c r="O128" s="5">
        <f t="array" ref="O128">MIN(IF(ISNUMBER(P128:R128),P128:R128))</f>
        <v>0</v>
      </c>
      <c r="P128" t="e">
        <f>VLOOKUP(E128,JobBalancing!$BD$3:$BI$499,5,FALSE)</f>
        <v>#N/A</v>
      </c>
      <c r="Q128" t="e">
        <f>VLOOKUP(E128,JobBalancing!$BJ$3:$BO$499,5,FALSE)</f>
        <v>#N/A</v>
      </c>
      <c r="R128" t="e">
        <f>VLOOKUP(E128,JobBalancing!$BP$3:$BU$499,5,FALSE)</f>
        <v>#N/A</v>
      </c>
    </row>
    <row r="129" spans="1:18" x14ac:dyDescent="0.25">
      <c r="A129" t="s">
        <v>67</v>
      </c>
      <c r="B129" t="s">
        <v>250</v>
      </c>
      <c r="C129" t="s">
        <v>68</v>
      </c>
      <c r="E129" t="s">
        <v>391</v>
      </c>
      <c r="F129" s="5">
        <v>3</v>
      </c>
      <c r="G129" s="24">
        <f t="array" ref="G129">MIN(IF(ISNUMBER(H129:J129),H129:J129))</f>
        <v>0</v>
      </c>
      <c r="H129" t="e">
        <f>VLOOKUP(E129,JobBalancing!$BD$3:$BI$499,3,FALSE)</f>
        <v>#N/A</v>
      </c>
      <c r="I129" t="e">
        <f>VLOOKUP(E129,JobBalancing!$BJ$3:$BO$499,3,FALSE)</f>
        <v>#N/A</v>
      </c>
      <c r="J129" t="e">
        <f>VLOOKUP(E129,JobBalancing!$BP$3:$BU$499,3,FALSE)</f>
        <v>#N/A</v>
      </c>
      <c r="K129" s="5">
        <f t="array" ref="K129">MIN(IF(ISNUMBER(L129:N129),L129:N129))</f>
        <v>0</v>
      </c>
      <c r="L129" t="e">
        <f>VLOOKUP(E129,JobBalancing!$BD$3:$BI$499,4,FALSE)</f>
        <v>#N/A</v>
      </c>
      <c r="M129" t="e">
        <f>VLOOKUP(E129,JobBalancing!$BJ$3:$BO$499,4,FALSE)</f>
        <v>#N/A</v>
      </c>
      <c r="N129" t="e">
        <f>VLOOKUP(E129,JobBalancing!$BP$3:$BU$499,4,FALSE)</f>
        <v>#N/A</v>
      </c>
      <c r="O129" s="5">
        <f t="array" ref="O129">MIN(IF(ISNUMBER(P129:R129),P129:R129))</f>
        <v>0</v>
      </c>
      <c r="P129" t="e">
        <f>VLOOKUP(E129,JobBalancing!$BD$3:$BI$499,5,FALSE)</f>
        <v>#N/A</v>
      </c>
      <c r="Q129" t="e">
        <f>VLOOKUP(E129,JobBalancing!$BJ$3:$BO$499,5,FALSE)</f>
        <v>#N/A</v>
      </c>
      <c r="R129" t="e">
        <f>VLOOKUP(E129,JobBalancing!$BP$3:$BU$499,5,FALSE)</f>
        <v>#N/A</v>
      </c>
    </row>
    <row r="130" spans="1:18" x14ac:dyDescent="0.25">
      <c r="A130" t="s">
        <v>10</v>
      </c>
      <c r="B130" t="s">
        <v>47</v>
      </c>
      <c r="C130" t="s">
        <v>48</v>
      </c>
      <c r="E130" t="s">
        <v>48</v>
      </c>
      <c r="F130" s="5">
        <v>2</v>
      </c>
      <c r="G130" s="24">
        <f t="array" ref="G130">MIN(IF(ISNUMBER(H130:J130),H130:J130))</f>
        <v>0</v>
      </c>
      <c r="H130" t="e">
        <f>VLOOKUP(E130,JobBalancing!$BD$3:$BI$499,3,FALSE)</f>
        <v>#N/A</v>
      </c>
      <c r="I130" t="e">
        <f>VLOOKUP(E130,JobBalancing!$BJ$3:$BO$499,3,FALSE)</f>
        <v>#N/A</v>
      </c>
      <c r="J130" t="e">
        <f>VLOOKUP(E130,JobBalancing!$BP$3:$BU$499,3,FALSE)</f>
        <v>#N/A</v>
      </c>
      <c r="K130" s="5">
        <f t="array" ref="K130">MIN(IF(ISNUMBER(L130:N130),L130:N130))</f>
        <v>0</v>
      </c>
      <c r="L130" t="e">
        <f>VLOOKUP(E130,JobBalancing!$BD$3:$BI$499,4,FALSE)</f>
        <v>#N/A</v>
      </c>
      <c r="M130" t="e">
        <f>VLOOKUP(E130,JobBalancing!$BJ$3:$BO$499,4,FALSE)</f>
        <v>#N/A</v>
      </c>
      <c r="N130" t="e">
        <f>VLOOKUP(E130,JobBalancing!$BP$3:$BU$499,4,FALSE)</f>
        <v>#N/A</v>
      </c>
      <c r="O130" s="5">
        <f t="array" ref="O130">MIN(IF(ISNUMBER(P130:R130),P130:R130))</f>
        <v>0</v>
      </c>
      <c r="P130" t="e">
        <f>VLOOKUP(E130,JobBalancing!$BD$3:$BI$499,5,FALSE)</f>
        <v>#N/A</v>
      </c>
      <c r="Q130" t="e">
        <f>VLOOKUP(E130,JobBalancing!$BJ$3:$BO$499,5,FALSE)</f>
        <v>#N/A</v>
      </c>
      <c r="R130" t="e">
        <f>VLOOKUP(E130,JobBalancing!$BP$3:$BU$499,5,FALSE)</f>
        <v>#N/A</v>
      </c>
    </row>
    <row r="131" spans="1:18" x14ac:dyDescent="0.25">
      <c r="A131" t="s">
        <v>10</v>
      </c>
      <c r="B131" t="s">
        <v>47</v>
      </c>
      <c r="C131" t="s">
        <v>48</v>
      </c>
      <c r="E131" t="s">
        <v>49</v>
      </c>
      <c r="F131" s="5">
        <v>3</v>
      </c>
      <c r="G131" s="24">
        <f t="array" ref="G131">MIN(IF(ISNUMBER(H131:J131),H131:J131))</f>
        <v>0</v>
      </c>
      <c r="H131" t="e">
        <f>VLOOKUP(E131,JobBalancing!$BD$3:$BI$499,3,FALSE)</f>
        <v>#N/A</v>
      </c>
      <c r="I131" t="e">
        <f>VLOOKUP(E131,JobBalancing!$BJ$3:$BO$499,3,FALSE)</f>
        <v>#N/A</v>
      </c>
      <c r="J131" t="e">
        <f>VLOOKUP(E131,JobBalancing!$BP$3:$BU$499,3,FALSE)</f>
        <v>#N/A</v>
      </c>
      <c r="K131" s="5">
        <f t="array" ref="K131">MIN(IF(ISNUMBER(L131:N131),L131:N131))</f>
        <v>0</v>
      </c>
      <c r="L131" t="e">
        <f>VLOOKUP(E131,JobBalancing!$BD$3:$BI$499,4,FALSE)</f>
        <v>#N/A</v>
      </c>
      <c r="M131" t="e">
        <f>VLOOKUP(E131,JobBalancing!$BJ$3:$BO$499,4,FALSE)</f>
        <v>#N/A</v>
      </c>
      <c r="N131" t="e">
        <f>VLOOKUP(E131,JobBalancing!$BP$3:$BU$499,4,FALSE)</f>
        <v>#N/A</v>
      </c>
      <c r="O131" s="5">
        <f t="array" ref="O131">MIN(IF(ISNUMBER(P131:R131),P131:R131))</f>
        <v>0</v>
      </c>
      <c r="P131" t="e">
        <f>VLOOKUP(E131,JobBalancing!$BD$3:$BI$499,5,FALSE)</f>
        <v>#N/A</v>
      </c>
      <c r="Q131" t="e">
        <f>VLOOKUP(E131,JobBalancing!$BJ$3:$BO$499,5,FALSE)</f>
        <v>#N/A</v>
      </c>
      <c r="R131" t="e">
        <f>VLOOKUP(E131,JobBalancing!$BP$3:$BU$499,5,FALSE)</f>
        <v>#N/A</v>
      </c>
    </row>
    <row r="132" spans="1:18" x14ac:dyDescent="0.25">
      <c r="A132" t="s">
        <v>10</v>
      </c>
      <c r="B132" t="s">
        <v>47</v>
      </c>
      <c r="C132" t="s">
        <v>48</v>
      </c>
      <c r="E132" t="s">
        <v>50</v>
      </c>
      <c r="F132" s="5">
        <v>5</v>
      </c>
      <c r="G132" s="24">
        <f t="array" ref="G132">MIN(IF(ISNUMBER(H132:J132),H132:J132))</f>
        <v>0</v>
      </c>
      <c r="H132" t="e">
        <f>VLOOKUP(E132,JobBalancing!$BD$3:$BI$499,3,FALSE)</f>
        <v>#N/A</v>
      </c>
      <c r="I132" t="e">
        <f>VLOOKUP(E132,JobBalancing!$BJ$3:$BO$499,3,FALSE)</f>
        <v>#N/A</v>
      </c>
      <c r="J132" t="e">
        <f>VLOOKUP(E132,JobBalancing!$BP$3:$BU$499,3,FALSE)</f>
        <v>#N/A</v>
      </c>
      <c r="K132" s="5">
        <f t="array" ref="K132">MIN(IF(ISNUMBER(L132:N132),L132:N132))</f>
        <v>0</v>
      </c>
      <c r="L132" t="e">
        <f>VLOOKUP(E132,JobBalancing!$BD$3:$BI$499,4,FALSE)</f>
        <v>#N/A</v>
      </c>
      <c r="M132" t="e">
        <f>VLOOKUP(E132,JobBalancing!$BJ$3:$BO$499,4,FALSE)</f>
        <v>#N/A</v>
      </c>
      <c r="N132" t="e">
        <f>VLOOKUP(E132,JobBalancing!$BP$3:$BU$499,4,FALSE)</f>
        <v>#N/A</v>
      </c>
      <c r="O132" s="5">
        <f t="array" ref="O132">MIN(IF(ISNUMBER(P132:R132),P132:R132))</f>
        <v>0</v>
      </c>
      <c r="P132" t="e">
        <f>VLOOKUP(E132,JobBalancing!$BD$3:$BI$499,5,FALSE)</f>
        <v>#N/A</v>
      </c>
      <c r="Q132" t="e">
        <f>VLOOKUP(E132,JobBalancing!$BJ$3:$BO$499,5,FALSE)</f>
        <v>#N/A</v>
      </c>
      <c r="R132" t="e">
        <f>VLOOKUP(E132,JobBalancing!$BP$3:$BU$499,5,FALSE)</f>
        <v>#N/A</v>
      </c>
    </row>
    <row r="133" spans="1:18" x14ac:dyDescent="0.25">
      <c r="A133" t="s">
        <v>10</v>
      </c>
      <c r="B133" t="s">
        <v>47</v>
      </c>
      <c r="C133" t="s">
        <v>252</v>
      </c>
      <c r="E133" t="s">
        <v>52</v>
      </c>
      <c r="F133" s="5">
        <v>2</v>
      </c>
      <c r="G133" s="24">
        <f t="array" ref="G133">MIN(IF(ISNUMBER(H133:J133),H133:J133))</f>
        <v>0</v>
      </c>
      <c r="H133" t="e">
        <f>VLOOKUP(E133,JobBalancing!$BD$3:$BI$499,3,FALSE)</f>
        <v>#N/A</v>
      </c>
      <c r="I133" t="e">
        <f>VLOOKUP(E133,JobBalancing!$BJ$3:$BO$499,3,FALSE)</f>
        <v>#N/A</v>
      </c>
      <c r="J133" t="e">
        <f>VLOOKUP(E133,JobBalancing!$BP$3:$BU$499,3,FALSE)</f>
        <v>#N/A</v>
      </c>
      <c r="K133" s="5">
        <f t="array" ref="K133">MIN(IF(ISNUMBER(L133:N133),L133:N133))</f>
        <v>0</v>
      </c>
      <c r="L133" t="e">
        <f>VLOOKUP(E133,JobBalancing!$BD$3:$BI$499,4,FALSE)</f>
        <v>#N/A</v>
      </c>
      <c r="M133" t="e">
        <f>VLOOKUP(E133,JobBalancing!$BJ$3:$BO$499,4,FALSE)</f>
        <v>#N/A</v>
      </c>
      <c r="N133" t="e">
        <f>VLOOKUP(E133,JobBalancing!$BP$3:$BU$499,4,FALSE)</f>
        <v>#N/A</v>
      </c>
      <c r="O133" s="5">
        <f t="array" ref="O133">MIN(IF(ISNUMBER(P133:R133),P133:R133))</f>
        <v>0</v>
      </c>
      <c r="P133" t="e">
        <f>VLOOKUP(E133,JobBalancing!$BD$3:$BI$499,5,FALSE)</f>
        <v>#N/A</v>
      </c>
      <c r="Q133" t="e">
        <f>VLOOKUP(E133,JobBalancing!$BJ$3:$BO$499,5,FALSE)</f>
        <v>#N/A</v>
      </c>
      <c r="R133" t="e">
        <f>VLOOKUP(E133,JobBalancing!$BP$3:$BU$499,5,FALSE)</f>
        <v>#N/A</v>
      </c>
    </row>
    <row r="134" spans="1:18" x14ac:dyDescent="0.25">
      <c r="A134" t="s">
        <v>10</v>
      </c>
      <c r="B134" t="s">
        <v>47</v>
      </c>
      <c r="C134" t="s">
        <v>252</v>
      </c>
      <c r="E134" t="s">
        <v>51</v>
      </c>
      <c r="F134" s="5">
        <v>3</v>
      </c>
      <c r="G134" s="24">
        <f t="array" ref="G134">MIN(IF(ISNUMBER(H134:J134),H134:J134))</f>
        <v>0</v>
      </c>
      <c r="H134" t="e">
        <f>VLOOKUP(E134,JobBalancing!$BD$3:$BI$499,3,FALSE)</f>
        <v>#N/A</v>
      </c>
      <c r="I134" t="e">
        <f>VLOOKUP(E134,JobBalancing!$BJ$3:$BO$499,3,FALSE)</f>
        <v>#N/A</v>
      </c>
      <c r="J134" t="e">
        <f>VLOOKUP(E134,JobBalancing!$BP$3:$BU$499,3,FALSE)</f>
        <v>#N/A</v>
      </c>
      <c r="K134" s="5">
        <f t="array" ref="K134">MIN(IF(ISNUMBER(L134:N134),L134:N134))</f>
        <v>0</v>
      </c>
      <c r="L134" t="e">
        <f>VLOOKUP(E134,JobBalancing!$BD$3:$BI$499,4,FALSE)</f>
        <v>#N/A</v>
      </c>
      <c r="M134" t="e">
        <f>VLOOKUP(E134,JobBalancing!$BJ$3:$BO$499,4,FALSE)</f>
        <v>#N/A</v>
      </c>
      <c r="N134" t="e">
        <f>VLOOKUP(E134,JobBalancing!$BP$3:$BU$499,4,FALSE)</f>
        <v>#N/A</v>
      </c>
      <c r="O134" s="5">
        <f t="array" ref="O134">MIN(IF(ISNUMBER(P134:R134),P134:R134))</f>
        <v>0</v>
      </c>
      <c r="P134" t="e">
        <f>VLOOKUP(E134,JobBalancing!$BD$3:$BI$499,5,FALSE)</f>
        <v>#N/A</v>
      </c>
      <c r="Q134" t="e">
        <f>VLOOKUP(E134,JobBalancing!$BJ$3:$BO$499,5,FALSE)</f>
        <v>#N/A</v>
      </c>
      <c r="R134" t="e">
        <f>VLOOKUP(E134,JobBalancing!$BP$3:$BU$499,5,FALSE)</f>
        <v>#N/A</v>
      </c>
    </row>
    <row r="135" spans="1:18" x14ac:dyDescent="0.25">
      <c r="A135" t="s">
        <v>10</v>
      </c>
      <c r="B135" t="s">
        <v>47</v>
      </c>
      <c r="C135" t="s">
        <v>252</v>
      </c>
      <c r="E135" t="s">
        <v>53</v>
      </c>
      <c r="F135" s="5">
        <v>5</v>
      </c>
      <c r="G135" s="24">
        <f t="array" ref="G135">MIN(IF(ISNUMBER(H135:J135),H135:J135))</f>
        <v>0</v>
      </c>
      <c r="H135" t="e">
        <f>VLOOKUP(E135,JobBalancing!$BD$3:$BI$499,3,FALSE)</f>
        <v>#N/A</v>
      </c>
      <c r="I135" t="e">
        <f>VLOOKUP(E135,JobBalancing!$BJ$3:$BO$499,3,FALSE)</f>
        <v>#N/A</v>
      </c>
      <c r="J135" t="e">
        <f>VLOOKUP(E135,JobBalancing!$BP$3:$BU$499,3,FALSE)</f>
        <v>#N/A</v>
      </c>
      <c r="K135" s="5">
        <f t="array" ref="K135">MIN(IF(ISNUMBER(L135:N135),L135:N135))</f>
        <v>0</v>
      </c>
      <c r="L135" t="e">
        <f>VLOOKUP(E135,JobBalancing!$BD$3:$BI$499,4,FALSE)</f>
        <v>#N/A</v>
      </c>
      <c r="M135" t="e">
        <f>VLOOKUP(E135,JobBalancing!$BJ$3:$BO$499,4,FALSE)</f>
        <v>#N/A</v>
      </c>
      <c r="N135" t="e">
        <f>VLOOKUP(E135,JobBalancing!$BP$3:$BU$499,4,FALSE)</f>
        <v>#N/A</v>
      </c>
      <c r="O135" s="5">
        <f t="array" ref="O135">MIN(IF(ISNUMBER(P135:R135),P135:R135))</f>
        <v>0</v>
      </c>
      <c r="P135" t="e">
        <f>VLOOKUP(E135,JobBalancing!$BD$3:$BI$499,5,FALSE)</f>
        <v>#N/A</v>
      </c>
      <c r="Q135" t="e">
        <f>VLOOKUP(E135,JobBalancing!$BJ$3:$BO$499,5,FALSE)</f>
        <v>#N/A</v>
      </c>
      <c r="R135" t="e">
        <f>VLOOKUP(E135,JobBalancing!$BP$3:$BU$499,5,FALSE)</f>
        <v>#N/A</v>
      </c>
    </row>
    <row r="136" spans="1:18" x14ac:dyDescent="0.25">
      <c r="A136" t="s">
        <v>10</v>
      </c>
      <c r="B136" t="s">
        <v>63</v>
      </c>
      <c r="C136" t="s">
        <v>64</v>
      </c>
      <c r="E136" t="s">
        <v>65</v>
      </c>
      <c r="F136" s="5">
        <v>2</v>
      </c>
      <c r="G136" s="24">
        <f t="array" ref="G136">MIN(IF(ISNUMBER(H136:J136),H136:J136))</f>
        <v>0</v>
      </c>
      <c r="H136" t="e">
        <f>VLOOKUP(E136,JobBalancing!$BD$3:$BI$499,3,FALSE)</f>
        <v>#N/A</v>
      </c>
      <c r="I136" t="e">
        <f>VLOOKUP(E136,JobBalancing!$BJ$3:$BO$499,3,FALSE)</f>
        <v>#N/A</v>
      </c>
      <c r="J136" t="e">
        <f>VLOOKUP(E136,JobBalancing!$BP$3:$BU$499,3,FALSE)</f>
        <v>#N/A</v>
      </c>
      <c r="K136" s="5">
        <f t="array" ref="K136">MIN(IF(ISNUMBER(L136:N136),L136:N136))</f>
        <v>0</v>
      </c>
      <c r="L136" t="e">
        <f>VLOOKUP(E136,JobBalancing!$BD$3:$BI$499,4,FALSE)</f>
        <v>#N/A</v>
      </c>
      <c r="M136" t="e">
        <f>VLOOKUP(E136,JobBalancing!$BJ$3:$BO$499,4,FALSE)</f>
        <v>#N/A</v>
      </c>
      <c r="N136" t="e">
        <f>VLOOKUP(E136,JobBalancing!$BP$3:$BU$499,4,FALSE)</f>
        <v>#N/A</v>
      </c>
      <c r="O136" s="5">
        <f t="array" ref="O136">MIN(IF(ISNUMBER(P136:R136),P136:R136))</f>
        <v>0</v>
      </c>
      <c r="P136" t="e">
        <f>VLOOKUP(E136,JobBalancing!$BD$3:$BI$499,5,FALSE)</f>
        <v>#N/A</v>
      </c>
      <c r="Q136" t="e">
        <f>VLOOKUP(E136,JobBalancing!$BJ$3:$BO$499,5,FALSE)</f>
        <v>#N/A</v>
      </c>
      <c r="R136" t="e">
        <f>VLOOKUP(E136,JobBalancing!$BP$3:$BU$499,5,FALSE)</f>
        <v>#N/A</v>
      </c>
    </row>
    <row r="137" spans="1:18" x14ac:dyDescent="0.25">
      <c r="A137" t="s">
        <v>10</v>
      </c>
      <c r="B137" t="s">
        <v>63</v>
      </c>
      <c r="C137" t="s">
        <v>64</v>
      </c>
      <c r="E137" t="s">
        <v>64</v>
      </c>
      <c r="F137" s="5">
        <v>3</v>
      </c>
      <c r="G137" s="24">
        <f t="array" ref="G137">MIN(IF(ISNUMBER(H137:J137),H137:J137))</f>
        <v>0</v>
      </c>
      <c r="H137" t="e">
        <f>VLOOKUP(E137,JobBalancing!$BD$3:$BI$499,3,FALSE)</f>
        <v>#N/A</v>
      </c>
      <c r="I137" t="e">
        <f>VLOOKUP(E137,JobBalancing!$BJ$3:$BO$499,3,FALSE)</f>
        <v>#N/A</v>
      </c>
      <c r="J137" t="e">
        <f>VLOOKUP(E137,JobBalancing!$BP$3:$BU$499,3,FALSE)</f>
        <v>#N/A</v>
      </c>
      <c r="K137" s="5">
        <f t="array" ref="K137">MIN(IF(ISNUMBER(L137:N137),L137:N137))</f>
        <v>0</v>
      </c>
      <c r="L137" t="e">
        <f>VLOOKUP(E137,JobBalancing!$BD$3:$BI$499,4,FALSE)</f>
        <v>#N/A</v>
      </c>
      <c r="M137" t="e">
        <f>VLOOKUP(E137,JobBalancing!$BJ$3:$BO$499,4,FALSE)</f>
        <v>#N/A</v>
      </c>
      <c r="N137" t="e">
        <f>VLOOKUP(E137,JobBalancing!$BP$3:$BU$499,4,FALSE)</f>
        <v>#N/A</v>
      </c>
      <c r="O137" s="5">
        <f t="array" ref="O137">MIN(IF(ISNUMBER(P137:R137),P137:R137))</f>
        <v>0</v>
      </c>
      <c r="P137" t="e">
        <f>VLOOKUP(E137,JobBalancing!$BD$3:$BI$499,5,FALSE)</f>
        <v>#N/A</v>
      </c>
      <c r="Q137" t="e">
        <f>VLOOKUP(E137,JobBalancing!$BJ$3:$BO$499,5,FALSE)</f>
        <v>#N/A</v>
      </c>
      <c r="R137" t="e">
        <f>VLOOKUP(E137,JobBalancing!$BP$3:$BU$499,5,FALSE)</f>
        <v>#N/A</v>
      </c>
    </row>
    <row r="138" spans="1:18" x14ac:dyDescent="0.25">
      <c r="A138" t="s">
        <v>10</v>
      </c>
      <c r="B138" t="s">
        <v>63</v>
      </c>
      <c r="C138" t="s">
        <v>64</v>
      </c>
      <c r="E138" t="s">
        <v>66</v>
      </c>
      <c r="F138" s="5">
        <v>5</v>
      </c>
      <c r="G138" s="24">
        <f t="array" ref="G138">MIN(IF(ISNUMBER(H138:J138),H138:J138))</f>
        <v>0</v>
      </c>
      <c r="H138" t="e">
        <f>VLOOKUP(E138,JobBalancing!$BD$3:$BI$499,3,FALSE)</f>
        <v>#N/A</v>
      </c>
      <c r="I138" t="e">
        <f>VLOOKUP(E138,JobBalancing!$BJ$3:$BO$499,3,FALSE)</f>
        <v>#N/A</v>
      </c>
      <c r="J138" t="e">
        <f>VLOOKUP(E138,JobBalancing!$BP$3:$BU$499,3,FALSE)</f>
        <v>#N/A</v>
      </c>
      <c r="K138" s="5">
        <f t="array" ref="K138">MIN(IF(ISNUMBER(L138:N138),L138:N138))</f>
        <v>0</v>
      </c>
      <c r="L138" t="e">
        <f>VLOOKUP(E138,JobBalancing!$BD$3:$BI$499,4,FALSE)</f>
        <v>#N/A</v>
      </c>
      <c r="M138" t="e">
        <f>VLOOKUP(E138,JobBalancing!$BJ$3:$BO$499,4,FALSE)</f>
        <v>#N/A</v>
      </c>
      <c r="N138" t="e">
        <f>VLOOKUP(E138,JobBalancing!$BP$3:$BU$499,4,FALSE)</f>
        <v>#N/A</v>
      </c>
      <c r="O138" s="5">
        <f t="array" ref="O138">MIN(IF(ISNUMBER(P138:R138),P138:R138))</f>
        <v>0</v>
      </c>
      <c r="P138" t="e">
        <f>VLOOKUP(E138,JobBalancing!$BD$3:$BI$499,5,FALSE)</f>
        <v>#N/A</v>
      </c>
      <c r="Q138" t="e">
        <f>VLOOKUP(E138,JobBalancing!$BJ$3:$BO$499,5,FALSE)</f>
        <v>#N/A</v>
      </c>
      <c r="R138" t="e">
        <f>VLOOKUP(E138,JobBalancing!$BP$3:$BU$499,5,FALSE)</f>
        <v>#N/A</v>
      </c>
    </row>
    <row r="139" spans="1:18" x14ac:dyDescent="0.25">
      <c r="A139" t="s">
        <v>2</v>
      </c>
      <c r="B139" t="s">
        <v>3</v>
      </c>
      <c r="C139" t="s">
        <v>256</v>
      </c>
      <c r="E139" t="s">
        <v>71</v>
      </c>
      <c r="F139" s="5">
        <v>2</v>
      </c>
      <c r="G139" s="24">
        <f t="array" ref="G139">MIN(IF(ISNUMBER(H139:J139),H139:J139))</f>
        <v>0</v>
      </c>
      <c r="H139" t="e">
        <f>VLOOKUP(E139,JobBalancing!$BD$3:$BI$499,3,FALSE)</f>
        <v>#N/A</v>
      </c>
      <c r="I139">
        <f>VLOOKUP(E139,JobBalancing!$BJ$3:$BO$499,3,FALSE)</f>
        <v>0</v>
      </c>
      <c r="J139" t="e">
        <f>VLOOKUP(E139,JobBalancing!$BP$3:$BU$499,3,FALSE)</f>
        <v>#N/A</v>
      </c>
      <c r="K139" s="5">
        <f t="array" ref="K139">MIN(IF(ISNUMBER(L139:N139),L139:N139))</f>
        <v>0</v>
      </c>
      <c r="L139" t="e">
        <f>VLOOKUP(E139,JobBalancing!$BD$3:$BI$499,4,FALSE)</f>
        <v>#N/A</v>
      </c>
      <c r="M139">
        <f>VLOOKUP(E139,JobBalancing!$BJ$3:$BO$499,4,FALSE)</f>
        <v>0</v>
      </c>
      <c r="N139" t="e">
        <f>VLOOKUP(E139,JobBalancing!$BP$3:$BU$499,4,FALSE)</f>
        <v>#N/A</v>
      </c>
      <c r="O139" s="5">
        <f t="array" ref="O139">MIN(IF(ISNUMBER(P139:R139),P139:R139))</f>
        <v>0</v>
      </c>
      <c r="P139" t="e">
        <f>VLOOKUP(E139,JobBalancing!$BD$3:$BI$499,5,FALSE)</f>
        <v>#N/A</v>
      </c>
      <c r="Q139">
        <f>VLOOKUP(E139,JobBalancing!$BJ$3:$BO$499,5,FALSE)</f>
        <v>0</v>
      </c>
      <c r="R139" t="e">
        <f>VLOOKUP(E139,JobBalancing!$BP$3:$BU$499,5,FALSE)</f>
        <v>#N/A</v>
      </c>
    </row>
    <row r="140" spans="1:18" x14ac:dyDescent="0.25">
      <c r="A140" t="s">
        <v>10</v>
      </c>
      <c r="B140" t="s">
        <v>10</v>
      </c>
      <c r="C140" t="s">
        <v>257</v>
      </c>
      <c r="E140" t="s">
        <v>76</v>
      </c>
      <c r="F140" s="5">
        <v>1</v>
      </c>
      <c r="G140" s="24">
        <f t="array" ref="G140">MIN(IF(ISNUMBER(H140:J140),H140:J140))</f>
        <v>0</v>
      </c>
      <c r="H140" t="e">
        <f>VLOOKUP(E140,JobBalancing!$BD$3:$BI$499,3,FALSE)</f>
        <v>#N/A</v>
      </c>
      <c r="I140" t="e">
        <f>VLOOKUP(E140,JobBalancing!$BJ$3:$BO$499,3,FALSE)</f>
        <v>#N/A</v>
      </c>
      <c r="J140" t="e">
        <f>VLOOKUP(E140,JobBalancing!$BP$3:$BU$499,3,FALSE)</f>
        <v>#N/A</v>
      </c>
      <c r="K140" s="5">
        <f t="array" ref="K140">MIN(IF(ISNUMBER(L140:N140),L140:N140))</f>
        <v>0</v>
      </c>
      <c r="L140" t="e">
        <f>VLOOKUP(E140,JobBalancing!$BD$3:$BI$499,4,FALSE)</f>
        <v>#N/A</v>
      </c>
      <c r="M140" t="e">
        <f>VLOOKUP(E140,JobBalancing!$BJ$3:$BO$499,4,FALSE)</f>
        <v>#N/A</v>
      </c>
      <c r="N140" t="e">
        <f>VLOOKUP(E140,JobBalancing!$BP$3:$BU$499,4,FALSE)</f>
        <v>#N/A</v>
      </c>
      <c r="O140" s="5">
        <f t="array" ref="O140">MIN(IF(ISNUMBER(P140:R140),P140:R140))</f>
        <v>0</v>
      </c>
      <c r="P140" t="e">
        <f>VLOOKUP(E140,JobBalancing!$BD$3:$BI$499,5,FALSE)</f>
        <v>#N/A</v>
      </c>
      <c r="Q140" t="e">
        <f>VLOOKUP(E140,JobBalancing!$BJ$3:$BO$499,5,FALSE)</f>
        <v>#N/A</v>
      </c>
      <c r="R140" t="e">
        <f>VLOOKUP(E140,JobBalancing!$BP$3:$BU$499,5,FALSE)</f>
        <v>#N/A</v>
      </c>
    </row>
    <row r="141" spans="1:18" x14ac:dyDescent="0.25">
      <c r="A141" t="s">
        <v>10</v>
      </c>
      <c r="B141" t="s">
        <v>72</v>
      </c>
      <c r="C141" t="s">
        <v>257</v>
      </c>
      <c r="D141" t="s">
        <v>73</v>
      </c>
      <c r="E141" t="s">
        <v>75</v>
      </c>
      <c r="F141" s="5">
        <v>2</v>
      </c>
      <c r="G141" s="24">
        <f t="array" ref="G141">MIN(IF(ISNUMBER(H141:J141),H141:J141))</f>
        <v>0</v>
      </c>
      <c r="H141" t="e">
        <f>VLOOKUP(E141,JobBalancing!$BD$3:$BI$499,3,FALSE)</f>
        <v>#N/A</v>
      </c>
      <c r="I141" t="e">
        <f>VLOOKUP(E141,JobBalancing!$BJ$3:$BO$499,3,FALSE)</f>
        <v>#N/A</v>
      </c>
      <c r="J141" t="e">
        <f>VLOOKUP(E141,JobBalancing!$BP$3:$BU$499,3,FALSE)</f>
        <v>#N/A</v>
      </c>
      <c r="K141" s="5">
        <f t="array" ref="K141">MIN(IF(ISNUMBER(L141:N141),L141:N141))</f>
        <v>0</v>
      </c>
      <c r="L141" t="e">
        <f>VLOOKUP(E141,JobBalancing!$BD$3:$BI$499,4,FALSE)</f>
        <v>#N/A</v>
      </c>
      <c r="M141" t="e">
        <f>VLOOKUP(E141,JobBalancing!$BJ$3:$BO$499,4,FALSE)</f>
        <v>#N/A</v>
      </c>
      <c r="N141" t="e">
        <f>VLOOKUP(E141,JobBalancing!$BP$3:$BU$499,4,FALSE)</f>
        <v>#N/A</v>
      </c>
      <c r="O141" s="5">
        <f t="array" ref="O141">MIN(IF(ISNUMBER(P141:R141),P141:R141))</f>
        <v>0</v>
      </c>
      <c r="P141" t="e">
        <f>VLOOKUP(E141,JobBalancing!$BD$3:$BI$499,5,FALSE)</f>
        <v>#N/A</v>
      </c>
      <c r="Q141" t="e">
        <f>VLOOKUP(E141,JobBalancing!$BJ$3:$BO$499,5,FALSE)</f>
        <v>#N/A</v>
      </c>
      <c r="R141" t="e">
        <f>VLOOKUP(E141,JobBalancing!$BP$3:$BU$499,5,FALSE)</f>
        <v>#N/A</v>
      </c>
    </row>
    <row r="142" spans="1:18" x14ac:dyDescent="0.25">
      <c r="A142" t="s">
        <v>10</v>
      </c>
      <c r="B142" t="s">
        <v>72</v>
      </c>
      <c r="C142" t="s">
        <v>257</v>
      </c>
      <c r="D142" t="s">
        <v>73</v>
      </c>
      <c r="E142" t="s">
        <v>74</v>
      </c>
      <c r="F142" s="5">
        <v>4</v>
      </c>
      <c r="G142" s="24">
        <f t="array" ref="G142">MIN(IF(ISNUMBER(H142:J142),H142:J142))</f>
        <v>0</v>
      </c>
      <c r="H142" t="e">
        <f>VLOOKUP(E142,JobBalancing!$BD$3:$BI$499,3,FALSE)</f>
        <v>#N/A</v>
      </c>
      <c r="I142" t="e">
        <f>VLOOKUP(E142,JobBalancing!$BJ$3:$BO$499,3,FALSE)</f>
        <v>#N/A</v>
      </c>
      <c r="J142" t="e">
        <f>VLOOKUP(E142,JobBalancing!$BP$3:$BU$499,3,FALSE)</f>
        <v>#N/A</v>
      </c>
      <c r="K142" s="5">
        <f t="array" ref="K142">MIN(IF(ISNUMBER(L142:N142),L142:N142))</f>
        <v>0</v>
      </c>
      <c r="L142" t="e">
        <f>VLOOKUP(E142,JobBalancing!$BD$3:$BI$499,4,FALSE)</f>
        <v>#N/A</v>
      </c>
      <c r="M142" t="e">
        <f>VLOOKUP(E142,JobBalancing!$BJ$3:$BO$499,4,FALSE)</f>
        <v>#N/A</v>
      </c>
      <c r="N142" t="e">
        <f>VLOOKUP(E142,JobBalancing!$BP$3:$BU$499,4,FALSE)</f>
        <v>#N/A</v>
      </c>
      <c r="O142" s="5">
        <f t="array" ref="O142">MIN(IF(ISNUMBER(P142:R142),P142:R142))</f>
        <v>0</v>
      </c>
      <c r="P142" t="e">
        <f>VLOOKUP(E142,JobBalancing!$BD$3:$BI$499,5,FALSE)</f>
        <v>#N/A</v>
      </c>
      <c r="Q142" t="e">
        <f>VLOOKUP(E142,JobBalancing!$BJ$3:$BO$499,5,FALSE)</f>
        <v>#N/A</v>
      </c>
      <c r="R142" t="e">
        <f>VLOOKUP(E142,JobBalancing!$BP$3:$BU$499,5,FALSE)</f>
        <v>#N/A</v>
      </c>
    </row>
    <row r="143" spans="1:18" x14ac:dyDescent="0.25">
      <c r="A143" t="s">
        <v>2</v>
      </c>
      <c r="B143" t="s">
        <v>80</v>
      </c>
      <c r="C143" t="s">
        <v>81</v>
      </c>
      <c r="E143" t="s">
        <v>81</v>
      </c>
      <c r="F143" s="5">
        <v>1</v>
      </c>
      <c r="G143" s="24">
        <f t="array" ref="G143">MIN(IF(ISNUMBER(H143:J143),H143:J143))</f>
        <v>0</v>
      </c>
      <c r="H143" t="e">
        <f>VLOOKUP(E143,JobBalancing!$BD$3:$BI$499,3,FALSE)</f>
        <v>#N/A</v>
      </c>
      <c r="I143" t="e">
        <f>VLOOKUP(E143,JobBalancing!$BJ$3:$BO$499,3,FALSE)</f>
        <v>#N/A</v>
      </c>
      <c r="J143" t="e">
        <f>VLOOKUP(E143,JobBalancing!$BP$3:$BU$499,3,FALSE)</f>
        <v>#N/A</v>
      </c>
      <c r="K143" s="5">
        <f t="array" ref="K143">MIN(IF(ISNUMBER(L143:N143),L143:N143))</f>
        <v>0</v>
      </c>
      <c r="L143" t="e">
        <f>VLOOKUP(E143,JobBalancing!$BD$3:$BI$499,4,FALSE)</f>
        <v>#N/A</v>
      </c>
      <c r="M143" t="e">
        <f>VLOOKUP(E143,JobBalancing!$BJ$3:$BO$499,4,FALSE)</f>
        <v>#N/A</v>
      </c>
      <c r="N143" t="e">
        <f>VLOOKUP(E143,JobBalancing!$BP$3:$BU$499,4,FALSE)</f>
        <v>#N/A</v>
      </c>
      <c r="O143" s="5">
        <f t="array" ref="O143">MIN(IF(ISNUMBER(P143:R143),P143:R143))</f>
        <v>0</v>
      </c>
      <c r="P143" t="e">
        <f>VLOOKUP(E143,JobBalancing!$BD$3:$BI$499,5,FALSE)</f>
        <v>#N/A</v>
      </c>
      <c r="Q143" t="e">
        <f>VLOOKUP(E143,JobBalancing!$BJ$3:$BO$499,5,FALSE)</f>
        <v>#N/A</v>
      </c>
      <c r="R143" t="e">
        <f>VLOOKUP(E143,JobBalancing!$BP$3:$BU$499,5,FALSE)</f>
        <v>#N/A</v>
      </c>
    </row>
    <row r="144" spans="1:18" x14ac:dyDescent="0.25">
      <c r="A144" t="s">
        <v>2</v>
      </c>
      <c r="B144" t="s">
        <v>80</v>
      </c>
      <c r="C144" t="s">
        <v>81</v>
      </c>
      <c r="E144" t="s">
        <v>82</v>
      </c>
      <c r="F144" s="5">
        <v>3</v>
      </c>
      <c r="G144" s="24">
        <f t="array" ref="G144">MIN(IF(ISNUMBER(H144:J144),H144:J144))</f>
        <v>0</v>
      </c>
      <c r="H144" t="e">
        <f>VLOOKUP(E144,JobBalancing!$BD$3:$BI$499,3,FALSE)</f>
        <v>#N/A</v>
      </c>
      <c r="I144" t="e">
        <f>VLOOKUP(E144,JobBalancing!$BJ$3:$BO$499,3,FALSE)</f>
        <v>#N/A</v>
      </c>
      <c r="J144" t="e">
        <f>VLOOKUP(E144,JobBalancing!$BP$3:$BU$499,3,FALSE)</f>
        <v>#N/A</v>
      </c>
      <c r="K144" s="5">
        <f t="array" ref="K144">MIN(IF(ISNUMBER(L144:N144),L144:N144))</f>
        <v>0</v>
      </c>
      <c r="L144" t="e">
        <f>VLOOKUP(E144,JobBalancing!$BD$3:$BI$499,4,FALSE)</f>
        <v>#N/A</v>
      </c>
      <c r="M144" t="e">
        <f>VLOOKUP(E144,JobBalancing!$BJ$3:$BO$499,4,FALSE)</f>
        <v>#N/A</v>
      </c>
      <c r="N144" t="e">
        <f>VLOOKUP(E144,JobBalancing!$BP$3:$BU$499,4,FALSE)</f>
        <v>#N/A</v>
      </c>
      <c r="O144" s="5">
        <f t="array" ref="O144">MIN(IF(ISNUMBER(P144:R144),P144:R144))</f>
        <v>0</v>
      </c>
      <c r="P144" t="e">
        <f>VLOOKUP(E144,JobBalancing!$BD$3:$BI$499,5,FALSE)</f>
        <v>#N/A</v>
      </c>
      <c r="Q144" t="e">
        <f>VLOOKUP(E144,JobBalancing!$BJ$3:$BO$499,5,FALSE)</f>
        <v>#N/A</v>
      </c>
      <c r="R144" t="e">
        <f>VLOOKUP(E144,JobBalancing!$BP$3:$BU$499,5,FALSE)</f>
        <v>#N/A</v>
      </c>
    </row>
    <row r="145" spans="1:18" x14ac:dyDescent="0.25">
      <c r="A145" t="s">
        <v>2</v>
      </c>
      <c r="B145" t="s">
        <v>83</v>
      </c>
      <c r="C145" t="s">
        <v>259</v>
      </c>
      <c r="D145" t="s">
        <v>260</v>
      </c>
      <c r="E145" t="s">
        <v>84</v>
      </c>
      <c r="F145" s="5">
        <v>2</v>
      </c>
      <c r="G145" s="24">
        <f t="array" ref="G145">MIN(IF(ISNUMBER(H145:J145),H145:J145))</f>
        <v>0</v>
      </c>
      <c r="H145" t="e">
        <f>VLOOKUP(E145,JobBalancing!$BD$3:$BI$499,3,FALSE)</f>
        <v>#N/A</v>
      </c>
      <c r="I145" t="e">
        <f>VLOOKUP(E145,JobBalancing!$BJ$3:$BO$499,3,FALSE)</f>
        <v>#N/A</v>
      </c>
      <c r="J145" t="e">
        <f>VLOOKUP(E145,JobBalancing!$BP$3:$BU$499,3,FALSE)</f>
        <v>#N/A</v>
      </c>
      <c r="K145" s="5">
        <f t="array" ref="K145">MIN(IF(ISNUMBER(L145:N145),L145:N145))</f>
        <v>0</v>
      </c>
      <c r="L145" t="e">
        <f>VLOOKUP(E145,JobBalancing!$BD$3:$BI$499,4,FALSE)</f>
        <v>#N/A</v>
      </c>
      <c r="M145" t="e">
        <f>VLOOKUP(E145,JobBalancing!$BJ$3:$BO$499,4,FALSE)</f>
        <v>#N/A</v>
      </c>
      <c r="N145" t="e">
        <f>VLOOKUP(E145,JobBalancing!$BP$3:$BU$499,4,FALSE)</f>
        <v>#N/A</v>
      </c>
      <c r="O145" s="5">
        <f t="array" ref="O145">MIN(IF(ISNUMBER(P145:R145),P145:R145))</f>
        <v>0</v>
      </c>
      <c r="P145" t="e">
        <f>VLOOKUP(E145,JobBalancing!$BD$3:$BI$499,5,FALSE)</f>
        <v>#N/A</v>
      </c>
      <c r="Q145" t="e">
        <f>VLOOKUP(E145,JobBalancing!$BJ$3:$BO$499,5,FALSE)</f>
        <v>#N/A</v>
      </c>
      <c r="R145" t="e">
        <f>VLOOKUP(E145,JobBalancing!$BP$3:$BU$499,5,FALSE)</f>
        <v>#N/A</v>
      </c>
    </row>
    <row r="146" spans="1:18" x14ac:dyDescent="0.25">
      <c r="A146" t="s">
        <v>2</v>
      </c>
      <c r="B146" t="s">
        <v>83</v>
      </c>
      <c r="C146" t="s">
        <v>259</v>
      </c>
      <c r="D146" t="s">
        <v>261</v>
      </c>
      <c r="E146" t="s">
        <v>88</v>
      </c>
      <c r="F146" s="5">
        <v>2</v>
      </c>
      <c r="G146" s="24">
        <f t="array" ref="G146">MIN(IF(ISNUMBER(H146:J146),H146:J146))</f>
        <v>0</v>
      </c>
      <c r="H146" t="e">
        <f>VLOOKUP(E146,JobBalancing!$BD$3:$BI$499,3,FALSE)</f>
        <v>#N/A</v>
      </c>
      <c r="I146" t="e">
        <f>VLOOKUP(E146,JobBalancing!$BJ$3:$BO$499,3,FALSE)</f>
        <v>#N/A</v>
      </c>
      <c r="J146" t="e">
        <f>VLOOKUP(E146,JobBalancing!$BP$3:$BU$499,3,FALSE)</f>
        <v>#N/A</v>
      </c>
      <c r="K146" s="5">
        <f t="array" ref="K146">MIN(IF(ISNUMBER(L146:N146),L146:N146))</f>
        <v>0</v>
      </c>
      <c r="L146" t="e">
        <f>VLOOKUP(E146,JobBalancing!$BD$3:$BI$499,4,FALSE)</f>
        <v>#N/A</v>
      </c>
      <c r="M146" t="e">
        <f>VLOOKUP(E146,JobBalancing!$BJ$3:$BO$499,4,FALSE)</f>
        <v>#N/A</v>
      </c>
      <c r="N146" t="e">
        <f>VLOOKUP(E146,JobBalancing!$BP$3:$BU$499,4,FALSE)</f>
        <v>#N/A</v>
      </c>
      <c r="O146" s="5">
        <f t="array" ref="O146">MIN(IF(ISNUMBER(P146:R146),P146:R146))</f>
        <v>0</v>
      </c>
      <c r="P146" t="e">
        <f>VLOOKUP(E146,JobBalancing!$BD$3:$BI$499,5,FALSE)</f>
        <v>#N/A</v>
      </c>
      <c r="Q146" t="e">
        <f>VLOOKUP(E146,JobBalancing!$BJ$3:$BO$499,5,FALSE)</f>
        <v>#N/A</v>
      </c>
      <c r="R146" t="e">
        <f>VLOOKUP(E146,JobBalancing!$BP$3:$BU$499,5,FALSE)</f>
        <v>#N/A</v>
      </c>
    </row>
    <row r="147" spans="1:18" x14ac:dyDescent="0.25">
      <c r="A147" t="s">
        <v>2</v>
      </c>
      <c r="B147" t="s">
        <v>83</v>
      </c>
      <c r="C147" t="s">
        <v>259</v>
      </c>
      <c r="D147" t="s">
        <v>262</v>
      </c>
      <c r="E147" t="s">
        <v>92</v>
      </c>
      <c r="F147" s="5">
        <v>2</v>
      </c>
      <c r="G147" s="24">
        <f t="array" ref="G147">MIN(IF(ISNUMBER(H147:J147),H147:J147))</f>
        <v>0</v>
      </c>
      <c r="H147" t="e">
        <f>VLOOKUP(E147,JobBalancing!$BD$3:$BI$499,3,FALSE)</f>
        <v>#N/A</v>
      </c>
      <c r="I147" t="e">
        <f>VLOOKUP(E147,JobBalancing!$BJ$3:$BO$499,3,FALSE)</f>
        <v>#N/A</v>
      </c>
      <c r="J147" t="e">
        <f>VLOOKUP(E147,JobBalancing!$BP$3:$BU$499,3,FALSE)</f>
        <v>#N/A</v>
      </c>
      <c r="K147" s="5">
        <f t="array" ref="K147">MIN(IF(ISNUMBER(L147:N147),L147:N147))</f>
        <v>0</v>
      </c>
      <c r="L147" t="e">
        <f>VLOOKUP(E147,JobBalancing!$BD$3:$BI$499,4,FALSE)</f>
        <v>#N/A</v>
      </c>
      <c r="M147" t="e">
        <f>VLOOKUP(E147,JobBalancing!$BJ$3:$BO$499,4,FALSE)</f>
        <v>#N/A</v>
      </c>
      <c r="N147" t="e">
        <f>VLOOKUP(E147,JobBalancing!$BP$3:$BU$499,4,FALSE)</f>
        <v>#N/A</v>
      </c>
      <c r="O147" s="5">
        <f t="array" ref="O147">MIN(IF(ISNUMBER(P147:R147),P147:R147))</f>
        <v>0</v>
      </c>
      <c r="P147" t="e">
        <f>VLOOKUP(E147,JobBalancing!$BD$3:$BI$499,5,FALSE)</f>
        <v>#N/A</v>
      </c>
      <c r="Q147" t="e">
        <f>VLOOKUP(E147,JobBalancing!$BJ$3:$BO$499,5,FALSE)</f>
        <v>#N/A</v>
      </c>
      <c r="R147" t="e">
        <f>VLOOKUP(E147,JobBalancing!$BP$3:$BU$499,5,FALSE)</f>
        <v>#N/A</v>
      </c>
    </row>
    <row r="148" spans="1:18" x14ac:dyDescent="0.25">
      <c r="A148" t="s">
        <v>2</v>
      </c>
      <c r="B148" t="s">
        <v>83</v>
      </c>
      <c r="C148" t="s">
        <v>259</v>
      </c>
      <c r="D148" t="s">
        <v>263</v>
      </c>
      <c r="E148" t="s">
        <v>96</v>
      </c>
      <c r="F148" s="5">
        <v>2</v>
      </c>
      <c r="G148" s="24">
        <f t="array" ref="G148">MIN(IF(ISNUMBER(H148:J148),H148:J148))</f>
        <v>0</v>
      </c>
      <c r="H148" t="e">
        <f>VLOOKUP(E148,JobBalancing!$BD$3:$BI$499,3,FALSE)</f>
        <v>#N/A</v>
      </c>
      <c r="I148" t="e">
        <f>VLOOKUP(E148,JobBalancing!$BJ$3:$BO$499,3,FALSE)</f>
        <v>#N/A</v>
      </c>
      <c r="J148" t="e">
        <f>VLOOKUP(E148,JobBalancing!$BP$3:$BU$499,3,FALSE)</f>
        <v>#N/A</v>
      </c>
      <c r="K148" s="5">
        <f t="array" ref="K148">MIN(IF(ISNUMBER(L148:N148),L148:N148))</f>
        <v>0</v>
      </c>
      <c r="L148" t="e">
        <f>VLOOKUP(E148,JobBalancing!$BD$3:$BI$499,4,FALSE)</f>
        <v>#N/A</v>
      </c>
      <c r="M148" t="e">
        <f>VLOOKUP(E148,JobBalancing!$BJ$3:$BO$499,4,FALSE)</f>
        <v>#N/A</v>
      </c>
      <c r="N148" t="e">
        <f>VLOOKUP(E148,JobBalancing!$BP$3:$BU$499,4,FALSE)</f>
        <v>#N/A</v>
      </c>
      <c r="O148" s="5">
        <f t="array" ref="O148">MIN(IF(ISNUMBER(P148:R148),P148:R148))</f>
        <v>0</v>
      </c>
      <c r="P148" t="e">
        <f>VLOOKUP(E148,JobBalancing!$BD$3:$BI$499,5,FALSE)</f>
        <v>#N/A</v>
      </c>
      <c r="Q148" t="e">
        <f>VLOOKUP(E148,JobBalancing!$BJ$3:$BO$499,5,FALSE)</f>
        <v>#N/A</v>
      </c>
      <c r="R148" t="e">
        <f>VLOOKUP(E148,JobBalancing!$BP$3:$BU$499,5,FALSE)</f>
        <v>#N/A</v>
      </c>
    </row>
    <row r="149" spans="1:18" x14ac:dyDescent="0.25">
      <c r="A149" t="s">
        <v>2</v>
      </c>
      <c r="B149" t="s">
        <v>83</v>
      </c>
      <c r="C149" t="s">
        <v>259</v>
      </c>
      <c r="D149" t="s">
        <v>260</v>
      </c>
      <c r="E149" t="s">
        <v>85</v>
      </c>
      <c r="F149" s="5">
        <v>3</v>
      </c>
      <c r="G149" s="24">
        <f t="array" ref="G149">MIN(IF(ISNUMBER(H149:J149),H149:J149))</f>
        <v>0</v>
      </c>
      <c r="H149" t="e">
        <f>VLOOKUP(E149,JobBalancing!$BD$3:$BI$499,3,FALSE)</f>
        <v>#N/A</v>
      </c>
      <c r="I149" t="e">
        <f>VLOOKUP(E149,JobBalancing!$BJ$3:$BO$499,3,FALSE)</f>
        <v>#N/A</v>
      </c>
      <c r="J149" t="e">
        <f>VLOOKUP(E149,JobBalancing!$BP$3:$BU$499,3,FALSE)</f>
        <v>#N/A</v>
      </c>
      <c r="K149" s="5">
        <f t="array" ref="K149">MIN(IF(ISNUMBER(L149:N149),L149:N149))</f>
        <v>0</v>
      </c>
      <c r="L149" t="e">
        <f>VLOOKUP(E149,JobBalancing!$BD$3:$BI$499,4,FALSE)</f>
        <v>#N/A</v>
      </c>
      <c r="M149" t="e">
        <f>VLOOKUP(E149,JobBalancing!$BJ$3:$BO$499,4,FALSE)</f>
        <v>#N/A</v>
      </c>
      <c r="N149" t="e">
        <f>VLOOKUP(E149,JobBalancing!$BP$3:$BU$499,4,FALSE)</f>
        <v>#N/A</v>
      </c>
      <c r="O149" s="5">
        <f t="array" ref="O149">MIN(IF(ISNUMBER(P149:R149),P149:R149))</f>
        <v>0</v>
      </c>
      <c r="P149" t="e">
        <f>VLOOKUP(E149,JobBalancing!$BD$3:$BI$499,5,FALSE)</f>
        <v>#N/A</v>
      </c>
      <c r="Q149" t="e">
        <f>VLOOKUP(E149,JobBalancing!$BJ$3:$BO$499,5,FALSE)</f>
        <v>#N/A</v>
      </c>
      <c r="R149" t="e">
        <f>VLOOKUP(E149,JobBalancing!$BP$3:$BU$499,5,FALSE)</f>
        <v>#N/A</v>
      </c>
    </row>
    <row r="150" spans="1:18" x14ac:dyDescent="0.25">
      <c r="A150" t="s">
        <v>2</v>
      </c>
      <c r="B150" t="s">
        <v>83</v>
      </c>
      <c r="C150" t="s">
        <v>259</v>
      </c>
      <c r="D150" t="s">
        <v>261</v>
      </c>
      <c r="E150" t="s">
        <v>89</v>
      </c>
      <c r="F150" s="5">
        <v>3</v>
      </c>
      <c r="G150" s="24">
        <f t="array" ref="G150">MIN(IF(ISNUMBER(H150:J150),H150:J150))</f>
        <v>0</v>
      </c>
      <c r="H150" t="e">
        <f>VLOOKUP(E150,JobBalancing!$BD$3:$BI$499,3,FALSE)</f>
        <v>#N/A</v>
      </c>
      <c r="I150" t="e">
        <f>VLOOKUP(E150,JobBalancing!$BJ$3:$BO$499,3,FALSE)</f>
        <v>#N/A</v>
      </c>
      <c r="J150" t="e">
        <f>VLOOKUP(E150,JobBalancing!$BP$3:$BU$499,3,FALSE)</f>
        <v>#N/A</v>
      </c>
      <c r="K150" s="5">
        <f t="array" ref="K150">MIN(IF(ISNUMBER(L150:N150),L150:N150))</f>
        <v>0</v>
      </c>
      <c r="L150" t="e">
        <f>VLOOKUP(E150,JobBalancing!$BD$3:$BI$499,4,FALSE)</f>
        <v>#N/A</v>
      </c>
      <c r="M150" t="e">
        <f>VLOOKUP(E150,JobBalancing!$BJ$3:$BO$499,4,FALSE)</f>
        <v>#N/A</v>
      </c>
      <c r="N150" t="e">
        <f>VLOOKUP(E150,JobBalancing!$BP$3:$BU$499,4,FALSE)</f>
        <v>#N/A</v>
      </c>
      <c r="O150" s="5">
        <f t="array" ref="O150">MIN(IF(ISNUMBER(P150:R150),P150:R150))</f>
        <v>0</v>
      </c>
      <c r="P150" t="e">
        <f>VLOOKUP(E150,JobBalancing!$BD$3:$BI$499,5,FALSE)</f>
        <v>#N/A</v>
      </c>
      <c r="Q150" t="e">
        <f>VLOOKUP(E150,JobBalancing!$BJ$3:$BO$499,5,FALSE)</f>
        <v>#N/A</v>
      </c>
      <c r="R150" t="e">
        <f>VLOOKUP(E150,JobBalancing!$BP$3:$BU$499,5,FALSE)</f>
        <v>#N/A</v>
      </c>
    </row>
    <row r="151" spans="1:18" x14ac:dyDescent="0.25">
      <c r="A151" t="s">
        <v>2</v>
      </c>
      <c r="B151" t="s">
        <v>83</v>
      </c>
      <c r="C151" t="s">
        <v>259</v>
      </c>
      <c r="D151" t="s">
        <v>262</v>
      </c>
      <c r="E151" t="s">
        <v>93</v>
      </c>
      <c r="F151" s="5">
        <v>3</v>
      </c>
      <c r="G151" s="24">
        <f t="array" ref="G151">MIN(IF(ISNUMBER(H151:J151),H151:J151))</f>
        <v>0</v>
      </c>
      <c r="H151" t="e">
        <f>VLOOKUP(E151,JobBalancing!$BD$3:$BI$499,3,FALSE)</f>
        <v>#N/A</v>
      </c>
      <c r="I151" t="e">
        <f>VLOOKUP(E151,JobBalancing!$BJ$3:$BO$499,3,FALSE)</f>
        <v>#N/A</v>
      </c>
      <c r="J151" t="e">
        <f>VLOOKUP(E151,JobBalancing!$BP$3:$BU$499,3,FALSE)</f>
        <v>#N/A</v>
      </c>
      <c r="K151" s="5">
        <f t="array" ref="K151">MIN(IF(ISNUMBER(L151:N151),L151:N151))</f>
        <v>0</v>
      </c>
      <c r="L151" t="e">
        <f>VLOOKUP(E151,JobBalancing!$BD$3:$BI$499,4,FALSE)</f>
        <v>#N/A</v>
      </c>
      <c r="M151" t="e">
        <f>VLOOKUP(E151,JobBalancing!$BJ$3:$BO$499,4,FALSE)</f>
        <v>#N/A</v>
      </c>
      <c r="N151" t="e">
        <f>VLOOKUP(E151,JobBalancing!$BP$3:$BU$499,4,FALSE)</f>
        <v>#N/A</v>
      </c>
      <c r="O151" s="5">
        <f t="array" ref="O151">MIN(IF(ISNUMBER(P151:R151),P151:R151))</f>
        <v>0</v>
      </c>
      <c r="P151" t="e">
        <f>VLOOKUP(E151,JobBalancing!$BD$3:$BI$499,5,FALSE)</f>
        <v>#N/A</v>
      </c>
      <c r="Q151" t="e">
        <f>VLOOKUP(E151,JobBalancing!$BJ$3:$BO$499,5,FALSE)</f>
        <v>#N/A</v>
      </c>
      <c r="R151" t="e">
        <f>VLOOKUP(E151,JobBalancing!$BP$3:$BU$499,5,FALSE)</f>
        <v>#N/A</v>
      </c>
    </row>
    <row r="152" spans="1:18" x14ac:dyDescent="0.25">
      <c r="A152" t="s">
        <v>2</v>
      </c>
      <c r="B152" t="s">
        <v>83</v>
      </c>
      <c r="C152" t="s">
        <v>259</v>
      </c>
      <c r="D152" t="s">
        <v>263</v>
      </c>
      <c r="E152" t="s">
        <v>97</v>
      </c>
      <c r="F152" s="5">
        <v>3</v>
      </c>
      <c r="G152" s="24">
        <f t="array" ref="G152">MIN(IF(ISNUMBER(H152:J152),H152:J152))</f>
        <v>0</v>
      </c>
      <c r="H152" t="e">
        <f>VLOOKUP(E152,JobBalancing!$BD$3:$BI$499,3,FALSE)</f>
        <v>#N/A</v>
      </c>
      <c r="I152" t="e">
        <f>VLOOKUP(E152,JobBalancing!$BJ$3:$BO$499,3,FALSE)</f>
        <v>#N/A</v>
      </c>
      <c r="J152" t="e">
        <f>VLOOKUP(E152,JobBalancing!$BP$3:$BU$499,3,FALSE)</f>
        <v>#N/A</v>
      </c>
      <c r="K152" s="5">
        <f t="array" ref="K152">MIN(IF(ISNUMBER(L152:N152),L152:N152))</f>
        <v>0</v>
      </c>
      <c r="L152" t="e">
        <f>VLOOKUP(E152,JobBalancing!$BD$3:$BI$499,4,FALSE)</f>
        <v>#N/A</v>
      </c>
      <c r="M152" t="e">
        <f>VLOOKUP(E152,JobBalancing!$BJ$3:$BO$499,4,FALSE)</f>
        <v>#N/A</v>
      </c>
      <c r="N152" t="e">
        <f>VLOOKUP(E152,JobBalancing!$BP$3:$BU$499,4,FALSE)</f>
        <v>#N/A</v>
      </c>
      <c r="O152" s="5">
        <f t="array" ref="O152">MIN(IF(ISNUMBER(P152:R152),P152:R152))</f>
        <v>0</v>
      </c>
      <c r="P152" t="e">
        <f>VLOOKUP(E152,JobBalancing!$BD$3:$BI$499,5,FALSE)</f>
        <v>#N/A</v>
      </c>
      <c r="Q152" t="e">
        <f>VLOOKUP(E152,JobBalancing!$BJ$3:$BO$499,5,FALSE)</f>
        <v>#N/A</v>
      </c>
      <c r="R152" t="e">
        <f>VLOOKUP(E152,JobBalancing!$BP$3:$BU$499,5,FALSE)</f>
        <v>#N/A</v>
      </c>
    </row>
    <row r="153" spans="1:18" x14ac:dyDescent="0.25">
      <c r="A153" t="s">
        <v>2</v>
      </c>
      <c r="B153" t="s">
        <v>83</v>
      </c>
      <c r="C153" t="s">
        <v>259</v>
      </c>
      <c r="D153" t="s">
        <v>260</v>
      </c>
      <c r="E153" t="s">
        <v>86</v>
      </c>
      <c r="F153" s="5">
        <v>4</v>
      </c>
      <c r="G153" s="24">
        <f t="array" ref="G153">MIN(IF(ISNUMBER(H153:J153),H153:J153))</f>
        <v>0</v>
      </c>
      <c r="H153" t="e">
        <f>VLOOKUP(E153,JobBalancing!$BD$3:$BI$499,3,FALSE)</f>
        <v>#N/A</v>
      </c>
      <c r="I153" t="e">
        <f>VLOOKUP(E153,JobBalancing!$BJ$3:$BO$499,3,FALSE)</f>
        <v>#N/A</v>
      </c>
      <c r="J153" t="e">
        <f>VLOOKUP(E153,JobBalancing!$BP$3:$BU$499,3,FALSE)</f>
        <v>#N/A</v>
      </c>
      <c r="K153" s="5">
        <f t="array" ref="K153">MIN(IF(ISNUMBER(L153:N153),L153:N153))</f>
        <v>0</v>
      </c>
      <c r="L153" t="e">
        <f>VLOOKUP(E153,JobBalancing!$BD$3:$BI$499,4,FALSE)</f>
        <v>#N/A</v>
      </c>
      <c r="M153" t="e">
        <f>VLOOKUP(E153,JobBalancing!$BJ$3:$BO$499,4,FALSE)</f>
        <v>#N/A</v>
      </c>
      <c r="N153" t="e">
        <f>VLOOKUP(E153,JobBalancing!$BP$3:$BU$499,4,FALSE)</f>
        <v>#N/A</v>
      </c>
      <c r="O153" s="5">
        <f t="array" ref="O153">MIN(IF(ISNUMBER(P153:R153),P153:R153))</f>
        <v>0</v>
      </c>
      <c r="P153" t="e">
        <f>VLOOKUP(E153,JobBalancing!$BD$3:$BI$499,5,FALSE)</f>
        <v>#N/A</v>
      </c>
      <c r="Q153" t="e">
        <f>VLOOKUP(E153,JobBalancing!$BJ$3:$BO$499,5,FALSE)</f>
        <v>#N/A</v>
      </c>
      <c r="R153" t="e">
        <f>VLOOKUP(E153,JobBalancing!$BP$3:$BU$499,5,FALSE)</f>
        <v>#N/A</v>
      </c>
    </row>
    <row r="154" spans="1:18" x14ac:dyDescent="0.25">
      <c r="A154" t="s">
        <v>2</v>
      </c>
      <c r="B154" t="s">
        <v>83</v>
      </c>
      <c r="C154" t="s">
        <v>259</v>
      </c>
      <c r="D154" t="s">
        <v>261</v>
      </c>
      <c r="E154" t="s">
        <v>90</v>
      </c>
      <c r="F154" s="5">
        <v>4</v>
      </c>
      <c r="G154" s="24">
        <f t="array" ref="G154">MIN(IF(ISNUMBER(H154:J154),H154:J154))</f>
        <v>0</v>
      </c>
      <c r="H154" t="e">
        <f>VLOOKUP(E154,JobBalancing!$BD$3:$BI$499,3,FALSE)</f>
        <v>#N/A</v>
      </c>
      <c r="I154" t="e">
        <f>VLOOKUP(E154,JobBalancing!$BJ$3:$BO$499,3,FALSE)</f>
        <v>#N/A</v>
      </c>
      <c r="J154" t="e">
        <f>VLOOKUP(E154,JobBalancing!$BP$3:$BU$499,3,FALSE)</f>
        <v>#N/A</v>
      </c>
      <c r="K154" s="5">
        <f t="array" ref="K154">MIN(IF(ISNUMBER(L154:N154),L154:N154))</f>
        <v>0</v>
      </c>
      <c r="L154" t="e">
        <f>VLOOKUP(E154,JobBalancing!$BD$3:$BI$499,4,FALSE)</f>
        <v>#N/A</v>
      </c>
      <c r="M154" t="e">
        <f>VLOOKUP(E154,JobBalancing!$BJ$3:$BO$499,4,FALSE)</f>
        <v>#N/A</v>
      </c>
      <c r="N154" t="e">
        <f>VLOOKUP(E154,JobBalancing!$BP$3:$BU$499,4,FALSE)</f>
        <v>#N/A</v>
      </c>
      <c r="O154" s="5">
        <f t="array" ref="O154">MIN(IF(ISNUMBER(P154:R154),P154:R154))</f>
        <v>0</v>
      </c>
      <c r="P154" t="e">
        <f>VLOOKUP(E154,JobBalancing!$BD$3:$BI$499,5,FALSE)</f>
        <v>#N/A</v>
      </c>
      <c r="Q154" t="e">
        <f>VLOOKUP(E154,JobBalancing!$BJ$3:$BO$499,5,FALSE)</f>
        <v>#N/A</v>
      </c>
      <c r="R154" t="e">
        <f>VLOOKUP(E154,JobBalancing!$BP$3:$BU$499,5,FALSE)</f>
        <v>#N/A</v>
      </c>
    </row>
    <row r="155" spans="1:18" x14ac:dyDescent="0.25">
      <c r="A155" t="s">
        <v>2</v>
      </c>
      <c r="B155" t="s">
        <v>83</v>
      </c>
      <c r="C155" t="s">
        <v>259</v>
      </c>
      <c r="D155" t="s">
        <v>262</v>
      </c>
      <c r="E155" t="s">
        <v>94</v>
      </c>
      <c r="F155" s="5">
        <v>4</v>
      </c>
      <c r="G155" s="24">
        <f t="array" ref="G155">MIN(IF(ISNUMBER(H155:J155),H155:J155))</f>
        <v>0</v>
      </c>
      <c r="H155" t="e">
        <f>VLOOKUP(E155,JobBalancing!$BD$3:$BI$499,3,FALSE)</f>
        <v>#N/A</v>
      </c>
      <c r="I155" t="e">
        <f>VLOOKUP(E155,JobBalancing!$BJ$3:$BO$499,3,FALSE)</f>
        <v>#N/A</v>
      </c>
      <c r="J155" t="e">
        <f>VLOOKUP(E155,JobBalancing!$BP$3:$BU$499,3,FALSE)</f>
        <v>#N/A</v>
      </c>
      <c r="K155" s="5">
        <f t="array" ref="K155">MIN(IF(ISNUMBER(L155:N155),L155:N155))</f>
        <v>0</v>
      </c>
      <c r="L155" t="e">
        <f>VLOOKUP(E155,JobBalancing!$BD$3:$BI$499,4,FALSE)</f>
        <v>#N/A</v>
      </c>
      <c r="M155" t="e">
        <f>VLOOKUP(E155,JobBalancing!$BJ$3:$BO$499,4,FALSE)</f>
        <v>#N/A</v>
      </c>
      <c r="N155" t="e">
        <f>VLOOKUP(E155,JobBalancing!$BP$3:$BU$499,4,FALSE)</f>
        <v>#N/A</v>
      </c>
      <c r="O155" s="5">
        <f t="array" ref="O155">MIN(IF(ISNUMBER(P155:R155),P155:R155))</f>
        <v>0</v>
      </c>
      <c r="P155" t="e">
        <f>VLOOKUP(E155,JobBalancing!$BD$3:$BI$499,5,FALSE)</f>
        <v>#N/A</v>
      </c>
      <c r="Q155" t="e">
        <f>VLOOKUP(E155,JobBalancing!$BJ$3:$BO$499,5,FALSE)</f>
        <v>#N/A</v>
      </c>
      <c r="R155" t="e">
        <f>VLOOKUP(E155,JobBalancing!$BP$3:$BU$499,5,FALSE)</f>
        <v>#N/A</v>
      </c>
    </row>
    <row r="156" spans="1:18" x14ac:dyDescent="0.25">
      <c r="A156" t="s">
        <v>2</v>
      </c>
      <c r="B156" t="s">
        <v>83</v>
      </c>
      <c r="C156" t="s">
        <v>259</v>
      </c>
      <c r="D156" t="s">
        <v>263</v>
      </c>
      <c r="E156" t="s">
        <v>98</v>
      </c>
      <c r="F156" s="5">
        <v>4</v>
      </c>
      <c r="G156" s="24">
        <f t="array" ref="G156">MIN(IF(ISNUMBER(H156:J156),H156:J156))</f>
        <v>0</v>
      </c>
      <c r="H156" t="e">
        <f>VLOOKUP(E156,JobBalancing!$BD$3:$BI$499,3,FALSE)</f>
        <v>#N/A</v>
      </c>
      <c r="I156" t="e">
        <f>VLOOKUP(E156,JobBalancing!$BJ$3:$BO$499,3,FALSE)</f>
        <v>#N/A</v>
      </c>
      <c r="J156" t="e">
        <f>VLOOKUP(E156,JobBalancing!$BP$3:$BU$499,3,FALSE)</f>
        <v>#N/A</v>
      </c>
      <c r="K156" s="5">
        <f t="array" ref="K156">MIN(IF(ISNUMBER(L156:N156),L156:N156))</f>
        <v>0</v>
      </c>
      <c r="L156" t="e">
        <f>VLOOKUP(E156,JobBalancing!$BD$3:$BI$499,4,FALSE)</f>
        <v>#N/A</v>
      </c>
      <c r="M156" t="e">
        <f>VLOOKUP(E156,JobBalancing!$BJ$3:$BO$499,4,FALSE)</f>
        <v>#N/A</v>
      </c>
      <c r="N156" t="e">
        <f>VLOOKUP(E156,JobBalancing!$BP$3:$BU$499,4,FALSE)</f>
        <v>#N/A</v>
      </c>
      <c r="O156" s="5">
        <f t="array" ref="O156">MIN(IF(ISNUMBER(P156:R156),P156:R156))</f>
        <v>0</v>
      </c>
      <c r="P156" t="e">
        <f>VLOOKUP(E156,JobBalancing!$BD$3:$BI$499,5,FALSE)</f>
        <v>#N/A</v>
      </c>
      <c r="Q156" t="e">
        <f>VLOOKUP(E156,JobBalancing!$BJ$3:$BO$499,5,FALSE)</f>
        <v>#N/A</v>
      </c>
      <c r="R156" t="e">
        <f>VLOOKUP(E156,JobBalancing!$BP$3:$BU$499,5,FALSE)</f>
        <v>#N/A</v>
      </c>
    </row>
    <row r="157" spans="1:18" x14ac:dyDescent="0.25">
      <c r="A157" t="s">
        <v>2</v>
      </c>
      <c r="B157" t="s">
        <v>83</v>
      </c>
      <c r="C157" t="s">
        <v>259</v>
      </c>
      <c r="D157" t="s">
        <v>260</v>
      </c>
      <c r="E157" t="s">
        <v>87</v>
      </c>
      <c r="F157" s="5">
        <v>5</v>
      </c>
      <c r="G157" s="24">
        <f t="array" ref="G157">MIN(IF(ISNUMBER(H157:J157),H157:J157))</f>
        <v>0</v>
      </c>
      <c r="H157" t="e">
        <f>VLOOKUP(E157,JobBalancing!$BD$3:$BI$499,3,FALSE)</f>
        <v>#N/A</v>
      </c>
      <c r="I157" t="e">
        <f>VLOOKUP(E157,JobBalancing!$BJ$3:$BO$499,3,FALSE)</f>
        <v>#N/A</v>
      </c>
      <c r="J157" t="e">
        <f>VLOOKUP(E157,JobBalancing!$BP$3:$BU$499,3,FALSE)</f>
        <v>#N/A</v>
      </c>
      <c r="K157" s="5">
        <f t="array" ref="K157">MIN(IF(ISNUMBER(L157:N157),L157:N157))</f>
        <v>0</v>
      </c>
      <c r="L157" t="e">
        <f>VLOOKUP(E157,JobBalancing!$BD$3:$BI$499,4,FALSE)</f>
        <v>#N/A</v>
      </c>
      <c r="M157" t="e">
        <f>VLOOKUP(E157,JobBalancing!$BJ$3:$BO$499,4,FALSE)</f>
        <v>#N/A</v>
      </c>
      <c r="N157" t="e">
        <f>VLOOKUP(E157,JobBalancing!$BP$3:$BU$499,4,FALSE)</f>
        <v>#N/A</v>
      </c>
      <c r="O157" s="5">
        <f t="array" ref="O157">MIN(IF(ISNUMBER(P157:R157),P157:R157))</f>
        <v>0</v>
      </c>
      <c r="P157" t="e">
        <f>VLOOKUP(E157,JobBalancing!$BD$3:$BI$499,5,FALSE)</f>
        <v>#N/A</v>
      </c>
      <c r="Q157" t="e">
        <f>VLOOKUP(E157,JobBalancing!$BJ$3:$BO$499,5,FALSE)</f>
        <v>#N/A</v>
      </c>
      <c r="R157" t="e">
        <f>VLOOKUP(E157,JobBalancing!$BP$3:$BU$499,5,FALSE)</f>
        <v>#N/A</v>
      </c>
    </row>
    <row r="158" spans="1:18" x14ac:dyDescent="0.25">
      <c r="A158" t="s">
        <v>2</v>
      </c>
      <c r="B158" t="s">
        <v>83</v>
      </c>
      <c r="C158" t="s">
        <v>259</v>
      </c>
      <c r="D158" t="s">
        <v>261</v>
      </c>
      <c r="E158" s="2" t="s">
        <v>91</v>
      </c>
      <c r="F158" s="5">
        <v>5</v>
      </c>
      <c r="G158" s="24">
        <f t="array" ref="G158">MIN(IF(ISNUMBER(H158:J158),H158:J158))</f>
        <v>0</v>
      </c>
      <c r="H158" t="e">
        <f>VLOOKUP(E158,JobBalancing!$BD$3:$BI$499,3,FALSE)</f>
        <v>#N/A</v>
      </c>
      <c r="I158" t="e">
        <f>VLOOKUP(E158,JobBalancing!$BJ$3:$BO$499,3,FALSE)</f>
        <v>#N/A</v>
      </c>
      <c r="J158" t="e">
        <f>VLOOKUP(E158,JobBalancing!$BP$3:$BU$499,3,FALSE)</f>
        <v>#N/A</v>
      </c>
      <c r="K158" s="5">
        <f t="array" ref="K158">MIN(IF(ISNUMBER(L158:N158),L158:N158))</f>
        <v>0</v>
      </c>
      <c r="L158" t="e">
        <f>VLOOKUP(E158,JobBalancing!$BD$3:$BI$499,4,FALSE)</f>
        <v>#N/A</v>
      </c>
      <c r="M158" t="e">
        <f>VLOOKUP(E158,JobBalancing!$BJ$3:$BO$499,4,FALSE)</f>
        <v>#N/A</v>
      </c>
      <c r="N158" t="e">
        <f>VLOOKUP(E158,JobBalancing!$BP$3:$BU$499,4,FALSE)</f>
        <v>#N/A</v>
      </c>
      <c r="O158" s="5">
        <f t="array" ref="O158">MIN(IF(ISNUMBER(P158:R158),P158:R158))</f>
        <v>0</v>
      </c>
      <c r="P158" t="e">
        <f>VLOOKUP(E158,JobBalancing!$BD$3:$BI$499,5,FALSE)</f>
        <v>#N/A</v>
      </c>
      <c r="Q158" t="e">
        <f>VLOOKUP(E158,JobBalancing!$BJ$3:$BO$499,5,FALSE)</f>
        <v>#N/A</v>
      </c>
      <c r="R158" t="e">
        <f>VLOOKUP(E158,JobBalancing!$BP$3:$BU$499,5,FALSE)</f>
        <v>#N/A</v>
      </c>
    </row>
    <row r="159" spans="1:18" x14ac:dyDescent="0.25">
      <c r="A159" t="s">
        <v>2</v>
      </c>
      <c r="B159" t="s">
        <v>83</v>
      </c>
      <c r="C159" t="s">
        <v>259</v>
      </c>
      <c r="D159" t="s">
        <v>262</v>
      </c>
      <c r="E159" s="2" t="s">
        <v>95</v>
      </c>
      <c r="F159" s="5">
        <v>5</v>
      </c>
      <c r="G159" s="24">
        <f t="array" ref="G159">MIN(IF(ISNUMBER(H159:J159),H159:J159))</f>
        <v>0</v>
      </c>
      <c r="H159" t="e">
        <f>VLOOKUP(E159,JobBalancing!$BD$3:$BI$499,3,FALSE)</f>
        <v>#N/A</v>
      </c>
      <c r="I159" t="e">
        <f>VLOOKUP(E159,JobBalancing!$BJ$3:$BO$499,3,FALSE)</f>
        <v>#N/A</v>
      </c>
      <c r="J159" t="e">
        <f>VLOOKUP(E159,JobBalancing!$BP$3:$BU$499,3,FALSE)</f>
        <v>#N/A</v>
      </c>
      <c r="K159" s="5">
        <f t="array" ref="K159">MIN(IF(ISNUMBER(L159:N159),L159:N159))</f>
        <v>0</v>
      </c>
      <c r="L159" t="e">
        <f>VLOOKUP(E159,JobBalancing!$BD$3:$BI$499,4,FALSE)</f>
        <v>#N/A</v>
      </c>
      <c r="M159" t="e">
        <f>VLOOKUP(E159,JobBalancing!$BJ$3:$BO$499,4,FALSE)</f>
        <v>#N/A</v>
      </c>
      <c r="N159" t="e">
        <f>VLOOKUP(E159,JobBalancing!$BP$3:$BU$499,4,FALSE)</f>
        <v>#N/A</v>
      </c>
      <c r="O159" s="5">
        <f t="array" ref="O159">MIN(IF(ISNUMBER(P159:R159),P159:R159))</f>
        <v>0</v>
      </c>
      <c r="P159" t="e">
        <f>VLOOKUP(E159,JobBalancing!$BD$3:$BI$499,5,FALSE)</f>
        <v>#N/A</v>
      </c>
      <c r="Q159" t="e">
        <f>VLOOKUP(E159,JobBalancing!$BJ$3:$BO$499,5,FALSE)</f>
        <v>#N/A</v>
      </c>
      <c r="R159" t="e">
        <f>VLOOKUP(E159,JobBalancing!$BP$3:$BU$499,5,FALSE)</f>
        <v>#N/A</v>
      </c>
    </row>
    <row r="160" spans="1:18" x14ac:dyDescent="0.25">
      <c r="A160" t="s">
        <v>2</v>
      </c>
      <c r="B160" t="s">
        <v>83</v>
      </c>
      <c r="C160" t="s">
        <v>259</v>
      </c>
      <c r="D160" t="s">
        <v>263</v>
      </c>
      <c r="E160" s="2" t="s">
        <v>99</v>
      </c>
      <c r="F160" s="5">
        <v>5</v>
      </c>
      <c r="G160" s="24">
        <f t="array" ref="G160">MIN(IF(ISNUMBER(H160:J160),H160:J160))</f>
        <v>0</v>
      </c>
      <c r="H160" t="e">
        <f>VLOOKUP(E160,JobBalancing!$BD$3:$BI$499,3,FALSE)</f>
        <v>#N/A</v>
      </c>
      <c r="I160" t="e">
        <f>VLOOKUP(E160,JobBalancing!$BJ$3:$BO$499,3,FALSE)</f>
        <v>#N/A</v>
      </c>
      <c r="J160" t="e">
        <f>VLOOKUP(E160,JobBalancing!$BP$3:$BU$499,3,FALSE)</f>
        <v>#N/A</v>
      </c>
      <c r="K160" s="5">
        <f t="array" ref="K160">MIN(IF(ISNUMBER(L160:N160),L160:N160))</f>
        <v>0</v>
      </c>
      <c r="L160" t="e">
        <f>VLOOKUP(E160,JobBalancing!$BD$3:$BI$499,4,FALSE)</f>
        <v>#N/A</v>
      </c>
      <c r="M160" t="e">
        <f>VLOOKUP(E160,JobBalancing!$BJ$3:$BO$499,4,FALSE)</f>
        <v>#N/A</v>
      </c>
      <c r="N160" t="e">
        <f>VLOOKUP(E160,JobBalancing!$BP$3:$BU$499,4,FALSE)</f>
        <v>#N/A</v>
      </c>
      <c r="O160" s="5">
        <f t="array" ref="O160">MIN(IF(ISNUMBER(P160:R160),P160:R160))</f>
        <v>0</v>
      </c>
      <c r="P160" t="e">
        <f>VLOOKUP(E160,JobBalancing!$BD$3:$BI$499,5,FALSE)</f>
        <v>#N/A</v>
      </c>
      <c r="Q160" t="e">
        <f>VLOOKUP(E160,JobBalancing!$BJ$3:$BO$499,5,FALSE)</f>
        <v>#N/A</v>
      </c>
      <c r="R160" t="e">
        <f>VLOOKUP(E160,JobBalancing!$BP$3:$BU$499,5,FALSE)</f>
        <v>#N/A</v>
      </c>
    </row>
    <row r="161" spans="1:18" x14ac:dyDescent="0.25">
      <c r="A161" t="s">
        <v>2</v>
      </c>
      <c r="B161" t="s">
        <v>100</v>
      </c>
      <c r="C161" t="s">
        <v>264</v>
      </c>
      <c r="D161" t="s">
        <v>259</v>
      </c>
      <c r="E161" t="s">
        <v>101</v>
      </c>
      <c r="F161" s="5">
        <v>1</v>
      </c>
      <c r="G161" s="24">
        <f t="array" ref="G161">MIN(IF(ISNUMBER(H161:J161),H161:J161))</f>
        <v>0</v>
      </c>
      <c r="H161" t="e">
        <f>VLOOKUP(E161,JobBalancing!$BD$3:$BI$499,3,FALSE)</f>
        <v>#N/A</v>
      </c>
      <c r="I161" t="e">
        <f>VLOOKUP(E161,JobBalancing!$BJ$3:$BO$499,3,FALSE)</f>
        <v>#N/A</v>
      </c>
      <c r="J161" t="e">
        <f>VLOOKUP(E161,JobBalancing!$BP$3:$BU$499,3,FALSE)</f>
        <v>#N/A</v>
      </c>
      <c r="K161" s="5">
        <f t="array" ref="K161">MIN(IF(ISNUMBER(L161:N161),L161:N161))</f>
        <v>0</v>
      </c>
      <c r="L161" t="e">
        <f>VLOOKUP(E161,JobBalancing!$BD$3:$BI$499,4,FALSE)</f>
        <v>#N/A</v>
      </c>
      <c r="M161" t="e">
        <f>VLOOKUP(E161,JobBalancing!$BJ$3:$BO$499,4,FALSE)</f>
        <v>#N/A</v>
      </c>
      <c r="N161" t="e">
        <f>VLOOKUP(E161,JobBalancing!$BP$3:$BU$499,4,FALSE)</f>
        <v>#N/A</v>
      </c>
      <c r="O161" s="5">
        <f t="array" ref="O161">MIN(IF(ISNUMBER(P161:R161),P161:R161))</f>
        <v>0</v>
      </c>
      <c r="P161" t="e">
        <f>VLOOKUP(E161,JobBalancing!$BD$3:$BI$499,5,FALSE)</f>
        <v>#N/A</v>
      </c>
      <c r="Q161" t="e">
        <f>VLOOKUP(E161,JobBalancing!$BJ$3:$BO$499,5,FALSE)</f>
        <v>#N/A</v>
      </c>
      <c r="R161" t="e">
        <f>VLOOKUP(E161,JobBalancing!$BP$3:$BU$499,5,FALSE)</f>
        <v>#N/A</v>
      </c>
    </row>
    <row r="162" spans="1:18" x14ac:dyDescent="0.25">
      <c r="A162" t="s">
        <v>2</v>
      </c>
      <c r="B162" t="s">
        <v>100</v>
      </c>
      <c r="C162" t="s">
        <v>264</v>
      </c>
      <c r="D162" t="s">
        <v>259</v>
      </c>
      <c r="E162" t="s">
        <v>102</v>
      </c>
      <c r="F162" s="5">
        <v>3</v>
      </c>
      <c r="G162" s="24">
        <f t="array" ref="G162">MIN(IF(ISNUMBER(H162:J162),H162:J162))</f>
        <v>0</v>
      </c>
      <c r="H162" t="e">
        <f>VLOOKUP(E162,JobBalancing!$BD$3:$BI$499,3,FALSE)</f>
        <v>#N/A</v>
      </c>
      <c r="I162" t="e">
        <f>VLOOKUP(E162,JobBalancing!$BJ$3:$BO$499,3,FALSE)</f>
        <v>#N/A</v>
      </c>
      <c r="J162" t="e">
        <f>VLOOKUP(E162,JobBalancing!$BP$3:$BU$499,3,FALSE)</f>
        <v>#N/A</v>
      </c>
      <c r="K162" s="5">
        <f t="array" ref="K162">MIN(IF(ISNUMBER(L162:N162),L162:N162))</f>
        <v>0</v>
      </c>
      <c r="L162" t="e">
        <f>VLOOKUP(E162,JobBalancing!$BD$3:$BI$499,4,FALSE)</f>
        <v>#N/A</v>
      </c>
      <c r="M162" t="e">
        <f>VLOOKUP(E162,JobBalancing!$BJ$3:$BO$499,4,FALSE)</f>
        <v>#N/A</v>
      </c>
      <c r="N162" t="e">
        <f>VLOOKUP(E162,JobBalancing!$BP$3:$BU$499,4,FALSE)</f>
        <v>#N/A</v>
      </c>
      <c r="O162" s="5">
        <f t="array" ref="O162">MIN(IF(ISNUMBER(P162:R162),P162:R162))</f>
        <v>0</v>
      </c>
      <c r="P162" t="e">
        <f>VLOOKUP(E162,JobBalancing!$BD$3:$BI$499,5,FALSE)</f>
        <v>#N/A</v>
      </c>
      <c r="Q162" t="e">
        <f>VLOOKUP(E162,JobBalancing!$BJ$3:$BO$499,5,FALSE)</f>
        <v>#N/A</v>
      </c>
      <c r="R162" t="e">
        <f>VLOOKUP(E162,JobBalancing!$BP$3:$BU$499,5,FALSE)</f>
        <v>#N/A</v>
      </c>
    </row>
    <row r="163" spans="1:18" x14ac:dyDescent="0.25">
      <c r="A163" t="s">
        <v>2</v>
      </c>
      <c r="B163" t="s">
        <v>100</v>
      </c>
      <c r="C163" t="s">
        <v>264</v>
      </c>
      <c r="D163" t="s">
        <v>259</v>
      </c>
      <c r="E163" t="s">
        <v>103</v>
      </c>
      <c r="F163" s="5">
        <v>3</v>
      </c>
      <c r="G163" s="24">
        <f t="array" ref="G163">MIN(IF(ISNUMBER(H163:J163),H163:J163))</f>
        <v>0</v>
      </c>
      <c r="H163" t="e">
        <f>VLOOKUP(E163,JobBalancing!$BD$3:$BI$499,3,FALSE)</f>
        <v>#N/A</v>
      </c>
      <c r="I163" t="e">
        <f>VLOOKUP(E163,JobBalancing!$BJ$3:$BO$499,3,FALSE)</f>
        <v>#N/A</v>
      </c>
      <c r="J163" t="e">
        <f>VLOOKUP(E163,JobBalancing!$BP$3:$BU$499,3,FALSE)</f>
        <v>#N/A</v>
      </c>
      <c r="K163" s="5">
        <f t="array" ref="K163">MIN(IF(ISNUMBER(L163:N163),L163:N163))</f>
        <v>0</v>
      </c>
      <c r="L163" t="e">
        <f>VLOOKUP(E163,JobBalancing!$BD$3:$BI$499,4,FALSE)</f>
        <v>#N/A</v>
      </c>
      <c r="M163" t="e">
        <f>VLOOKUP(E163,JobBalancing!$BJ$3:$BO$499,4,FALSE)</f>
        <v>#N/A</v>
      </c>
      <c r="N163" t="e">
        <f>VLOOKUP(E163,JobBalancing!$BP$3:$BU$499,4,FALSE)</f>
        <v>#N/A</v>
      </c>
      <c r="O163" s="5">
        <f t="array" ref="O163">MIN(IF(ISNUMBER(P163:R163),P163:R163))</f>
        <v>0</v>
      </c>
      <c r="P163" t="e">
        <f>VLOOKUP(E163,JobBalancing!$BD$3:$BI$499,5,FALSE)</f>
        <v>#N/A</v>
      </c>
      <c r="Q163" t="e">
        <f>VLOOKUP(E163,JobBalancing!$BJ$3:$BO$499,5,FALSE)</f>
        <v>#N/A</v>
      </c>
      <c r="R163" t="e">
        <f>VLOOKUP(E163,JobBalancing!$BP$3:$BU$499,5,FALSE)</f>
        <v>#N/A</v>
      </c>
    </row>
    <row r="164" spans="1:18" x14ac:dyDescent="0.25">
      <c r="A164" t="s">
        <v>2</v>
      </c>
      <c r="B164" t="s">
        <v>100</v>
      </c>
      <c r="C164" t="s">
        <v>264</v>
      </c>
      <c r="D164" t="s">
        <v>259</v>
      </c>
      <c r="E164" t="s">
        <v>104</v>
      </c>
      <c r="F164" s="5">
        <v>3</v>
      </c>
      <c r="G164" s="24">
        <f t="array" ref="G164">MIN(IF(ISNUMBER(H164:J164),H164:J164))</f>
        <v>0</v>
      </c>
      <c r="H164" t="e">
        <f>VLOOKUP(E164,JobBalancing!$BD$3:$BI$499,3,FALSE)</f>
        <v>#N/A</v>
      </c>
      <c r="I164" t="e">
        <f>VLOOKUP(E164,JobBalancing!$BJ$3:$BO$499,3,FALSE)</f>
        <v>#N/A</v>
      </c>
      <c r="J164" t="e">
        <f>VLOOKUP(E164,JobBalancing!$BP$3:$BU$499,3,FALSE)</f>
        <v>#N/A</v>
      </c>
      <c r="K164" s="5">
        <f t="array" ref="K164">MIN(IF(ISNUMBER(L164:N164),L164:N164))</f>
        <v>0</v>
      </c>
      <c r="L164" t="e">
        <f>VLOOKUP(E164,JobBalancing!$BD$3:$BI$499,4,FALSE)</f>
        <v>#N/A</v>
      </c>
      <c r="M164" t="e">
        <f>VLOOKUP(E164,JobBalancing!$BJ$3:$BO$499,4,FALSE)</f>
        <v>#N/A</v>
      </c>
      <c r="N164" t="e">
        <f>VLOOKUP(E164,JobBalancing!$BP$3:$BU$499,4,FALSE)</f>
        <v>#N/A</v>
      </c>
      <c r="O164" s="5">
        <f t="array" ref="O164">MIN(IF(ISNUMBER(P164:R164),P164:R164))</f>
        <v>0</v>
      </c>
      <c r="P164" t="e">
        <f>VLOOKUP(E164,JobBalancing!$BD$3:$BI$499,5,FALSE)</f>
        <v>#N/A</v>
      </c>
      <c r="Q164" t="e">
        <f>VLOOKUP(E164,JobBalancing!$BJ$3:$BO$499,5,FALSE)</f>
        <v>#N/A</v>
      </c>
      <c r="R164" t="e">
        <f>VLOOKUP(E164,JobBalancing!$BP$3:$BU$499,5,FALSE)</f>
        <v>#N/A</v>
      </c>
    </row>
    <row r="165" spans="1:18" x14ac:dyDescent="0.25">
      <c r="A165" t="s">
        <v>2</v>
      </c>
      <c r="B165" t="s">
        <v>100</v>
      </c>
      <c r="C165" t="s">
        <v>264</v>
      </c>
      <c r="D165" t="s">
        <v>259</v>
      </c>
      <c r="E165" t="s">
        <v>105</v>
      </c>
      <c r="F165" s="5">
        <v>5</v>
      </c>
      <c r="G165" s="24">
        <f t="array" ref="G165">MIN(IF(ISNUMBER(H165:J165),H165:J165))</f>
        <v>0</v>
      </c>
      <c r="H165" t="e">
        <f>VLOOKUP(E165,JobBalancing!$BD$3:$BI$499,3,FALSE)</f>
        <v>#N/A</v>
      </c>
      <c r="I165" t="e">
        <f>VLOOKUP(E165,JobBalancing!$BJ$3:$BO$499,3,FALSE)</f>
        <v>#N/A</v>
      </c>
      <c r="J165" t="e">
        <f>VLOOKUP(E165,JobBalancing!$BP$3:$BU$499,3,FALSE)</f>
        <v>#N/A</v>
      </c>
      <c r="K165" s="5">
        <f t="array" ref="K165">MIN(IF(ISNUMBER(L165:N165),L165:N165))</f>
        <v>0</v>
      </c>
      <c r="L165" t="e">
        <f>VLOOKUP(E165,JobBalancing!$BD$3:$BI$499,4,FALSE)</f>
        <v>#N/A</v>
      </c>
      <c r="M165" t="e">
        <f>VLOOKUP(E165,JobBalancing!$BJ$3:$BO$499,4,FALSE)</f>
        <v>#N/A</v>
      </c>
      <c r="N165" t="e">
        <f>VLOOKUP(E165,JobBalancing!$BP$3:$BU$499,4,FALSE)</f>
        <v>#N/A</v>
      </c>
      <c r="O165" s="5">
        <f t="array" ref="O165">MIN(IF(ISNUMBER(P165:R165),P165:R165))</f>
        <v>0</v>
      </c>
      <c r="P165" t="e">
        <f>VLOOKUP(E165,JobBalancing!$BD$3:$BI$499,5,FALSE)</f>
        <v>#N/A</v>
      </c>
      <c r="Q165" t="e">
        <f>VLOOKUP(E165,JobBalancing!$BJ$3:$BO$499,5,FALSE)</f>
        <v>#N/A</v>
      </c>
      <c r="R165" t="e">
        <f>VLOOKUP(E165,JobBalancing!$BP$3:$BU$499,5,FALSE)</f>
        <v>#N/A</v>
      </c>
    </row>
    <row r="166" spans="1:18" x14ac:dyDescent="0.25">
      <c r="A166" t="s">
        <v>13</v>
      </c>
      <c r="B166" t="s">
        <v>14</v>
      </c>
      <c r="C166" t="s">
        <v>254</v>
      </c>
      <c r="E166" t="s">
        <v>109</v>
      </c>
      <c r="F166" s="5">
        <v>5</v>
      </c>
      <c r="G166" s="24">
        <f t="array" ref="G166">MIN(IF(ISNUMBER(H166:J166),H166:J166))</f>
        <v>0</v>
      </c>
      <c r="H166" t="e">
        <f>VLOOKUP(E166,JobBalancing!$BD$3:$BI$499,3,FALSE)</f>
        <v>#N/A</v>
      </c>
      <c r="I166" t="e">
        <f>VLOOKUP(E166,JobBalancing!$BJ$3:$BO$499,3,FALSE)</f>
        <v>#N/A</v>
      </c>
      <c r="J166" t="e">
        <f>VLOOKUP(E166,JobBalancing!$BP$3:$BU$499,3,FALSE)</f>
        <v>#N/A</v>
      </c>
      <c r="K166" s="5">
        <f t="array" ref="K166">MIN(IF(ISNUMBER(L166:N166),L166:N166))</f>
        <v>0</v>
      </c>
      <c r="L166" t="e">
        <f>VLOOKUP(E166,JobBalancing!$BD$3:$BI$499,4,FALSE)</f>
        <v>#N/A</v>
      </c>
      <c r="M166" t="e">
        <f>VLOOKUP(E166,JobBalancing!$BJ$3:$BO$499,4,FALSE)</f>
        <v>#N/A</v>
      </c>
      <c r="N166" t="e">
        <f>VLOOKUP(E166,JobBalancing!$BP$3:$BU$499,4,FALSE)</f>
        <v>#N/A</v>
      </c>
      <c r="O166" s="5">
        <f t="array" ref="O166">MIN(IF(ISNUMBER(P166:R166),P166:R166))</f>
        <v>0</v>
      </c>
      <c r="P166" t="e">
        <f>VLOOKUP(E166,JobBalancing!$BD$3:$BI$499,5,FALSE)</f>
        <v>#N/A</v>
      </c>
      <c r="Q166" t="e">
        <f>VLOOKUP(E166,JobBalancing!$BJ$3:$BO$499,5,FALSE)</f>
        <v>#N/A</v>
      </c>
      <c r="R166" t="e">
        <f>VLOOKUP(E166,JobBalancing!$BP$3:$BU$499,5,FALSE)</f>
        <v>#N/A</v>
      </c>
    </row>
    <row r="167" spans="1:18" x14ac:dyDescent="0.25">
      <c r="A167" t="s">
        <v>10</v>
      </c>
      <c r="B167" t="s">
        <v>110</v>
      </c>
      <c r="C167" t="s">
        <v>265</v>
      </c>
      <c r="E167" t="s">
        <v>111</v>
      </c>
      <c r="F167" s="5">
        <v>1</v>
      </c>
      <c r="G167" s="24">
        <f t="array" ref="G167">MIN(IF(ISNUMBER(H167:J167),H167:J167))</f>
        <v>0</v>
      </c>
      <c r="H167" t="e">
        <f>VLOOKUP(E167,JobBalancing!$BD$3:$BI$499,3,FALSE)</f>
        <v>#N/A</v>
      </c>
      <c r="I167" t="e">
        <f>VLOOKUP(E167,JobBalancing!$BJ$3:$BO$499,3,FALSE)</f>
        <v>#N/A</v>
      </c>
      <c r="J167" t="e">
        <f>VLOOKUP(E167,JobBalancing!$BP$3:$BU$499,3,FALSE)</f>
        <v>#N/A</v>
      </c>
      <c r="K167" s="5">
        <f t="array" ref="K167">MIN(IF(ISNUMBER(L167:N167),L167:N167))</f>
        <v>0</v>
      </c>
      <c r="L167" t="e">
        <f>VLOOKUP(E167,JobBalancing!$BD$3:$BI$499,4,FALSE)</f>
        <v>#N/A</v>
      </c>
      <c r="M167" t="e">
        <f>VLOOKUP(E167,JobBalancing!$BJ$3:$BO$499,4,FALSE)</f>
        <v>#N/A</v>
      </c>
      <c r="N167" t="e">
        <f>VLOOKUP(E167,JobBalancing!$BP$3:$BU$499,4,FALSE)</f>
        <v>#N/A</v>
      </c>
      <c r="O167" s="5">
        <f t="array" ref="O167">MIN(IF(ISNUMBER(P167:R167),P167:R167))</f>
        <v>0</v>
      </c>
      <c r="P167" t="e">
        <f>VLOOKUP(E167,JobBalancing!$BD$3:$BI$499,5,FALSE)</f>
        <v>#N/A</v>
      </c>
      <c r="Q167" t="e">
        <f>VLOOKUP(E167,JobBalancing!$BJ$3:$BO$499,5,FALSE)</f>
        <v>#N/A</v>
      </c>
      <c r="R167" t="e">
        <f>VLOOKUP(E167,JobBalancing!$BP$3:$BU$499,5,FALSE)</f>
        <v>#N/A</v>
      </c>
    </row>
    <row r="168" spans="1:18" x14ac:dyDescent="0.25">
      <c r="A168" t="s">
        <v>10</v>
      </c>
      <c r="B168" t="s">
        <v>110</v>
      </c>
      <c r="C168" t="s">
        <v>265</v>
      </c>
      <c r="E168" t="s">
        <v>112</v>
      </c>
      <c r="F168" s="5">
        <v>3</v>
      </c>
      <c r="G168" s="24">
        <f t="array" ref="G168">MIN(IF(ISNUMBER(H168:J168),H168:J168))</f>
        <v>0</v>
      </c>
      <c r="H168" t="e">
        <f>VLOOKUP(E168,JobBalancing!$BD$3:$BI$499,3,FALSE)</f>
        <v>#N/A</v>
      </c>
      <c r="I168" t="e">
        <f>VLOOKUP(E168,JobBalancing!$BJ$3:$BO$499,3,FALSE)</f>
        <v>#N/A</v>
      </c>
      <c r="J168" t="e">
        <f>VLOOKUP(E168,JobBalancing!$BP$3:$BU$499,3,FALSE)</f>
        <v>#N/A</v>
      </c>
      <c r="K168" s="5">
        <f t="array" ref="K168">MIN(IF(ISNUMBER(L168:N168),L168:N168))</f>
        <v>0</v>
      </c>
      <c r="L168" t="e">
        <f>VLOOKUP(E168,JobBalancing!$BD$3:$BI$499,4,FALSE)</f>
        <v>#N/A</v>
      </c>
      <c r="M168" t="e">
        <f>VLOOKUP(E168,JobBalancing!$BJ$3:$BO$499,4,FALSE)</f>
        <v>#N/A</v>
      </c>
      <c r="N168" t="e">
        <f>VLOOKUP(E168,JobBalancing!$BP$3:$BU$499,4,FALSE)</f>
        <v>#N/A</v>
      </c>
      <c r="O168" s="5">
        <f t="array" ref="O168">MIN(IF(ISNUMBER(P168:R168),P168:R168))</f>
        <v>0</v>
      </c>
      <c r="P168" t="e">
        <f>VLOOKUP(E168,JobBalancing!$BD$3:$BI$499,5,FALSE)</f>
        <v>#N/A</v>
      </c>
      <c r="Q168" t="e">
        <f>VLOOKUP(E168,JobBalancing!$BJ$3:$BO$499,5,FALSE)</f>
        <v>#N/A</v>
      </c>
      <c r="R168" t="e">
        <f>VLOOKUP(E168,JobBalancing!$BP$3:$BU$499,5,FALSE)</f>
        <v>#N/A</v>
      </c>
    </row>
    <row r="169" spans="1:18" x14ac:dyDescent="0.25">
      <c r="A169" t="s">
        <v>10</v>
      </c>
      <c r="B169" t="s">
        <v>110</v>
      </c>
      <c r="C169" t="s">
        <v>265</v>
      </c>
      <c r="E169" t="s">
        <v>113</v>
      </c>
      <c r="F169" s="5">
        <v>5</v>
      </c>
      <c r="G169" s="24">
        <f t="array" ref="G169">MIN(IF(ISNUMBER(H169:J169),H169:J169))</f>
        <v>0</v>
      </c>
      <c r="H169" t="e">
        <f>VLOOKUP(E169,JobBalancing!$BD$3:$BI$499,3,FALSE)</f>
        <v>#N/A</v>
      </c>
      <c r="I169" t="e">
        <f>VLOOKUP(E169,JobBalancing!$BJ$3:$BO$499,3,FALSE)</f>
        <v>#N/A</v>
      </c>
      <c r="J169" t="e">
        <f>VLOOKUP(E169,JobBalancing!$BP$3:$BU$499,3,FALSE)</f>
        <v>#N/A</v>
      </c>
      <c r="K169" s="5">
        <f t="array" ref="K169">MIN(IF(ISNUMBER(L169:N169),L169:N169))</f>
        <v>0</v>
      </c>
      <c r="L169" t="e">
        <f>VLOOKUP(E169,JobBalancing!$BD$3:$BI$499,4,FALSE)</f>
        <v>#N/A</v>
      </c>
      <c r="M169" t="e">
        <f>VLOOKUP(E169,JobBalancing!$BJ$3:$BO$499,4,FALSE)</f>
        <v>#N/A</v>
      </c>
      <c r="N169" t="e">
        <f>VLOOKUP(E169,JobBalancing!$BP$3:$BU$499,4,FALSE)</f>
        <v>#N/A</v>
      </c>
      <c r="O169" s="5">
        <f t="array" ref="O169">MIN(IF(ISNUMBER(P169:R169),P169:R169))</f>
        <v>0</v>
      </c>
      <c r="P169" t="e">
        <f>VLOOKUP(E169,JobBalancing!$BD$3:$BI$499,5,FALSE)</f>
        <v>#N/A</v>
      </c>
      <c r="Q169" t="e">
        <f>VLOOKUP(E169,JobBalancing!$BJ$3:$BO$499,5,FALSE)</f>
        <v>#N/A</v>
      </c>
      <c r="R169" t="e">
        <f>VLOOKUP(E169,JobBalancing!$BP$3:$BU$499,5,FALSE)</f>
        <v>#N/A</v>
      </c>
    </row>
    <row r="170" spans="1:18" x14ac:dyDescent="0.25">
      <c r="A170" t="s">
        <v>10</v>
      </c>
      <c r="B170" t="s">
        <v>72</v>
      </c>
      <c r="C170" t="s">
        <v>73</v>
      </c>
      <c r="E170" t="s">
        <v>73</v>
      </c>
      <c r="F170" s="5">
        <v>1</v>
      </c>
      <c r="G170" s="24">
        <f t="array" ref="G170">MIN(IF(ISNUMBER(H170:J170),H170:J170))</f>
        <v>0</v>
      </c>
      <c r="H170" t="e">
        <f>VLOOKUP(E170,JobBalancing!$BD$3:$BI$499,3,FALSE)</f>
        <v>#N/A</v>
      </c>
      <c r="I170" t="e">
        <f>VLOOKUP(E170,JobBalancing!$BJ$3:$BO$499,3,FALSE)</f>
        <v>#N/A</v>
      </c>
      <c r="J170" t="e">
        <f>VLOOKUP(E170,JobBalancing!$BP$3:$BU$499,3,FALSE)</f>
        <v>#N/A</v>
      </c>
      <c r="K170" s="5">
        <f t="array" ref="K170">MIN(IF(ISNUMBER(L170:N170),L170:N170))</f>
        <v>0</v>
      </c>
      <c r="L170" t="e">
        <f>VLOOKUP(E170,JobBalancing!$BD$3:$BI$499,4,FALSE)</f>
        <v>#N/A</v>
      </c>
      <c r="M170" t="e">
        <f>VLOOKUP(E170,JobBalancing!$BJ$3:$BO$499,4,FALSE)</f>
        <v>#N/A</v>
      </c>
      <c r="N170" t="e">
        <f>VLOOKUP(E170,JobBalancing!$BP$3:$BU$499,4,FALSE)</f>
        <v>#N/A</v>
      </c>
      <c r="O170" s="5">
        <f t="array" ref="O170">MIN(IF(ISNUMBER(P170:R170),P170:R170))</f>
        <v>0</v>
      </c>
      <c r="P170" t="e">
        <f>VLOOKUP(E170,JobBalancing!$BD$3:$BI$499,5,FALSE)</f>
        <v>#N/A</v>
      </c>
      <c r="Q170" t="e">
        <f>VLOOKUP(E170,JobBalancing!$BJ$3:$BO$499,5,FALSE)</f>
        <v>#N/A</v>
      </c>
      <c r="R170" t="e">
        <f>VLOOKUP(E170,JobBalancing!$BP$3:$BU$499,5,FALSE)</f>
        <v>#N/A</v>
      </c>
    </row>
    <row r="171" spans="1:18" x14ac:dyDescent="0.25">
      <c r="A171" t="s">
        <v>10</v>
      </c>
      <c r="B171" t="s">
        <v>72</v>
      </c>
      <c r="C171" t="s">
        <v>73</v>
      </c>
      <c r="E171" t="s">
        <v>117</v>
      </c>
      <c r="F171" s="5">
        <v>3</v>
      </c>
      <c r="G171" s="24">
        <f t="array" ref="G171">MIN(IF(ISNUMBER(H171:J171),H171:J171))</f>
        <v>0</v>
      </c>
      <c r="H171" t="e">
        <f>VLOOKUP(E171,JobBalancing!$BD$3:$BI$499,3,FALSE)</f>
        <v>#N/A</v>
      </c>
      <c r="I171" t="e">
        <f>VLOOKUP(E171,JobBalancing!$BJ$3:$BO$499,3,FALSE)</f>
        <v>#N/A</v>
      </c>
      <c r="J171" t="e">
        <f>VLOOKUP(E171,JobBalancing!$BP$3:$BU$499,3,FALSE)</f>
        <v>#N/A</v>
      </c>
      <c r="K171" s="5">
        <f t="array" ref="K171">MIN(IF(ISNUMBER(L171:N171),L171:N171))</f>
        <v>0</v>
      </c>
      <c r="L171" t="e">
        <f>VLOOKUP(E171,JobBalancing!$BD$3:$BI$499,4,FALSE)</f>
        <v>#N/A</v>
      </c>
      <c r="M171" t="e">
        <f>VLOOKUP(E171,JobBalancing!$BJ$3:$BO$499,4,FALSE)</f>
        <v>#N/A</v>
      </c>
      <c r="N171" t="e">
        <f>VLOOKUP(E171,JobBalancing!$BP$3:$BU$499,4,FALSE)</f>
        <v>#N/A</v>
      </c>
      <c r="O171" s="5">
        <f t="array" ref="O171">MIN(IF(ISNUMBER(P171:R171),P171:R171))</f>
        <v>0</v>
      </c>
      <c r="P171" t="e">
        <f>VLOOKUP(E171,JobBalancing!$BD$3:$BI$499,5,FALSE)</f>
        <v>#N/A</v>
      </c>
      <c r="Q171" t="e">
        <f>VLOOKUP(E171,JobBalancing!$BJ$3:$BO$499,5,FALSE)</f>
        <v>#N/A</v>
      </c>
      <c r="R171" t="e">
        <f>VLOOKUP(E171,JobBalancing!$BP$3:$BU$499,5,FALSE)</f>
        <v>#N/A</v>
      </c>
    </row>
    <row r="172" spans="1:18" x14ac:dyDescent="0.25">
      <c r="A172" t="s">
        <v>13</v>
      </c>
      <c r="B172" t="s">
        <v>389</v>
      </c>
      <c r="C172" t="s">
        <v>267</v>
      </c>
      <c r="D172" t="s">
        <v>248</v>
      </c>
      <c r="E172" t="s">
        <v>118</v>
      </c>
      <c r="F172" s="5">
        <v>5</v>
      </c>
      <c r="G172" s="24">
        <f t="array" ref="G172">MIN(IF(ISNUMBER(H172:J172),H172:J172))</f>
        <v>0</v>
      </c>
      <c r="H172" t="e">
        <f>VLOOKUP(E172,JobBalancing!$BD$3:$BI$499,3,FALSE)</f>
        <v>#N/A</v>
      </c>
      <c r="I172" t="e">
        <f>VLOOKUP(E172,JobBalancing!$BJ$3:$BO$499,3,FALSE)</f>
        <v>#N/A</v>
      </c>
      <c r="J172" t="e">
        <f>VLOOKUP(E172,JobBalancing!$BP$3:$BU$499,3,FALSE)</f>
        <v>#N/A</v>
      </c>
      <c r="K172" s="5">
        <f t="array" ref="K172">MIN(IF(ISNUMBER(L172:N172),L172:N172))</f>
        <v>0</v>
      </c>
      <c r="L172" t="e">
        <f>VLOOKUP(E172,JobBalancing!$BD$3:$BI$499,4,FALSE)</f>
        <v>#N/A</v>
      </c>
      <c r="M172" t="e">
        <f>VLOOKUP(E172,JobBalancing!$BJ$3:$BO$499,4,FALSE)</f>
        <v>#N/A</v>
      </c>
      <c r="N172" t="e">
        <f>VLOOKUP(E172,JobBalancing!$BP$3:$BU$499,4,FALSE)</f>
        <v>#N/A</v>
      </c>
      <c r="O172" s="5">
        <f t="array" ref="O172">MIN(IF(ISNUMBER(P172:R172),P172:R172))</f>
        <v>0</v>
      </c>
      <c r="P172" t="e">
        <f>VLOOKUP(E172,JobBalancing!$BD$3:$BI$499,5,FALSE)</f>
        <v>#N/A</v>
      </c>
      <c r="Q172" t="e">
        <f>VLOOKUP(E172,JobBalancing!$BJ$3:$BO$499,5,FALSE)</f>
        <v>#N/A</v>
      </c>
      <c r="R172" t="e">
        <f>VLOOKUP(E172,JobBalancing!$BP$3:$BU$499,5,FALSE)</f>
        <v>#N/A</v>
      </c>
    </row>
    <row r="173" spans="1:18" x14ac:dyDescent="0.25">
      <c r="A173" t="s">
        <v>13</v>
      </c>
      <c r="B173" t="s">
        <v>389</v>
      </c>
      <c r="C173" t="s">
        <v>268</v>
      </c>
      <c r="E173" t="s">
        <v>124</v>
      </c>
      <c r="F173" s="5">
        <v>5</v>
      </c>
      <c r="G173" s="24">
        <f t="array" ref="G173">MIN(IF(ISNUMBER(H173:J173),H173:J173))</f>
        <v>0</v>
      </c>
      <c r="H173" t="e">
        <f>VLOOKUP(E173,JobBalancing!$BD$3:$BI$499,3,FALSE)</f>
        <v>#N/A</v>
      </c>
      <c r="I173" t="e">
        <f>VLOOKUP(E173,JobBalancing!$BJ$3:$BO$499,3,FALSE)</f>
        <v>#N/A</v>
      </c>
      <c r="J173" t="e">
        <f>VLOOKUP(E173,JobBalancing!$BP$3:$BU$499,3,FALSE)</f>
        <v>#N/A</v>
      </c>
      <c r="K173" s="5">
        <f t="array" ref="K173">MIN(IF(ISNUMBER(L173:N173),L173:N173))</f>
        <v>0</v>
      </c>
      <c r="L173" t="e">
        <f>VLOOKUP(E173,JobBalancing!$BD$3:$BI$499,4,FALSE)</f>
        <v>#N/A</v>
      </c>
      <c r="M173" t="e">
        <f>VLOOKUP(E173,JobBalancing!$BJ$3:$BO$499,4,FALSE)</f>
        <v>#N/A</v>
      </c>
      <c r="N173" t="e">
        <f>VLOOKUP(E173,JobBalancing!$BP$3:$BU$499,4,FALSE)</f>
        <v>#N/A</v>
      </c>
      <c r="O173" s="5">
        <f t="array" ref="O173">MIN(IF(ISNUMBER(P173:R173),P173:R173))</f>
        <v>0</v>
      </c>
      <c r="P173" t="e">
        <f>VLOOKUP(E173,JobBalancing!$BD$3:$BI$499,5,FALSE)</f>
        <v>#N/A</v>
      </c>
      <c r="Q173" t="e">
        <f>VLOOKUP(E173,JobBalancing!$BJ$3:$BO$499,5,FALSE)</f>
        <v>#N/A</v>
      </c>
      <c r="R173" t="e">
        <f>VLOOKUP(E173,JobBalancing!$BP$3:$BU$499,5,FALSE)</f>
        <v>#N/A</v>
      </c>
    </row>
    <row r="174" spans="1:18" x14ac:dyDescent="0.25">
      <c r="A174" t="s">
        <v>10</v>
      </c>
      <c r="B174" t="s">
        <v>63</v>
      </c>
      <c r="C174" t="s">
        <v>270</v>
      </c>
      <c r="E174" t="s">
        <v>136</v>
      </c>
      <c r="F174" s="5">
        <v>2</v>
      </c>
      <c r="G174" s="24">
        <f t="array" ref="G174">MIN(IF(ISNUMBER(H174:J174),H174:J174))</f>
        <v>0</v>
      </c>
      <c r="H174" t="e">
        <f>VLOOKUP(E174,JobBalancing!$BD$3:$BI$499,3,FALSE)</f>
        <v>#N/A</v>
      </c>
      <c r="I174" t="e">
        <f>VLOOKUP(E174,JobBalancing!$BJ$3:$BO$499,3,FALSE)</f>
        <v>#N/A</v>
      </c>
      <c r="J174" t="e">
        <f>VLOOKUP(E174,JobBalancing!$BP$3:$BU$499,3,FALSE)</f>
        <v>#N/A</v>
      </c>
      <c r="K174" s="5">
        <f t="array" ref="K174">MIN(IF(ISNUMBER(L174:N174),L174:N174))</f>
        <v>0</v>
      </c>
      <c r="L174" t="e">
        <f>VLOOKUP(E174,JobBalancing!$BD$3:$BI$499,4,FALSE)</f>
        <v>#N/A</v>
      </c>
      <c r="M174" t="e">
        <f>VLOOKUP(E174,JobBalancing!$BJ$3:$BO$499,4,FALSE)</f>
        <v>#N/A</v>
      </c>
      <c r="N174" t="e">
        <f>VLOOKUP(E174,JobBalancing!$BP$3:$BU$499,4,FALSE)</f>
        <v>#N/A</v>
      </c>
      <c r="O174" s="5">
        <f t="array" ref="O174">MIN(IF(ISNUMBER(P174:R174),P174:R174))</f>
        <v>0</v>
      </c>
      <c r="P174" t="e">
        <f>VLOOKUP(E174,JobBalancing!$BD$3:$BI$499,5,FALSE)</f>
        <v>#N/A</v>
      </c>
      <c r="Q174" t="e">
        <f>VLOOKUP(E174,JobBalancing!$BJ$3:$BO$499,5,FALSE)</f>
        <v>#N/A</v>
      </c>
      <c r="R174" t="e">
        <f>VLOOKUP(E174,JobBalancing!$BP$3:$BU$499,5,FALSE)</f>
        <v>#N/A</v>
      </c>
    </row>
    <row r="175" spans="1:18" x14ac:dyDescent="0.25">
      <c r="A175" t="s">
        <v>10</v>
      </c>
      <c r="B175" t="s">
        <v>63</v>
      </c>
      <c r="C175" t="s">
        <v>270</v>
      </c>
      <c r="E175" t="s">
        <v>135</v>
      </c>
      <c r="F175" s="5">
        <v>3</v>
      </c>
      <c r="G175" s="24">
        <f t="array" ref="G175">MIN(IF(ISNUMBER(H175:J175),H175:J175))</f>
        <v>0</v>
      </c>
      <c r="H175" t="e">
        <f>VLOOKUP(E175,JobBalancing!$BD$3:$BI$499,3,FALSE)</f>
        <v>#N/A</v>
      </c>
      <c r="I175" t="e">
        <f>VLOOKUP(E175,JobBalancing!$BJ$3:$BO$499,3,FALSE)</f>
        <v>#N/A</v>
      </c>
      <c r="J175" t="e">
        <f>VLOOKUP(E175,JobBalancing!$BP$3:$BU$499,3,FALSE)</f>
        <v>#N/A</v>
      </c>
      <c r="K175" s="5">
        <f t="array" ref="K175">MIN(IF(ISNUMBER(L175:N175),L175:N175))</f>
        <v>0</v>
      </c>
      <c r="L175" t="e">
        <f>VLOOKUP(E175,JobBalancing!$BD$3:$BI$499,4,FALSE)</f>
        <v>#N/A</v>
      </c>
      <c r="M175" t="e">
        <f>VLOOKUP(E175,JobBalancing!$BJ$3:$BO$499,4,FALSE)</f>
        <v>#N/A</v>
      </c>
      <c r="N175" t="e">
        <f>VLOOKUP(E175,JobBalancing!$BP$3:$BU$499,4,FALSE)</f>
        <v>#N/A</v>
      </c>
      <c r="O175" s="5">
        <f t="array" ref="O175">MIN(IF(ISNUMBER(P175:R175),P175:R175))</f>
        <v>0</v>
      </c>
      <c r="P175" t="e">
        <f>VLOOKUP(E175,JobBalancing!$BD$3:$BI$499,5,FALSE)</f>
        <v>#N/A</v>
      </c>
      <c r="Q175" t="e">
        <f>VLOOKUP(E175,JobBalancing!$BJ$3:$BO$499,5,FALSE)</f>
        <v>#N/A</v>
      </c>
      <c r="R175" t="e">
        <f>VLOOKUP(E175,JobBalancing!$BP$3:$BU$499,5,FALSE)</f>
        <v>#N/A</v>
      </c>
    </row>
    <row r="176" spans="1:18" x14ac:dyDescent="0.25">
      <c r="A176" t="s">
        <v>10</v>
      </c>
      <c r="B176" t="s">
        <v>63</v>
      </c>
      <c r="C176" t="s">
        <v>270</v>
      </c>
      <c r="E176" t="s">
        <v>134</v>
      </c>
      <c r="F176" s="5">
        <v>4</v>
      </c>
      <c r="G176" s="24">
        <f t="array" ref="G176">MIN(IF(ISNUMBER(H176:J176),H176:J176))</f>
        <v>0</v>
      </c>
      <c r="H176" t="e">
        <f>VLOOKUP(E176,JobBalancing!$BD$3:$BI$499,3,FALSE)</f>
        <v>#N/A</v>
      </c>
      <c r="I176" t="e">
        <f>VLOOKUP(E176,JobBalancing!$BJ$3:$BO$499,3,FALSE)</f>
        <v>#N/A</v>
      </c>
      <c r="J176" t="e">
        <f>VLOOKUP(E176,JobBalancing!$BP$3:$BU$499,3,FALSE)</f>
        <v>#N/A</v>
      </c>
      <c r="K176" s="5">
        <f t="array" ref="K176">MIN(IF(ISNUMBER(L176:N176),L176:N176))</f>
        <v>0</v>
      </c>
      <c r="L176" t="e">
        <f>VLOOKUP(E176,JobBalancing!$BD$3:$BI$499,4,FALSE)</f>
        <v>#N/A</v>
      </c>
      <c r="M176" t="e">
        <f>VLOOKUP(E176,JobBalancing!$BJ$3:$BO$499,4,FALSE)</f>
        <v>#N/A</v>
      </c>
      <c r="N176" t="e">
        <f>VLOOKUP(E176,JobBalancing!$BP$3:$BU$499,4,FALSE)</f>
        <v>#N/A</v>
      </c>
      <c r="O176" s="5">
        <f t="array" ref="O176">MIN(IF(ISNUMBER(P176:R176),P176:R176))</f>
        <v>0</v>
      </c>
      <c r="P176" t="e">
        <f>VLOOKUP(E176,JobBalancing!$BD$3:$BI$499,5,FALSE)</f>
        <v>#N/A</v>
      </c>
      <c r="Q176" t="e">
        <f>VLOOKUP(E176,JobBalancing!$BJ$3:$BO$499,5,FALSE)</f>
        <v>#N/A</v>
      </c>
      <c r="R176" t="e">
        <f>VLOOKUP(E176,JobBalancing!$BP$3:$BU$499,5,FALSE)</f>
        <v>#N/A</v>
      </c>
    </row>
    <row r="177" spans="1:18" x14ac:dyDescent="0.25">
      <c r="A177" t="s">
        <v>10</v>
      </c>
      <c r="B177" t="s">
        <v>63</v>
      </c>
      <c r="C177" t="s">
        <v>270</v>
      </c>
      <c r="E177" t="s">
        <v>137</v>
      </c>
      <c r="F177" s="5">
        <v>5</v>
      </c>
      <c r="G177" s="24">
        <f t="array" ref="G177">MIN(IF(ISNUMBER(H177:J177),H177:J177))</f>
        <v>0</v>
      </c>
      <c r="H177" t="e">
        <f>VLOOKUP(E177,JobBalancing!$BD$3:$BI$499,3,FALSE)</f>
        <v>#N/A</v>
      </c>
      <c r="I177" t="e">
        <f>VLOOKUP(E177,JobBalancing!$BJ$3:$BO$499,3,FALSE)</f>
        <v>#N/A</v>
      </c>
      <c r="J177" t="e">
        <f>VLOOKUP(E177,JobBalancing!$BP$3:$BU$499,3,FALSE)</f>
        <v>#N/A</v>
      </c>
      <c r="K177" s="5">
        <f t="array" ref="K177">MIN(IF(ISNUMBER(L177:N177),L177:N177))</f>
        <v>0</v>
      </c>
      <c r="L177" t="e">
        <f>VLOOKUP(E177,JobBalancing!$BD$3:$BI$499,4,FALSE)</f>
        <v>#N/A</v>
      </c>
      <c r="M177" t="e">
        <f>VLOOKUP(E177,JobBalancing!$BJ$3:$BO$499,4,FALSE)</f>
        <v>#N/A</v>
      </c>
      <c r="N177" t="e">
        <f>VLOOKUP(E177,JobBalancing!$BP$3:$BU$499,4,FALSE)</f>
        <v>#N/A</v>
      </c>
      <c r="O177" s="5">
        <f t="array" ref="O177">MIN(IF(ISNUMBER(P177:R177),P177:R177))</f>
        <v>0</v>
      </c>
      <c r="P177" t="e">
        <f>VLOOKUP(E177,JobBalancing!$BD$3:$BI$499,5,FALSE)</f>
        <v>#N/A</v>
      </c>
      <c r="Q177" t="e">
        <f>VLOOKUP(E177,JobBalancing!$BJ$3:$BO$499,5,FALSE)</f>
        <v>#N/A</v>
      </c>
      <c r="R177" t="e">
        <f>VLOOKUP(E177,JobBalancing!$BP$3:$BU$499,5,FALSE)</f>
        <v>#N/A</v>
      </c>
    </row>
    <row r="178" spans="1:18" x14ac:dyDescent="0.25">
      <c r="A178" t="s">
        <v>10</v>
      </c>
      <c r="B178" t="s">
        <v>138</v>
      </c>
      <c r="C178" t="s">
        <v>139</v>
      </c>
      <c r="E178" t="s">
        <v>139</v>
      </c>
      <c r="F178" s="5">
        <v>2</v>
      </c>
      <c r="G178" s="24">
        <f t="array" ref="G178">MIN(IF(ISNUMBER(H178:J178),H178:J178))</f>
        <v>0</v>
      </c>
      <c r="H178" t="e">
        <f>VLOOKUP(E178,JobBalancing!$BD$3:$BI$499,3,FALSE)</f>
        <v>#N/A</v>
      </c>
      <c r="I178" t="e">
        <f>VLOOKUP(E178,JobBalancing!$BJ$3:$BO$499,3,FALSE)</f>
        <v>#N/A</v>
      </c>
      <c r="J178" t="e">
        <f>VLOOKUP(E178,JobBalancing!$BP$3:$BU$499,3,FALSE)</f>
        <v>#N/A</v>
      </c>
      <c r="K178" s="5">
        <f t="array" ref="K178">MIN(IF(ISNUMBER(L178:N178),L178:N178))</f>
        <v>0</v>
      </c>
      <c r="L178" t="e">
        <f>VLOOKUP(E178,JobBalancing!$BD$3:$BI$499,4,FALSE)</f>
        <v>#N/A</v>
      </c>
      <c r="M178" t="e">
        <f>VLOOKUP(E178,JobBalancing!$BJ$3:$BO$499,4,FALSE)</f>
        <v>#N/A</v>
      </c>
      <c r="N178" t="e">
        <f>VLOOKUP(E178,JobBalancing!$BP$3:$BU$499,4,FALSE)</f>
        <v>#N/A</v>
      </c>
      <c r="O178" s="5">
        <f t="array" ref="O178">MIN(IF(ISNUMBER(P178:R178),P178:R178))</f>
        <v>0</v>
      </c>
      <c r="P178" t="e">
        <f>VLOOKUP(E178,JobBalancing!$BD$3:$BI$499,5,FALSE)</f>
        <v>#N/A</v>
      </c>
      <c r="Q178" t="e">
        <f>VLOOKUP(E178,JobBalancing!$BJ$3:$BO$499,5,FALSE)</f>
        <v>#N/A</v>
      </c>
      <c r="R178" t="e">
        <f>VLOOKUP(E178,JobBalancing!$BP$3:$BU$499,5,FALSE)</f>
        <v>#N/A</v>
      </c>
    </row>
    <row r="179" spans="1:18" x14ac:dyDescent="0.25">
      <c r="A179" t="s">
        <v>10</v>
      </c>
      <c r="B179" t="s">
        <v>138</v>
      </c>
      <c r="C179" t="s">
        <v>139</v>
      </c>
      <c r="E179" t="s">
        <v>140</v>
      </c>
      <c r="F179" s="5">
        <v>3</v>
      </c>
      <c r="G179" s="24">
        <f t="array" ref="G179">MIN(IF(ISNUMBER(H179:J179),H179:J179))</f>
        <v>0</v>
      </c>
      <c r="H179" t="e">
        <f>VLOOKUP(E179,JobBalancing!$BD$3:$BI$499,3,FALSE)</f>
        <v>#N/A</v>
      </c>
      <c r="I179" t="e">
        <f>VLOOKUP(E179,JobBalancing!$BJ$3:$BO$499,3,FALSE)</f>
        <v>#N/A</v>
      </c>
      <c r="J179" t="e">
        <f>VLOOKUP(E179,JobBalancing!$BP$3:$BU$499,3,FALSE)</f>
        <v>#N/A</v>
      </c>
      <c r="K179" s="5">
        <f t="array" ref="K179">MIN(IF(ISNUMBER(L179:N179),L179:N179))</f>
        <v>0</v>
      </c>
      <c r="L179" t="e">
        <f>VLOOKUP(E179,JobBalancing!$BD$3:$BI$499,4,FALSE)</f>
        <v>#N/A</v>
      </c>
      <c r="M179" t="e">
        <f>VLOOKUP(E179,JobBalancing!$BJ$3:$BO$499,4,FALSE)</f>
        <v>#N/A</v>
      </c>
      <c r="N179" t="e">
        <f>VLOOKUP(E179,JobBalancing!$BP$3:$BU$499,4,FALSE)</f>
        <v>#N/A</v>
      </c>
      <c r="O179" s="5">
        <f t="array" ref="O179">MIN(IF(ISNUMBER(P179:R179),P179:R179))</f>
        <v>0</v>
      </c>
      <c r="P179" t="e">
        <f>VLOOKUP(E179,JobBalancing!$BD$3:$BI$499,5,FALSE)</f>
        <v>#N/A</v>
      </c>
      <c r="Q179" t="e">
        <f>VLOOKUP(E179,JobBalancing!$BJ$3:$BO$499,5,FALSE)</f>
        <v>#N/A</v>
      </c>
      <c r="R179" t="e">
        <f>VLOOKUP(E179,JobBalancing!$BP$3:$BU$499,5,FALSE)</f>
        <v>#N/A</v>
      </c>
    </row>
    <row r="180" spans="1:18" x14ac:dyDescent="0.25">
      <c r="A180" t="s">
        <v>10</v>
      </c>
      <c r="B180" t="s">
        <v>138</v>
      </c>
      <c r="C180" t="s">
        <v>139</v>
      </c>
      <c r="E180" t="s">
        <v>141</v>
      </c>
      <c r="F180" s="5">
        <v>5</v>
      </c>
      <c r="G180" s="24">
        <f t="array" ref="G180">MIN(IF(ISNUMBER(H180:J180),H180:J180))</f>
        <v>0</v>
      </c>
      <c r="H180" t="e">
        <f>VLOOKUP(E180,JobBalancing!$BD$3:$BI$499,3,FALSE)</f>
        <v>#N/A</v>
      </c>
      <c r="I180" t="e">
        <f>VLOOKUP(E180,JobBalancing!$BJ$3:$BO$499,3,FALSE)</f>
        <v>#N/A</v>
      </c>
      <c r="J180" t="e">
        <f>VLOOKUP(E180,JobBalancing!$BP$3:$BU$499,3,FALSE)</f>
        <v>#N/A</v>
      </c>
      <c r="K180" s="5">
        <f t="array" ref="K180">MIN(IF(ISNUMBER(L180:N180),L180:N180))</f>
        <v>0</v>
      </c>
      <c r="L180" t="e">
        <f>VLOOKUP(E180,JobBalancing!$BD$3:$BI$499,4,FALSE)</f>
        <v>#N/A</v>
      </c>
      <c r="M180" t="e">
        <f>VLOOKUP(E180,JobBalancing!$BJ$3:$BO$499,4,FALSE)</f>
        <v>#N/A</v>
      </c>
      <c r="N180" t="e">
        <f>VLOOKUP(E180,JobBalancing!$BP$3:$BU$499,4,FALSE)</f>
        <v>#N/A</v>
      </c>
      <c r="O180" s="5">
        <f t="array" ref="O180">MIN(IF(ISNUMBER(P180:R180),P180:R180))</f>
        <v>0</v>
      </c>
      <c r="P180" t="e">
        <f>VLOOKUP(E180,JobBalancing!$BD$3:$BI$499,5,FALSE)</f>
        <v>#N/A</v>
      </c>
      <c r="Q180" t="e">
        <f>VLOOKUP(E180,JobBalancing!$BJ$3:$BO$499,5,FALSE)</f>
        <v>#N/A</v>
      </c>
      <c r="R180" t="e">
        <f>VLOOKUP(E180,JobBalancing!$BP$3:$BU$499,5,FALSE)</f>
        <v>#N/A</v>
      </c>
    </row>
    <row r="181" spans="1:18" x14ac:dyDescent="0.25">
      <c r="A181" t="s">
        <v>13</v>
      </c>
      <c r="B181" t="s">
        <v>389</v>
      </c>
      <c r="C181" t="s">
        <v>139</v>
      </c>
      <c r="E181" t="s">
        <v>142</v>
      </c>
      <c r="F181" s="5">
        <v>5</v>
      </c>
      <c r="G181" s="24">
        <f t="array" ref="G181">MIN(IF(ISNUMBER(H181:J181),H181:J181))</f>
        <v>0</v>
      </c>
      <c r="H181" t="e">
        <f>VLOOKUP(E181,JobBalancing!$BD$3:$BI$499,3,FALSE)</f>
        <v>#N/A</v>
      </c>
      <c r="I181" t="e">
        <f>VLOOKUP(E181,JobBalancing!$BJ$3:$BO$499,3,FALSE)</f>
        <v>#N/A</v>
      </c>
      <c r="J181" t="e">
        <f>VLOOKUP(E181,JobBalancing!$BP$3:$BU$499,3,FALSE)</f>
        <v>#N/A</v>
      </c>
      <c r="K181" s="5">
        <f t="array" ref="K181">MIN(IF(ISNUMBER(L181:N181),L181:N181))</f>
        <v>0</v>
      </c>
      <c r="L181" t="e">
        <f>VLOOKUP(E181,JobBalancing!$BD$3:$BI$499,4,FALSE)</f>
        <v>#N/A</v>
      </c>
      <c r="M181" t="e">
        <f>VLOOKUP(E181,JobBalancing!$BJ$3:$BO$499,4,FALSE)</f>
        <v>#N/A</v>
      </c>
      <c r="N181" t="e">
        <f>VLOOKUP(E181,JobBalancing!$BP$3:$BU$499,4,FALSE)</f>
        <v>#N/A</v>
      </c>
      <c r="O181" s="5">
        <f t="array" ref="O181">MIN(IF(ISNUMBER(P181:R181),P181:R181))</f>
        <v>0</v>
      </c>
      <c r="P181" t="e">
        <f>VLOOKUP(E181,JobBalancing!$BD$3:$BI$499,5,FALSE)</f>
        <v>#N/A</v>
      </c>
      <c r="Q181" t="e">
        <f>VLOOKUP(E181,JobBalancing!$BJ$3:$BO$499,5,FALSE)</f>
        <v>#N/A</v>
      </c>
      <c r="R181" t="e">
        <f>VLOOKUP(E181,JobBalancing!$BP$3:$BU$499,5,FALSE)</f>
        <v>#N/A</v>
      </c>
    </row>
    <row r="182" spans="1:18" x14ac:dyDescent="0.25">
      <c r="A182" t="s">
        <v>13</v>
      </c>
      <c r="B182" t="s">
        <v>389</v>
      </c>
      <c r="C182" t="s">
        <v>271</v>
      </c>
      <c r="E182" t="s">
        <v>143</v>
      </c>
      <c r="F182" s="5">
        <v>5</v>
      </c>
      <c r="G182" s="24">
        <f t="array" ref="G182">MIN(IF(ISNUMBER(H182:J182),H182:J182))</f>
        <v>0</v>
      </c>
      <c r="H182" t="e">
        <f>VLOOKUP(E182,JobBalancing!$BD$3:$BI$499,3,FALSE)</f>
        <v>#N/A</v>
      </c>
      <c r="I182" t="e">
        <f>VLOOKUP(E182,JobBalancing!$BJ$3:$BO$499,3,FALSE)</f>
        <v>#N/A</v>
      </c>
      <c r="J182" t="e">
        <f>VLOOKUP(E182,JobBalancing!$BP$3:$BU$499,3,FALSE)</f>
        <v>#N/A</v>
      </c>
      <c r="K182" s="5">
        <f t="array" ref="K182">MIN(IF(ISNUMBER(L182:N182),L182:N182))</f>
        <v>0</v>
      </c>
      <c r="L182" t="e">
        <f>VLOOKUP(E182,JobBalancing!$BD$3:$BI$499,4,FALSE)</f>
        <v>#N/A</v>
      </c>
      <c r="M182" t="e">
        <f>VLOOKUP(E182,JobBalancing!$BJ$3:$BO$499,4,FALSE)</f>
        <v>#N/A</v>
      </c>
      <c r="N182" t="e">
        <f>VLOOKUP(E182,JobBalancing!$BP$3:$BU$499,4,FALSE)</f>
        <v>#N/A</v>
      </c>
      <c r="O182" s="5">
        <f t="array" ref="O182">MIN(IF(ISNUMBER(P182:R182),P182:R182))</f>
        <v>0</v>
      </c>
      <c r="P182" t="e">
        <f>VLOOKUP(E182,JobBalancing!$BD$3:$BI$499,5,FALSE)</f>
        <v>#N/A</v>
      </c>
      <c r="Q182" t="e">
        <f>VLOOKUP(E182,JobBalancing!$BJ$3:$BO$499,5,FALSE)</f>
        <v>#N/A</v>
      </c>
      <c r="R182" t="e">
        <f>VLOOKUP(E182,JobBalancing!$BP$3:$BU$499,5,FALSE)</f>
        <v>#N/A</v>
      </c>
    </row>
    <row r="183" spans="1:18" x14ac:dyDescent="0.25">
      <c r="A183" t="s">
        <v>10</v>
      </c>
      <c r="B183" t="s">
        <v>149</v>
      </c>
      <c r="C183" t="s">
        <v>272</v>
      </c>
      <c r="D183" t="s">
        <v>245</v>
      </c>
      <c r="E183" t="s">
        <v>150</v>
      </c>
      <c r="F183" s="5">
        <v>1</v>
      </c>
      <c r="G183" s="24">
        <f t="array" ref="G183">MIN(IF(ISNUMBER(H183:J183),H183:J183))</f>
        <v>0</v>
      </c>
      <c r="H183" t="e">
        <f>VLOOKUP(E183,JobBalancing!$BD$3:$BI$499,3,FALSE)</f>
        <v>#N/A</v>
      </c>
      <c r="I183" t="e">
        <f>VLOOKUP(E183,JobBalancing!$BJ$3:$BO$499,3,FALSE)</f>
        <v>#N/A</v>
      </c>
      <c r="J183" t="e">
        <f>VLOOKUP(E183,JobBalancing!$BP$3:$BU$499,3,FALSE)</f>
        <v>#N/A</v>
      </c>
      <c r="K183" s="5">
        <f t="array" ref="K183">MIN(IF(ISNUMBER(L183:N183),L183:N183))</f>
        <v>0</v>
      </c>
      <c r="L183" t="e">
        <f>VLOOKUP(E183,JobBalancing!$BD$3:$BI$499,4,FALSE)</f>
        <v>#N/A</v>
      </c>
      <c r="M183" t="e">
        <f>VLOOKUP(E183,JobBalancing!$BJ$3:$BO$499,4,FALSE)</f>
        <v>#N/A</v>
      </c>
      <c r="N183" t="e">
        <f>VLOOKUP(E183,JobBalancing!$BP$3:$BU$499,4,FALSE)</f>
        <v>#N/A</v>
      </c>
      <c r="O183" s="5">
        <f t="array" ref="O183">MIN(IF(ISNUMBER(P183:R183),P183:R183))</f>
        <v>0</v>
      </c>
      <c r="P183" t="e">
        <f>VLOOKUP(E183,JobBalancing!$BD$3:$BI$499,5,FALSE)</f>
        <v>#N/A</v>
      </c>
      <c r="Q183" t="e">
        <f>VLOOKUP(E183,JobBalancing!$BJ$3:$BO$499,5,FALSE)</f>
        <v>#N/A</v>
      </c>
      <c r="R183" t="e">
        <f>VLOOKUP(E183,JobBalancing!$BP$3:$BU$499,5,FALSE)</f>
        <v>#N/A</v>
      </c>
    </row>
    <row r="184" spans="1:18" x14ac:dyDescent="0.25">
      <c r="A184" t="s">
        <v>10</v>
      </c>
      <c r="B184" t="s">
        <v>149</v>
      </c>
      <c r="C184" t="s">
        <v>272</v>
      </c>
      <c r="D184" t="s">
        <v>245</v>
      </c>
      <c r="E184" t="s">
        <v>151</v>
      </c>
      <c r="F184" s="5">
        <v>5</v>
      </c>
      <c r="G184" s="24">
        <f t="array" ref="G184">MIN(IF(ISNUMBER(H184:J184),H184:J184))</f>
        <v>0</v>
      </c>
      <c r="H184" t="e">
        <f>VLOOKUP(E184,JobBalancing!$BD$3:$BI$499,3,FALSE)</f>
        <v>#N/A</v>
      </c>
      <c r="I184" t="e">
        <f>VLOOKUP(E184,JobBalancing!$BJ$3:$BO$499,3,FALSE)</f>
        <v>#N/A</v>
      </c>
      <c r="J184" t="e">
        <f>VLOOKUP(E184,JobBalancing!$BP$3:$BU$499,3,FALSE)</f>
        <v>#N/A</v>
      </c>
      <c r="K184" s="5">
        <f t="array" ref="K184">MIN(IF(ISNUMBER(L184:N184),L184:N184))</f>
        <v>0</v>
      </c>
      <c r="L184" t="e">
        <f>VLOOKUP(E184,JobBalancing!$BD$3:$BI$499,4,FALSE)</f>
        <v>#N/A</v>
      </c>
      <c r="M184" t="e">
        <f>VLOOKUP(E184,JobBalancing!$BJ$3:$BO$499,4,FALSE)</f>
        <v>#N/A</v>
      </c>
      <c r="N184" t="e">
        <f>VLOOKUP(E184,JobBalancing!$BP$3:$BU$499,4,FALSE)</f>
        <v>#N/A</v>
      </c>
      <c r="O184" s="5">
        <f t="array" ref="O184">MIN(IF(ISNUMBER(P184:R184),P184:R184))</f>
        <v>0</v>
      </c>
      <c r="P184" t="e">
        <f>VLOOKUP(E184,JobBalancing!$BD$3:$BI$499,5,FALSE)</f>
        <v>#N/A</v>
      </c>
      <c r="Q184" t="e">
        <f>VLOOKUP(E184,JobBalancing!$BJ$3:$BO$499,5,FALSE)</f>
        <v>#N/A</v>
      </c>
      <c r="R184" t="e">
        <f>VLOOKUP(E184,JobBalancing!$BP$3:$BU$499,5,FALSE)</f>
        <v>#N/A</v>
      </c>
    </row>
    <row r="185" spans="1:18" x14ac:dyDescent="0.25">
      <c r="A185" t="s">
        <v>13</v>
      </c>
      <c r="B185" t="s">
        <v>389</v>
      </c>
      <c r="C185" t="s">
        <v>272</v>
      </c>
      <c r="D185" t="s">
        <v>245</v>
      </c>
      <c r="E185" t="s">
        <v>152</v>
      </c>
      <c r="F185" s="5">
        <v>5</v>
      </c>
      <c r="G185" s="24">
        <f t="array" ref="G185">MIN(IF(ISNUMBER(H185:J185),H185:J185))</f>
        <v>0</v>
      </c>
      <c r="H185" t="e">
        <f>VLOOKUP(E185,JobBalancing!$BD$3:$BI$499,3,FALSE)</f>
        <v>#N/A</v>
      </c>
      <c r="I185" t="e">
        <f>VLOOKUP(E185,JobBalancing!$BJ$3:$BO$499,3,FALSE)</f>
        <v>#N/A</v>
      </c>
      <c r="J185" t="e">
        <f>VLOOKUP(E185,JobBalancing!$BP$3:$BU$499,3,FALSE)</f>
        <v>#N/A</v>
      </c>
      <c r="K185" s="5">
        <f t="array" ref="K185">MIN(IF(ISNUMBER(L185:N185),L185:N185))</f>
        <v>0</v>
      </c>
      <c r="L185" t="e">
        <f>VLOOKUP(E185,JobBalancing!$BD$3:$BI$499,4,FALSE)</f>
        <v>#N/A</v>
      </c>
      <c r="M185" t="e">
        <f>VLOOKUP(E185,JobBalancing!$BJ$3:$BO$499,4,FALSE)</f>
        <v>#N/A</v>
      </c>
      <c r="N185" t="e">
        <f>VLOOKUP(E185,JobBalancing!$BP$3:$BU$499,4,FALSE)</f>
        <v>#N/A</v>
      </c>
      <c r="O185" s="5">
        <f t="array" ref="O185">MIN(IF(ISNUMBER(P185:R185),P185:R185))</f>
        <v>0</v>
      </c>
      <c r="P185" t="e">
        <f>VLOOKUP(E185,JobBalancing!$BD$3:$BI$499,5,FALSE)</f>
        <v>#N/A</v>
      </c>
      <c r="Q185" t="e">
        <f>VLOOKUP(E185,JobBalancing!$BJ$3:$BO$499,5,FALSE)</f>
        <v>#N/A</v>
      </c>
      <c r="R185" t="e">
        <f>VLOOKUP(E185,JobBalancing!$BP$3:$BU$499,5,FALSE)</f>
        <v>#N/A</v>
      </c>
    </row>
    <row r="186" spans="1:18" x14ac:dyDescent="0.25">
      <c r="A186" t="s">
        <v>13</v>
      </c>
      <c r="B186" t="s">
        <v>389</v>
      </c>
      <c r="C186" t="s">
        <v>273</v>
      </c>
      <c r="D186" t="s">
        <v>245</v>
      </c>
      <c r="E186" t="s">
        <v>158</v>
      </c>
      <c r="F186" s="5">
        <v>5</v>
      </c>
      <c r="G186" s="24">
        <f t="array" ref="G186">MIN(IF(ISNUMBER(H186:J186),H186:J186))</f>
        <v>0</v>
      </c>
      <c r="H186" t="e">
        <f>VLOOKUP(E186,JobBalancing!$BD$3:$BI$499,3,FALSE)</f>
        <v>#N/A</v>
      </c>
      <c r="I186" t="e">
        <f>VLOOKUP(E186,JobBalancing!$BJ$3:$BO$499,3,FALSE)</f>
        <v>#N/A</v>
      </c>
      <c r="J186" t="e">
        <f>VLOOKUP(E186,JobBalancing!$BP$3:$BU$499,3,FALSE)</f>
        <v>#N/A</v>
      </c>
      <c r="K186" s="5">
        <f t="array" ref="K186">MIN(IF(ISNUMBER(L186:N186),L186:N186))</f>
        <v>0</v>
      </c>
      <c r="L186" t="e">
        <f>VLOOKUP(E186,JobBalancing!$BD$3:$BI$499,4,FALSE)</f>
        <v>#N/A</v>
      </c>
      <c r="M186" t="e">
        <f>VLOOKUP(E186,JobBalancing!$BJ$3:$BO$499,4,FALSE)</f>
        <v>#N/A</v>
      </c>
      <c r="N186" t="e">
        <f>VLOOKUP(E186,JobBalancing!$BP$3:$BU$499,4,FALSE)</f>
        <v>#N/A</v>
      </c>
      <c r="O186" s="5">
        <f t="array" ref="O186">MIN(IF(ISNUMBER(P186:R186),P186:R186))</f>
        <v>0</v>
      </c>
      <c r="P186" t="e">
        <f>VLOOKUP(E186,JobBalancing!$BD$3:$BI$499,5,FALSE)</f>
        <v>#N/A</v>
      </c>
      <c r="Q186" t="e">
        <f>VLOOKUP(E186,JobBalancing!$BJ$3:$BO$499,5,FALSE)</f>
        <v>#N/A</v>
      </c>
      <c r="R186" t="e">
        <f>VLOOKUP(E186,JobBalancing!$BP$3:$BU$499,5,FALSE)</f>
        <v>#N/A</v>
      </c>
    </row>
    <row r="187" spans="1:18" x14ac:dyDescent="0.25">
      <c r="A187" t="s">
        <v>2</v>
      </c>
      <c r="B187" t="s">
        <v>3</v>
      </c>
      <c r="C187" t="s">
        <v>275</v>
      </c>
      <c r="E187" s="3" t="s">
        <v>175</v>
      </c>
      <c r="F187" s="5">
        <v>5</v>
      </c>
      <c r="G187" s="24">
        <f t="array" ref="G187">MIN(IF(ISNUMBER(H187:J187),H187:J187))</f>
        <v>0</v>
      </c>
      <c r="H187" t="e">
        <f>VLOOKUP(E187,JobBalancing!$BD$3:$BI$499,3,FALSE)</f>
        <v>#N/A</v>
      </c>
      <c r="I187" t="e">
        <f>VLOOKUP(E187,JobBalancing!$BJ$3:$BO$499,3,FALSE)</f>
        <v>#N/A</v>
      </c>
      <c r="J187" t="e">
        <f>VLOOKUP(E187,JobBalancing!$BP$3:$BU$499,3,FALSE)</f>
        <v>#N/A</v>
      </c>
      <c r="K187" s="5">
        <f t="array" ref="K187">MIN(IF(ISNUMBER(L187:N187),L187:N187))</f>
        <v>0</v>
      </c>
      <c r="L187" t="e">
        <f>VLOOKUP(E187,JobBalancing!$BD$3:$BI$499,4,FALSE)</f>
        <v>#N/A</v>
      </c>
      <c r="M187" t="e">
        <f>VLOOKUP(E187,JobBalancing!$BJ$3:$BO$499,4,FALSE)</f>
        <v>#N/A</v>
      </c>
      <c r="N187" t="e">
        <f>VLOOKUP(E187,JobBalancing!$BP$3:$BU$499,4,FALSE)</f>
        <v>#N/A</v>
      </c>
      <c r="O187" s="5">
        <f t="array" ref="O187">MIN(IF(ISNUMBER(P187:R187),P187:R187))</f>
        <v>0</v>
      </c>
      <c r="P187" t="e">
        <f>VLOOKUP(E187,JobBalancing!$BD$3:$BI$499,5,FALSE)</f>
        <v>#N/A</v>
      </c>
      <c r="Q187" t="e">
        <f>VLOOKUP(E187,JobBalancing!$BJ$3:$BO$499,5,FALSE)</f>
        <v>#N/A</v>
      </c>
      <c r="R187" t="e">
        <f>VLOOKUP(E187,JobBalancing!$BP$3:$BU$499,5,FALSE)</f>
        <v>#N/A</v>
      </c>
    </row>
    <row r="188" spans="1:18" x14ac:dyDescent="0.25">
      <c r="A188" t="s">
        <v>13</v>
      </c>
      <c r="B188" t="s">
        <v>182</v>
      </c>
      <c r="C188" t="s">
        <v>277</v>
      </c>
      <c r="E188" t="s">
        <v>183</v>
      </c>
      <c r="F188" s="5">
        <v>4</v>
      </c>
      <c r="G188" s="24">
        <f t="array" ref="G188">MIN(IF(ISNUMBER(H188:J188),H188:J188))</f>
        <v>0</v>
      </c>
      <c r="H188" t="e">
        <f>VLOOKUP(E188,JobBalancing!$BD$3:$BI$499,3,FALSE)</f>
        <v>#N/A</v>
      </c>
      <c r="I188" t="e">
        <f>VLOOKUP(E188,JobBalancing!$BJ$3:$BO$499,3,FALSE)</f>
        <v>#N/A</v>
      </c>
      <c r="J188" t="e">
        <f>VLOOKUP(E188,JobBalancing!$BP$3:$BU$499,3,FALSE)</f>
        <v>#N/A</v>
      </c>
      <c r="K188" s="5">
        <f t="array" ref="K188">MIN(IF(ISNUMBER(L188:N188),L188:N188))</f>
        <v>0</v>
      </c>
      <c r="L188" t="e">
        <f>VLOOKUP(E188,JobBalancing!$BD$3:$BI$499,4,FALSE)</f>
        <v>#N/A</v>
      </c>
      <c r="M188" t="e">
        <f>VLOOKUP(E188,JobBalancing!$BJ$3:$BO$499,4,FALSE)</f>
        <v>#N/A</v>
      </c>
      <c r="N188" t="e">
        <f>VLOOKUP(E188,JobBalancing!$BP$3:$BU$499,4,FALSE)</f>
        <v>#N/A</v>
      </c>
      <c r="O188" s="5">
        <f t="array" ref="O188">MIN(IF(ISNUMBER(P188:R188),P188:R188))</f>
        <v>0</v>
      </c>
      <c r="P188" t="e">
        <f>VLOOKUP(E188,JobBalancing!$BD$3:$BI$499,5,FALSE)</f>
        <v>#N/A</v>
      </c>
      <c r="Q188" t="e">
        <f>VLOOKUP(E188,JobBalancing!$BJ$3:$BO$499,5,FALSE)</f>
        <v>#N/A</v>
      </c>
      <c r="R188" t="e">
        <f>VLOOKUP(E188,JobBalancing!$BP$3:$BU$499,5,FALSE)</f>
        <v>#N/A</v>
      </c>
    </row>
    <row r="189" spans="1:18" x14ac:dyDescent="0.25">
      <c r="A189" t="s">
        <v>10</v>
      </c>
      <c r="B189" t="s">
        <v>138</v>
      </c>
      <c r="C189" t="s">
        <v>186</v>
      </c>
      <c r="E189" t="s">
        <v>186</v>
      </c>
      <c r="F189" s="5">
        <v>2</v>
      </c>
      <c r="G189" s="24">
        <f t="array" ref="G189">MIN(IF(ISNUMBER(H189:J189),H189:J189))</f>
        <v>0</v>
      </c>
      <c r="H189" t="e">
        <f>VLOOKUP(E189,JobBalancing!$BD$3:$BI$499,3,FALSE)</f>
        <v>#N/A</v>
      </c>
      <c r="I189" t="e">
        <f>VLOOKUP(E189,JobBalancing!$BJ$3:$BO$499,3,FALSE)</f>
        <v>#N/A</v>
      </c>
      <c r="J189" t="e">
        <f>VLOOKUP(E189,JobBalancing!$BP$3:$BU$499,3,FALSE)</f>
        <v>#N/A</v>
      </c>
      <c r="K189" s="5">
        <f t="array" ref="K189">MIN(IF(ISNUMBER(L189:N189),L189:N189))</f>
        <v>0</v>
      </c>
      <c r="L189" t="e">
        <f>VLOOKUP(E189,JobBalancing!$BD$3:$BI$499,4,FALSE)</f>
        <v>#N/A</v>
      </c>
      <c r="M189" t="e">
        <f>VLOOKUP(E189,JobBalancing!$BJ$3:$BO$499,4,FALSE)</f>
        <v>#N/A</v>
      </c>
      <c r="N189" t="e">
        <f>VLOOKUP(E189,JobBalancing!$BP$3:$BU$499,4,FALSE)</f>
        <v>#N/A</v>
      </c>
      <c r="O189" s="5">
        <f t="array" ref="O189">MIN(IF(ISNUMBER(P189:R189),P189:R189))</f>
        <v>0</v>
      </c>
      <c r="P189" t="e">
        <f>VLOOKUP(E189,JobBalancing!$BD$3:$BI$499,5,FALSE)</f>
        <v>#N/A</v>
      </c>
      <c r="Q189" t="e">
        <f>VLOOKUP(E189,JobBalancing!$BJ$3:$BO$499,5,FALSE)</f>
        <v>#N/A</v>
      </c>
      <c r="R189" t="e">
        <f>VLOOKUP(E189,JobBalancing!$BP$3:$BU$499,5,FALSE)</f>
        <v>#N/A</v>
      </c>
    </row>
    <row r="190" spans="1:18" x14ac:dyDescent="0.25">
      <c r="A190" t="s">
        <v>10</v>
      </c>
      <c r="B190" t="s">
        <v>138</v>
      </c>
      <c r="C190" t="s">
        <v>279</v>
      </c>
      <c r="E190" t="s">
        <v>188</v>
      </c>
      <c r="F190" s="5">
        <v>3</v>
      </c>
      <c r="G190" s="24">
        <f t="array" ref="G190">MIN(IF(ISNUMBER(H190:J190),H190:J190))</f>
        <v>0</v>
      </c>
      <c r="H190" t="e">
        <f>VLOOKUP(E190,JobBalancing!$BD$3:$BI$499,3,FALSE)</f>
        <v>#N/A</v>
      </c>
      <c r="I190" t="e">
        <f>VLOOKUP(E190,JobBalancing!$BJ$3:$BO$499,3,FALSE)</f>
        <v>#N/A</v>
      </c>
      <c r="J190" t="e">
        <f>VLOOKUP(E190,JobBalancing!$BP$3:$BU$499,3,FALSE)</f>
        <v>#N/A</v>
      </c>
      <c r="K190" s="5">
        <f t="array" ref="K190">MIN(IF(ISNUMBER(L190:N190),L190:N190))</f>
        <v>0</v>
      </c>
      <c r="L190" t="e">
        <f>VLOOKUP(E190,JobBalancing!$BD$3:$BI$499,4,FALSE)</f>
        <v>#N/A</v>
      </c>
      <c r="M190" t="e">
        <f>VLOOKUP(E190,JobBalancing!$BJ$3:$BO$499,4,FALSE)</f>
        <v>#N/A</v>
      </c>
      <c r="N190" t="e">
        <f>VLOOKUP(E190,JobBalancing!$BP$3:$BU$499,4,FALSE)</f>
        <v>#N/A</v>
      </c>
      <c r="O190" s="5">
        <f t="array" ref="O190">MIN(IF(ISNUMBER(P190:R190),P190:R190))</f>
        <v>0</v>
      </c>
      <c r="P190" t="e">
        <f>VLOOKUP(E190,JobBalancing!$BD$3:$BI$499,5,FALSE)</f>
        <v>#N/A</v>
      </c>
      <c r="Q190" t="e">
        <f>VLOOKUP(E190,JobBalancing!$BJ$3:$BO$499,5,FALSE)</f>
        <v>#N/A</v>
      </c>
      <c r="R190" t="e">
        <f>VLOOKUP(E190,JobBalancing!$BP$3:$BU$499,5,FALSE)</f>
        <v>#N/A</v>
      </c>
    </row>
    <row r="191" spans="1:18" x14ac:dyDescent="0.25">
      <c r="A191" t="s">
        <v>10</v>
      </c>
      <c r="B191" t="s">
        <v>389</v>
      </c>
      <c r="C191" t="s">
        <v>279</v>
      </c>
      <c r="E191" t="s">
        <v>187</v>
      </c>
      <c r="F191" s="5">
        <v>5</v>
      </c>
      <c r="G191" s="24">
        <f t="array" ref="G191">MIN(IF(ISNUMBER(H191:J191),H191:J191))</f>
        <v>0</v>
      </c>
      <c r="H191" t="e">
        <f>VLOOKUP(E191,JobBalancing!$BD$3:$BI$499,3,FALSE)</f>
        <v>#N/A</v>
      </c>
      <c r="I191" t="e">
        <f>VLOOKUP(E191,JobBalancing!$BJ$3:$BO$499,3,FALSE)</f>
        <v>#N/A</v>
      </c>
      <c r="J191" t="e">
        <f>VLOOKUP(E191,JobBalancing!$BP$3:$BU$499,3,FALSE)</f>
        <v>#N/A</v>
      </c>
      <c r="K191" s="5">
        <f t="array" ref="K191">MIN(IF(ISNUMBER(L191:N191),L191:N191))</f>
        <v>0</v>
      </c>
      <c r="L191" t="e">
        <f>VLOOKUP(E191,JobBalancing!$BD$3:$BI$499,4,FALSE)</f>
        <v>#N/A</v>
      </c>
      <c r="M191" t="e">
        <f>VLOOKUP(E191,JobBalancing!$BJ$3:$BO$499,4,FALSE)</f>
        <v>#N/A</v>
      </c>
      <c r="N191" t="e">
        <f>VLOOKUP(E191,JobBalancing!$BP$3:$BU$499,4,FALSE)</f>
        <v>#N/A</v>
      </c>
      <c r="O191" s="5">
        <f t="array" ref="O191">MIN(IF(ISNUMBER(P191:R191),P191:R191))</f>
        <v>0</v>
      </c>
      <c r="P191" t="e">
        <f>VLOOKUP(E191,JobBalancing!$BD$3:$BI$499,5,FALSE)</f>
        <v>#N/A</v>
      </c>
      <c r="Q191" t="e">
        <f>VLOOKUP(E191,JobBalancing!$BJ$3:$BO$499,5,FALSE)</f>
        <v>#N/A</v>
      </c>
      <c r="R191" t="e">
        <f>VLOOKUP(E191,JobBalancing!$BP$3:$BU$499,5,FALSE)</f>
        <v>#N/A</v>
      </c>
    </row>
    <row r="192" spans="1:18" x14ac:dyDescent="0.25">
      <c r="A192" t="s">
        <v>67</v>
      </c>
      <c r="B192" t="s">
        <v>250</v>
      </c>
      <c r="C192" t="s">
        <v>69</v>
      </c>
      <c r="E192" t="s">
        <v>396</v>
      </c>
      <c r="F192" s="5">
        <v>1</v>
      </c>
      <c r="G192" s="24">
        <f t="array" ref="G192">MIN(IF(ISNUMBER(H192:J192),H192:J192))</f>
        <v>0</v>
      </c>
      <c r="H192" t="e">
        <f>VLOOKUP(E192,JobBalancing!$BD$3:$BI$499,3,FALSE)</f>
        <v>#N/A</v>
      </c>
      <c r="I192" t="e">
        <f>VLOOKUP(E192,JobBalancing!$BJ$3:$BO$499,3,FALSE)</f>
        <v>#N/A</v>
      </c>
      <c r="J192" t="e">
        <f>VLOOKUP(E192,JobBalancing!$BP$3:$BU$499,3,FALSE)</f>
        <v>#N/A</v>
      </c>
      <c r="K192" s="5">
        <f t="array" ref="K192">MIN(IF(ISNUMBER(L192:N192),L192:N192))</f>
        <v>0</v>
      </c>
      <c r="L192" t="e">
        <f>VLOOKUP(E192,JobBalancing!$BD$3:$BI$499,4,FALSE)</f>
        <v>#N/A</v>
      </c>
      <c r="M192" t="e">
        <f>VLOOKUP(E192,JobBalancing!$BJ$3:$BO$499,4,FALSE)</f>
        <v>#N/A</v>
      </c>
      <c r="N192" t="e">
        <f>VLOOKUP(E192,JobBalancing!$BP$3:$BU$499,4,FALSE)</f>
        <v>#N/A</v>
      </c>
      <c r="O192" s="5">
        <f t="array" ref="O192">MIN(IF(ISNUMBER(P192:R192),P192:R192))</f>
        <v>0</v>
      </c>
      <c r="P192" t="e">
        <f>VLOOKUP(E192,JobBalancing!$BD$3:$BI$499,5,FALSE)</f>
        <v>#N/A</v>
      </c>
      <c r="Q192" t="e">
        <f>VLOOKUP(E192,JobBalancing!$BJ$3:$BO$499,5,FALSE)</f>
        <v>#N/A</v>
      </c>
      <c r="R192" t="e">
        <f>VLOOKUP(E192,JobBalancing!$BP$3:$BU$499,5,FALSE)</f>
        <v>#N/A</v>
      </c>
    </row>
    <row r="193" spans="1:18" x14ac:dyDescent="0.25">
      <c r="A193" t="s">
        <v>67</v>
      </c>
      <c r="B193" t="s">
        <v>250</v>
      </c>
      <c r="C193" t="s">
        <v>69</v>
      </c>
      <c r="E193" t="s">
        <v>397</v>
      </c>
      <c r="F193" s="5">
        <v>3</v>
      </c>
      <c r="G193" s="24">
        <f t="array" ref="G193">MIN(IF(ISNUMBER(H193:J193),H193:J193))</f>
        <v>0</v>
      </c>
      <c r="H193" t="e">
        <f>VLOOKUP(E193,JobBalancing!$BD$3:$BI$499,3,FALSE)</f>
        <v>#N/A</v>
      </c>
      <c r="I193" t="e">
        <f>VLOOKUP(E193,JobBalancing!$BJ$3:$BO$499,3,FALSE)</f>
        <v>#N/A</v>
      </c>
      <c r="J193" t="e">
        <f>VLOOKUP(E193,JobBalancing!$BP$3:$BU$499,3,FALSE)</f>
        <v>#N/A</v>
      </c>
      <c r="K193" s="5">
        <f t="array" ref="K193">MIN(IF(ISNUMBER(L193:N193),L193:N193))</f>
        <v>0</v>
      </c>
      <c r="L193" t="e">
        <f>VLOOKUP(E193,JobBalancing!$BD$3:$BI$499,4,FALSE)</f>
        <v>#N/A</v>
      </c>
      <c r="M193" t="e">
        <f>VLOOKUP(E193,JobBalancing!$BJ$3:$BO$499,4,FALSE)</f>
        <v>#N/A</v>
      </c>
      <c r="N193" t="e">
        <f>VLOOKUP(E193,JobBalancing!$BP$3:$BU$499,4,FALSE)</f>
        <v>#N/A</v>
      </c>
      <c r="O193" s="5">
        <f t="array" ref="O193">MIN(IF(ISNUMBER(P193:R193),P193:R193))</f>
        <v>0</v>
      </c>
      <c r="P193" t="e">
        <f>VLOOKUP(E193,JobBalancing!$BD$3:$BI$499,5,FALSE)</f>
        <v>#N/A</v>
      </c>
      <c r="Q193" t="e">
        <f>VLOOKUP(E193,JobBalancing!$BJ$3:$BO$499,5,FALSE)</f>
        <v>#N/A</v>
      </c>
      <c r="R193" t="e">
        <f>VLOOKUP(E193,JobBalancing!$BP$3:$BU$499,5,FALSE)</f>
        <v>#N/A</v>
      </c>
    </row>
    <row r="194" spans="1:18" x14ac:dyDescent="0.25">
      <c r="A194" t="s">
        <v>10</v>
      </c>
      <c r="B194" t="s">
        <v>189</v>
      </c>
      <c r="C194" t="s">
        <v>280</v>
      </c>
      <c r="E194" t="s">
        <v>190</v>
      </c>
      <c r="F194" s="5">
        <v>1</v>
      </c>
      <c r="G194" s="24">
        <f t="array" ref="G194">MIN(IF(ISNUMBER(H194:J194),H194:J194))</f>
        <v>0</v>
      </c>
      <c r="H194" t="e">
        <f>VLOOKUP(E194,JobBalancing!$BD$3:$BI$499,3,FALSE)</f>
        <v>#N/A</v>
      </c>
      <c r="I194" t="e">
        <f>VLOOKUP(E194,JobBalancing!$BJ$3:$BO$499,3,FALSE)</f>
        <v>#N/A</v>
      </c>
      <c r="J194" t="e">
        <f>VLOOKUP(E194,JobBalancing!$BP$3:$BU$499,3,FALSE)</f>
        <v>#N/A</v>
      </c>
      <c r="K194" s="5">
        <f t="array" ref="K194">MIN(IF(ISNUMBER(L194:N194),L194:N194))</f>
        <v>0</v>
      </c>
      <c r="L194" t="e">
        <f>VLOOKUP(E194,JobBalancing!$BD$3:$BI$499,4,FALSE)</f>
        <v>#N/A</v>
      </c>
      <c r="M194" t="e">
        <f>VLOOKUP(E194,JobBalancing!$BJ$3:$BO$499,4,FALSE)</f>
        <v>#N/A</v>
      </c>
      <c r="N194" t="e">
        <f>VLOOKUP(E194,JobBalancing!$BP$3:$BU$499,4,FALSE)</f>
        <v>#N/A</v>
      </c>
      <c r="O194" s="5">
        <f t="array" ref="O194">MIN(IF(ISNUMBER(P194:R194),P194:R194))</f>
        <v>0</v>
      </c>
      <c r="P194" t="e">
        <f>VLOOKUP(E194,JobBalancing!$BD$3:$BI$499,5,FALSE)</f>
        <v>#N/A</v>
      </c>
      <c r="Q194" t="e">
        <f>VLOOKUP(E194,JobBalancing!$BJ$3:$BO$499,5,FALSE)</f>
        <v>#N/A</v>
      </c>
      <c r="R194" t="e">
        <f>VLOOKUP(E194,JobBalancing!$BP$3:$BU$499,5,FALSE)</f>
        <v>#N/A</v>
      </c>
    </row>
    <row r="195" spans="1:18" x14ac:dyDescent="0.25">
      <c r="A195" t="s">
        <v>10</v>
      </c>
      <c r="B195" t="s">
        <v>189</v>
      </c>
      <c r="C195" t="s">
        <v>280</v>
      </c>
      <c r="E195" t="s">
        <v>191</v>
      </c>
      <c r="F195" s="5">
        <v>3</v>
      </c>
      <c r="G195" s="24">
        <f t="array" ref="G195">MIN(IF(ISNUMBER(H195:J195),H195:J195))</f>
        <v>0</v>
      </c>
      <c r="H195" t="e">
        <f>VLOOKUP(E195,JobBalancing!$BD$3:$BI$499,3,FALSE)</f>
        <v>#N/A</v>
      </c>
      <c r="I195" t="e">
        <f>VLOOKUP(E195,JobBalancing!$BJ$3:$BO$499,3,FALSE)</f>
        <v>#N/A</v>
      </c>
      <c r="J195" t="e">
        <f>VLOOKUP(E195,JobBalancing!$BP$3:$BU$499,3,FALSE)</f>
        <v>#N/A</v>
      </c>
      <c r="K195" s="5">
        <f t="array" ref="K195">MIN(IF(ISNUMBER(L195:N195),L195:N195))</f>
        <v>0</v>
      </c>
      <c r="L195" t="e">
        <f>VLOOKUP(E195,JobBalancing!$BD$3:$BI$499,4,FALSE)</f>
        <v>#N/A</v>
      </c>
      <c r="M195" t="e">
        <f>VLOOKUP(E195,JobBalancing!$BJ$3:$BO$499,4,FALSE)</f>
        <v>#N/A</v>
      </c>
      <c r="N195" t="e">
        <f>VLOOKUP(E195,JobBalancing!$BP$3:$BU$499,4,FALSE)</f>
        <v>#N/A</v>
      </c>
      <c r="O195" s="5">
        <f t="array" ref="O195">MIN(IF(ISNUMBER(P195:R195),P195:R195))</f>
        <v>0</v>
      </c>
      <c r="P195" t="e">
        <f>VLOOKUP(E195,JobBalancing!$BD$3:$BI$499,5,FALSE)</f>
        <v>#N/A</v>
      </c>
      <c r="Q195" t="e">
        <f>VLOOKUP(E195,JobBalancing!$BJ$3:$BO$499,5,FALSE)</f>
        <v>#N/A</v>
      </c>
      <c r="R195" t="e">
        <f>VLOOKUP(E195,JobBalancing!$BP$3:$BU$499,5,FALSE)</f>
        <v>#N/A</v>
      </c>
    </row>
    <row r="196" spans="1:18" x14ac:dyDescent="0.25">
      <c r="A196" t="s">
        <v>10</v>
      </c>
      <c r="B196" t="s">
        <v>189</v>
      </c>
      <c r="C196" t="s">
        <v>280</v>
      </c>
      <c r="E196" t="s">
        <v>192</v>
      </c>
      <c r="F196" s="5">
        <v>5</v>
      </c>
      <c r="G196" s="24">
        <f t="array" ref="G196">MIN(IF(ISNUMBER(H196:J196),H196:J196))</f>
        <v>0</v>
      </c>
      <c r="H196" t="e">
        <f>VLOOKUP(E196,JobBalancing!$BD$3:$BI$499,3,FALSE)</f>
        <v>#N/A</v>
      </c>
      <c r="I196" t="e">
        <f>VLOOKUP(E196,JobBalancing!$BJ$3:$BO$499,3,FALSE)</f>
        <v>#N/A</v>
      </c>
      <c r="J196" t="e">
        <f>VLOOKUP(E196,JobBalancing!$BP$3:$BU$499,3,FALSE)</f>
        <v>#N/A</v>
      </c>
      <c r="K196" s="5">
        <f t="array" ref="K196">MIN(IF(ISNUMBER(L196:N196),L196:N196))</f>
        <v>0</v>
      </c>
      <c r="L196" t="e">
        <f>VLOOKUP(E196,JobBalancing!$BD$3:$BI$499,4,FALSE)</f>
        <v>#N/A</v>
      </c>
      <c r="M196" t="e">
        <f>VLOOKUP(E196,JobBalancing!$BJ$3:$BO$499,4,FALSE)</f>
        <v>#N/A</v>
      </c>
      <c r="N196" t="e">
        <f>VLOOKUP(E196,JobBalancing!$BP$3:$BU$499,4,FALSE)</f>
        <v>#N/A</v>
      </c>
      <c r="O196" s="5">
        <f t="array" ref="O196">MIN(IF(ISNUMBER(P196:R196),P196:R196))</f>
        <v>0</v>
      </c>
      <c r="P196" t="e">
        <f>VLOOKUP(E196,JobBalancing!$BD$3:$BI$499,5,FALSE)</f>
        <v>#N/A</v>
      </c>
      <c r="Q196" t="e">
        <f>VLOOKUP(E196,JobBalancing!$BJ$3:$BO$499,5,FALSE)</f>
        <v>#N/A</v>
      </c>
      <c r="R196" t="e">
        <f>VLOOKUP(E196,JobBalancing!$BP$3:$BU$499,5,FALSE)</f>
        <v>#N/A</v>
      </c>
    </row>
    <row r="197" spans="1:18" x14ac:dyDescent="0.25">
      <c r="A197" t="s">
        <v>13</v>
      </c>
      <c r="B197" t="s">
        <v>389</v>
      </c>
      <c r="C197" t="s">
        <v>281</v>
      </c>
      <c r="E197" t="s">
        <v>193</v>
      </c>
      <c r="F197" s="5">
        <v>5</v>
      </c>
      <c r="G197" s="24">
        <f t="array" ref="G197">MIN(IF(ISNUMBER(H197:J197),H197:J197))</f>
        <v>0</v>
      </c>
      <c r="H197" t="e">
        <f>VLOOKUP(E197,JobBalancing!$BD$3:$BI$499,3,FALSE)</f>
        <v>#N/A</v>
      </c>
      <c r="I197" t="e">
        <f>VLOOKUP(E197,JobBalancing!$BJ$3:$BO$499,3,FALSE)</f>
        <v>#N/A</v>
      </c>
      <c r="J197" t="e">
        <f>VLOOKUP(E197,JobBalancing!$BP$3:$BU$499,3,FALSE)</f>
        <v>#N/A</v>
      </c>
      <c r="K197" s="5">
        <f t="array" ref="K197">MIN(IF(ISNUMBER(L197:N197),L197:N197))</f>
        <v>0</v>
      </c>
      <c r="L197" t="e">
        <f>VLOOKUP(E197,JobBalancing!$BD$3:$BI$499,4,FALSE)</f>
        <v>#N/A</v>
      </c>
      <c r="M197" t="e">
        <f>VLOOKUP(E197,JobBalancing!$BJ$3:$BO$499,4,FALSE)</f>
        <v>#N/A</v>
      </c>
      <c r="N197" t="e">
        <f>VLOOKUP(E197,JobBalancing!$BP$3:$BU$499,4,FALSE)</f>
        <v>#N/A</v>
      </c>
      <c r="O197" s="5">
        <f t="array" ref="O197">MIN(IF(ISNUMBER(P197:R197),P197:R197))</f>
        <v>0</v>
      </c>
      <c r="P197" t="e">
        <f>VLOOKUP(E197,JobBalancing!$BD$3:$BI$499,5,FALSE)</f>
        <v>#N/A</v>
      </c>
      <c r="Q197" t="e">
        <f>VLOOKUP(E197,JobBalancing!$BJ$3:$BO$499,5,FALSE)</f>
        <v>#N/A</v>
      </c>
      <c r="R197" t="e">
        <f>VLOOKUP(E197,JobBalancing!$BP$3:$BU$499,5,FALSE)</f>
        <v>#N/A</v>
      </c>
    </row>
    <row r="198" spans="1:18" x14ac:dyDescent="0.25">
      <c r="A198" t="s">
        <v>10</v>
      </c>
      <c r="B198" t="s">
        <v>149</v>
      </c>
      <c r="C198" t="s">
        <v>282</v>
      </c>
      <c r="D198" t="s">
        <v>245</v>
      </c>
      <c r="E198" t="s">
        <v>199</v>
      </c>
      <c r="F198" s="5">
        <v>1</v>
      </c>
      <c r="G198" s="24">
        <f t="array" ref="G198">MIN(IF(ISNUMBER(H198:J198),H198:J198))</f>
        <v>0</v>
      </c>
      <c r="H198" t="e">
        <f>VLOOKUP(E198,JobBalancing!$BD$3:$BI$499,3,FALSE)</f>
        <v>#N/A</v>
      </c>
      <c r="I198" t="e">
        <f>VLOOKUP(E198,JobBalancing!$BJ$3:$BO$499,3,FALSE)</f>
        <v>#N/A</v>
      </c>
      <c r="J198" t="e">
        <f>VLOOKUP(E198,JobBalancing!$BP$3:$BU$499,3,FALSE)</f>
        <v>#N/A</v>
      </c>
      <c r="K198" s="5">
        <f t="array" ref="K198">MIN(IF(ISNUMBER(L198:N198),L198:N198))</f>
        <v>0</v>
      </c>
      <c r="L198" t="e">
        <f>VLOOKUP(E198,JobBalancing!$BD$3:$BI$499,4,FALSE)</f>
        <v>#N/A</v>
      </c>
      <c r="M198" t="e">
        <f>VLOOKUP(E198,JobBalancing!$BJ$3:$BO$499,4,FALSE)</f>
        <v>#N/A</v>
      </c>
      <c r="N198" t="e">
        <f>VLOOKUP(E198,JobBalancing!$BP$3:$BU$499,4,FALSE)</f>
        <v>#N/A</v>
      </c>
      <c r="O198" s="5">
        <f t="array" ref="O198">MIN(IF(ISNUMBER(P198:R198),P198:R198))</f>
        <v>0</v>
      </c>
      <c r="P198" t="e">
        <f>VLOOKUP(E198,JobBalancing!$BD$3:$BI$499,5,FALSE)</f>
        <v>#N/A</v>
      </c>
      <c r="Q198" t="e">
        <f>VLOOKUP(E198,JobBalancing!$BJ$3:$BO$499,5,FALSE)</f>
        <v>#N/A</v>
      </c>
      <c r="R198" t="e">
        <f>VLOOKUP(E198,JobBalancing!$BP$3:$BU$499,5,FALSE)</f>
        <v>#N/A</v>
      </c>
    </row>
    <row r="199" spans="1:18" x14ac:dyDescent="0.25">
      <c r="A199" t="s">
        <v>10</v>
      </c>
      <c r="B199" t="s">
        <v>149</v>
      </c>
      <c r="C199" t="s">
        <v>282</v>
      </c>
      <c r="D199" t="s">
        <v>245</v>
      </c>
      <c r="E199" t="s">
        <v>200</v>
      </c>
      <c r="F199" s="5">
        <v>5</v>
      </c>
      <c r="G199" s="24">
        <f t="array" ref="G199">MIN(IF(ISNUMBER(H199:J199),H199:J199))</f>
        <v>0</v>
      </c>
      <c r="H199" t="e">
        <f>VLOOKUP(E199,JobBalancing!$BD$3:$BI$499,3,FALSE)</f>
        <v>#N/A</v>
      </c>
      <c r="I199" t="e">
        <f>VLOOKUP(E199,JobBalancing!$BJ$3:$BO$499,3,FALSE)</f>
        <v>#N/A</v>
      </c>
      <c r="J199" t="e">
        <f>VLOOKUP(E199,JobBalancing!$BP$3:$BU$499,3,FALSE)</f>
        <v>#N/A</v>
      </c>
      <c r="K199" s="5">
        <f t="array" ref="K199">MIN(IF(ISNUMBER(L199:N199),L199:N199))</f>
        <v>0</v>
      </c>
      <c r="L199" t="e">
        <f>VLOOKUP(E199,JobBalancing!$BD$3:$BI$499,4,FALSE)</f>
        <v>#N/A</v>
      </c>
      <c r="M199" t="e">
        <f>VLOOKUP(E199,JobBalancing!$BJ$3:$BO$499,4,FALSE)</f>
        <v>#N/A</v>
      </c>
      <c r="N199" t="e">
        <f>VLOOKUP(E199,JobBalancing!$BP$3:$BU$499,4,FALSE)</f>
        <v>#N/A</v>
      </c>
      <c r="O199" s="5">
        <f t="array" ref="O199">MIN(IF(ISNUMBER(P199:R199),P199:R199))</f>
        <v>0</v>
      </c>
      <c r="P199" t="e">
        <f>VLOOKUP(E199,JobBalancing!$BD$3:$BI$499,5,FALSE)</f>
        <v>#N/A</v>
      </c>
      <c r="Q199" t="e">
        <f>VLOOKUP(E199,JobBalancing!$BJ$3:$BO$499,5,FALSE)</f>
        <v>#N/A</v>
      </c>
      <c r="R199" t="e">
        <f>VLOOKUP(E199,JobBalancing!$BP$3:$BU$499,5,FALSE)</f>
        <v>#N/A</v>
      </c>
    </row>
    <row r="200" spans="1:18" x14ac:dyDescent="0.25">
      <c r="A200" t="s">
        <v>13</v>
      </c>
      <c r="B200" t="s">
        <v>389</v>
      </c>
      <c r="C200" t="s">
        <v>282</v>
      </c>
      <c r="D200" t="s">
        <v>245</v>
      </c>
      <c r="E200" t="s">
        <v>201</v>
      </c>
      <c r="F200" s="5">
        <v>5</v>
      </c>
      <c r="G200" s="24">
        <f t="array" ref="G200">MIN(IF(ISNUMBER(H200:J200),H200:J200))</f>
        <v>0</v>
      </c>
      <c r="H200" t="e">
        <f>VLOOKUP(E200,JobBalancing!$BD$3:$BI$499,3,FALSE)</f>
        <v>#N/A</v>
      </c>
      <c r="I200" t="e">
        <f>VLOOKUP(E200,JobBalancing!$BJ$3:$BO$499,3,FALSE)</f>
        <v>#N/A</v>
      </c>
      <c r="J200" t="e">
        <f>VLOOKUP(E200,JobBalancing!$BP$3:$BU$499,3,FALSE)</f>
        <v>#N/A</v>
      </c>
      <c r="K200" s="5">
        <f t="array" ref="K200">MIN(IF(ISNUMBER(L200:N200),L200:N200))</f>
        <v>0</v>
      </c>
      <c r="L200" t="e">
        <f>VLOOKUP(E200,JobBalancing!$BD$3:$BI$499,4,FALSE)</f>
        <v>#N/A</v>
      </c>
      <c r="M200" t="e">
        <f>VLOOKUP(E200,JobBalancing!$BJ$3:$BO$499,4,FALSE)</f>
        <v>#N/A</v>
      </c>
      <c r="N200" t="e">
        <f>VLOOKUP(E200,JobBalancing!$BP$3:$BU$499,4,FALSE)</f>
        <v>#N/A</v>
      </c>
      <c r="O200" s="5">
        <f t="array" ref="O200">MIN(IF(ISNUMBER(P200:R200),P200:R200))</f>
        <v>0</v>
      </c>
      <c r="P200" t="e">
        <f>VLOOKUP(E200,JobBalancing!$BD$3:$BI$499,5,FALSE)</f>
        <v>#N/A</v>
      </c>
      <c r="Q200" t="e">
        <f>VLOOKUP(E200,JobBalancing!$BJ$3:$BO$499,5,FALSE)</f>
        <v>#N/A</v>
      </c>
      <c r="R200" t="e">
        <f>VLOOKUP(E200,JobBalancing!$BP$3:$BU$499,5,FALSE)</f>
        <v>#N/A</v>
      </c>
    </row>
    <row r="201" spans="1:18" x14ac:dyDescent="0.25">
      <c r="A201" t="s">
        <v>10</v>
      </c>
      <c r="B201" t="s">
        <v>149</v>
      </c>
      <c r="C201" t="s">
        <v>285</v>
      </c>
      <c r="E201" t="s">
        <v>218</v>
      </c>
      <c r="F201" s="5">
        <v>1</v>
      </c>
      <c r="G201" s="24">
        <f t="array" ref="G201">MIN(IF(ISNUMBER(H201:J201),H201:J201))</f>
        <v>0</v>
      </c>
      <c r="H201" t="e">
        <f>VLOOKUP(E201,JobBalancing!$BD$3:$BI$499,3,FALSE)</f>
        <v>#N/A</v>
      </c>
      <c r="I201" t="e">
        <f>VLOOKUP(E201,JobBalancing!$BJ$3:$BO$499,3,FALSE)</f>
        <v>#N/A</v>
      </c>
      <c r="J201" t="e">
        <f>VLOOKUP(E201,JobBalancing!$BP$3:$BU$499,3,FALSE)</f>
        <v>#N/A</v>
      </c>
      <c r="K201" s="5">
        <f t="array" ref="K201">MIN(IF(ISNUMBER(L201:N201),L201:N201))</f>
        <v>0</v>
      </c>
      <c r="L201" t="e">
        <f>VLOOKUP(E201,JobBalancing!$BD$3:$BI$499,4,FALSE)</f>
        <v>#N/A</v>
      </c>
      <c r="M201" t="e">
        <f>VLOOKUP(E201,JobBalancing!$BJ$3:$BO$499,4,FALSE)</f>
        <v>#N/A</v>
      </c>
      <c r="N201" t="e">
        <f>VLOOKUP(E201,JobBalancing!$BP$3:$BU$499,4,FALSE)</f>
        <v>#N/A</v>
      </c>
      <c r="O201" s="5">
        <f t="array" ref="O201">MIN(IF(ISNUMBER(P201:R201),P201:R201))</f>
        <v>0</v>
      </c>
      <c r="P201" t="e">
        <f>VLOOKUP(E201,JobBalancing!$BD$3:$BI$499,5,FALSE)</f>
        <v>#N/A</v>
      </c>
      <c r="Q201" t="e">
        <f>VLOOKUP(E201,JobBalancing!$BJ$3:$BO$499,5,FALSE)</f>
        <v>#N/A</v>
      </c>
      <c r="R201" t="e">
        <f>VLOOKUP(E201,JobBalancing!$BP$3:$BU$499,5,FALSE)</f>
        <v>#N/A</v>
      </c>
    </row>
    <row r="202" spans="1:18" x14ac:dyDescent="0.25">
      <c r="A202" t="s">
        <v>10</v>
      </c>
      <c r="B202" t="s">
        <v>149</v>
      </c>
      <c r="C202" t="s">
        <v>285</v>
      </c>
      <c r="E202" t="s">
        <v>219</v>
      </c>
      <c r="F202" s="5">
        <v>3</v>
      </c>
      <c r="G202" s="24">
        <f t="array" ref="G202">MIN(IF(ISNUMBER(H202:J202),H202:J202))</f>
        <v>0</v>
      </c>
      <c r="H202" t="e">
        <f>VLOOKUP(E202,JobBalancing!$BD$3:$BI$499,3,FALSE)</f>
        <v>#N/A</v>
      </c>
      <c r="I202" t="e">
        <f>VLOOKUP(E202,JobBalancing!$BJ$3:$BO$499,3,FALSE)</f>
        <v>#N/A</v>
      </c>
      <c r="J202" t="e">
        <f>VLOOKUP(E202,JobBalancing!$BP$3:$BU$499,3,FALSE)</f>
        <v>#N/A</v>
      </c>
      <c r="K202" s="5">
        <f t="array" ref="K202">MIN(IF(ISNUMBER(L202:N202),L202:N202))</f>
        <v>0</v>
      </c>
      <c r="L202" t="e">
        <f>VLOOKUP(E202,JobBalancing!$BD$3:$BI$499,4,FALSE)</f>
        <v>#N/A</v>
      </c>
      <c r="M202" t="e">
        <f>VLOOKUP(E202,JobBalancing!$BJ$3:$BO$499,4,FALSE)</f>
        <v>#N/A</v>
      </c>
      <c r="N202" t="e">
        <f>VLOOKUP(E202,JobBalancing!$BP$3:$BU$499,4,FALSE)</f>
        <v>#N/A</v>
      </c>
      <c r="O202" s="5">
        <f t="array" ref="O202">MIN(IF(ISNUMBER(P202:R202),P202:R202))</f>
        <v>0</v>
      </c>
      <c r="P202" t="e">
        <f>VLOOKUP(E202,JobBalancing!$BD$3:$BI$499,5,FALSE)</f>
        <v>#N/A</v>
      </c>
      <c r="Q202" t="e">
        <f>VLOOKUP(E202,JobBalancing!$BJ$3:$BO$499,5,FALSE)</f>
        <v>#N/A</v>
      </c>
      <c r="R202" t="e">
        <f>VLOOKUP(E202,JobBalancing!$BP$3:$BU$499,5,FALSE)</f>
        <v>#N/A</v>
      </c>
    </row>
    <row r="203" spans="1:18" x14ac:dyDescent="0.25">
      <c r="A203" t="s">
        <v>10</v>
      </c>
      <c r="B203" t="s">
        <v>149</v>
      </c>
      <c r="C203" t="s">
        <v>285</v>
      </c>
      <c r="E203" t="s">
        <v>220</v>
      </c>
      <c r="F203" s="5">
        <v>5</v>
      </c>
      <c r="G203" s="24">
        <f t="array" ref="G203">MIN(IF(ISNUMBER(H203:J203),H203:J203))</f>
        <v>0</v>
      </c>
      <c r="H203" t="e">
        <f>VLOOKUP(E203,JobBalancing!$BD$3:$BI$499,3,FALSE)</f>
        <v>#N/A</v>
      </c>
      <c r="I203" t="e">
        <f>VLOOKUP(E203,JobBalancing!$BJ$3:$BO$499,3,FALSE)</f>
        <v>#N/A</v>
      </c>
      <c r="J203" t="e">
        <f>VLOOKUP(E203,JobBalancing!$BP$3:$BU$499,3,FALSE)</f>
        <v>#N/A</v>
      </c>
      <c r="K203" s="5">
        <f t="array" ref="K203">MIN(IF(ISNUMBER(L203:N203),L203:N203))</f>
        <v>0</v>
      </c>
      <c r="L203" t="e">
        <f>VLOOKUP(E203,JobBalancing!$BD$3:$BI$499,4,FALSE)</f>
        <v>#N/A</v>
      </c>
      <c r="M203" t="e">
        <f>VLOOKUP(E203,JobBalancing!$BJ$3:$BO$499,4,FALSE)</f>
        <v>#N/A</v>
      </c>
      <c r="N203" t="e">
        <f>VLOOKUP(E203,JobBalancing!$BP$3:$BU$499,4,FALSE)</f>
        <v>#N/A</v>
      </c>
      <c r="O203" s="5">
        <f t="array" ref="O203">MIN(IF(ISNUMBER(P203:R203),P203:R203))</f>
        <v>0</v>
      </c>
      <c r="P203" t="e">
        <f>VLOOKUP(E203,JobBalancing!$BD$3:$BI$499,5,FALSE)</f>
        <v>#N/A</v>
      </c>
      <c r="Q203" t="e">
        <f>VLOOKUP(E203,JobBalancing!$BJ$3:$BO$499,5,FALSE)</f>
        <v>#N/A</v>
      </c>
      <c r="R203" t="e">
        <f>VLOOKUP(E203,JobBalancing!$BP$3:$BU$499,5,FALSE)</f>
        <v>#N/A</v>
      </c>
    </row>
    <row r="204" spans="1:18" x14ac:dyDescent="0.25">
      <c r="A204" t="s">
        <v>13</v>
      </c>
      <c r="B204" t="s">
        <v>389</v>
      </c>
      <c r="C204" t="s">
        <v>287</v>
      </c>
      <c r="D204" t="s">
        <v>248</v>
      </c>
      <c r="E204" t="s">
        <v>223</v>
      </c>
      <c r="F204" s="5">
        <v>5</v>
      </c>
      <c r="G204" s="24">
        <f t="array" ref="G204">MIN(IF(ISNUMBER(H204:J204),H204:J204))</f>
        <v>0</v>
      </c>
      <c r="H204" t="e">
        <f>VLOOKUP(E204,JobBalancing!$BD$3:$BI$499,3,FALSE)</f>
        <v>#N/A</v>
      </c>
      <c r="I204" t="e">
        <f>VLOOKUP(E204,JobBalancing!$BJ$3:$BO$499,3,FALSE)</f>
        <v>#N/A</v>
      </c>
      <c r="J204" t="e">
        <f>VLOOKUP(E204,JobBalancing!$BP$3:$BU$499,3,FALSE)</f>
        <v>#N/A</v>
      </c>
      <c r="K204" s="5">
        <f t="array" ref="K204">MIN(IF(ISNUMBER(L204:N204),L204:N204))</f>
        <v>0</v>
      </c>
      <c r="L204" t="e">
        <f>VLOOKUP(E204,JobBalancing!$BD$3:$BI$499,4,FALSE)</f>
        <v>#N/A</v>
      </c>
      <c r="M204" t="e">
        <f>VLOOKUP(E204,JobBalancing!$BJ$3:$BO$499,4,FALSE)</f>
        <v>#N/A</v>
      </c>
      <c r="N204" t="e">
        <f>VLOOKUP(E204,JobBalancing!$BP$3:$BU$499,4,FALSE)</f>
        <v>#N/A</v>
      </c>
      <c r="O204" s="5">
        <f t="array" ref="O204">MIN(IF(ISNUMBER(P204:R204),P204:R204))</f>
        <v>0</v>
      </c>
      <c r="P204" t="e">
        <f>VLOOKUP(E204,JobBalancing!$BD$3:$BI$499,5,FALSE)</f>
        <v>#N/A</v>
      </c>
      <c r="Q204" t="e">
        <f>VLOOKUP(E204,JobBalancing!$BJ$3:$BO$499,5,FALSE)</f>
        <v>#N/A</v>
      </c>
      <c r="R204" t="e">
        <f>VLOOKUP(E204,JobBalancing!$BP$3:$BU$499,5,FALSE)</f>
        <v>#N/A</v>
      </c>
    </row>
    <row r="205" spans="1:18" x14ac:dyDescent="0.25">
      <c r="A205" t="s">
        <v>2</v>
      </c>
      <c r="B205" t="s">
        <v>32</v>
      </c>
      <c r="C205" t="s">
        <v>35</v>
      </c>
      <c r="E205" t="s">
        <v>35</v>
      </c>
      <c r="F205" s="5">
        <v>2</v>
      </c>
      <c r="G205" s="24">
        <f t="array" ref="G205">MIN(IF(ISNUMBER(H205:J205),H205:J205))</f>
        <v>0</v>
      </c>
      <c r="H205" t="e">
        <f>VLOOKUP(E205,JobBalancing!$BD$3:$BI$499,3,FALSE)</f>
        <v>#N/A</v>
      </c>
      <c r="I205" t="e">
        <f>VLOOKUP(E205,JobBalancing!$BJ$3:$BO$499,3,FALSE)</f>
        <v>#N/A</v>
      </c>
      <c r="J205" t="e">
        <f>VLOOKUP(E205,JobBalancing!$BP$3:$BU$499,3,FALSE)</f>
        <v>#N/A</v>
      </c>
      <c r="K205" s="5">
        <f t="array" ref="K205">MIN(IF(ISNUMBER(L205:N205),L205:N205))</f>
        <v>0</v>
      </c>
      <c r="L205" t="e">
        <f>VLOOKUP(E205,JobBalancing!$BD$3:$BI$499,4,FALSE)</f>
        <v>#N/A</v>
      </c>
      <c r="M205" t="e">
        <f>VLOOKUP(E205,JobBalancing!$BJ$3:$BO$499,4,FALSE)</f>
        <v>#N/A</v>
      </c>
      <c r="N205" t="e">
        <f>VLOOKUP(E205,JobBalancing!$BP$3:$BU$499,4,FALSE)</f>
        <v>#N/A</v>
      </c>
      <c r="O205" s="5">
        <f t="array" ref="O205">MIN(IF(ISNUMBER(P205:R205),P205:R205))</f>
        <v>0</v>
      </c>
      <c r="P205" t="e">
        <f>VLOOKUP(E205,JobBalancing!$BD$3:$BI$499,5,FALSE)</f>
        <v>#N/A</v>
      </c>
      <c r="Q205" t="e">
        <f>VLOOKUP(E205,JobBalancing!$BJ$3:$BO$499,5,FALSE)</f>
        <v>#N/A</v>
      </c>
      <c r="R205" t="e">
        <f>VLOOKUP(E205,JobBalancing!$BP$3:$BU$499,5,FALSE)</f>
        <v>#N/A</v>
      </c>
    </row>
    <row r="206" spans="1:18" x14ac:dyDescent="0.25">
      <c r="A206" t="s">
        <v>2</v>
      </c>
      <c r="B206" t="s">
        <v>32</v>
      </c>
      <c r="C206" t="s">
        <v>35</v>
      </c>
      <c r="E206" t="s">
        <v>229</v>
      </c>
      <c r="F206" s="5">
        <v>3</v>
      </c>
      <c r="G206" s="24">
        <f t="array" ref="G206">MIN(IF(ISNUMBER(H206:J206),H206:J206))</f>
        <v>0</v>
      </c>
      <c r="H206" t="e">
        <f>VLOOKUP(E206,JobBalancing!$BD$3:$BI$499,3,FALSE)</f>
        <v>#N/A</v>
      </c>
      <c r="I206" t="e">
        <f>VLOOKUP(E206,JobBalancing!$BJ$3:$BO$499,3,FALSE)</f>
        <v>#N/A</v>
      </c>
      <c r="J206" t="e">
        <f>VLOOKUP(E206,JobBalancing!$BP$3:$BU$499,3,FALSE)</f>
        <v>#N/A</v>
      </c>
      <c r="K206" s="5">
        <f t="array" ref="K206">MIN(IF(ISNUMBER(L206:N206),L206:N206))</f>
        <v>0</v>
      </c>
      <c r="L206" t="e">
        <f>VLOOKUP(E206,JobBalancing!$BD$3:$BI$499,4,FALSE)</f>
        <v>#N/A</v>
      </c>
      <c r="M206" t="e">
        <f>VLOOKUP(E206,JobBalancing!$BJ$3:$BO$499,4,FALSE)</f>
        <v>#N/A</v>
      </c>
      <c r="N206" t="e">
        <f>VLOOKUP(E206,JobBalancing!$BP$3:$BU$499,4,FALSE)</f>
        <v>#N/A</v>
      </c>
      <c r="O206" s="5">
        <f t="array" ref="O206">MIN(IF(ISNUMBER(P206:R206),P206:R206))</f>
        <v>0</v>
      </c>
      <c r="P206" t="e">
        <f>VLOOKUP(E206,JobBalancing!$BD$3:$BI$499,5,FALSE)</f>
        <v>#N/A</v>
      </c>
      <c r="Q206" t="e">
        <f>VLOOKUP(E206,JobBalancing!$BJ$3:$BO$499,5,FALSE)</f>
        <v>#N/A</v>
      </c>
      <c r="R206" t="e">
        <f>VLOOKUP(E206,JobBalancing!$BP$3:$BU$499,5,FALSE)</f>
        <v>#N/A</v>
      </c>
    </row>
  </sheetData>
  <autoFilter ref="A1:S206" xr:uid="{00000000-0009-0000-0000-000004000000}">
    <sortState ref="A2:S206">
      <sortCondition descending="1" ref="G1:G206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outlinePr summaryRight="0"/>
  </sheetPr>
  <dimension ref="A1:P18"/>
  <sheetViews>
    <sheetView workbookViewId="0">
      <selection activeCell="K4" sqref="K4"/>
    </sheetView>
  </sheetViews>
  <sheetFormatPr defaultRowHeight="15" outlineLevelCol="1" x14ac:dyDescent="0.25"/>
  <cols>
    <col min="1" max="1" width="16.85546875" customWidth="1"/>
    <col min="2" max="2" width="9.140625" collapsed="1"/>
    <col min="3" max="4" width="0" hidden="1" customWidth="1" outlineLevel="1"/>
    <col min="5" max="5" width="9.140625" collapsed="1"/>
    <col min="6" max="7" width="0" hidden="1" customWidth="1" outlineLevel="1"/>
    <col min="8" max="8" width="9.140625" collapsed="1"/>
    <col min="9" max="10" width="0" hidden="1" customWidth="1" outlineLevel="1"/>
  </cols>
  <sheetData>
    <row r="1" spans="1:16" ht="15" customHeight="1" x14ac:dyDescent="0.25">
      <c r="A1" s="29" t="s">
        <v>377</v>
      </c>
      <c r="B1" s="29"/>
      <c r="C1" s="29"/>
      <c r="D1" s="29"/>
      <c r="E1" s="29"/>
      <c r="F1" s="29"/>
      <c r="G1" s="29"/>
      <c r="H1" s="29"/>
      <c r="I1" s="29"/>
      <c r="J1" s="29"/>
    </row>
    <row r="2" spans="1:16" s="1" customFormat="1" ht="30" customHeight="1" x14ac:dyDescent="0.25">
      <c r="A2" s="1" t="s">
        <v>370</v>
      </c>
      <c r="B2" s="13" t="s">
        <v>384</v>
      </c>
      <c r="C2" s="13" t="s">
        <v>519</v>
      </c>
      <c r="D2" s="13" t="s">
        <v>520</v>
      </c>
      <c r="E2" s="13" t="s">
        <v>367</v>
      </c>
      <c r="F2" s="13" t="s">
        <v>521</v>
      </c>
      <c r="G2" s="13" t="s">
        <v>522</v>
      </c>
      <c r="H2" s="1" t="s">
        <v>368</v>
      </c>
      <c r="I2" s="8" t="s">
        <v>523</v>
      </c>
      <c r="J2" s="8" t="s">
        <v>524</v>
      </c>
      <c r="M2" s="21"/>
      <c r="N2" s="21"/>
      <c r="O2" s="21"/>
      <c r="P2" s="21"/>
    </row>
    <row r="3" spans="1:16" x14ac:dyDescent="0.25">
      <c r="A3" t="s">
        <v>253</v>
      </c>
      <c r="B3">
        <f t="array" aca="1" ref="B3" ca="1">MIN(IF(C3:D3&gt;0,C3:D3))</f>
        <v>0.01</v>
      </c>
      <c r="C3">
        <f t="array" aca="1" ref="C3" ca="1">MIN(IF(A3=ResourceBalancing!$C$2:$C$500,IF(ResourceBalancing!$G$2:$G$500&gt;0,ResourceBalancing!$G$2:$G$500)))</f>
        <v>0.01</v>
      </c>
      <c r="D3">
        <f t="array" aca="1" ref="D3" ca="1">MIN(IF(A3=ResourceBalancing!$D$2:$D$500,IF(ResourceBalancing!$G$2:$G$500&gt;0,ResourceBalancing!$G$2:$G$500)))</f>
        <v>0.1</v>
      </c>
      <c r="E3">
        <f t="array" aca="1" ref="E3" ca="1">MIN(IF(F3:G3&gt;0,F3:G3))</f>
        <v>1</v>
      </c>
      <c r="F3">
        <f t="array" aca="1" ref="F3" ca="1">MIN(IF($A3=ResourceBalancing!$C$2:$C$500,IF(ResourceBalancing!$K$2:$K$500&gt;0,ResourceBalancing!$K$2:$K$500)))</f>
        <v>1</v>
      </c>
      <c r="G3">
        <f t="array" aca="1" ref="G3" ca="1">MIN(IF($A3=ResourceBalancing!$D$2:$D$500,IF(ResourceBalancing!$K$2:$K$500&gt;0,ResourceBalancing!$K$2:$K$500)))</f>
        <v>1</v>
      </c>
      <c r="H3">
        <f t="array" aca="1" ref="H3" ca="1">MIN(IF(I3:J3&gt;0,I3:J3))</f>
        <v>0</v>
      </c>
      <c r="I3">
        <f t="array" aca="1" ref="I3" ca="1">MIN(IF($A3=ResourceBalancing!$C$2:$C$500,IF(ResourceBalancing!$O$2:$O$500&gt;0,ResourceBalancing!$O$2:$O$500)))</f>
        <v>0</v>
      </c>
      <c r="J3">
        <f t="array" aca="1" ref="J3" ca="1">MIN(IF($A3=ResourceBalancing!$D$2:$D$500,IF(ResourceBalancing!$O$2:$O$500&gt;0,ResourceBalancing!$O$2:$O$500)))</f>
        <v>0</v>
      </c>
    </row>
    <row r="4" spans="1:16" x14ac:dyDescent="0.25">
      <c r="A4" t="s">
        <v>243</v>
      </c>
      <c r="B4">
        <f t="array" aca="1" ref="B4" ca="1">MIN(IF(C4:D4&gt;0,C4:D4))</f>
        <v>843.5</v>
      </c>
      <c r="C4">
        <f t="array" aca="1" ref="C4" ca="1">MIN(IF(A4=ResourceBalancing!$C$2:$C$500,IF(ResourceBalancing!$G$2:$G$500&gt;0,ResourceBalancing!$G$2:$G$500)))</f>
        <v>843.5</v>
      </c>
      <c r="D4">
        <f t="array" aca="1" ref="D4" ca="1">MIN(IF(A4=ResourceBalancing!$D$2:$D$500,IF(ResourceBalancing!$G$2:$G$500&gt;0,ResourceBalancing!$G$2:$G$500)))</f>
        <v>0</v>
      </c>
      <c r="E4">
        <f t="array" aca="1" ref="E4" ca="1">MIN(IF(F4:G4&gt;0,F4:G4))</f>
        <v>3</v>
      </c>
      <c r="F4">
        <f t="array" aca="1" ref="F4" ca="1">MIN(IF($A4=ResourceBalancing!$C$2:$C$500,IF(ResourceBalancing!$K$2:$K$500&gt;0,ResourceBalancing!$K$2:$K$500)))</f>
        <v>3</v>
      </c>
      <c r="G4">
        <f t="array" aca="1" ref="G4" ca="1">MIN(IF($A4=ResourceBalancing!$D$2:$D$500,IF(ResourceBalancing!$K$2:$K$500&gt;0,ResourceBalancing!$K$2:$K$500)))</f>
        <v>0</v>
      </c>
      <c r="H4">
        <f t="array" aca="1" ref="H4" ca="1">MIN(IF(I4:J4&gt;0,I4:J4))</f>
        <v>13</v>
      </c>
      <c r="I4">
        <f t="array" aca="1" ref="I4" ca="1">MIN(IF($A4=ResourceBalancing!$C$2:$C$500,IF(ResourceBalancing!$O$2:$O$500&gt;0,ResourceBalancing!$O$2:$O$500)))</f>
        <v>13</v>
      </c>
      <c r="J4">
        <f t="array" aca="1" ref="J4" ca="1">MIN(IF($A4=ResourceBalancing!$D$2:$D$500,IF(ResourceBalancing!$O$2:$O$500&gt;0,ResourceBalancing!$O$2:$O$500)))</f>
        <v>0</v>
      </c>
    </row>
    <row r="5" spans="1:16" x14ac:dyDescent="0.25">
      <c r="A5" t="s">
        <v>268</v>
      </c>
      <c r="B5">
        <f t="array" aca="1" ref="B5" ca="1">MIN(IF(C5:D5&gt;0,C5:D5))</f>
        <v>67</v>
      </c>
      <c r="C5">
        <f t="array" aca="1" ref="C5" ca="1">MIN(IF(A5=ResourceBalancing!$C$2:$C$500,IF(ResourceBalancing!$G$2:$G$500&gt;0,ResourceBalancing!$G$2:$G$500)))</f>
        <v>67</v>
      </c>
      <c r="D5">
        <f t="array" aca="1" ref="D5" ca="1">MIN(IF(A5=ResourceBalancing!$D$2:$D$500,IF(ResourceBalancing!$G$2:$G$500&gt;0,ResourceBalancing!$G$2:$G$500)))</f>
        <v>0</v>
      </c>
      <c r="E5">
        <f t="array" aca="1" ref="E5" ca="1">MIN(IF(F5:G5&gt;0,F5:G5))</f>
        <v>3</v>
      </c>
      <c r="F5">
        <f t="array" aca="1" ref="F5" ca="1">MIN(IF($A5=ResourceBalancing!$C$2:$C$500,IF(ResourceBalancing!$K$2:$K$500&gt;0,ResourceBalancing!$K$2:$K$500)))</f>
        <v>3</v>
      </c>
      <c r="G5">
        <f t="array" aca="1" ref="G5" ca="1">MIN(IF($A5=ResourceBalancing!$D$2:$D$500,IF(ResourceBalancing!$K$2:$K$500&gt;0,ResourceBalancing!$K$2:$K$500)))</f>
        <v>0</v>
      </c>
      <c r="H5">
        <f t="array" aca="1" ref="H5" ca="1">MIN(IF(I5:J5&gt;0,I5:J5))</f>
        <v>14</v>
      </c>
      <c r="I5">
        <f t="array" aca="1" ref="I5" ca="1">MIN(IF($A5=ResourceBalancing!$C$2:$C$500,IF(ResourceBalancing!$O$2:$O$500&gt;0,ResourceBalancing!$O$2:$O$500)))</f>
        <v>14</v>
      </c>
      <c r="J5">
        <f t="array" aca="1" ref="J5" ca="1">MIN(IF($A5=ResourceBalancing!$D$2:$D$500,IF(ResourceBalancing!$O$2:$O$500&gt;0,ResourceBalancing!$O$2:$O$500)))</f>
        <v>0</v>
      </c>
    </row>
    <row r="6" spans="1:16" x14ac:dyDescent="0.25">
      <c r="A6" t="s">
        <v>271</v>
      </c>
      <c r="B6">
        <f t="array" aca="1" ref="B6" ca="1">MIN(IF(C6:D6&gt;0,C6:D6))</f>
        <v>31.200000000000003</v>
      </c>
      <c r="C6">
        <f t="array" aca="1" ref="C6" ca="1">MIN(IF(A6=ResourceBalancing!$C$2:$C$500,IF(ResourceBalancing!$G$2:$G$500&gt;0,ResourceBalancing!$G$2:$G$500)))</f>
        <v>31.200000000000003</v>
      </c>
      <c r="D6">
        <f t="array" aca="1" ref="D6" ca="1">MIN(IF(A6=ResourceBalancing!$D$2:$D$500,IF(ResourceBalancing!$G$2:$G$500&gt;0,ResourceBalancing!$G$2:$G$500)))</f>
        <v>0</v>
      </c>
      <c r="E6">
        <f t="array" aca="1" ref="E6" ca="1">MIN(IF(F6:G6&gt;0,F6:G6))</f>
        <v>3</v>
      </c>
      <c r="F6">
        <f t="array" aca="1" ref="F6" ca="1">MIN(IF($A6=ResourceBalancing!$C$2:$C$500,IF(ResourceBalancing!$K$2:$K$500&gt;0,ResourceBalancing!$K$2:$K$500)))</f>
        <v>3</v>
      </c>
      <c r="G6">
        <f t="array" aca="1" ref="G6" ca="1">MIN(IF($A6=ResourceBalancing!$D$2:$D$500,IF(ResourceBalancing!$K$2:$K$500&gt;0,ResourceBalancing!$K$2:$K$500)))</f>
        <v>0</v>
      </c>
      <c r="H6">
        <f t="array" aca="1" ref="H6" ca="1">MIN(IF(I6:J6&gt;0,I6:J6))</f>
        <v>12</v>
      </c>
      <c r="I6">
        <f t="array" aca="1" ref="I6" ca="1">MIN(IF($A6=ResourceBalancing!$C$2:$C$500,IF(ResourceBalancing!$O$2:$O$500&gt;0,ResourceBalancing!$O$2:$O$500)))</f>
        <v>12</v>
      </c>
      <c r="J6">
        <f t="array" aca="1" ref="J6" ca="1">MIN(IF($A6=ResourceBalancing!$D$2:$D$500,IF(ResourceBalancing!$O$2:$O$500&gt;0,ResourceBalancing!$O$2:$O$500)))</f>
        <v>0</v>
      </c>
    </row>
    <row r="7" spans="1:16" x14ac:dyDescent="0.25">
      <c r="A7" t="s">
        <v>272</v>
      </c>
      <c r="B7">
        <f t="array" aca="1" ref="B7" ca="1">MIN(IF(C7:D7&gt;0,C7:D7))</f>
        <v>7.16</v>
      </c>
      <c r="C7">
        <f t="array" aca="1" ref="C7" ca="1">MIN(IF(A7=ResourceBalancing!$C$2:$C$500,IF(ResourceBalancing!$G$2:$G$500&gt;0,ResourceBalancing!$G$2:$G$500)))</f>
        <v>7.16</v>
      </c>
      <c r="D7">
        <f t="array" aca="1" ref="D7" ca="1">MIN(IF(A7=ResourceBalancing!$D$2:$D$500,IF(ResourceBalancing!$G$2:$G$500&gt;0,ResourceBalancing!$G$2:$G$500)))</f>
        <v>0</v>
      </c>
      <c r="E7">
        <f t="array" aca="1" ref="E7" ca="1">MIN(IF(F7:G7&gt;0,F7:G7))</f>
        <v>3</v>
      </c>
      <c r="F7">
        <f t="array" aca="1" ref="F7" ca="1">MIN(IF($A7=ResourceBalancing!$C$2:$C$500,IF(ResourceBalancing!$K$2:$K$500&gt;0,ResourceBalancing!$K$2:$K$500)))</f>
        <v>3</v>
      </c>
      <c r="G7">
        <f t="array" aca="1" ref="G7" ca="1">MIN(IF($A7=ResourceBalancing!$D$2:$D$500,IF(ResourceBalancing!$K$2:$K$500&gt;0,ResourceBalancing!$K$2:$K$500)))</f>
        <v>0</v>
      </c>
      <c r="H7">
        <f t="array" aca="1" ref="H7" ca="1">MIN(IF(I7:J7&gt;0,I7:J7))</f>
        <v>8</v>
      </c>
      <c r="I7">
        <f t="array" aca="1" ref="I7" ca="1">MIN(IF($A7=ResourceBalancing!$C$2:$C$500,IF(ResourceBalancing!$O$2:$O$500&gt;0,ResourceBalancing!$O$2:$O$500)))</f>
        <v>8</v>
      </c>
      <c r="J7">
        <f t="array" aca="1" ref="J7" ca="1">MIN(IF($A7=ResourceBalancing!$D$2:$D$500,IF(ResourceBalancing!$O$2:$O$500&gt;0,ResourceBalancing!$O$2:$O$500)))</f>
        <v>0</v>
      </c>
    </row>
    <row r="8" spans="1:16" x14ac:dyDescent="0.25">
      <c r="A8" t="s">
        <v>288</v>
      </c>
      <c r="B8">
        <f t="array" aca="1" ref="B8" ca="1">MIN(IF(C8:D8&gt;0,C8:D8))</f>
        <v>0.1</v>
      </c>
      <c r="C8">
        <f t="array" aca="1" ref="C8" ca="1">MIN(IF(A8=ResourceBalancing!$C$2:$C$500,IF(ResourceBalancing!$G$2:$G$500&gt;0,ResourceBalancing!$G$2:$G$500)))</f>
        <v>0.1</v>
      </c>
      <c r="D8">
        <f t="array" aca="1" ref="D8" ca="1">MIN(IF(A8=ResourceBalancing!$D$2:$D$500,IF(ResourceBalancing!$G$2:$G$500&gt;0,ResourceBalancing!$G$2:$G$500)))</f>
        <v>0</v>
      </c>
      <c r="E8">
        <f t="array" aca="1" ref="E8" ca="1">MIN(IF(F8:G8&gt;0,F8:G8))</f>
        <v>1</v>
      </c>
      <c r="F8">
        <f t="array" aca="1" ref="F8" ca="1">MIN(IF($A8=ResourceBalancing!$C$2:$C$500,IF(ResourceBalancing!$K$2:$K$500&gt;0,ResourceBalancing!$K$2:$K$500)))</f>
        <v>1</v>
      </c>
      <c r="G8">
        <f t="array" aca="1" ref="G8" ca="1">MIN(IF($A8=ResourceBalancing!$D$2:$D$500,IF(ResourceBalancing!$K$2:$K$500&gt;0,ResourceBalancing!$K$2:$K$500)))</f>
        <v>0</v>
      </c>
      <c r="H8">
        <f t="array" aca="1" ref="H8" ca="1">MIN(IF(I8:J8&gt;0,I8:J8))</f>
        <v>0</v>
      </c>
      <c r="I8">
        <f t="array" aca="1" ref="I8" ca="1">MIN(IF($A8=ResourceBalancing!$C$2:$C$500,IF(ResourceBalancing!$O$2:$O$500&gt;0,ResourceBalancing!$O$2:$O$500)))</f>
        <v>0</v>
      </c>
      <c r="J8">
        <f t="array" aca="1" ref="J8" ca="1">MIN(IF($A8=ResourceBalancing!$D$2:$D$500,IF(ResourceBalancing!$O$2:$O$500&gt;0,ResourceBalancing!$O$2:$O$500)))</f>
        <v>0</v>
      </c>
    </row>
    <row r="9" spans="1:16" x14ac:dyDescent="0.25">
      <c r="A9" t="s">
        <v>254</v>
      </c>
      <c r="B9">
        <f t="array" aca="1" ref="B9" ca="1">MIN(IF(C9:D9&gt;0,C9:D9))</f>
        <v>0.01</v>
      </c>
      <c r="C9">
        <f t="array" aca="1" ref="C9" ca="1">MIN(IF(A9=ResourceBalancing!$C$2:$C$500,IF(ResourceBalancing!$G$2:$G$500&gt;0,ResourceBalancing!$G$2:$G$500)))</f>
        <v>0.1</v>
      </c>
      <c r="D9">
        <f t="array" aca="1" ref="D9" ca="1">MIN(IF(A9=ResourceBalancing!$D$2:$D$500,IF(ResourceBalancing!$G$2:$G$500&gt;0,ResourceBalancing!$G$2:$G$500)))</f>
        <v>0.01</v>
      </c>
      <c r="E9">
        <f t="array" aca="1" ref="E9" ca="1">MIN(IF(F9:G9&gt;0,F9:G9))</f>
        <v>1</v>
      </c>
      <c r="F9">
        <f t="array" aca="1" ref="F9" ca="1">MIN(IF($A9=ResourceBalancing!$C$2:$C$500,IF(ResourceBalancing!$K$2:$K$500&gt;0,ResourceBalancing!$K$2:$K$500)))</f>
        <v>1</v>
      </c>
      <c r="G9">
        <f t="array" aca="1" ref="G9" ca="1">MIN(IF($A9=ResourceBalancing!$D$2:$D$500,IF(ResourceBalancing!$K$2:$K$500&gt;0,ResourceBalancing!$K$2:$K$500)))</f>
        <v>1</v>
      </c>
      <c r="H9">
        <f t="array" aca="1" ref="H9" ca="1">MIN(IF(I9:J9&gt;0,I9:J9))</f>
        <v>2</v>
      </c>
      <c r="I9">
        <f t="array" aca="1" ref="I9" ca="1">MIN(IF($A9=ResourceBalancing!$C$2:$C$500,IF(ResourceBalancing!$O$2:$O$500&gt;0,ResourceBalancing!$O$2:$O$500)))</f>
        <v>2</v>
      </c>
      <c r="J9">
        <f t="array" aca="1" ref="J9" ca="1">MIN(IF($A9=ResourceBalancing!$D$2:$D$500,IF(ResourceBalancing!$O$2:$O$500&gt;0,ResourceBalancing!$O$2:$O$500)))</f>
        <v>0</v>
      </c>
    </row>
    <row r="10" spans="1:16" x14ac:dyDescent="0.25">
      <c r="A10" t="s">
        <v>276</v>
      </c>
      <c r="B10">
        <f t="array" aca="1" ref="B10" ca="1">MIN(IF(C10:D10&gt;0,C10:D10))</f>
        <v>0.2</v>
      </c>
      <c r="C10">
        <f t="array" aca="1" ref="C10" ca="1">MIN(IF(A10=ResourceBalancing!$C$2:$C$500,IF(ResourceBalancing!$G$2:$G$500&gt;0,ResourceBalancing!$G$2:$G$500)))</f>
        <v>0.2</v>
      </c>
      <c r="D10">
        <f t="array" aca="1" ref="D10" ca="1">MIN(IF(A10=ResourceBalancing!$D$2:$D$500,IF(ResourceBalancing!$G$2:$G$500&gt;0,ResourceBalancing!$G$2:$G$500)))</f>
        <v>0</v>
      </c>
      <c r="E10">
        <f t="array" aca="1" ref="E10" ca="1">MIN(IF(F10:G10&gt;0,F10:G10))</f>
        <v>1</v>
      </c>
      <c r="F10">
        <f t="array" aca="1" ref="F10" ca="1">MIN(IF($A10=ResourceBalancing!$C$2:$C$500,IF(ResourceBalancing!$K$2:$K$500&gt;0,ResourceBalancing!$K$2:$K$500)))</f>
        <v>1</v>
      </c>
      <c r="G10">
        <f t="array" aca="1" ref="G10" ca="1">MIN(IF($A10=ResourceBalancing!$D$2:$D$500,IF(ResourceBalancing!$K$2:$K$500&gt;0,ResourceBalancing!$K$2:$K$500)))</f>
        <v>0</v>
      </c>
      <c r="H10">
        <f t="array" aca="1" ref="H10" ca="1">MIN(IF(I10:J10&gt;0,I10:J10))</f>
        <v>0</v>
      </c>
      <c r="I10">
        <f t="array" aca="1" ref="I10" ca="1">MIN(IF($A10=ResourceBalancing!$C$2:$C$500,IF(ResourceBalancing!$O$2:$O$500&gt;0,ResourceBalancing!$O$2:$O$500)))</f>
        <v>0</v>
      </c>
      <c r="J10">
        <f t="array" aca="1" ref="J10" ca="1">MIN(IF($A10=ResourceBalancing!$D$2:$D$500,IF(ResourceBalancing!$O$2:$O$500&gt;0,ResourceBalancing!$O$2:$O$500)))</f>
        <v>0</v>
      </c>
    </row>
    <row r="11" spans="1:16" x14ac:dyDescent="0.25">
      <c r="A11" t="s">
        <v>283</v>
      </c>
      <c r="B11">
        <f t="array" aca="1" ref="B11" ca="1">MIN(IF(C11:D11&gt;0,C11:D11))</f>
        <v>0.1</v>
      </c>
      <c r="C11">
        <f t="array" aca="1" ref="C11" ca="1">MIN(IF(A11=ResourceBalancing!$C$2:$C$500,IF(ResourceBalancing!$G$2:$G$500&gt;0,ResourceBalancing!$G$2:$G$500)))</f>
        <v>0.1</v>
      </c>
      <c r="D11">
        <f t="array" aca="1" ref="D11" ca="1">MIN(IF(A11=ResourceBalancing!$D$2:$D$500,IF(ResourceBalancing!$G$2:$G$500&gt;0,ResourceBalancing!$G$2:$G$500)))</f>
        <v>0</v>
      </c>
      <c r="E11">
        <f t="array" aca="1" ref="E11" ca="1">MIN(IF(F11:G11&gt;0,F11:G11))</f>
        <v>1</v>
      </c>
      <c r="F11">
        <f t="array" aca="1" ref="F11" ca="1">MIN(IF($A11=ResourceBalancing!$C$2:$C$500,IF(ResourceBalancing!$K$2:$K$500&gt;0,ResourceBalancing!$K$2:$K$500)))</f>
        <v>1</v>
      </c>
      <c r="G11">
        <f t="array" aca="1" ref="G11" ca="1">MIN(IF($A11=ResourceBalancing!$D$2:$D$500,IF(ResourceBalancing!$K$2:$K$500&gt;0,ResourceBalancing!$K$2:$K$500)))</f>
        <v>0</v>
      </c>
      <c r="H11">
        <f t="array" aca="1" ref="H11" ca="1">MIN(IF(I11:J11&gt;0,I11:J11))</f>
        <v>0</v>
      </c>
      <c r="I11">
        <f t="array" aca="1" ref="I11" ca="1">MIN(IF($A11=ResourceBalancing!$C$2:$C$500,IF(ResourceBalancing!$O$2:$O$500&gt;0,ResourceBalancing!$O$2:$O$500)))</f>
        <v>0</v>
      </c>
      <c r="J11">
        <f t="array" aca="1" ref="J11" ca="1">MIN(IF($A11=ResourceBalancing!$D$2:$D$500,IF(ResourceBalancing!$O$2:$O$500&gt;0,ResourceBalancing!$O$2:$O$500)))</f>
        <v>0</v>
      </c>
    </row>
    <row r="12" spans="1:16" x14ac:dyDescent="0.25">
      <c r="A12" t="s">
        <v>274</v>
      </c>
      <c r="B12">
        <f t="array" aca="1" ref="B12" ca="1">MIN(IF(C12:D12&gt;0,C12:D12))</f>
        <v>2.21</v>
      </c>
      <c r="C12">
        <f t="array" aca="1" ref="C12" ca="1">MIN(IF(A12=ResourceBalancing!$C$2:$C$500,IF(ResourceBalancing!$G$2:$G$500&gt;0,ResourceBalancing!$G$2:$G$500)))</f>
        <v>2.21</v>
      </c>
      <c r="D12">
        <f t="array" aca="1" ref="D12" ca="1">MIN(IF(A12=ResourceBalancing!$D$2:$D$500,IF(ResourceBalancing!$G$2:$G$500&gt;0,ResourceBalancing!$G$2:$G$500)))</f>
        <v>0</v>
      </c>
      <c r="E12">
        <f t="array" aca="1" ref="E12" ca="1">MIN(IF(F12:G12&gt;0,F12:G12))</f>
        <v>2</v>
      </c>
      <c r="F12">
        <f t="array" aca="1" ref="F12" ca="1">MIN(IF($A12=ResourceBalancing!$C$2:$C$500,IF(ResourceBalancing!$K$2:$K$500&gt;0,ResourceBalancing!$K$2:$K$500)))</f>
        <v>2</v>
      </c>
      <c r="G12">
        <f t="array" aca="1" ref="G12" ca="1">MIN(IF($A12=ResourceBalancing!$D$2:$D$500,IF(ResourceBalancing!$K$2:$K$500&gt;0,ResourceBalancing!$K$2:$K$500)))</f>
        <v>0</v>
      </c>
      <c r="H12">
        <f t="array" aca="1" ref="H12" ca="1">MIN(IF(I12:J12&gt;0,I12:J12))</f>
        <v>4</v>
      </c>
      <c r="I12">
        <f t="array" aca="1" ref="I12" ca="1">MIN(IF($A12=ResourceBalancing!$C$2:$C$500,IF(ResourceBalancing!$O$2:$O$500&gt;0,ResourceBalancing!$O$2:$O$500)))</f>
        <v>4</v>
      </c>
      <c r="J12">
        <f t="array" aca="1" ref="J12" ca="1">MIN(IF($A12=ResourceBalancing!$D$2:$D$500,IF(ResourceBalancing!$O$2:$O$500&gt;0,ResourceBalancing!$O$2:$O$500)))</f>
        <v>0</v>
      </c>
    </row>
    <row r="13" spans="1:16" x14ac:dyDescent="0.25">
      <c r="A13" t="s">
        <v>278</v>
      </c>
      <c r="B13">
        <f t="array" aca="1" ref="B13" ca="1">MIN(IF(C13:D13&gt;0,C13:D13))</f>
        <v>2.21</v>
      </c>
      <c r="C13">
        <f t="array" aca="1" ref="C13" ca="1">MIN(IF(A13=ResourceBalancing!$C$2:$C$500,IF(ResourceBalancing!$G$2:$G$500&gt;0,ResourceBalancing!$G$2:$G$500)))</f>
        <v>2.21</v>
      </c>
      <c r="D13">
        <f t="array" aca="1" ref="D13" ca="1">MIN(IF(A13=ResourceBalancing!$D$2:$D$500,IF(ResourceBalancing!$G$2:$G$500&gt;0,ResourceBalancing!$G$2:$G$500)))</f>
        <v>0</v>
      </c>
      <c r="E13">
        <f t="array" aca="1" ref="E13" ca="1">MIN(IF(F13:G13&gt;0,F13:G13))</f>
        <v>2</v>
      </c>
      <c r="F13">
        <f t="array" aca="1" ref="F13" ca="1">MIN(IF($A13=ResourceBalancing!$C$2:$C$500,IF(ResourceBalancing!$K$2:$K$500&gt;0,ResourceBalancing!$K$2:$K$500)))</f>
        <v>2</v>
      </c>
      <c r="G13">
        <f t="array" aca="1" ref="G13" ca="1">MIN(IF($A13=ResourceBalancing!$D$2:$D$500,IF(ResourceBalancing!$K$2:$K$500&gt;0,ResourceBalancing!$K$2:$K$500)))</f>
        <v>0</v>
      </c>
      <c r="H13">
        <f t="array" aca="1" ref="H13" ca="1">MIN(IF(I13:J13&gt;0,I13:J13))</f>
        <v>5</v>
      </c>
      <c r="I13">
        <f t="array" aca="1" ref="I13" ca="1">MIN(IF($A13=ResourceBalancing!$C$2:$C$500,IF(ResourceBalancing!$O$2:$O$500&gt;0,ResourceBalancing!$O$2:$O$500)))</f>
        <v>5</v>
      </c>
      <c r="J13">
        <f t="array" aca="1" ref="J13" ca="1">MIN(IF($A13=ResourceBalancing!$D$2:$D$500,IF(ResourceBalancing!$O$2:$O$500&gt;0,ResourceBalancing!$O$2:$O$500)))</f>
        <v>0</v>
      </c>
    </row>
    <row r="14" spans="1:16" x14ac:dyDescent="0.25">
      <c r="A14" t="s">
        <v>258</v>
      </c>
      <c r="B14">
        <f t="array" aca="1" ref="B14" ca="1">MIN(IF(C14:D14&gt;0,C14:D14))</f>
        <v>0.1</v>
      </c>
      <c r="C14">
        <f t="array" aca="1" ref="C14" ca="1">MIN(IF(A14=ResourceBalancing!$C$2:$C$500,IF(ResourceBalancing!$G$2:$G$500&gt;0,ResourceBalancing!$G$2:$G$500)))</f>
        <v>0.1</v>
      </c>
      <c r="D14">
        <f t="array" aca="1" ref="D14" ca="1">MIN(IF(A14=ResourceBalancing!$D$2:$D$500,IF(ResourceBalancing!$G$2:$G$500&gt;0,ResourceBalancing!$G$2:$G$500)))</f>
        <v>0</v>
      </c>
      <c r="E14">
        <f t="array" aca="1" ref="E14" ca="1">MIN(IF(F14:G14&gt;0,F14:G14))</f>
        <v>1</v>
      </c>
      <c r="F14">
        <f t="array" aca="1" ref="F14" ca="1">MIN(IF($A14=ResourceBalancing!$C$2:$C$500,IF(ResourceBalancing!$K$2:$K$500&gt;0,ResourceBalancing!$K$2:$K$500)))</f>
        <v>1</v>
      </c>
      <c r="G14">
        <f t="array" aca="1" ref="G14" ca="1">MIN(IF($A14=ResourceBalancing!$D$2:$D$500,IF(ResourceBalancing!$K$2:$K$500&gt;0,ResourceBalancing!$K$2:$K$500)))</f>
        <v>0</v>
      </c>
      <c r="H14">
        <f t="array" aca="1" ref="H14" ca="1">MIN(IF(I14:J14&gt;0,I14:J14))</f>
        <v>3</v>
      </c>
      <c r="I14">
        <f t="array" aca="1" ref="I14" ca="1">MIN(IF($A14=ResourceBalancing!$C$2:$C$500,IF(ResourceBalancing!$O$2:$O$500&gt;0,ResourceBalancing!$O$2:$O$500)))</f>
        <v>3</v>
      </c>
      <c r="J14">
        <f t="array" aca="1" ref="J14" ca="1">MIN(IF($A14=ResourceBalancing!$D$2:$D$500,IF(ResourceBalancing!$O$2:$O$500&gt;0,ResourceBalancing!$O$2:$O$500)))</f>
        <v>0</v>
      </c>
    </row>
    <row r="15" spans="1:16" x14ac:dyDescent="0.25">
      <c r="A15" t="s">
        <v>242</v>
      </c>
      <c r="B15">
        <f t="array" aca="1" ref="B15" ca="1">MIN(IF(C15:D15&gt;0,C15:D15))</f>
        <v>4.9999999999999991</v>
      </c>
      <c r="C15">
        <f t="array" aca="1" ref="C15" ca="1">MIN(IF(A15=ResourceBalancing!$C$2:$C$500,IF(ResourceBalancing!$G$2:$G$500&gt;0,ResourceBalancing!$G$2:$G$500)))</f>
        <v>4.9999999999999991</v>
      </c>
      <c r="D15">
        <f t="array" aca="1" ref="D15" ca="1">MIN(IF(A15=ResourceBalancing!$D$2:$D$500,IF(ResourceBalancing!$G$2:$G$500&gt;0,ResourceBalancing!$G$2:$G$500)))</f>
        <v>0</v>
      </c>
      <c r="E15">
        <f t="array" aca="1" ref="E15" ca="1">MIN(IF(F15:G15&gt;0,F15:G15))</f>
        <v>2</v>
      </c>
      <c r="F15">
        <f t="array" aca="1" ref="F15" ca="1">MIN(IF($A15=ResourceBalancing!$C$2:$C$500,IF(ResourceBalancing!$K$2:$K$500&gt;0,ResourceBalancing!$K$2:$K$500)))</f>
        <v>2</v>
      </c>
      <c r="G15">
        <f t="array" aca="1" ref="G15" ca="1">MIN(IF($A15=ResourceBalancing!$D$2:$D$500,IF(ResourceBalancing!$K$2:$K$500&gt;0,ResourceBalancing!$K$2:$K$500)))</f>
        <v>0</v>
      </c>
      <c r="H15">
        <f t="array" aca="1" ref="H15" ca="1">MIN(IF(I15:J15&gt;0,I15:J15))</f>
        <v>2</v>
      </c>
      <c r="I15">
        <f t="array" aca="1" ref="I15" ca="1">MIN(IF($A15=ResourceBalancing!$C$2:$C$500,IF(ResourceBalancing!$O$2:$O$500&gt;0,ResourceBalancing!$O$2:$O$500)))</f>
        <v>2</v>
      </c>
      <c r="J15">
        <f t="array" aca="1" ref="J15" ca="1">MIN(IF($A15=ResourceBalancing!$D$2:$D$500,IF(ResourceBalancing!$O$2:$O$500&gt;0,ResourceBalancing!$O$2:$O$500)))</f>
        <v>0</v>
      </c>
    </row>
    <row r="16" spans="1:16" x14ac:dyDescent="0.25">
      <c r="A16" t="s">
        <v>251</v>
      </c>
      <c r="B16">
        <f t="array" aca="1" ref="B16" ca="1">MIN(IF(C16:D16&gt;0,C16:D16))</f>
        <v>1.1000000000000001</v>
      </c>
      <c r="C16">
        <f t="array" aca="1" ref="C16" ca="1">MIN(IF(A16=ResourceBalancing!$C$2:$C$500,IF(ResourceBalancing!$G$2:$G$500&gt;0,ResourceBalancing!$G$2:$G$500)))</f>
        <v>1.1000000000000001</v>
      </c>
      <c r="D16">
        <f t="array" aca="1" ref="D16" ca="1">MIN(IF(A16=ResourceBalancing!$D$2:$D$500,IF(ResourceBalancing!$G$2:$G$500&gt;0,ResourceBalancing!$G$2:$G$500)))</f>
        <v>0</v>
      </c>
      <c r="E16">
        <f t="array" aca="1" ref="E16" ca="1">MIN(IF(F16:G16&gt;0,F16:G16))</f>
        <v>2</v>
      </c>
      <c r="F16">
        <f t="array" aca="1" ref="F16" ca="1">MIN(IF($A16=ResourceBalancing!$C$2:$C$500,IF(ResourceBalancing!$K$2:$K$500&gt;0,ResourceBalancing!$K$2:$K$500)))</f>
        <v>2</v>
      </c>
      <c r="G16">
        <f t="array" aca="1" ref="G16" ca="1">MIN(IF($A16=ResourceBalancing!$D$2:$D$500,IF(ResourceBalancing!$K$2:$K$500&gt;0,ResourceBalancing!$K$2:$K$500)))</f>
        <v>0</v>
      </c>
      <c r="H16">
        <f t="array" aca="1" ref="H16" ca="1">MIN(IF(I16:J16&gt;0,I16:J16))</f>
        <v>1</v>
      </c>
      <c r="I16">
        <f t="array" aca="1" ref="I16" ca="1">MIN(IF($A16=ResourceBalancing!$C$2:$C$500,IF(ResourceBalancing!$O$2:$O$500&gt;0,ResourceBalancing!$O$2:$O$500)))</f>
        <v>1</v>
      </c>
      <c r="J16">
        <f t="array" aca="1" ref="J16" ca="1">MIN(IF($A16=ResourceBalancing!$D$2:$D$500,IF(ResourceBalancing!$O$2:$O$500&gt;0,ResourceBalancing!$O$2:$O$500)))</f>
        <v>0</v>
      </c>
    </row>
    <row r="17" spans="1:10" x14ac:dyDescent="0.25">
      <c r="A17" t="s">
        <v>269</v>
      </c>
      <c r="B17">
        <f t="array" aca="1" ref="B17" ca="1">MIN(IF(C17:D17&gt;0,C17:D17))</f>
        <v>0.8</v>
      </c>
      <c r="C17">
        <f t="array" aca="1" ref="C17" ca="1">MIN(IF(A17=ResourceBalancing!$C$2:$C$500,IF(ResourceBalancing!$G$2:$G$500&gt;0,ResourceBalancing!$G$2:$G$500)))</f>
        <v>0.8</v>
      </c>
      <c r="D17">
        <f t="array" aca="1" ref="D17" ca="1">MIN(IF(A17=ResourceBalancing!$D$2:$D$500,IF(ResourceBalancing!$G$2:$G$500&gt;0,ResourceBalancing!$G$2:$G$500)))</f>
        <v>0</v>
      </c>
      <c r="E17">
        <f t="array" aca="1" ref="E17" ca="1">MIN(IF(F17:G17&gt;0,F17:G17))</f>
        <v>1</v>
      </c>
      <c r="F17">
        <f t="array" aca="1" ref="F17" ca="1">MIN(IF($A17=ResourceBalancing!$C$2:$C$500,IF(ResourceBalancing!$K$2:$K$500&gt;0,ResourceBalancing!$K$2:$K$500)))</f>
        <v>1</v>
      </c>
      <c r="G17">
        <f t="array" aca="1" ref="G17" ca="1">MIN(IF($A17=ResourceBalancing!$D$2:$D$500,IF(ResourceBalancing!$K$2:$K$500&gt;0,ResourceBalancing!$K$2:$K$500)))</f>
        <v>0</v>
      </c>
      <c r="H17">
        <f t="array" aca="1" ref="H17" ca="1">MIN(IF(I17:J17&gt;0,I17:J17))</f>
        <v>3</v>
      </c>
      <c r="I17">
        <f t="array" aca="1" ref="I17" ca="1">MIN(IF($A17=ResourceBalancing!$C$2:$C$500,IF(ResourceBalancing!$O$2:$O$500&gt;0,ResourceBalancing!$O$2:$O$500)))</f>
        <v>3</v>
      </c>
      <c r="J17">
        <f t="array" aca="1" ref="J17" ca="1">MIN(IF($A17=ResourceBalancing!$D$2:$D$500,IF(ResourceBalancing!$O$2:$O$500&gt;0,ResourceBalancing!$O$2:$O$500)))</f>
        <v>0</v>
      </c>
    </row>
    <row r="18" spans="1:10" x14ac:dyDescent="0.25">
      <c r="A18" t="s">
        <v>245</v>
      </c>
      <c r="B18">
        <f t="array" aca="1" ref="B18" ca="1">MIN(IF(C18:D18&gt;0,C18:D18))</f>
        <v>7.16</v>
      </c>
      <c r="C18">
        <f t="array" aca="1" ref="C18" ca="1">MIN(IF(A18=ResourceBalancing!$C$2:$C$500,IF(ResourceBalancing!$G$2:$G$500&gt;0,ResourceBalancing!$G$2:$G$500)))</f>
        <v>0</v>
      </c>
      <c r="D18">
        <f t="array" aca="1" ref="D18" ca="1">MIN(IF(A18=ResourceBalancing!$D$2:$D$500,IF(ResourceBalancing!$G$2:$G$500&gt;0,ResourceBalancing!$G$2:$G$500)))</f>
        <v>7.16</v>
      </c>
      <c r="E18">
        <f t="array" aca="1" ref="E18" ca="1">MIN(IF(F18:G18&gt;0,F18:G18))</f>
        <v>3</v>
      </c>
      <c r="F18">
        <f t="array" aca="1" ref="F18" ca="1">MIN(IF($A18=ResourceBalancing!$C$2:$C$500,IF(ResourceBalancing!$K$2:$K$500&gt;0,ResourceBalancing!$K$2:$K$500)))</f>
        <v>0</v>
      </c>
      <c r="G18">
        <f t="array" aca="1" ref="G18" ca="1">MIN(IF($A18=ResourceBalancing!$D$2:$D$500,IF(ResourceBalancing!$K$2:$K$500&gt;0,ResourceBalancing!$K$2:$K$500)))</f>
        <v>3</v>
      </c>
      <c r="H18">
        <f t="array" aca="1" ref="H18" ca="1">MIN(IF(I18:J18&gt;0,I18:J18))</f>
        <v>8</v>
      </c>
      <c r="I18">
        <f t="array" aca="1" ref="I18" ca="1">MIN(IF($A18=ResourceBalancing!$C$2:$C$500,IF(ResourceBalancing!$O$2:$O$500&gt;0,ResourceBalancing!$O$2:$O$500)))</f>
        <v>0</v>
      </c>
      <c r="J18">
        <f t="array" aca="1" ref="J18" ca="1">MIN(IF($A18=ResourceBalancing!$D$2:$D$500,IF(ResourceBalancing!$O$2:$O$500&gt;0,ResourceBalancing!$O$2:$O$500)))</f>
        <v>8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I196"/>
  <sheetViews>
    <sheetView workbookViewId="0">
      <selection activeCell="A2" sqref="A2:I3"/>
    </sheetView>
  </sheetViews>
  <sheetFormatPr defaultRowHeight="15" x14ac:dyDescent="0.25"/>
  <cols>
    <col min="1" max="3" width="18.5703125" customWidth="1"/>
    <col min="4" max="4" width="19.7109375" customWidth="1"/>
    <col min="5" max="5" width="17.42578125" bestFit="1" customWidth="1"/>
    <col min="6" max="7" width="13" customWidth="1"/>
    <col min="9" max="9" width="24.7109375" style="5" bestFit="1" customWidth="1"/>
  </cols>
  <sheetData>
    <row r="1" spans="1:9" s="6" customFormat="1" x14ac:dyDescent="0.25">
      <c r="A1" s="1" t="s">
        <v>236</v>
      </c>
      <c r="B1" s="8" t="s">
        <v>381</v>
      </c>
      <c r="C1" s="1"/>
      <c r="D1" s="1" t="s">
        <v>0</v>
      </c>
      <c r="E1" s="1" t="s">
        <v>1</v>
      </c>
      <c r="F1" s="4" t="s">
        <v>357</v>
      </c>
      <c r="G1" s="4"/>
      <c r="I1" s="1" t="s">
        <v>241</v>
      </c>
    </row>
    <row r="4" spans="1:9" x14ac:dyDescent="0.25">
      <c r="A4" t="s">
        <v>289</v>
      </c>
      <c r="B4" t="s">
        <v>381</v>
      </c>
      <c r="D4" t="s">
        <v>2</v>
      </c>
      <c r="E4" t="s">
        <v>3</v>
      </c>
      <c r="F4" s="5">
        <v>5</v>
      </c>
      <c r="G4" s="5"/>
      <c r="I4" s="3" t="s">
        <v>175</v>
      </c>
    </row>
    <row r="5" spans="1:9" x14ac:dyDescent="0.25">
      <c r="A5" t="s">
        <v>299</v>
      </c>
      <c r="B5" t="s">
        <v>381</v>
      </c>
      <c r="D5" t="s">
        <v>2</v>
      </c>
      <c r="E5" t="s">
        <v>32</v>
      </c>
      <c r="F5" s="5">
        <v>2</v>
      </c>
      <c r="G5" s="5"/>
      <c r="I5" t="s">
        <v>33</v>
      </c>
    </row>
    <row r="6" spans="1:9" x14ac:dyDescent="0.25">
      <c r="A6" t="s">
        <v>355</v>
      </c>
      <c r="B6" t="s">
        <v>381</v>
      </c>
      <c r="D6" t="s">
        <v>2</v>
      </c>
      <c r="E6" t="s">
        <v>32</v>
      </c>
      <c r="F6" s="5">
        <v>2</v>
      </c>
      <c r="G6" s="5"/>
      <c r="I6" t="s">
        <v>35</v>
      </c>
    </row>
    <row r="7" spans="1:9" x14ac:dyDescent="0.25">
      <c r="A7" t="s">
        <v>299</v>
      </c>
      <c r="B7" t="s">
        <v>381</v>
      </c>
      <c r="D7" t="s">
        <v>2</v>
      </c>
      <c r="E7" t="s">
        <v>32</v>
      </c>
      <c r="F7" s="5">
        <v>3</v>
      </c>
      <c r="G7" s="5"/>
      <c r="I7" t="s">
        <v>34</v>
      </c>
    </row>
    <row r="8" spans="1:9" x14ac:dyDescent="0.25">
      <c r="A8" t="s">
        <v>355</v>
      </c>
      <c r="B8" t="s">
        <v>381</v>
      </c>
      <c r="D8" t="s">
        <v>2</v>
      </c>
      <c r="E8" t="s">
        <v>32</v>
      </c>
      <c r="F8" s="5">
        <v>3</v>
      </c>
      <c r="G8" s="5"/>
      <c r="I8" t="s">
        <v>229</v>
      </c>
    </row>
    <row r="9" spans="1:9" x14ac:dyDescent="0.25">
      <c r="A9" t="s">
        <v>237</v>
      </c>
      <c r="B9" t="s">
        <v>381</v>
      </c>
      <c r="D9" t="s">
        <v>2</v>
      </c>
      <c r="E9" t="s">
        <v>32</v>
      </c>
      <c r="F9" s="5">
        <v>5</v>
      </c>
      <c r="G9" s="5"/>
      <c r="I9" t="s">
        <v>36</v>
      </c>
    </row>
    <row r="10" spans="1:9" x14ac:dyDescent="0.25">
      <c r="A10" t="s">
        <v>312</v>
      </c>
      <c r="B10" t="s">
        <v>381</v>
      </c>
      <c r="D10" t="s">
        <v>2</v>
      </c>
      <c r="E10" t="s">
        <v>83</v>
      </c>
      <c r="F10" s="5">
        <v>2</v>
      </c>
      <c r="G10" s="5"/>
      <c r="I10" t="s">
        <v>84</v>
      </c>
    </row>
    <row r="11" spans="1:9" x14ac:dyDescent="0.25">
      <c r="A11" t="s">
        <v>313</v>
      </c>
      <c r="B11" t="s">
        <v>381</v>
      </c>
      <c r="D11" t="s">
        <v>2</v>
      </c>
      <c r="E11" t="s">
        <v>83</v>
      </c>
      <c r="F11" s="5">
        <v>2</v>
      </c>
      <c r="G11" s="5"/>
      <c r="I11" t="s">
        <v>88</v>
      </c>
    </row>
    <row r="12" spans="1:9" x14ac:dyDescent="0.25">
      <c r="A12" t="s">
        <v>314</v>
      </c>
      <c r="B12" t="s">
        <v>381</v>
      </c>
      <c r="D12" t="s">
        <v>2</v>
      </c>
      <c r="E12" t="s">
        <v>83</v>
      </c>
      <c r="F12" s="5">
        <v>2</v>
      </c>
      <c r="G12" s="5"/>
      <c r="I12" t="s">
        <v>92</v>
      </c>
    </row>
    <row r="13" spans="1:9" x14ac:dyDescent="0.25">
      <c r="A13" t="s">
        <v>315</v>
      </c>
      <c r="B13" t="s">
        <v>381</v>
      </c>
      <c r="D13" t="s">
        <v>2</v>
      </c>
      <c r="E13" t="s">
        <v>83</v>
      </c>
      <c r="F13" s="5">
        <v>2</v>
      </c>
      <c r="G13" s="5"/>
      <c r="I13" t="s">
        <v>96</v>
      </c>
    </row>
    <row r="14" spans="1:9" x14ac:dyDescent="0.25">
      <c r="A14" t="s">
        <v>312</v>
      </c>
      <c r="B14" t="s">
        <v>381</v>
      </c>
      <c r="D14" t="s">
        <v>2</v>
      </c>
      <c r="E14" t="s">
        <v>83</v>
      </c>
      <c r="F14" s="5">
        <v>3</v>
      </c>
      <c r="G14" s="5"/>
      <c r="I14" t="s">
        <v>85</v>
      </c>
    </row>
    <row r="15" spans="1:9" x14ac:dyDescent="0.25">
      <c r="A15" t="s">
        <v>313</v>
      </c>
      <c r="B15" t="s">
        <v>381</v>
      </c>
      <c r="D15" t="s">
        <v>2</v>
      </c>
      <c r="E15" t="s">
        <v>83</v>
      </c>
      <c r="F15" s="5">
        <v>3</v>
      </c>
      <c r="G15" s="5"/>
      <c r="I15" t="s">
        <v>89</v>
      </c>
    </row>
    <row r="16" spans="1:9" x14ac:dyDescent="0.25">
      <c r="A16" t="s">
        <v>314</v>
      </c>
      <c r="B16" t="s">
        <v>381</v>
      </c>
      <c r="D16" t="s">
        <v>2</v>
      </c>
      <c r="E16" t="s">
        <v>83</v>
      </c>
      <c r="F16" s="5">
        <v>3</v>
      </c>
      <c r="G16" s="5"/>
      <c r="I16" t="s">
        <v>93</v>
      </c>
    </row>
    <row r="17" spans="1:9" x14ac:dyDescent="0.25">
      <c r="A17" t="s">
        <v>315</v>
      </c>
      <c r="B17" t="s">
        <v>381</v>
      </c>
      <c r="D17" t="s">
        <v>2</v>
      </c>
      <c r="E17" t="s">
        <v>83</v>
      </c>
      <c r="F17" s="5">
        <v>3</v>
      </c>
      <c r="G17" s="5"/>
      <c r="I17" t="s">
        <v>97</v>
      </c>
    </row>
    <row r="18" spans="1:9" x14ac:dyDescent="0.25">
      <c r="A18" t="s">
        <v>312</v>
      </c>
      <c r="B18" t="s">
        <v>381</v>
      </c>
      <c r="D18" t="s">
        <v>2</v>
      </c>
      <c r="E18" t="s">
        <v>83</v>
      </c>
      <c r="F18" s="5">
        <v>4</v>
      </c>
      <c r="G18" s="5"/>
      <c r="I18" t="s">
        <v>86</v>
      </c>
    </row>
    <row r="19" spans="1:9" x14ac:dyDescent="0.25">
      <c r="A19" t="s">
        <v>313</v>
      </c>
      <c r="B19" t="s">
        <v>381</v>
      </c>
      <c r="D19" t="s">
        <v>2</v>
      </c>
      <c r="E19" t="s">
        <v>83</v>
      </c>
      <c r="F19" s="5">
        <v>4</v>
      </c>
      <c r="G19" s="5"/>
      <c r="I19" t="s">
        <v>90</v>
      </c>
    </row>
    <row r="20" spans="1:9" x14ac:dyDescent="0.25">
      <c r="A20" t="s">
        <v>314</v>
      </c>
      <c r="B20" t="s">
        <v>381</v>
      </c>
      <c r="D20" t="s">
        <v>2</v>
      </c>
      <c r="E20" t="s">
        <v>83</v>
      </c>
      <c r="F20" s="5">
        <v>4</v>
      </c>
      <c r="G20" s="5"/>
      <c r="I20" t="s">
        <v>94</v>
      </c>
    </row>
    <row r="21" spans="1:9" x14ac:dyDescent="0.25">
      <c r="A21" t="s">
        <v>315</v>
      </c>
      <c r="B21" t="s">
        <v>381</v>
      </c>
      <c r="D21" t="s">
        <v>2</v>
      </c>
      <c r="E21" t="s">
        <v>83</v>
      </c>
      <c r="F21" s="5">
        <v>4</v>
      </c>
      <c r="G21" s="5"/>
      <c r="I21" t="s">
        <v>98</v>
      </c>
    </row>
    <row r="22" spans="1:9" x14ac:dyDescent="0.25">
      <c r="A22" t="s">
        <v>312</v>
      </c>
      <c r="B22" t="s">
        <v>381</v>
      </c>
      <c r="D22" t="s">
        <v>2</v>
      </c>
      <c r="E22" t="s">
        <v>83</v>
      </c>
      <c r="F22" s="5">
        <v>5</v>
      </c>
      <c r="G22" s="5"/>
      <c r="I22" t="s">
        <v>87</v>
      </c>
    </row>
    <row r="23" spans="1:9" x14ac:dyDescent="0.25">
      <c r="A23" t="s">
        <v>313</v>
      </c>
      <c r="B23" t="s">
        <v>381</v>
      </c>
      <c r="D23" t="s">
        <v>2</v>
      </c>
      <c r="E23" t="s">
        <v>83</v>
      </c>
      <c r="F23" s="5">
        <v>5</v>
      </c>
      <c r="G23" s="5"/>
      <c r="I23" s="2" t="s">
        <v>91</v>
      </c>
    </row>
    <row r="24" spans="1:9" x14ac:dyDescent="0.25">
      <c r="A24" t="s">
        <v>314</v>
      </c>
      <c r="B24" t="s">
        <v>381</v>
      </c>
      <c r="D24" t="s">
        <v>2</v>
      </c>
      <c r="E24" t="s">
        <v>83</v>
      </c>
      <c r="F24" s="5">
        <v>5</v>
      </c>
      <c r="G24" s="5"/>
      <c r="I24" s="2" t="s">
        <v>95</v>
      </c>
    </row>
    <row r="25" spans="1:9" x14ac:dyDescent="0.25">
      <c r="A25" t="s">
        <v>315</v>
      </c>
      <c r="B25" t="s">
        <v>381</v>
      </c>
      <c r="D25" t="s">
        <v>2</v>
      </c>
      <c r="E25" t="s">
        <v>83</v>
      </c>
      <c r="F25" s="5">
        <v>5</v>
      </c>
      <c r="G25" s="5"/>
      <c r="I25" s="2" t="s">
        <v>99</v>
      </c>
    </row>
    <row r="26" spans="1:9" x14ac:dyDescent="0.25">
      <c r="A26" t="s">
        <v>316</v>
      </c>
      <c r="B26" t="s">
        <v>381</v>
      </c>
      <c r="D26" t="s">
        <v>2</v>
      </c>
      <c r="E26" t="s">
        <v>100</v>
      </c>
      <c r="F26" s="5">
        <v>1</v>
      </c>
      <c r="G26" s="5"/>
      <c r="I26" t="s">
        <v>101</v>
      </c>
    </row>
    <row r="27" spans="1:9" x14ac:dyDescent="0.25">
      <c r="A27" t="s">
        <v>316</v>
      </c>
      <c r="B27" t="s">
        <v>381</v>
      </c>
      <c r="D27" t="s">
        <v>2</v>
      </c>
      <c r="E27" t="s">
        <v>100</v>
      </c>
      <c r="F27" s="5">
        <v>3</v>
      </c>
      <c r="G27" s="5"/>
      <c r="I27" t="s">
        <v>102</v>
      </c>
    </row>
    <row r="28" spans="1:9" x14ac:dyDescent="0.25">
      <c r="A28" t="s">
        <v>316</v>
      </c>
      <c r="B28" t="s">
        <v>381</v>
      </c>
      <c r="D28" t="s">
        <v>2</v>
      </c>
      <c r="E28" t="s">
        <v>100</v>
      </c>
      <c r="F28" s="5">
        <v>3</v>
      </c>
      <c r="G28" s="5"/>
      <c r="I28" t="s">
        <v>103</v>
      </c>
    </row>
    <row r="29" spans="1:9" x14ac:dyDescent="0.25">
      <c r="A29" t="s">
        <v>316</v>
      </c>
      <c r="B29" t="s">
        <v>381</v>
      </c>
      <c r="D29" t="s">
        <v>2</v>
      </c>
      <c r="E29" t="s">
        <v>100</v>
      </c>
      <c r="F29" s="5">
        <v>3</v>
      </c>
      <c r="G29" s="5"/>
      <c r="I29" t="s">
        <v>104</v>
      </c>
    </row>
    <row r="30" spans="1:9" x14ac:dyDescent="0.25">
      <c r="A30" t="s">
        <v>316</v>
      </c>
      <c r="B30" t="s">
        <v>381</v>
      </c>
      <c r="D30" t="s">
        <v>2</v>
      </c>
      <c r="E30" t="s">
        <v>100</v>
      </c>
      <c r="F30" s="5">
        <v>5</v>
      </c>
      <c r="G30" s="5"/>
      <c r="I30" t="s">
        <v>105</v>
      </c>
    </row>
    <row r="31" spans="1:9" x14ac:dyDescent="0.25">
      <c r="A31" t="s">
        <v>81</v>
      </c>
      <c r="B31" t="s">
        <v>381</v>
      </c>
      <c r="D31" t="s">
        <v>2</v>
      </c>
      <c r="E31" t="s">
        <v>80</v>
      </c>
      <c r="F31" s="5">
        <v>1</v>
      </c>
      <c r="G31" s="5"/>
      <c r="I31" t="s">
        <v>81</v>
      </c>
    </row>
    <row r="32" spans="1:9" x14ac:dyDescent="0.25">
      <c r="A32" t="s">
        <v>81</v>
      </c>
      <c r="B32" t="s">
        <v>381</v>
      </c>
      <c r="D32" t="s">
        <v>2</v>
      </c>
      <c r="E32" t="s">
        <v>80</v>
      </c>
      <c r="F32" s="5">
        <v>3</v>
      </c>
      <c r="G32" s="5"/>
      <c r="I32" t="s">
        <v>82</v>
      </c>
    </row>
    <row r="33" spans="1:9" x14ac:dyDescent="0.25">
      <c r="A33" t="s">
        <v>331</v>
      </c>
      <c r="B33" t="s">
        <v>381</v>
      </c>
      <c r="D33" t="s">
        <v>10</v>
      </c>
      <c r="E33" t="s">
        <v>149</v>
      </c>
      <c r="F33" s="5">
        <v>1</v>
      </c>
      <c r="G33" s="5"/>
      <c r="I33" t="s">
        <v>150</v>
      </c>
    </row>
    <row r="34" spans="1:9" x14ac:dyDescent="0.25">
      <c r="A34" t="s">
        <v>346</v>
      </c>
      <c r="B34" t="s">
        <v>381</v>
      </c>
      <c r="D34" t="s">
        <v>10</v>
      </c>
      <c r="E34" t="s">
        <v>149</v>
      </c>
      <c r="F34" s="5">
        <v>1</v>
      </c>
      <c r="G34" s="5"/>
      <c r="I34" t="s">
        <v>199</v>
      </c>
    </row>
    <row r="35" spans="1:9" x14ac:dyDescent="0.25">
      <c r="A35" t="s">
        <v>351</v>
      </c>
      <c r="B35" t="s">
        <v>381</v>
      </c>
      <c r="D35" t="s">
        <v>10</v>
      </c>
      <c r="E35" t="s">
        <v>149</v>
      </c>
      <c r="F35" s="5">
        <v>1</v>
      </c>
      <c r="G35" s="5"/>
      <c r="I35" t="s">
        <v>218</v>
      </c>
    </row>
    <row r="36" spans="1:9" x14ac:dyDescent="0.25">
      <c r="A36" t="s">
        <v>351</v>
      </c>
      <c r="B36" t="s">
        <v>381</v>
      </c>
      <c r="D36" t="s">
        <v>10</v>
      </c>
      <c r="E36" t="s">
        <v>149</v>
      </c>
      <c r="F36" s="5">
        <v>3</v>
      </c>
      <c r="G36" s="5"/>
      <c r="I36" t="s">
        <v>219</v>
      </c>
    </row>
    <row r="37" spans="1:9" x14ac:dyDescent="0.25">
      <c r="A37" t="s">
        <v>331</v>
      </c>
      <c r="B37" t="s">
        <v>381</v>
      </c>
      <c r="D37" t="s">
        <v>10</v>
      </c>
      <c r="E37" t="s">
        <v>149</v>
      </c>
      <c r="F37" s="5">
        <v>5</v>
      </c>
      <c r="G37" s="5"/>
      <c r="I37" t="s">
        <v>151</v>
      </c>
    </row>
    <row r="38" spans="1:9" x14ac:dyDescent="0.25">
      <c r="A38" t="s">
        <v>346</v>
      </c>
      <c r="B38" t="s">
        <v>381</v>
      </c>
      <c r="D38" t="s">
        <v>10</v>
      </c>
      <c r="E38" t="s">
        <v>149</v>
      </c>
      <c r="F38" s="5">
        <v>5</v>
      </c>
      <c r="G38" s="5"/>
      <c r="I38" t="s">
        <v>200</v>
      </c>
    </row>
    <row r="39" spans="1:9" x14ac:dyDescent="0.25">
      <c r="A39" t="s">
        <v>351</v>
      </c>
      <c r="B39" t="s">
        <v>381</v>
      </c>
      <c r="D39" t="s">
        <v>10</v>
      </c>
      <c r="E39" t="s">
        <v>149</v>
      </c>
      <c r="F39" s="5">
        <v>5</v>
      </c>
      <c r="G39" s="5"/>
      <c r="I39" t="s">
        <v>220</v>
      </c>
    </row>
    <row r="40" spans="1:9" x14ac:dyDescent="0.25">
      <c r="A40" t="s">
        <v>295</v>
      </c>
      <c r="B40" t="s">
        <v>381</v>
      </c>
      <c r="D40" t="s">
        <v>10</v>
      </c>
      <c r="E40" t="s">
        <v>11</v>
      </c>
      <c r="F40" s="5">
        <v>1</v>
      </c>
      <c r="G40" s="5"/>
      <c r="I40" t="s">
        <v>42</v>
      </c>
    </row>
    <row r="41" spans="1:9" x14ac:dyDescent="0.25">
      <c r="A41" t="s">
        <v>293</v>
      </c>
      <c r="B41" t="s">
        <v>381</v>
      </c>
      <c r="D41" t="s">
        <v>10</v>
      </c>
      <c r="E41" t="s">
        <v>11</v>
      </c>
      <c r="F41" s="5">
        <v>3</v>
      </c>
      <c r="G41" s="5"/>
      <c r="I41" t="s">
        <v>12</v>
      </c>
    </row>
    <row r="42" spans="1:9" x14ac:dyDescent="0.25">
      <c r="A42" t="s">
        <v>295</v>
      </c>
      <c r="B42" t="s">
        <v>381</v>
      </c>
      <c r="D42" t="s">
        <v>10</v>
      </c>
      <c r="E42" t="s">
        <v>11</v>
      </c>
      <c r="F42" s="5">
        <v>3</v>
      </c>
      <c r="G42" s="5"/>
      <c r="I42" t="s">
        <v>41</v>
      </c>
    </row>
    <row r="43" spans="1:9" x14ac:dyDescent="0.25">
      <c r="A43" t="s">
        <v>295</v>
      </c>
      <c r="B43" t="s">
        <v>381</v>
      </c>
      <c r="D43" t="s">
        <v>10</v>
      </c>
      <c r="E43" t="s">
        <v>11</v>
      </c>
      <c r="F43" s="5">
        <v>5</v>
      </c>
      <c r="G43" s="5"/>
      <c r="I43" t="s">
        <v>40</v>
      </c>
    </row>
    <row r="44" spans="1:9" x14ac:dyDescent="0.25">
      <c r="A44" t="s">
        <v>294</v>
      </c>
      <c r="B44" t="s">
        <v>381</v>
      </c>
      <c r="D44" t="s">
        <v>10</v>
      </c>
      <c r="E44" t="s">
        <v>24</v>
      </c>
      <c r="F44" s="5">
        <v>1</v>
      </c>
      <c r="G44" s="5"/>
      <c r="I44" t="s">
        <v>25</v>
      </c>
    </row>
    <row r="45" spans="1:9" x14ac:dyDescent="0.25">
      <c r="A45" t="s">
        <v>304</v>
      </c>
      <c r="B45" t="s">
        <v>381</v>
      </c>
      <c r="D45" t="s">
        <v>10</v>
      </c>
      <c r="E45" t="s">
        <v>47</v>
      </c>
      <c r="F45" s="5">
        <v>2</v>
      </c>
      <c r="G45" s="5"/>
      <c r="I45" t="s">
        <v>48</v>
      </c>
    </row>
    <row r="46" spans="1:9" x14ac:dyDescent="0.25">
      <c r="A46" t="s">
        <v>305</v>
      </c>
      <c r="B46" t="s">
        <v>381</v>
      </c>
      <c r="D46" t="s">
        <v>10</v>
      </c>
      <c r="E46" t="s">
        <v>47</v>
      </c>
      <c r="F46" s="5">
        <v>2</v>
      </c>
      <c r="G46" s="5"/>
      <c r="I46" t="s">
        <v>52</v>
      </c>
    </row>
    <row r="47" spans="1:9" x14ac:dyDescent="0.25">
      <c r="A47" t="s">
        <v>304</v>
      </c>
      <c r="B47" t="s">
        <v>381</v>
      </c>
      <c r="D47" t="s">
        <v>10</v>
      </c>
      <c r="E47" t="s">
        <v>47</v>
      </c>
      <c r="F47" s="5">
        <v>3</v>
      </c>
      <c r="G47" s="5"/>
      <c r="I47" t="s">
        <v>49</v>
      </c>
    </row>
    <row r="48" spans="1:9" x14ac:dyDescent="0.25">
      <c r="A48" t="s">
        <v>305</v>
      </c>
      <c r="B48" t="s">
        <v>381</v>
      </c>
      <c r="D48" t="s">
        <v>10</v>
      </c>
      <c r="E48" t="s">
        <v>47</v>
      </c>
      <c r="F48" s="5">
        <v>3</v>
      </c>
      <c r="G48" s="5"/>
      <c r="I48" t="s">
        <v>51</v>
      </c>
    </row>
    <row r="49" spans="1:9" x14ac:dyDescent="0.25">
      <c r="A49" t="s">
        <v>304</v>
      </c>
      <c r="B49" t="s">
        <v>381</v>
      </c>
      <c r="D49" t="s">
        <v>10</v>
      </c>
      <c r="E49" t="s">
        <v>47</v>
      </c>
      <c r="F49" s="5">
        <v>5</v>
      </c>
      <c r="G49" s="5"/>
      <c r="I49" t="s">
        <v>50</v>
      </c>
    </row>
    <row r="50" spans="1:9" x14ac:dyDescent="0.25">
      <c r="A50" t="s">
        <v>305</v>
      </c>
      <c r="B50" t="s">
        <v>381</v>
      </c>
      <c r="D50" t="s">
        <v>10</v>
      </c>
      <c r="E50" t="s">
        <v>47</v>
      </c>
      <c r="F50" s="5">
        <v>5</v>
      </c>
      <c r="G50" s="5"/>
      <c r="I50" t="s">
        <v>53</v>
      </c>
    </row>
    <row r="51" spans="1:9" x14ac:dyDescent="0.25">
      <c r="A51" t="s">
        <v>310</v>
      </c>
      <c r="B51" t="s">
        <v>381</v>
      </c>
      <c r="D51" t="s">
        <v>10</v>
      </c>
      <c r="E51" t="s">
        <v>10</v>
      </c>
      <c r="F51" s="5">
        <v>1</v>
      </c>
      <c r="G51" s="5"/>
      <c r="I51" t="s">
        <v>76</v>
      </c>
    </row>
    <row r="52" spans="1:9" x14ac:dyDescent="0.25">
      <c r="A52" t="s">
        <v>319</v>
      </c>
      <c r="B52" t="s">
        <v>381</v>
      </c>
      <c r="D52" t="s">
        <v>10</v>
      </c>
      <c r="E52" t="s">
        <v>110</v>
      </c>
      <c r="F52" s="5">
        <v>1</v>
      </c>
      <c r="G52" s="5"/>
      <c r="I52" t="s">
        <v>111</v>
      </c>
    </row>
    <row r="53" spans="1:9" x14ac:dyDescent="0.25">
      <c r="A53" t="s">
        <v>319</v>
      </c>
      <c r="B53" t="s">
        <v>381</v>
      </c>
      <c r="D53" t="s">
        <v>10</v>
      </c>
      <c r="E53" t="s">
        <v>110</v>
      </c>
      <c r="F53" s="5">
        <v>3</v>
      </c>
      <c r="G53" s="5"/>
      <c r="I53" t="s">
        <v>112</v>
      </c>
    </row>
    <row r="54" spans="1:9" x14ac:dyDescent="0.25">
      <c r="A54" t="s">
        <v>319</v>
      </c>
      <c r="B54" t="s">
        <v>381</v>
      </c>
      <c r="D54" t="s">
        <v>10</v>
      </c>
      <c r="E54" t="s">
        <v>110</v>
      </c>
      <c r="F54" s="5">
        <v>5</v>
      </c>
      <c r="G54" s="5"/>
      <c r="I54" t="s">
        <v>113</v>
      </c>
    </row>
    <row r="55" spans="1:9" x14ac:dyDescent="0.25">
      <c r="A55" t="s">
        <v>321</v>
      </c>
      <c r="B55" t="s">
        <v>381</v>
      </c>
      <c r="D55" t="s">
        <v>10</v>
      </c>
      <c r="E55" t="s">
        <v>72</v>
      </c>
      <c r="F55" s="5">
        <v>1</v>
      </c>
      <c r="G55" s="5"/>
      <c r="I55" t="s">
        <v>73</v>
      </c>
    </row>
    <row r="56" spans="1:9" x14ac:dyDescent="0.25">
      <c r="A56" t="s">
        <v>310</v>
      </c>
      <c r="B56" t="s">
        <v>381</v>
      </c>
      <c r="D56" t="s">
        <v>10</v>
      </c>
      <c r="E56" t="s">
        <v>72</v>
      </c>
      <c r="F56" s="5">
        <v>2</v>
      </c>
      <c r="G56" s="5"/>
      <c r="I56" t="s">
        <v>75</v>
      </c>
    </row>
    <row r="57" spans="1:9" x14ac:dyDescent="0.25">
      <c r="A57" t="s">
        <v>321</v>
      </c>
      <c r="B57" t="s">
        <v>381</v>
      </c>
      <c r="D57" t="s">
        <v>10</v>
      </c>
      <c r="E57" t="s">
        <v>72</v>
      </c>
      <c r="F57" s="5">
        <v>3</v>
      </c>
      <c r="G57" s="5"/>
      <c r="I57" t="s">
        <v>117</v>
      </c>
    </row>
    <row r="58" spans="1:9" x14ac:dyDescent="0.25">
      <c r="A58" t="s">
        <v>310</v>
      </c>
      <c r="B58" t="s">
        <v>381</v>
      </c>
      <c r="D58" t="s">
        <v>10</v>
      </c>
      <c r="E58" t="s">
        <v>72</v>
      </c>
      <c r="F58" s="5">
        <v>4</v>
      </c>
      <c r="G58" s="5"/>
      <c r="I58" t="s">
        <v>74</v>
      </c>
    </row>
    <row r="59" spans="1:9" x14ac:dyDescent="0.25">
      <c r="A59" t="s">
        <v>307</v>
      </c>
      <c r="B59" t="s">
        <v>381</v>
      </c>
      <c r="D59" t="s">
        <v>10</v>
      </c>
      <c r="E59" t="s">
        <v>63</v>
      </c>
      <c r="F59" s="5">
        <v>2</v>
      </c>
      <c r="G59" s="5"/>
      <c r="I59" t="s">
        <v>65</v>
      </c>
    </row>
    <row r="60" spans="1:9" x14ac:dyDescent="0.25">
      <c r="A60" t="s">
        <v>326</v>
      </c>
      <c r="B60" t="s">
        <v>381</v>
      </c>
      <c r="D60" t="s">
        <v>10</v>
      </c>
      <c r="E60" t="s">
        <v>63</v>
      </c>
      <c r="F60" s="5">
        <v>2</v>
      </c>
      <c r="G60" s="5"/>
      <c r="I60" t="s">
        <v>136</v>
      </c>
    </row>
    <row r="61" spans="1:9" x14ac:dyDescent="0.25">
      <c r="A61" t="s">
        <v>307</v>
      </c>
      <c r="B61" t="s">
        <v>381</v>
      </c>
      <c r="D61" t="s">
        <v>10</v>
      </c>
      <c r="E61" t="s">
        <v>63</v>
      </c>
      <c r="F61" s="5">
        <v>3</v>
      </c>
      <c r="G61" s="5"/>
      <c r="I61" t="s">
        <v>64</v>
      </c>
    </row>
    <row r="62" spans="1:9" x14ac:dyDescent="0.25">
      <c r="A62" t="s">
        <v>326</v>
      </c>
      <c r="B62" t="s">
        <v>381</v>
      </c>
      <c r="D62" t="s">
        <v>10</v>
      </c>
      <c r="E62" t="s">
        <v>63</v>
      </c>
      <c r="F62" s="5">
        <v>3</v>
      </c>
      <c r="G62" s="5"/>
      <c r="I62" t="s">
        <v>135</v>
      </c>
    </row>
    <row r="63" spans="1:9" x14ac:dyDescent="0.25">
      <c r="A63" t="s">
        <v>326</v>
      </c>
      <c r="B63" t="s">
        <v>381</v>
      </c>
      <c r="D63" t="s">
        <v>10</v>
      </c>
      <c r="E63" t="s">
        <v>63</v>
      </c>
      <c r="F63" s="5">
        <v>4</v>
      </c>
      <c r="G63" s="5"/>
      <c r="I63" t="s">
        <v>134</v>
      </c>
    </row>
    <row r="64" spans="1:9" x14ac:dyDescent="0.25">
      <c r="A64" t="s">
        <v>307</v>
      </c>
      <c r="B64" t="s">
        <v>381</v>
      </c>
      <c r="D64" t="s">
        <v>10</v>
      </c>
      <c r="E64" t="s">
        <v>63</v>
      </c>
      <c r="F64" s="5">
        <v>5</v>
      </c>
      <c r="G64" s="5"/>
      <c r="I64" t="s">
        <v>66</v>
      </c>
    </row>
    <row r="65" spans="1:9" x14ac:dyDescent="0.25">
      <c r="A65" t="s">
        <v>326</v>
      </c>
      <c r="B65" t="s">
        <v>381</v>
      </c>
      <c r="D65" t="s">
        <v>10</v>
      </c>
      <c r="E65" t="s">
        <v>63</v>
      </c>
      <c r="F65" s="5">
        <v>5</v>
      </c>
      <c r="G65" s="5"/>
      <c r="I65" t="s">
        <v>137</v>
      </c>
    </row>
    <row r="66" spans="1:9" x14ac:dyDescent="0.25">
      <c r="A66" t="s">
        <v>327</v>
      </c>
      <c r="B66" t="s">
        <v>381</v>
      </c>
      <c r="D66" t="s">
        <v>10</v>
      </c>
      <c r="E66" t="s">
        <v>138</v>
      </c>
      <c r="F66" s="5">
        <v>2</v>
      </c>
      <c r="G66" s="5"/>
      <c r="I66" t="s">
        <v>139</v>
      </c>
    </row>
    <row r="67" spans="1:9" x14ac:dyDescent="0.25">
      <c r="A67" t="s">
        <v>339</v>
      </c>
      <c r="B67" t="s">
        <v>381</v>
      </c>
      <c r="D67" t="s">
        <v>10</v>
      </c>
      <c r="E67" t="s">
        <v>138</v>
      </c>
      <c r="F67" s="5">
        <v>2</v>
      </c>
      <c r="G67" s="5"/>
      <c r="I67" t="s">
        <v>186</v>
      </c>
    </row>
    <row r="68" spans="1:9" x14ac:dyDescent="0.25">
      <c r="A68" t="s">
        <v>327</v>
      </c>
      <c r="B68" t="s">
        <v>381</v>
      </c>
      <c r="D68" t="s">
        <v>10</v>
      </c>
      <c r="E68" t="s">
        <v>138</v>
      </c>
      <c r="F68" s="5">
        <v>3</v>
      </c>
      <c r="G68" s="5"/>
      <c r="I68" t="s">
        <v>140</v>
      </c>
    </row>
    <row r="69" spans="1:9" x14ac:dyDescent="0.25">
      <c r="A69" t="s">
        <v>340</v>
      </c>
      <c r="B69" t="s">
        <v>381</v>
      </c>
      <c r="D69" t="s">
        <v>10</v>
      </c>
      <c r="E69" t="s">
        <v>138</v>
      </c>
      <c r="F69" s="5">
        <v>3</v>
      </c>
      <c r="G69" s="5"/>
      <c r="I69" t="s">
        <v>188</v>
      </c>
    </row>
    <row r="70" spans="1:9" x14ac:dyDescent="0.25">
      <c r="A70" t="s">
        <v>327</v>
      </c>
      <c r="B70" t="s">
        <v>381</v>
      </c>
      <c r="D70" t="s">
        <v>10</v>
      </c>
      <c r="E70" t="s">
        <v>138</v>
      </c>
      <c r="F70" s="5">
        <v>5</v>
      </c>
      <c r="G70" s="5"/>
      <c r="I70" t="s">
        <v>141</v>
      </c>
    </row>
    <row r="71" spans="1:9" x14ac:dyDescent="0.25">
      <c r="A71" t="s">
        <v>341</v>
      </c>
      <c r="B71" t="s">
        <v>381</v>
      </c>
      <c r="D71" t="s">
        <v>10</v>
      </c>
      <c r="E71" t="s">
        <v>138</v>
      </c>
      <c r="F71" s="5">
        <v>5</v>
      </c>
      <c r="G71" s="5"/>
      <c r="I71" t="s">
        <v>187</v>
      </c>
    </row>
    <row r="72" spans="1:9" x14ac:dyDescent="0.25">
      <c r="A72" t="s">
        <v>344</v>
      </c>
      <c r="B72" t="s">
        <v>381</v>
      </c>
      <c r="D72" t="s">
        <v>10</v>
      </c>
      <c r="E72" t="s">
        <v>189</v>
      </c>
      <c r="F72" s="5">
        <v>1</v>
      </c>
      <c r="G72" s="5"/>
      <c r="I72" t="s">
        <v>190</v>
      </c>
    </row>
    <row r="73" spans="1:9" x14ac:dyDescent="0.25">
      <c r="A73" t="s">
        <v>344</v>
      </c>
      <c r="B73" t="s">
        <v>381</v>
      </c>
      <c r="D73" t="s">
        <v>10</v>
      </c>
      <c r="E73" t="s">
        <v>189</v>
      </c>
      <c r="F73" s="5">
        <v>3</v>
      </c>
      <c r="G73" s="5"/>
      <c r="I73" t="s">
        <v>191</v>
      </c>
    </row>
    <row r="74" spans="1:9" x14ac:dyDescent="0.25">
      <c r="A74" t="s">
        <v>344</v>
      </c>
      <c r="B74" t="s">
        <v>381</v>
      </c>
      <c r="D74" t="s">
        <v>10</v>
      </c>
      <c r="E74" t="s">
        <v>189</v>
      </c>
      <c r="F74" s="5">
        <v>5</v>
      </c>
      <c r="G74" s="5"/>
      <c r="I74" t="s">
        <v>192</v>
      </c>
    </row>
    <row r="75" spans="1:9" x14ac:dyDescent="0.25">
      <c r="A75" t="s">
        <v>296</v>
      </c>
      <c r="B75" t="s">
        <v>381</v>
      </c>
      <c r="D75" t="s">
        <v>13</v>
      </c>
      <c r="E75" t="s">
        <v>14</v>
      </c>
      <c r="F75" s="5">
        <v>5</v>
      </c>
      <c r="G75" s="5"/>
      <c r="I75" t="s">
        <v>15</v>
      </c>
    </row>
    <row r="76" spans="1:9" x14ac:dyDescent="0.25">
      <c r="A76" t="s">
        <v>318</v>
      </c>
      <c r="B76" t="s">
        <v>381</v>
      </c>
      <c r="D76" t="s">
        <v>13</v>
      </c>
      <c r="E76" t="s">
        <v>14</v>
      </c>
      <c r="F76" s="5">
        <v>5</v>
      </c>
      <c r="G76" s="5"/>
      <c r="I76" t="s">
        <v>109</v>
      </c>
    </row>
    <row r="77" spans="1:9" x14ac:dyDescent="0.25">
      <c r="A77" t="s">
        <v>297</v>
      </c>
      <c r="B77" t="s">
        <v>381</v>
      </c>
      <c r="D77" t="s">
        <v>13</v>
      </c>
      <c r="E77" t="s">
        <v>16</v>
      </c>
      <c r="F77" s="5">
        <v>5</v>
      </c>
      <c r="G77" s="5"/>
      <c r="I77" t="s">
        <v>17</v>
      </c>
    </row>
    <row r="78" spans="1:9" x14ac:dyDescent="0.25">
      <c r="A78" t="s">
        <v>298</v>
      </c>
      <c r="B78" t="s">
        <v>381</v>
      </c>
      <c r="D78" t="s">
        <v>13</v>
      </c>
      <c r="E78" t="s">
        <v>16</v>
      </c>
      <c r="F78" s="5">
        <v>5</v>
      </c>
      <c r="G78" s="5"/>
      <c r="I78" t="s">
        <v>26</v>
      </c>
    </row>
    <row r="79" spans="1:9" x14ac:dyDescent="0.25">
      <c r="A79" t="s">
        <v>322</v>
      </c>
      <c r="B79" t="s">
        <v>381</v>
      </c>
      <c r="D79" t="s">
        <v>13</v>
      </c>
      <c r="E79" t="s">
        <v>16</v>
      </c>
      <c r="F79" s="5">
        <v>5</v>
      </c>
      <c r="G79" s="5"/>
      <c r="I79" t="s">
        <v>118</v>
      </c>
    </row>
    <row r="80" spans="1:9" x14ac:dyDescent="0.25">
      <c r="A80" t="s">
        <v>324</v>
      </c>
      <c r="B80" t="s">
        <v>381</v>
      </c>
      <c r="D80" t="s">
        <v>13</v>
      </c>
      <c r="E80" t="s">
        <v>16</v>
      </c>
      <c r="F80" s="5">
        <v>5</v>
      </c>
      <c r="G80" s="5"/>
      <c r="I80" t="s">
        <v>124</v>
      </c>
    </row>
    <row r="81" spans="1:9" x14ac:dyDescent="0.25">
      <c r="A81" t="s">
        <v>328</v>
      </c>
      <c r="B81" t="s">
        <v>381</v>
      </c>
      <c r="D81" t="s">
        <v>13</v>
      </c>
      <c r="E81" t="s">
        <v>16</v>
      </c>
      <c r="F81" s="5">
        <v>5</v>
      </c>
      <c r="G81" s="5"/>
      <c r="I81" t="s">
        <v>142</v>
      </c>
    </row>
    <row r="82" spans="1:9" x14ac:dyDescent="0.25">
      <c r="A82" t="s">
        <v>329</v>
      </c>
      <c r="B82" t="s">
        <v>381</v>
      </c>
      <c r="D82" t="s">
        <v>13</v>
      </c>
      <c r="E82" t="s">
        <v>16</v>
      </c>
      <c r="F82" s="5">
        <v>5</v>
      </c>
      <c r="G82" s="5"/>
      <c r="I82" t="s">
        <v>143</v>
      </c>
    </row>
    <row r="83" spans="1:9" x14ac:dyDescent="0.25">
      <c r="A83" t="s">
        <v>332</v>
      </c>
      <c r="B83" t="s">
        <v>381</v>
      </c>
      <c r="D83" t="s">
        <v>13</v>
      </c>
      <c r="E83" t="s">
        <v>16</v>
      </c>
      <c r="F83" s="5">
        <v>5</v>
      </c>
      <c r="G83" s="5"/>
      <c r="I83" t="s">
        <v>152</v>
      </c>
    </row>
    <row r="84" spans="1:9" x14ac:dyDescent="0.25">
      <c r="A84" t="s">
        <v>334</v>
      </c>
      <c r="B84" t="s">
        <v>381</v>
      </c>
      <c r="D84" t="s">
        <v>13</v>
      </c>
      <c r="E84" t="s">
        <v>16</v>
      </c>
      <c r="F84" s="5">
        <v>5</v>
      </c>
      <c r="G84" s="5"/>
      <c r="I84" t="s">
        <v>158</v>
      </c>
    </row>
    <row r="85" spans="1:9" x14ac:dyDescent="0.25">
      <c r="A85" t="s">
        <v>342</v>
      </c>
      <c r="B85" t="s">
        <v>381</v>
      </c>
      <c r="D85" t="s">
        <v>13</v>
      </c>
      <c r="E85" t="s">
        <v>16</v>
      </c>
      <c r="F85" s="5">
        <v>5</v>
      </c>
      <c r="G85" s="5"/>
      <c r="I85" t="s">
        <v>193</v>
      </c>
    </row>
    <row r="86" spans="1:9" x14ac:dyDescent="0.25">
      <c r="A86" t="s">
        <v>347</v>
      </c>
      <c r="B86" t="s">
        <v>381</v>
      </c>
      <c r="D86" t="s">
        <v>13</v>
      </c>
      <c r="E86" t="s">
        <v>16</v>
      </c>
      <c r="F86" s="5">
        <v>5</v>
      </c>
      <c r="G86" s="5"/>
      <c r="I86" t="s">
        <v>201</v>
      </c>
    </row>
    <row r="87" spans="1:9" x14ac:dyDescent="0.25">
      <c r="A87" t="s">
        <v>353</v>
      </c>
      <c r="B87" t="s">
        <v>381</v>
      </c>
      <c r="D87" t="s">
        <v>13</v>
      </c>
      <c r="E87" t="s">
        <v>16</v>
      </c>
      <c r="F87" s="5">
        <v>5</v>
      </c>
      <c r="G87" s="5"/>
      <c r="I87" t="s">
        <v>223</v>
      </c>
    </row>
    <row r="88" spans="1:9" x14ac:dyDescent="0.25">
      <c r="A88" t="s">
        <v>338</v>
      </c>
      <c r="B88" t="s">
        <v>381</v>
      </c>
      <c r="D88" t="s">
        <v>13</v>
      </c>
      <c r="E88" t="s">
        <v>182</v>
      </c>
      <c r="F88" s="5">
        <v>4</v>
      </c>
      <c r="G88" s="5"/>
      <c r="I88" t="s">
        <v>183</v>
      </c>
    </row>
    <row r="156" spans="6:9" x14ac:dyDescent="0.25">
      <c r="F156" s="5"/>
      <c r="G156" s="5"/>
      <c r="I156"/>
    </row>
    <row r="157" spans="6:9" x14ac:dyDescent="0.25">
      <c r="F157" s="5"/>
      <c r="G157" s="5"/>
      <c r="I157"/>
    </row>
    <row r="158" spans="6:9" x14ac:dyDescent="0.25">
      <c r="F158" s="5"/>
      <c r="G158" s="5"/>
      <c r="I158"/>
    </row>
    <row r="159" spans="6:9" x14ac:dyDescent="0.25">
      <c r="F159" s="5"/>
      <c r="G159" s="5"/>
      <c r="I159"/>
    </row>
    <row r="160" spans="6:9" x14ac:dyDescent="0.25">
      <c r="F160" s="5"/>
      <c r="G160" s="5"/>
      <c r="I160"/>
    </row>
    <row r="161" spans="6:9" x14ac:dyDescent="0.25">
      <c r="F161" s="5"/>
      <c r="G161" s="5"/>
      <c r="I161"/>
    </row>
    <row r="162" spans="6:9" x14ac:dyDescent="0.25">
      <c r="F162" s="5"/>
      <c r="G162" s="5"/>
      <c r="I162"/>
    </row>
    <row r="163" spans="6:9" x14ac:dyDescent="0.25">
      <c r="F163" s="5"/>
      <c r="G163" s="5"/>
      <c r="I163"/>
    </row>
    <row r="164" spans="6:9" x14ac:dyDescent="0.25">
      <c r="F164" s="5"/>
      <c r="G164" s="5"/>
      <c r="I164"/>
    </row>
    <row r="165" spans="6:9" x14ac:dyDescent="0.25">
      <c r="F165" s="5"/>
      <c r="G165" s="5"/>
      <c r="I165"/>
    </row>
    <row r="166" spans="6:9" x14ac:dyDescent="0.25">
      <c r="F166" s="5"/>
      <c r="G166" s="5"/>
      <c r="I166"/>
    </row>
    <row r="167" spans="6:9" x14ac:dyDescent="0.25">
      <c r="F167" s="5"/>
      <c r="G167" s="5"/>
      <c r="I167"/>
    </row>
    <row r="168" spans="6:9" x14ac:dyDescent="0.25">
      <c r="F168" s="5"/>
      <c r="G168" s="5"/>
      <c r="I168"/>
    </row>
    <row r="169" spans="6:9" x14ac:dyDescent="0.25">
      <c r="F169" s="5"/>
      <c r="G169" s="5"/>
      <c r="I169"/>
    </row>
    <row r="170" spans="6:9" x14ac:dyDescent="0.25">
      <c r="F170" s="5"/>
      <c r="G170" s="5"/>
      <c r="I170"/>
    </row>
    <row r="171" spans="6:9" x14ac:dyDescent="0.25">
      <c r="F171" s="5"/>
      <c r="G171" s="5"/>
      <c r="I171"/>
    </row>
    <row r="172" spans="6:9" x14ac:dyDescent="0.25">
      <c r="F172" s="5"/>
      <c r="G172" s="5"/>
      <c r="I172"/>
    </row>
    <row r="173" spans="6:9" x14ac:dyDescent="0.25">
      <c r="F173" s="5"/>
      <c r="G173" s="5"/>
      <c r="I173"/>
    </row>
    <row r="174" spans="6:9" x14ac:dyDescent="0.25">
      <c r="F174" s="5"/>
      <c r="G174" s="5"/>
      <c r="I174"/>
    </row>
    <row r="175" spans="6:9" x14ac:dyDescent="0.25">
      <c r="F175" s="5"/>
      <c r="G175" s="5"/>
      <c r="I175"/>
    </row>
    <row r="176" spans="6:9" x14ac:dyDescent="0.25">
      <c r="F176" s="5"/>
      <c r="G176" s="5"/>
      <c r="I176"/>
    </row>
    <row r="177" spans="6:9" x14ac:dyDescent="0.25">
      <c r="F177" s="5"/>
      <c r="G177" s="5"/>
      <c r="I177"/>
    </row>
    <row r="178" spans="6:9" x14ac:dyDescent="0.25">
      <c r="F178" s="5"/>
      <c r="G178" s="5"/>
      <c r="I178"/>
    </row>
    <row r="179" spans="6:9" x14ac:dyDescent="0.25">
      <c r="F179" s="5"/>
      <c r="G179" s="5"/>
      <c r="I179"/>
    </row>
    <row r="180" spans="6:9" x14ac:dyDescent="0.25">
      <c r="F180" s="5"/>
      <c r="G180" s="5"/>
      <c r="I180"/>
    </row>
    <row r="181" spans="6:9" x14ac:dyDescent="0.25">
      <c r="F181" s="5"/>
      <c r="G181" s="5"/>
      <c r="I181"/>
    </row>
    <row r="182" spans="6:9" x14ac:dyDescent="0.25">
      <c r="F182" s="5"/>
      <c r="G182" s="5"/>
      <c r="I182"/>
    </row>
    <row r="183" spans="6:9" x14ac:dyDescent="0.25">
      <c r="F183" s="5"/>
      <c r="G183" s="5"/>
      <c r="I183"/>
    </row>
    <row r="184" spans="6:9" x14ac:dyDescent="0.25">
      <c r="F184" s="5"/>
      <c r="G184" s="5"/>
      <c r="I184"/>
    </row>
    <row r="185" spans="6:9" x14ac:dyDescent="0.25">
      <c r="F185" s="5"/>
      <c r="G185" s="5"/>
      <c r="I185"/>
    </row>
    <row r="186" spans="6:9" x14ac:dyDescent="0.25">
      <c r="F186" s="5"/>
      <c r="G186" s="5"/>
      <c r="I186"/>
    </row>
    <row r="187" spans="6:9" x14ac:dyDescent="0.25">
      <c r="F187" s="5"/>
      <c r="G187" s="5"/>
      <c r="I187"/>
    </row>
    <row r="188" spans="6:9" x14ac:dyDescent="0.25">
      <c r="F188" s="5"/>
      <c r="G188" s="5"/>
      <c r="I188"/>
    </row>
    <row r="189" spans="6:9" x14ac:dyDescent="0.25">
      <c r="F189" s="5"/>
      <c r="G189" s="5"/>
      <c r="I189"/>
    </row>
    <row r="190" spans="6:9" x14ac:dyDescent="0.25">
      <c r="F190" s="5"/>
      <c r="G190" s="5"/>
      <c r="I190"/>
    </row>
    <row r="191" spans="6:9" x14ac:dyDescent="0.25">
      <c r="F191" s="5"/>
      <c r="G191" s="5"/>
      <c r="I191"/>
    </row>
    <row r="192" spans="6:9" x14ac:dyDescent="0.25">
      <c r="F192" s="5"/>
      <c r="G192" s="5"/>
      <c r="I192"/>
    </row>
    <row r="193" spans="6:9" x14ac:dyDescent="0.25">
      <c r="F193" s="5"/>
      <c r="G193" s="5"/>
      <c r="I193"/>
    </row>
    <row r="194" spans="6:9" x14ac:dyDescent="0.25">
      <c r="F194" s="5"/>
      <c r="G194" s="5"/>
      <c r="I194"/>
    </row>
    <row r="195" spans="6:9" x14ac:dyDescent="0.25">
      <c r="F195" s="5"/>
      <c r="G195" s="5"/>
      <c r="I195" s="3"/>
    </row>
    <row r="196" spans="6:9" x14ac:dyDescent="0.25">
      <c r="F196" s="5"/>
      <c r="G196" s="5"/>
      <c r="I196"/>
    </row>
  </sheetData>
  <autoFilter ref="A1:I196" xr:uid="{00000000-0009-0000-0000-000006000000}">
    <sortState ref="A2:I204">
      <sortCondition ref="D1:D20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2"/>
  <sheetViews>
    <sheetView topLeftCell="B1" workbookViewId="0">
      <selection activeCell="C27" sqref="C27"/>
    </sheetView>
  </sheetViews>
  <sheetFormatPr defaultRowHeight="15" x14ac:dyDescent="0.25"/>
  <cols>
    <col min="1" max="1" width="3" hidden="1" customWidth="1"/>
    <col min="2" max="2" width="20.5703125" bestFit="1" customWidth="1"/>
    <col min="3" max="3" width="19" customWidth="1"/>
    <col min="4" max="4" width="20.7109375" customWidth="1"/>
    <col min="5" max="5" width="56.42578125" bestFit="1" customWidth="1"/>
    <col min="6" max="6" width="21.85546875" customWidth="1"/>
    <col min="7" max="7" width="19.7109375" bestFit="1" customWidth="1"/>
  </cols>
  <sheetData>
    <row r="1" spans="1:8" x14ac:dyDescent="0.25">
      <c r="C1" s="4" t="s">
        <v>451</v>
      </c>
      <c r="D1" s="4" t="s">
        <v>452</v>
      </c>
    </row>
    <row r="2" spans="1:8" x14ac:dyDescent="0.25">
      <c r="B2" s="1" t="s">
        <v>453</v>
      </c>
      <c r="C2" s="5">
        <f>SUMIF($B$10:$B$41,$B2,$A$10:$A$41)</f>
        <v>6</v>
      </c>
      <c r="D2" s="5">
        <f>SUMIF($C$10:$C$41,$B2,$A$10:$A$41)</f>
        <v>2</v>
      </c>
    </row>
    <row r="3" spans="1:8" x14ac:dyDescent="0.25">
      <c r="B3" s="1" t="s">
        <v>454</v>
      </c>
      <c r="C3" s="5">
        <f t="shared" ref="C3:C6" si="0">SUMIF($B$10:$B$41,$B3,$A$10:$A$41)</f>
        <v>2</v>
      </c>
      <c r="D3" s="5">
        <f t="shared" ref="D3:D6" si="1">SUMIF($C$10:$C$41,$B3,$A$10:$A$41)</f>
        <v>0</v>
      </c>
    </row>
    <row r="4" spans="1:8" x14ac:dyDescent="0.25">
      <c r="B4" s="1" t="s">
        <v>455</v>
      </c>
      <c r="C4" s="5">
        <f t="shared" si="0"/>
        <v>4</v>
      </c>
      <c r="D4" s="5">
        <f t="shared" si="1"/>
        <v>5</v>
      </c>
    </row>
    <row r="5" spans="1:8" x14ac:dyDescent="0.25">
      <c r="B5" s="1" t="s">
        <v>456</v>
      </c>
      <c r="C5" s="5">
        <f t="shared" si="0"/>
        <v>2</v>
      </c>
      <c r="D5" s="5">
        <f t="shared" si="1"/>
        <v>0</v>
      </c>
    </row>
    <row r="6" spans="1:8" x14ac:dyDescent="0.25">
      <c r="B6" s="1" t="s">
        <v>419</v>
      </c>
      <c r="C6" s="5">
        <f t="shared" si="0"/>
        <v>4</v>
      </c>
      <c r="D6" s="5">
        <f t="shared" si="1"/>
        <v>1</v>
      </c>
    </row>
    <row r="7" spans="1:8" x14ac:dyDescent="0.25">
      <c r="B7" s="1"/>
    </row>
    <row r="9" spans="1:8" s="1" customFormat="1" x14ac:dyDescent="0.25">
      <c r="B9" s="1" t="s">
        <v>457</v>
      </c>
      <c r="C9" s="1" t="s">
        <v>458</v>
      </c>
      <c r="D9" s="1" t="s">
        <v>459</v>
      </c>
      <c r="E9" s="1" t="s">
        <v>381</v>
      </c>
      <c r="F9" s="1" t="s">
        <v>460</v>
      </c>
      <c r="G9" s="1" t="s">
        <v>461</v>
      </c>
      <c r="H9" s="1" t="s">
        <v>462</v>
      </c>
    </row>
    <row r="10" spans="1:8" x14ac:dyDescent="0.25">
      <c r="A10">
        <v>1</v>
      </c>
      <c r="B10" t="s">
        <v>453</v>
      </c>
      <c r="D10" t="s">
        <v>362</v>
      </c>
      <c r="E10" t="s">
        <v>463</v>
      </c>
      <c r="F10" t="s">
        <v>464</v>
      </c>
      <c r="G10" t="s">
        <v>362</v>
      </c>
      <c r="H10" t="s">
        <v>465</v>
      </c>
    </row>
    <row r="11" spans="1:8" x14ac:dyDescent="0.25">
      <c r="A11">
        <v>1</v>
      </c>
      <c r="B11" t="s">
        <v>453</v>
      </c>
      <c r="D11" t="s">
        <v>466</v>
      </c>
      <c r="E11" t="s">
        <v>467</v>
      </c>
      <c r="F11" t="s">
        <v>468</v>
      </c>
      <c r="G11" t="s">
        <v>211</v>
      </c>
      <c r="H11" t="s">
        <v>465</v>
      </c>
    </row>
    <row r="12" spans="1:8" x14ac:dyDescent="0.25">
      <c r="A12">
        <v>1</v>
      </c>
      <c r="B12" t="s">
        <v>455</v>
      </c>
      <c r="C12" t="s">
        <v>453</v>
      </c>
      <c r="D12" t="s">
        <v>78</v>
      </c>
      <c r="E12" t="s">
        <v>469</v>
      </c>
      <c r="F12" t="s">
        <v>470</v>
      </c>
      <c r="G12" t="s">
        <v>471</v>
      </c>
      <c r="H12" t="s">
        <v>472</v>
      </c>
    </row>
    <row r="13" spans="1:8" x14ac:dyDescent="0.25">
      <c r="A13">
        <v>1</v>
      </c>
      <c r="B13" t="s">
        <v>456</v>
      </c>
      <c r="C13" t="s">
        <v>455</v>
      </c>
      <c r="D13" t="s">
        <v>473</v>
      </c>
      <c r="E13" t="s">
        <v>474</v>
      </c>
      <c r="F13" t="s">
        <v>475</v>
      </c>
      <c r="G13" t="s">
        <v>473</v>
      </c>
      <c r="H13" t="s">
        <v>465</v>
      </c>
    </row>
    <row r="14" spans="1:8" x14ac:dyDescent="0.25">
      <c r="A14">
        <v>1</v>
      </c>
      <c r="B14" t="s">
        <v>456</v>
      </c>
      <c r="C14" t="s">
        <v>455</v>
      </c>
      <c r="D14" t="s">
        <v>211</v>
      </c>
      <c r="E14" t="s">
        <v>476</v>
      </c>
      <c r="F14" t="s">
        <v>477</v>
      </c>
      <c r="G14" t="s">
        <v>211</v>
      </c>
      <c r="H14" t="s">
        <v>465</v>
      </c>
    </row>
    <row r="15" spans="1:8" x14ac:dyDescent="0.25">
      <c r="A15">
        <v>1</v>
      </c>
      <c r="B15" t="s">
        <v>453</v>
      </c>
      <c r="C15" t="s">
        <v>455</v>
      </c>
      <c r="D15" t="s">
        <v>478</v>
      </c>
      <c r="E15" t="s">
        <v>479</v>
      </c>
      <c r="F15" t="s">
        <v>480</v>
      </c>
      <c r="G15" t="s">
        <v>481</v>
      </c>
      <c r="H15" t="s">
        <v>465</v>
      </c>
    </row>
    <row r="16" spans="1:8" x14ac:dyDescent="0.25">
      <c r="A16">
        <v>1</v>
      </c>
      <c r="B16" t="s">
        <v>455</v>
      </c>
      <c r="D16" t="s">
        <v>482</v>
      </c>
      <c r="E16" t="s">
        <v>483</v>
      </c>
      <c r="F16" t="s">
        <v>484</v>
      </c>
      <c r="G16" t="s">
        <v>482</v>
      </c>
      <c r="H16" t="s">
        <v>465</v>
      </c>
    </row>
    <row r="17" spans="1:8" x14ac:dyDescent="0.25">
      <c r="A17">
        <v>1</v>
      </c>
      <c r="B17" t="s">
        <v>419</v>
      </c>
      <c r="D17" t="s">
        <v>485</v>
      </c>
      <c r="E17" t="s">
        <v>486</v>
      </c>
      <c r="F17" t="s">
        <v>487</v>
      </c>
      <c r="G17" t="s">
        <v>488</v>
      </c>
      <c r="H17" t="s">
        <v>472</v>
      </c>
    </row>
    <row r="18" spans="1:8" x14ac:dyDescent="0.25">
      <c r="A18">
        <v>1</v>
      </c>
      <c r="B18" t="s">
        <v>419</v>
      </c>
      <c r="D18" t="s">
        <v>36</v>
      </c>
      <c r="E18" t="s">
        <v>489</v>
      </c>
      <c r="F18" t="s">
        <v>490</v>
      </c>
      <c r="G18" t="s">
        <v>488</v>
      </c>
      <c r="H18" t="s">
        <v>472</v>
      </c>
    </row>
    <row r="19" spans="1:8" x14ac:dyDescent="0.25">
      <c r="A19">
        <v>1</v>
      </c>
      <c r="B19" t="s">
        <v>455</v>
      </c>
      <c r="D19" t="s">
        <v>391</v>
      </c>
      <c r="E19" t="s">
        <v>491</v>
      </c>
      <c r="F19" t="s">
        <v>492</v>
      </c>
      <c r="G19" t="s">
        <v>493</v>
      </c>
      <c r="H19" t="s">
        <v>465</v>
      </c>
    </row>
    <row r="20" spans="1:8" x14ac:dyDescent="0.25">
      <c r="A20">
        <v>1</v>
      </c>
      <c r="B20" t="s">
        <v>455</v>
      </c>
      <c r="D20" t="s">
        <v>494</v>
      </c>
      <c r="E20" t="s">
        <v>495</v>
      </c>
      <c r="F20" t="s">
        <v>492</v>
      </c>
      <c r="G20" t="s">
        <v>496</v>
      </c>
      <c r="H20" t="s">
        <v>472</v>
      </c>
    </row>
    <row r="21" spans="1:8" x14ac:dyDescent="0.25">
      <c r="A21">
        <v>1</v>
      </c>
      <c r="B21" t="s">
        <v>453</v>
      </c>
      <c r="E21" t="s">
        <v>497</v>
      </c>
    </row>
    <row r="22" spans="1:8" x14ac:dyDescent="0.25">
      <c r="A22">
        <v>1</v>
      </c>
      <c r="B22" t="s">
        <v>454</v>
      </c>
      <c r="C22" t="s">
        <v>419</v>
      </c>
      <c r="E22" t="s">
        <v>498</v>
      </c>
    </row>
    <row r="23" spans="1:8" x14ac:dyDescent="0.25">
      <c r="A23">
        <v>1</v>
      </c>
      <c r="B23" t="s">
        <v>419</v>
      </c>
      <c r="E23" t="s">
        <v>499</v>
      </c>
    </row>
    <row r="24" spans="1:8" x14ac:dyDescent="0.25">
      <c r="A24">
        <v>1</v>
      </c>
      <c r="B24" t="s">
        <v>454</v>
      </c>
      <c r="C24" t="s">
        <v>453</v>
      </c>
      <c r="E24" t="s">
        <v>500</v>
      </c>
    </row>
    <row r="25" spans="1:8" x14ac:dyDescent="0.25">
      <c r="A25">
        <v>1</v>
      </c>
      <c r="B25" t="s">
        <v>453</v>
      </c>
      <c r="C25" t="s">
        <v>455</v>
      </c>
      <c r="D25" t="s">
        <v>501</v>
      </c>
      <c r="E25" t="s">
        <v>501</v>
      </c>
      <c r="F25" t="s">
        <v>502</v>
      </c>
      <c r="G25" t="s">
        <v>503</v>
      </c>
      <c r="H25" t="s">
        <v>472</v>
      </c>
    </row>
    <row r="26" spans="1:8" x14ac:dyDescent="0.25">
      <c r="A26">
        <v>1</v>
      </c>
      <c r="B26" t="s">
        <v>419</v>
      </c>
      <c r="E26" t="s">
        <v>504</v>
      </c>
    </row>
    <row r="27" spans="1:8" x14ac:dyDescent="0.25">
      <c r="A27">
        <v>1</v>
      </c>
      <c r="B27" t="s">
        <v>453</v>
      </c>
      <c r="C27" t="s">
        <v>455</v>
      </c>
      <c r="D27" t="s">
        <v>506</v>
      </c>
      <c r="E27" t="s">
        <v>507</v>
      </c>
      <c r="F27" t="s">
        <v>508</v>
      </c>
      <c r="G27" t="s">
        <v>506</v>
      </c>
      <c r="H27" t="s">
        <v>465</v>
      </c>
    </row>
    <row r="28" spans="1:8" x14ac:dyDescent="0.25">
      <c r="A28">
        <v>1</v>
      </c>
    </row>
    <row r="29" spans="1:8" x14ac:dyDescent="0.25">
      <c r="A29">
        <v>1</v>
      </c>
    </row>
    <row r="30" spans="1:8" x14ac:dyDescent="0.25">
      <c r="A30">
        <v>1</v>
      </c>
    </row>
    <row r="31" spans="1:8" x14ac:dyDescent="0.25">
      <c r="A31">
        <v>1</v>
      </c>
    </row>
    <row r="32" spans="1:8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Resources</vt:lpstr>
      <vt:lpstr>Buildings</vt:lpstr>
      <vt:lpstr>JobsToSaveCsv</vt:lpstr>
      <vt:lpstr>JobBalancing</vt:lpstr>
      <vt:lpstr>ResourceBalancing</vt:lpstr>
      <vt:lpstr>TypeBalancing</vt:lpstr>
      <vt:lpstr>Jobs To Do</vt:lpstr>
      <vt:lpstr>Special Resources</vt:lpstr>
    </vt:vector>
  </TitlesOfParts>
  <Company>BAE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Gale, Michael J (US)</dc:creator>
  <cp:lastModifiedBy>Michael Gale</cp:lastModifiedBy>
  <dcterms:created xsi:type="dcterms:W3CDTF">2018-07-18T18:48:47Z</dcterms:created>
  <dcterms:modified xsi:type="dcterms:W3CDTF">2018-08-04T17:51:50Z</dcterms:modified>
</cp:coreProperties>
</file>