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ALE\Documents\GME\4XCB\"/>
    </mc:Choice>
  </mc:AlternateContent>
  <bookViews>
    <workbookView xWindow="0" yWindow="0" windowWidth="28800" windowHeight="13575"/>
  </bookViews>
  <sheets>
    <sheet name="JobBalancing" sheetId="1" r:id="rId1"/>
    <sheet name="CheapestType" sheetId="6" r:id="rId2"/>
    <sheet name="JobsToSaveCsv" sheetId="4" r:id="rId3"/>
    <sheet name="To Do" sheetId="3" r:id="rId4"/>
  </sheets>
  <definedNames>
    <definedName name="_xlnm._FilterDatabase" localSheetId="0" hidden="1">JobBalancing!$A$2:$BK$84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5" i="4" l="1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  <c r="F55" i="4" l="1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AG55" i="4"/>
  <c r="AF55" i="4"/>
  <c r="AE55" i="4"/>
  <c r="AD55" i="4"/>
  <c r="AG54" i="4"/>
  <c r="AF54" i="4"/>
  <c r="AE54" i="4"/>
  <c r="AD54" i="4"/>
  <c r="AG53" i="4"/>
  <c r="AF53" i="4"/>
  <c r="AE53" i="4"/>
  <c r="AD53" i="4"/>
  <c r="AG52" i="4"/>
  <c r="AF52" i="4"/>
  <c r="AE52" i="4"/>
  <c r="AD52" i="4"/>
  <c r="AG51" i="4"/>
  <c r="AF51" i="4"/>
  <c r="AE51" i="4"/>
  <c r="AD51" i="4"/>
  <c r="AG50" i="4"/>
  <c r="AF50" i="4"/>
  <c r="AE50" i="4"/>
  <c r="AD50" i="4"/>
  <c r="AG49" i="4"/>
  <c r="AF49" i="4"/>
  <c r="AE49" i="4"/>
  <c r="AD49" i="4"/>
  <c r="AG48" i="4"/>
  <c r="AF48" i="4"/>
  <c r="AE48" i="4"/>
  <c r="AD48" i="4"/>
  <c r="AG47" i="4"/>
  <c r="AF47" i="4"/>
  <c r="AE47" i="4"/>
  <c r="AD47" i="4"/>
  <c r="AG46" i="4"/>
  <c r="AF46" i="4"/>
  <c r="AE46" i="4"/>
  <c r="AD46" i="4"/>
  <c r="AG45" i="4"/>
  <c r="AF45" i="4"/>
  <c r="AE45" i="4"/>
  <c r="AD45" i="4"/>
  <c r="AG44" i="4"/>
  <c r="AF44" i="4"/>
  <c r="AE44" i="4"/>
  <c r="AD44" i="4"/>
  <c r="AG43" i="4"/>
  <c r="AF43" i="4"/>
  <c r="AE43" i="4"/>
  <c r="AD43" i="4"/>
  <c r="AG42" i="4"/>
  <c r="AF42" i="4"/>
  <c r="AE42" i="4"/>
  <c r="AD42" i="4"/>
  <c r="AG41" i="4"/>
  <c r="AF41" i="4"/>
  <c r="AE41" i="4"/>
  <c r="AD41" i="4"/>
  <c r="AG40" i="4"/>
  <c r="AF40" i="4"/>
  <c r="AE40" i="4"/>
  <c r="AD40" i="4"/>
  <c r="AG39" i="4"/>
  <c r="AF39" i="4"/>
  <c r="AE39" i="4"/>
  <c r="AD39" i="4"/>
  <c r="AG38" i="4"/>
  <c r="AF38" i="4"/>
  <c r="AE38" i="4"/>
  <c r="AD38" i="4"/>
  <c r="AG37" i="4"/>
  <c r="AF37" i="4"/>
  <c r="AE37" i="4"/>
  <c r="AD37" i="4"/>
  <c r="AG36" i="4"/>
  <c r="AF36" i="4"/>
  <c r="AE36" i="4"/>
  <c r="AD36" i="4"/>
  <c r="AG35" i="4"/>
  <c r="AF35" i="4"/>
  <c r="AE35" i="4"/>
  <c r="AD35" i="4"/>
  <c r="AG34" i="4"/>
  <c r="AF34" i="4"/>
  <c r="AE34" i="4"/>
  <c r="AD34" i="4"/>
  <c r="AG33" i="4"/>
  <c r="AF33" i="4"/>
  <c r="AE33" i="4"/>
  <c r="AD33" i="4"/>
  <c r="AG32" i="4"/>
  <c r="AF32" i="4"/>
  <c r="AE32" i="4"/>
  <c r="AD32" i="4"/>
  <c r="AG31" i="4"/>
  <c r="AF31" i="4"/>
  <c r="AE31" i="4"/>
  <c r="AD31" i="4"/>
  <c r="AG30" i="4"/>
  <c r="AF30" i="4"/>
  <c r="AE30" i="4"/>
  <c r="AD30" i="4"/>
  <c r="AG29" i="4"/>
  <c r="AF29" i="4"/>
  <c r="AE29" i="4"/>
  <c r="AD29" i="4"/>
  <c r="AG28" i="4"/>
  <c r="AF28" i="4"/>
  <c r="AE28" i="4"/>
  <c r="AD28" i="4"/>
  <c r="AG27" i="4"/>
  <c r="AF27" i="4"/>
  <c r="AE27" i="4"/>
  <c r="AD27" i="4"/>
  <c r="AG26" i="4"/>
  <c r="AF26" i="4"/>
  <c r="AE26" i="4"/>
  <c r="AD26" i="4"/>
  <c r="AG25" i="4"/>
  <c r="AF25" i="4"/>
  <c r="AE25" i="4"/>
  <c r="AD25" i="4"/>
  <c r="AG24" i="4"/>
  <c r="AF24" i="4"/>
  <c r="AE24" i="4"/>
  <c r="AD24" i="4"/>
  <c r="AG23" i="4"/>
  <c r="AF23" i="4"/>
  <c r="AE23" i="4"/>
  <c r="AD23" i="4"/>
  <c r="AG22" i="4"/>
  <c r="AF22" i="4"/>
  <c r="AE22" i="4"/>
  <c r="AD22" i="4"/>
  <c r="AG21" i="4"/>
  <c r="AF21" i="4"/>
  <c r="AE21" i="4"/>
  <c r="AD21" i="4"/>
  <c r="AG20" i="4"/>
  <c r="AF20" i="4"/>
  <c r="AE20" i="4"/>
  <c r="AD20" i="4"/>
  <c r="AG19" i="4"/>
  <c r="AF19" i="4"/>
  <c r="AE19" i="4"/>
  <c r="AD19" i="4"/>
  <c r="AG18" i="4"/>
  <c r="AF18" i="4"/>
  <c r="AE18" i="4"/>
  <c r="AD18" i="4"/>
  <c r="AG17" i="4"/>
  <c r="AF17" i="4"/>
  <c r="AE17" i="4"/>
  <c r="AD17" i="4"/>
  <c r="AG16" i="4"/>
  <c r="AF16" i="4"/>
  <c r="AE16" i="4"/>
  <c r="AD16" i="4"/>
  <c r="AG15" i="4"/>
  <c r="AF15" i="4"/>
  <c r="AE15" i="4"/>
  <c r="AD15" i="4"/>
  <c r="AG14" i="4"/>
  <c r="AF14" i="4"/>
  <c r="AE14" i="4"/>
  <c r="AD14" i="4"/>
  <c r="AG13" i="4"/>
  <c r="AF13" i="4"/>
  <c r="AE13" i="4"/>
  <c r="AD13" i="4"/>
  <c r="AG12" i="4"/>
  <c r="AF12" i="4"/>
  <c r="AE12" i="4"/>
  <c r="AD12" i="4"/>
  <c r="AG11" i="4"/>
  <c r="AF11" i="4"/>
  <c r="AE11" i="4"/>
  <c r="AD11" i="4"/>
  <c r="AG10" i="4"/>
  <c r="AF10" i="4"/>
  <c r="AE10" i="4"/>
  <c r="AD10" i="4"/>
  <c r="AG9" i="4"/>
  <c r="AF9" i="4"/>
  <c r="AE9" i="4"/>
  <c r="AD9" i="4"/>
  <c r="AG8" i="4"/>
  <c r="AF8" i="4"/>
  <c r="AE8" i="4"/>
  <c r="AD8" i="4"/>
  <c r="AG7" i="4"/>
  <c r="AF7" i="4"/>
  <c r="AE7" i="4"/>
  <c r="AD7" i="4"/>
  <c r="AG6" i="4"/>
  <c r="AF6" i="4"/>
  <c r="AE6" i="4"/>
  <c r="AD6" i="4"/>
  <c r="AG5" i="4"/>
  <c r="AF5" i="4"/>
  <c r="AE5" i="4"/>
  <c r="AD5" i="4"/>
  <c r="AG4" i="4"/>
  <c r="AF4" i="4"/>
  <c r="AE4" i="4"/>
  <c r="AD4" i="4"/>
  <c r="AG3" i="4"/>
  <c r="AF3" i="4"/>
  <c r="AE3" i="4"/>
  <c r="AD3" i="4"/>
  <c r="AG2" i="4"/>
  <c r="AF2" i="4"/>
  <c r="AE2" i="4"/>
  <c r="AD2" i="4"/>
  <c r="AC55" i="4"/>
  <c r="AB55" i="4"/>
  <c r="AA55" i="4"/>
  <c r="Z55" i="4"/>
  <c r="AC54" i="4"/>
  <c r="AB54" i="4"/>
  <c r="AA54" i="4"/>
  <c r="Z54" i="4"/>
  <c r="AC53" i="4"/>
  <c r="AB53" i="4"/>
  <c r="AA53" i="4"/>
  <c r="Z53" i="4"/>
  <c r="AC52" i="4"/>
  <c r="AB52" i="4"/>
  <c r="AA52" i="4"/>
  <c r="Z52" i="4"/>
  <c r="AC51" i="4"/>
  <c r="AB51" i="4"/>
  <c r="AA51" i="4"/>
  <c r="Z51" i="4"/>
  <c r="AC50" i="4"/>
  <c r="AB50" i="4"/>
  <c r="AA50" i="4"/>
  <c r="Z50" i="4"/>
  <c r="AC49" i="4"/>
  <c r="AB49" i="4"/>
  <c r="AA49" i="4"/>
  <c r="Z49" i="4"/>
  <c r="AC48" i="4"/>
  <c r="AB48" i="4"/>
  <c r="AA48" i="4"/>
  <c r="Z48" i="4"/>
  <c r="AC47" i="4"/>
  <c r="AB47" i="4"/>
  <c r="AA47" i="4"/>
  <c r="Z47" i="4"/>
  <c r="AC46" i="4"/>
  <c r="AB46" i="4"/>
  <c r="AA46" i="4"/>
  <c r="Z46" i="4"/>
  <c r="AC45" i="4"/>
  <c r="AB45" i="4"/>
  <c r="AA45" i="4"/>
  <c r="Z45" i="4"/>
  <c r="AC44" i="4"/>
  <c r="AB44" i="4"/>
  <c r="AA44" i="4"/>
  <c r="Z44" i="4"/>
  <c r="AC43" i="4"/>
  <c r="AB43" i="4"/>
  <c r="AA43" i="4"/>
  <c r="Z43" i="4"/>
  <c r="AC42" i="4"/>
  <c r="AB42" i="4"/>
  <c r="AA42" i="4"/>
  <c r="Z42" i="4"/>
  <c r="AC41" i="4"/>
  <c r="AB41" i="4"/>
  <c r="AA41" i="4"/>
  <c r="Z41" i="4"/>
  <c r="AC40" i="4"/>
  <c r="AB40" i="4"/>
  <c r="AA40" i="4"/>
  <c r="Z40" i="4"/>
  <c r="AC39" i="4"/>
  <c r="AB39" i="4"/>
  <c r="AA39" i="4"/>
  <c r="Z39" i="4"/>
  <c r="AC38" i="4"/>
  <c r="AB38" i="4"/>
  <c r="AA38" i="4"/>
  <c r="Z38" i="4"/>
  <c r="AC37" i="4"/>
  <c r="AB37" i="4"/>
  <c r="AA37" i="4"/>
  <c r="Z37" i="4"/>
  <c r="AC36" i="4"/>
  <c r="AB36" i="4"/>
  <c r="AA36" i="4"/>
  <c r="Z36" i="4"/>
  <c r="AC35" i="4"/>
  <c r="AB35" i="4"/>
  <c r="AA35" i="4"/>
  <c r="Z35" i="4"/>
  <c r="AC34" i="4"/>
  <c r="AB34" i="4"/>
  <c r="AA34" i="4"/>
  <c r="Z34" i="4"/>
  <c r="AC33" i="4"/>
  <c r="AB33" i="4"/>
  <c r="AA33" i="4"/>
  <c r="Z33" i="4"/>
  <c r="AC32" i="4"/>
  <c r="AB32" i="4"/>
  <c r="AA32" i="4"/>
  <c r="Z32" i="4"/>
  <c r="AC31" i="4"/>
  <c r="AB31" i="4"/>
  <c r="AA31" i="4"/>
  <c r="Z31" i="4"/>
  <c r="AC30" i="4"/>
  <c r="AB30" i="4"/>
  <c r="AA30" i="4"/>
  <c r="Z30" i="4"/>
  <c r="AC29" i="4"/>
  <c r="AB29" i="4"/>
  <c r="AA29" i="4"/>
  <c r="Z29" i="4"/>
  <c r="AC28" i="4"/>
  <c r="AB28" i="4"/>
  <c r="AA28" i="4"/>
  <c r="Z28" i="4"/>
  <c r="AC27" i="4"/>
  <c r="AB27" i="4"/>
  <c r="AA27" i="4"/>
  <c r="Z27" i="4"/>
  <c r="AC26" i="4"/>
  <c r="AB26" i="4"/>
  <c r="AA26" i="4"/>
  <c r="Z26" i="4"/>
  <c r="AC25" i="4"/>
  <c r="AB25" i="4"/>
  <c r="AA25" i="4"/>
  <c r="Z25" i="4"/>
  <c r="AC24" i="4"/>
  <c r="AB24" i="4"/>
  <c r="AA24" i="4"/>
  <c r="Z24" i="4"/>
  <c r="AC23" i="4"/>
  <c r="AB23" i="4"/>
  <c r="AA23" i="4"/>
  <c r="Z23" i="4"/>
  <c r="AC22" i="4"/>
  <c r="AB22" i="4"/>
  <c r="AA22" i="4"/>
  <c r="Z22" i="4"/>
  <c r="AC21" i="4"/>
  <c r="AB21" i="4"/>
  <c r="AA21" i="4"/>
  <c r="Z21" i="4"/>
  <c r="AC20" i="4"/>
  <c r="AB20" i="4"/>
  <c r="AA20" i="4"/>
  <c r="Z20" i="4"/>
  <c r="AC19" i="4"/>
  <c r="AB19" i="4"/>
  <c r="AA19" i="4"/>
  <c r="Z19" i="4"/>
  <c r="AC18" i="4"/>
  <c r="AB18" i="4"/>
  <c r="AA18" i="4"/>
  <c r="Z18" i="4"/>
  <c r="AC17" i="4"/>
  <c r="AB17" i="4"/>
  <c r="AA17" i="4"/>
  <c r="Z17" i="4"/>
  <c r="AC16" i="4"/>
  <c r="AB16" i="4"/>
  <c r="AA16" i="4"/>
  <c r="Z16" i="4"/>
  <c r="AC15" i="4"/>
  <c r="AB15" i="4"/>
  <c r="AA15" i="4"/>
  <c r="Z15" i="4"/>
  <c r="AC14" i="4"/>
  <c r="AB14" i="4"/>
  <c r="AA14" i="4"/>
  <c r="Z14" i="4"/>
  <c r="AC13" i="4"/>
  <c r="AB13" i="4"/>
  <c r="AA13" i="4"/>
  <c r="Z13" i="4"/>
  <c r="AC12" i="4"/>
  <c r="AB12" i="4"/>
  <c r="AA12" i="4"/>
  <c r="Z12" i="4"/>
  <c r="AC11" i="4"/>
  <c r="AB11" i="4"/>
  <c r="AA11" i="4"/>
  <c r="Z11" i="4"/>
  <c r="AC10" i="4"/>
  <c r="AB10" i="4"/>
  <c r="AA10" i="4"/>
  <c r="Z10" i="4"/>
  <c r="AC9" i="4"/>
  <c r="AB9" i="4"/>
  <c r="AA9" i="4"/>
  <c r="Z9" i="4"/>
  <c r="AC8" i="4"/>
  <c r="AB8" i="4"/>
  <c r="AA8" i="4"/>
  <c r="Z8" i="4"/>
  <c r="AC7" i="4"/>
  <c r="AB7" i="4"/>
  <c r="AA7" i="4"/>
  <c r="Z7" i="4"/>
  <c r="AC6" i="4"/>
  <c r="AB6" i="4"/>
  <c r="AA6" i="4"/>
  <c r="Z6" i="4"/>
  <c r="AC5" i="4"/>
  <c r="AB5" i="4"/>
  <c r="AA5" i="4"/>
  <c r="Z5" i="4"/>
  <c r="AC4" i="4"/>
  <c r="AB4" i="4"/>
  <c r="AA4" i="4"/>
  <c r="Z4" i="4"/>
  <c r="AC3" i="4"/>
  <c r="AB3" i="4"/>
  <c r="AA3" i="4"/>
  <c r="Z3" i="4"/>
  <c r="AC2" i="4"/>
  <c r="AB2" i="4"/>
  <c r="AA2" i="4"/>
  <c r="Z2" i="4"/>
  <c r="Y55" i="4"/>
  <c r="X55" i="4"/>
  <c r="W55" i="4"/>
  <c r="V55" i="4"/>
  <c r="Y54" i="4"/>
  <c r="X54" i="4"/>
  <c r="W54" i="4"/>
  <c r="V54" i="4"/>
  <c r="Y53" i="4"/>
  <c r="X53" i="4"/>
  <c r="W53" i="4"/>
  <c r="V53" i="4"/>
  <c r="Y52" i="4"/>
  <c r="X52" i="4"/>
  <c r="W52" i="4"/>
  <c r="V52" i="4"/>
  <c r="Y51" i="4"/>
  <c r="X51" i="4"/>
  <c r="W51" i="4"/>
  <c r="V51" i="4"/>
  <c r="Y50" i="4"/>
  <c r="X50" i="4"/>
  <c r="W50" i="4"/>
  <c r="V50" i="4"/>
  <c r="Y49" i="4"/>
  <c r="X49" i="4"/>
  <c r="W49" i="4"/>
  <c r="V49" i="4"/>
  <c r="Y48" i="4"/>
  <c r="X48" i="4"/>
  <c r="W48" i="4"/>
  <c r="V48" i="4"/>
  <c r="Y47" i="4"/>
  <c r="X47" i="4"/>
  <c r="W47" i="4"/>
  <c r="V47" i="4"/>
  <c r="Y46" i="4"/>
  <c r="X46" i="4"/>
  <c r="W46" i="4"/>
  <c r="V46" i="4"/>
  <c r="Y45" i="4"/>
  <c r="X45" i="4"/>
  <c r="W45" i="4"/>
  <c r="V45" i="4"/>
  <c r="Y44" i="4"/>
  <c r="X44" i="4"/>
  <c r="W44" i="4"/>
  <c r="V44" i="4"/>
  <c r="Y43" i="4"/>
  <c r="X43" i="4"/>
  <c r="W43" i="4"/>
  <c r="V43" i="4"/>
  <c r="Y42" i="4"/>
  <c r="X42" i="4"/>
  <c r="W42" i="4"/>
  <c r="V42" i="4"/>
  <c r="Y41" i="4"/>
  <c r="X41" i="4"/>
  <c r="W41" i="4"/>
  <c r="V41" i="4"/>
  <c r="Y40" i="4"/>
  <c r="X40" i="4"/>
  <c r="W40" i="4"/>
  <c r="V40" i="4"/>
  <c r="Y39" i="4"/>
  <c r="X39" i="4"/>
  <c r="W39" i="4"/>
  <c r="V39" i="4"/>
  <c r="Y38" i="4"/>
  <c r="X38" i="4"/>
  <c r="W38" i="4"/>
  <c r="V38" i="4"/>
  <c r="Y37" i="4"/>
  <c r="X37" i="4"/>
  <c r="W37" i="4"/>
  <c r="V37" i="4"/>
  <c r="Y36" i="4"/>
  <c r="X36" i="4"/>
  <c r="W36" i="4"/>
  <c r="V36" i="4"/>
  <c r="Y35" i="4"/>
  <c r="X35" i="4"/>
  <c r="W35" i="4"/>
  <c r="V35" i="4"/>
  <c r="Y34" i="4"/>
  <c r="X34" i="4"/>
  <c r="W34" i="4"/>
  <c r="V34" i="4"/>
  <c r="Y33" i="4"/>
  <c r="X33" i="4"/>
  <c r="W33" i="4"/>
  <c r="V33" i="4"/>
  <c r="Y32" i="4"/>
  <c r="X32" i="4"/>
  <c r="W32" i="4"/>
  <c r="V32" i="4"/>
  <c r="Y31" i="4"/>
  <c r="X31" i="4"/>
  <c r="W31" i="4"/>
  <c r="V31" i="4"/>
  <c r="Y30" i="4"/>
  <c r="X30" i="4"/>
  <c r="W30" i="4"/>
  <c r="V30" i="4"/>
  <c r="Y29" i="4"/>
  <c r="X29" i="4"/>
  <c r="W29" i="4"/>
  <c r="V29" i="4"/>
  <c r="Y28" i="4"/>
  <c r="X28" i="4"/>
  <c r="W28" i="4"/>
  <c r="V28" i="4"/>
  <c r="Y27" i="4"/>
  <c r="X27" i="4"/>
  <c r="W27" i="4"/>
  <c r="V27" i="4"/>
  <c r="Y26" i="4"/>
  <c r="X26" i="4"/>
  <c r="W26" i="4"/>
  <c r="V26" i="4"/>
  <c r="Y25" i="4"/>
  <c r="X25" i="4"/>
  <c r="W25" i="4"/>
  <c r="V25" i="4"/>
  <c r="Y24" i="4"/>
  <c r="X24" i="4"/>
  <c r="W24" i="4"/>
  <c r="V24" i="4"/>
  <c r="Y23" i="4"/>
  <c r="X23" i="4"/>
  <c r="W23" i="4"/>
  <c r="V23" i="4"/>
  <c r="Y22" i="4"/>
  <c r="X22" i="4"/>
  <c r="W22" i="4"/>
  <c r="V22" i="4"/>
  <c r="Y21" i="4"/>
  <c r="X21" i="4"/>
  <c r="W21" i="4"/>
  <c r="V21" i="4"/>
  <c r="Y20" i="4"/>
  <c r="X20" i="4"/>
  <c r="W20" i="4"/>
  <c r="V20" i="4"/>
  <c r="Y19" i="4"/>
  <c r="X19" i="4"/>
  <c r="W19" i="4"/>
  <c r="V19" i="4"/>
  <c r="Y18" i="4"/>
  <c r="X18" i="4"/>
  <c r="W18" i="4"/>
  <c r="V18" i="4"/>
  <c r="Y17" i="4"/>
  <c r="X17" i="4"/>
  <c r="W17" i="4"/>
  <c r="V17" i="4"/>
  <c r="Y16" i="4"/>
  <c r="X16" i="4"/>
  <c r="W16" i="4"/>
  <c r="V16" i="4"/>
  <c r="Y15" i="4"/>
  <c r="X15" i="4"/>
  <c r="W15" i="4"/>
  <c r="V15" i="4"/>
  <c r="Y14" i="4"/>
  <c r="X14" i="4"/>
  <c r="W14" i="4"/>
  <c r="V14" i="4"/>
  <c r="Y13" i="4"/>
  <c r="X13" i="4"/>
  <c r="W13" i="4"/>
  <c r="V13" i="4"/>
  <c r="Y12" i="4"/>
  <c r="X12" i="4"/>
  <c r="W12" i="4"/>
  <c r="V12" i="4"/>
  <c r="Y11" i="4"/>
  <c r="X11" i="4"/>
  <c r="W11" i="4"/>
  <c r="V11" i="4"/>
  <c r="Y10" i="4"/>
  <c r="X10" i="4"/>
  <c r="W10" i="4"/>
  <c r="V10" i="4"/>
  <c r="Y9" i="4"/>
  <c r="X9" i="4"/>
  <c r="W9" i="4"/>
  <c r="V9" i="4"/>
  <c r="Y8" i="4"/>
  <c r="X8" i="4"/>
  <c r="W8" i="4"/>
  <c r="V8" i="4"/>
  <c r="Y7" i="4"/>
  <c r="X7" i="4"/>
  <c r="W7" i="4"/>
  <c r="V7" i="4"/>
  <c r="Y6" i="4"/>
  <c r="X6" i="4"/>
  <c r="W6" i="4"/>
  <c r="V6" i="4"/>
  <c r="Y5" i="4"/>
  <c r="X5" i="4"/>
  <c r="W5" i="4"/>
  <c r="V5" i="4"/>
  <c r="Y4" i="4"/>
  <c r="X4" i="4"/>
  <c r="W4" i="4"/>
  <c r="V4" i="4"/>
  <c r="Y3" i="4"/>
  <c r="X3" i="4"/>
  <c r="W3" i="4"/>
  <c r="V3" i="4"/>
  <c r="Y2" i="4"/>
  <c r="X2" i="4"/>
  <c r="W2" i="4"/>
  <c r="V2" i="4"/>
  <c r="U55" i="4"/>
  <c r="T55" i="4"/>
  <c r="S55" i="4"/>
  <c r="R55" i="4"/>
  <c r="U54" i="4"/>
  <c r="T54" i="4"/>
  <c r="S54" i="4"/>
  <c r="R54" i="4"/>
  <c r="U53" i="4"/>
  <c r="T53" i="4"/>
  <c r="S53" i="4"/>
  <c r="R53" i="4"/>
  <c r="U52" i="4"/>
  <c r="T52" i="4"/>
  <c r="S52" i="4"/>
  <c r="R52" i="4"/>
  <c r="U51" i="4"/>
  <c r="T51" i="4"/>
  <c r="S51" i="4"/>
  <c r="R51" i="4"/>
  <c r="U50" i="4"/>
  <c r="T50" i="4"/>
  <c r="S50" i="4"/>
  <c r="R50" i="4"/>
  <c r="U49" i="4"/>
  <c r="T49" i="4"/>
  <c r="S49" i="4"/>
  <c r="R49" i="4"/>
  <c r="U48" i="4"/>
  <c r="T48" i="4"/>
  <c r="S48" i="4"/>
  <c r="R48" i="4"/>
  <c r="U47" i="4"/>
  <c r="T47" i="4"/>
  <c r="S47" i="4"/>
  <c r="R47" i="4"/>
  <c r="U46" i="4"/>
  <c r="T46" i="4"/>
  <c r="S46" i="4"/>
  <c r="R46" i="4"/>
  <c r="U45" i="4"/>
  <c r="T45" i="4"/>
  <c r="S45" i="4"/>
  <c r="R45" i="4"/>
  <c r="U44" i="4"/>
  <c r="T44" i="4"/>
  <c r="S44" i="4"/>
  <c r="R44" i="4"/>
  <c r="U43" i="4"/>
  <c r="T43" i="4"/>
  <c r="S43" i="4"/>
  <c r="R43" i="4"/>
  <c r="U42" i="4"/>
  <c r="T42" i="4"/>
  <c r="S42" i="4"/>
  <c r="R42" i="4"/>
  <c r="U41" i="4"/>
  <c r="T41" i="4"/>
  <c r="S41" i="4"/>
  <c r="R41" i="4"/>
  <c r="U40" i="4"/>
  <c r="T40" i="4"/>
  <c r="S40" i="4"/>
  <c r="R40" i="4"/>
  <c r="U39" i="4"/>
  <c r="T39" i="4"/>
  <c r="S39" i="4"/>
  <c r="R39" i="4"/>
  <c r="U38" i="4"/>
  <c r="T38" i="4"/>
  <c r="S38" i="4"/>
  <c r="R38" i="4"/>
  <c r="U37" i="4"/>
  <c r="T37" i="4"/>
  <c r="S37" i="4"/>
  <c r="R37" i="4"/>
  <c r="U36" i="4"/>
  <c r="T36" i="4"/>
  <c r="S36" i="4"/>
  <c r="R36" i="4"/>
  <c r="U35" i="4"/>
  <c r="T35" i="4"/>
  <c r="S35" i="4"/>
  <c r="R35" i="4"/>
  <c r="U34" i="4"/>
  <c r="T34" i="4"/>
  <c r="S34" i="4"/>
  <c r="R34" i="4"/>
  <c r="U33" i="4"/>
  <c r="T33" i="4"/>
  <c r="S33" i="4"/>
  <c r="R33" i="4"/>
  <c r="U32" i="4"/>
  <c r="T32" i="4"/>
  <c r="S32" i="4"/>
  <c r="R32" i="4"/>
  <c r="U31" i="4"/>
  <c r="T31" i="4"/>
  <c r="S31" i="4"/>
  <c r="R31" i="4"/>
  <c r="U30" i="4"/>
  <c r="T30" i="4"/>
  <c r="S30" i="4"/>
  <c r="R30" i="4"/>
  <c r="U29" i="4"/>
  <c r="T29" i="4"/>
  <c r="S29" i="4"/>
  <c r="R29" i="4"/>
  <c r="U28" i="4"/>
  <c r="T28" i="4"/>
  <c r="S28" i="4"/>
  <c r="R28" i="4"/>
  <c r="U27" i="4"/>
  <c r="T27" i="4"/>
  <c r="S27" i="4"/>
  <c r="R27" i="4"/>
  <c r="U26" i="4"/>
  <c r="T26" i="4"/>
  <c r="S26" i="4"/>
  <c r="R26" i="4"/>
  <c r="U25" i="4"/>
  <c r="T25" i="4"/>
  <c r="S25" i="4"/>
  <c r="R25" i="4"/>
  <c r="U24" i="4"/>
  <c r="T24" i="4"/>
  <c r="S24" i="4"/>
  <c r="R24" i="4"/>
  <c r="U23" i="4"/>
  <c r="T23" i="4"/>
  <c r="S23" i="4"/>
  <c r="R23" i="4"/>
  <c r="U22" i="4"/>
  <c r="T22" i="4"/>
  <c r="S22" i="4"/>
  <c r="R22" i="4"/>
  <c r="U21" i="4"/>
  <c r="T21" i="4"/>
  <c r="S21" i="4"/>
  <c r="R21" i="4"/>
  <c r="U20" i="4"/>
  <c r="T20" i="4"/>
  <c r="S20" i="4"/>
  <c r="R20" i="4"/>
  <c r="U19" i="4"/>
  <c r="T19" i="4"/>
  <c r="S19" i="4"/>
  <c r="R19" i="4"/>
  <c r="U18" i="4"/>
  <c r="T18" i="4"/>
  <c r="S18" i="4"/>
  <c r="R18" i="4"/>
  <c r="U17" i="4"/>
  <c r="T17" i="4"/>
  <c r="S17" i="4"/>
  <c r="R17" i="4"/>
  <c r="U16" i="4"/>
  <c r="T16" i="4"/>
  <c r="S16" i="4"/>
  <c r="R16" i="4"/>
  <c r="U15" i="4"/>
  <c r="T15" i="4"/>
  <c r="S15" i="4"/>
  <c r="R15" i="4"/>
  <c r="U14" i="4"/>
  <c r="T14" i="4"/>
  <c r="S14" i="4"/>
  <c r="R14" i="4"/>
  <c r="U13" i="4"/>
  <c r="T13" i="4"/>
  <c r="S13" i="4"/>
  <c r="R13" i="4"/>
  <c r="U12" i="4"/>
  <c r="T12" i="4"/>
  <c r="S12" i="4"/>
  <c r="R12" i="4"/>
  <c r="U11" i="4"/>
  <c r="T11" i="4"/>
  <c r="S11" i="4"/>
  <c r="R11" i="4"/>
  <c r="U10" i="4"/>
  <c r="T10" i="4"/>
  <c r="S10" i="4"/>
  <c r="R10" i="4"/>
  <c r="U9" i="4"/>
  <c r="T9" i="4"/>
  <c r="S9" i="4"/>
  <c r="R9" i="4"/>
  <c r="U8" i="4"/>
  <c r="T8" i="4"/>
  <c r="S8" i="4"/>
  <c r="R8" i="4"/>
  <c r="U7" i="4"/>
  <c r="T7" i="4"/>
  <c r="S7" i="4"/>
  <c r="R7" i="4"/>
  <c r="U6" i="4"/>
  <c r="T6" i="4"/>
  <c r="S6" i="4"/>
  <c r="R6" i="4"/>
  <c r="U5" i="4"/>
  <c r="T5" i="4"/>
  <c r="S5" i="4"/>
  <c r="R5" i="4"/>
  <c r="U4" i="4"/>
  <c r="T4" i="4"/>
  <c r="S4" i="4"/>
  <c r="R4" i="4"/>
  <c r="U3" i="4"/>
  <c r="T3" i="4"/>
  <c r="S3" i="4"/>
  <c r="U2" i="4"/>
  <c r="T2" i="4"/>
  <c r="S2" i="4"/>
  <c r="R2" i="4"/>
  <c r="R3" i="4"/>
  <c r="Q55" i="4"/>
  <c r="P55" i="4"/>
  <c r="O55" i="4"/>
  <c r="N55" i="4"/>
  <c r="Q54" i="4"/>
  <c r="P54" i="4"/>
  <c r="O54" i="4"/>
  <c r="N54" i="4"/>
  <c r="Q53" i="4"/>
  <c r="P53" i="4"/>
  <c r="O53" i="4"/>
  <c r="N53" i="4"/>
  <c r="Q52" i="4"/>
  <c r="P52" i="4"/>
  <c r="O52" i="4"/>
  <c r="N52" i="4"/>
  <c r="Q51" i="4"/>
  <c r="P51" i="4"/>
  <c r="O51" i="4"/>
  <c r="N51" i="4"/>
  <c r="Q50" i="4"/>
  <c r="P50" i="4"/>
  <c r="O50" i="4"/>
  <c r="N50" i="4"/>
  <c r="Q49" i="4"/>
  <c r="P49" i="4"/>
  <c r="O49" i="4"/>
  <c r="N49" i="4"/>
  <c r="Q48" i="4"/>
  <c r="P48" i="4"/>
  <c r="O48" i="4"/>
  <c r="N48" i="4"/>
  <c r="Q47" i="4"/>
  <c r="P47" i="4"/>
  <c r="O47" i="4"/>
  <c r="N47" i="4"/>
  <c r="Q46" i="4"/>
  <c r="P46" i="4"/>
  <c r="O46" i="4"/>
  <c r="N46" i="4"/>
  <c r="Q45" i="4"/>
  <c r="P45" i="4"/>
  <c r="O45" i="4"/>
  <c r="N45" i="4"/>
  <c r="Q44" i="4"/>
  <c r="P44" i="4"/>
  <c r="O44" i="4"/>
  <c r="N44" i="4"/>
  <c r="Q43" i="4"/>
  <c r="P43" i="4"/>
  <c r="O43" i="4"/>
  <c r="N43" i="4"/>
  <c r="Q42" i="4"/>
  <c r="P42" i="4"/>
  <c r="O42" i="4"/>
  <c r="N42" i="4"/>
  <c r="Q41" i="4"/>
  <c r="P41" i="4"/>
  <c r="O41" i="4"/>
  <c r="N41" i="4"/>
  <c r="Q40" i="4"/>
  <c r="P40" i="4"/>
  <c r="O40" i="4"/>
  <c r="N40" i="4"/>
  <c r="Q39" i="4"/>
  <c r="P39" i="4"/>
  <c r="O39" i="4"/>
  <c r="N39" i="4"/>
  <c r="Q38" i="4"/>
  <c r="P38" i="4"/>
  <c r="O38" i="4"/>
  <c r="N38" i="4"/>
  <c r="Q37" i="4"/>
  <c r="P37" i="4"/>
  <c r="O37" i="4"/>
  <c r="N37" i="4"/>
  <c r="Q36" i="4"/>
  <c r="P36" i="4"/>
  <c r="O36" i="4"/>
  <c r="N36" i="4"/>
  <c r="Q35" i="4"/>
  <c r="P35" i="4"/>
  <c r="O35" i="4"/>
  <c r="N35" i="4"/>
  <c r="Q34" i="4"/>
  <c r="P34" i="4"/>
  <c r="O34" i="4"/>
  <c r="N34" i="4"/>
  <c r="Q33" i="4"/>
  <c r="P33" i="4"/>
  <c r="O33" i="4"/>
  <c r="N33" i="4"/>
  <c r="Q32" i="4"/>
  <c r="P32" i="4"/>
  <c r="O32" i="4"/>
  <c r="N32" i="4"/>
  <c r="Q31" i="4"/>
  <c r="P31" i="4"/>
  <c r="O31" i="4"/>
  <c r="N31" i="4"/>
  <c r="Q30" i="4"/>
  <c r="P30" i="4"/>
  <c r="O30" i="4"/>
  <c r="N30" i="4"/>
  <c r="Q29" i="4"/>
  <c r="P29" i="4"/>
  <c r="O29" i="4"/>
  <c r="N29" i="4"/>
  <c r="Q28" i="4"/>
  <c r="P28" i="4"/>
  <c r="O28" i="4"/>
  <c r="N28" i="4"/>
  <c r="Q27" i="4"/>
  <c r="P27" i="4"/>
  <c r="O27" i="4"/>
  <c r="N27" i="4"/>
  <c r="Q26" i="4"/>
  <c r="P26" i="4"/>
  <c r="O26" i="4"/>
  <c r="N26" i="4"/>
  <c r="Q25" i="4"/>
  <c r="P25" i="4"/>
  <c r="O25" i="4"/>
  <c r="N25" i="4"/>
  <c r="Q24" i="4"/>
  <c r="P24" i="4"/>
  <c r="O24" i="4"/>
  <c r="N24" i="4"/>
  <c r="Q23" i="4"/>
  <c r="P23" i="4"/>
  <c r="O23" i="4"/>
  <c r="N23" i="4"/>
  <c r="Q22" i="4"/>
  <c r="P22" i="4"/>
  <c r="O22" i="4"/>
  <c r="N22" i="4"/>
  <c r="Q21" i="4"/>
  <c r="P21" i="4"/>
  <c r="O21" i="4"/>
  <c r="N21" i="4"/>
  <c r="Q20" i="4"/>
  <c r="P20" i="4"/>
  <c r="O20" i="4"/>
  <c r="N20" i="4"/>
  <c r="Q19" i="4"/>
  <c r="P19" i="4"/>
  <c r="O19" i="4"/>
  <c r="N19" i="4"/>
  <c r="Q18" i="4"/>
  <c r="P18" i="4"/>
  <c r="O18" i="4"/>
  <c r="N18" i="4"/>
  <c r="Q17" i="4"/>
  <c r="P17" i="4"/>
  <c r="O17" i="4"/>
  <c r="N17" i="4"/>
  <c r="Q16" i="4"/>
  <c r="P16" i="4"/>
  <c r="O16" i="4"/>
  <c r="N16" i="4"/>
  <c r="Q15" i="4"/>
  <c r="P15" i="4"/>
  <c r="O15" i="4"/>
  <c r="N15" i="4"/>
  <c r="Q14" i="4"/>
  <c r="P14" i="4"/>
  <c r="O14" i="4"/>
  <c r="N14" i="4"/>
  <c r="Q13" i="4"/>
  <c r="P13" i="4"/>
  <c r="O13" i="4"/>
  <c r="N13" i="4"/>
  <c r="Q12" i="4"/>
  <c r="P12" i="4"/>
  <c r="O12" i="4"/>
  <c r="N12" i="4"/>
  <c r="Q11" i="4"/>
  <c r="P11" i="4"/>
  <c r="O11" i="4"/>
  <c r="N11" i="4"/>
  <c r="Q10" i="4"/>
  <c r="P10" i="4"/>
  <c r="O10" i="4"/>
  <c r="N10" i="4"/>
  <c r="Q9" i="4"/>
  <c r="P9" i="4"/>
  <c r="O9" i="4"/>
  <c r="N9" i="4"/>
  <c r="Q8" i="4"/>
  <c r="P8" i="4"/>
  <c r="O8" i="4"/>
  <c r="N8" i="4"/>
  <c r="Q7" i="4"/>
  <c r="P7" i="4"/>
  <c r="O7" i="4"/>
  <c r="N7" i="4"/>
  <c r="Q6" i="4"/>
  <c r="P6" i="4"/>
  <c r="O6" i="4"/>
  <c r="N6" i="4"/>
  <c r="Q5" i="4"/>
  <c r="P5" i="4"/>
  <c r="O5" i="4"/>
  <c r="N5" i="4"/>
  <c r="Q4" i="4"/>
  <c r="P4" i="4"/>
  <c r="O4" i="4"/>
  <c r="N4" i="4"/>
  <c r="Q3" i="4"/>
  <c r="P3" i="4"/>
  <c r="O3" i="4"/>
  <c r="N3" i="4"/>
  <c r="Q2" i="4"/>
  <c r="P2" i="4"/>
  <c r="O2" i="4"/>
  <c r="N2" i="4"/>
  <c r="M55" i="4"/>
  <c r="L55" i="4"/>
  <c r="K55" i="4"/>
  <c r="M54" i="4"/>
  <c r="L54" i="4"/>
  <c r="K54" i="4"/>
  <c r="M53" i="4"/>
  <c r="L53" i="4"/>
  <c r="K53" i="4"/>
  <c r="M52" i="4"/>
  <c r="L52" i="4"/>
  <c r="K52" i="4"/>
  <c r="M51" i="4"/>
  <c r="L51" i="4"/>
  <c r="K51" i="4"/>
  <c r="M50" i="4"/>
  <c r="L50" i="4"/>
  <c r="K50" i="4"/>
  <c r="M49" i="4"/>
  <c r="L49" i="4"/>
  <c r="K49" i="4"/>
  <c r="M48" i="4"/>
  <c r="L48" i="4"/>
  <c r="K48" i="4"/>
  <c r="M47" i="4"/>
  <c r="L47" i="4"/>
  <c r="K47" i="4"/>
  <c r="M46" i="4"/>
  <c r="L46" i="4"/>
  <c r="K46" i="4"/>
  <c r="M45" i="4"/>
  <c r="L45" i="4"/>
  <c r="K45" i="4"/>
  <c r="M44" i="4"/>
  <c r="L44" i="4"/>
  <c r="K44" i="4"/>
  <c r="M43" i="4"/>
  <c r="L43" i="4"/>
  <c r="K43" i="4"/>
  <c r="M42" i="4"/>
  <c r="L42" i="4"/>
  <c r="K42" i="4"/>
  <c r="M41" i="4"/>
  <c r="L41" i="4"/>
  <c r="K41" i="4"/>
  <c r="M40" i="4"/>
  <c r="L40" i="4"/>
  <c r="K40" i="4"/>
  <c r="M39" i="4"/>
  <c r="L39" i="4"/>
  <c r="K39" i="4"/>
  <c r="M38" i="4"/>
  <c r="L38" i="4"/>
  <c r="K38" i="4"/>
  <c r="M37" i="4"/>
  <c r="L37" i="4"/>
  <c r="K37" i="4"/>
  <c r="M36" i="4"/>
  <c r="L36" i="4"/>
  <c r="K36" i="4"/>
  <c r="M35" i="4"/>
  <c r="L35" i="4"/>
  <c r="K35" i="4"/>
  <c r="M34" i="4"/>
  <c r="L34" i="4"/>
  <c r="K34" i="4"/>
  <c r="M33" i="4"/>
  <c r="L33" i="4"/>
  <c r="K33" i="4"/>
  <c r="M32" i="4"/>
  <c r="L32" i="4"/>
  <c r="K32" i="4"/>
  <c r="M31" i="4"/>
  <c r="L31" i="4"/>
  <c r="K31" i="4"/>
  <c r="M30" i="4"/>
  <c r="L30" i="4"/>
  <c r="K30" i="4"/>
  <c r="M29" i="4"/>
  <c r="L29" i="4"/>
  <c r="K29" i="4"/>
  <c r="M28" i="4"/>
  <c r="L28" i="4"/>
  <c r="K28" i="4"/>
  <c r="M27" i="4"/>
  <c r="L27" i="4"/>
  <c r="K27" i="4"/>
  <c r="M26" i="4"/>
  <c r="L26" i="4"/>
  <c r="K26" i="4"/>
  <c r="M25" i="4"/>
  <c r="L25" i="4"/>
  <c r="K25" i="4"/>
  <c r="M24" i="4"/>
  <c r="L24" i="4"/>
  <c r="K24" i="4"/>
  <c r="M23" i="4"/>
  <c r="L23" i="4"/>
  <c r="K23" i="4"/>
  <c r="M22" i="4"/>
  <c r="L22" i="4"/>
  <c r="K22" i="4"/>
  <c r="M21" i="4"/>
  <c r="L21" i="4"/>
  <c r="K21" i="4"/>
  <c r="M20" i="4"/>
  <c r="L20" i="4"/>
  <c r="K20" i="4"/>
  <c r="M19" i="4"/>
  <c r="L19" i="4"/>
  <c r="K19" i="4"/>
  <c r="M18" i="4"/>
  <c r="L18" i="4"/>
  <c r="K18" i="4"/>
  <c r="M17" i="4"/>
  <c r="L17" i="4"/>
  <c r="K17" i="4"/>
  <c r="M16" i="4"/>
  <c r="L16" i="4"/>
  <c r="K16" i="4"/>
  <c r="M15" i="4"/>
  <c r="L15" i="4"/>
  <c r="K15" i="4"/>
  <c r="M14" i="4"/>
  <c r="L14" i="4"/>
  <c r="K14" i="4"/>
  <c r="M13" i="4"/>
  <c r="L13" i="4"/>
  <c r="K13" i="4"/>
  <c r="M12" i="4"/>
  <c r="L12" i="4"/>
  <c r="K12" i="4"/>
  <c r="M11" i="4"/>
  <c r="L11" i="4"/>
  <c r="K11" i="4"/>
  <c r="M10" i="4"/>
  <c r="L10" i="4"/>
  <c r="K10" i="4"/>
  <c r="M9" i="4"/>
  <c r="L9" i="4"/>
  <c r="K9" i="4"/>
  <c r="M8" i="4"/>
  <c r="L8" i="4"/>
  <c r="K8" i="4"/>
  <c r="M7" i="4"/>
  <c r="L7" i="4"/>
  <c r="K7" i="4"/>
  <c r="M6" i="4"/>
  <c r="L6" i="4"/>
  <c r="K6" i="4"/>
  <c r="M5" i="4"/>
  <c r="L5" i="4"/>
  <c r="K5" i="4"/>
  <c r="M4" i="4"/>
  <c r="L4" i="4"/>
  <c r="K4" i="4"/>
  <c r="M3" i="4"/>
  <c r="L3" i="4"/>
  <c r="K3" i="4"/>
  <c r="M2" i="4"/>
  <c r="L2" i="4"/>
  <c r="K2" i="4"/>
  <c r="J2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I1" i="4"/>
  <c r="H55" i="4" l="1"/>
  <c r="G55" i="4"/>
  <c r="E55" i="4"/>
  <c r="D55" i="4"/>
  <c r="C55" i="4"/>
  <c r="A55" i="4"/>
  <c r="H54" i="4"/>
  <c r="G54" i="4"/>
  <c r="E54" i="4"/>
  <c r="D54" i="4"/>
  <c r="C54" i="4"/>
  <c r="A54" i="4"/>
  <c r="H53" i="4"/>
  <c r="G53" i="4"/>
  <c r="E53" i="4"/>
  <c r="D53" i="4"/>
  <c r="C53" i="4"/>
  <c r="A53" i="4"/>
  <c r="H52" i="4"/>
  <c r="G52" i="4"/>
  <c r="E52" i="4"/>
  <c r="D52" i="4"/>
  <c r="C52" i="4"/>
  <c r="A52" i="4"/>
  <c r="H51" i="4"/>
  <c r="G51" i="4"/>
  <c r="E51" i="4"/>
  <c r="D51" i="4"/>
  <c r="C51" i="4"/>
  <c r="A51" i="4"/>
  <c r="H50" i="4"/>
  <c r="G50" i="4"/>
  <c r="E50" i="4"/>
  <c r="D50" i="4"/>
  <c r="C50" i="4"/>
  <c r="A50" i="4"/>
  <c r="H49" i="4"/>
  <c r="G49" i="4"/>
  <c r="E49" i="4"/>
  <c r="D49" i="4"/>
  <c r="C49" i="4"/>
  <c r="A49" i="4"/>
  <c r="H48" i="4"/>
  <c r="G48" i="4"/>
  <c r="E48" i="4"/>
  <c r="D48" i="4"/>
  <c r="C48" i="4"/>
  <c r="A48" i="4"/>
  <c r="H47" i="4"/>
  <c r="G47" i="4"/>
  <c r="E47" i="4"/>
  <c r="D47" i="4"/>
  <c r="C47" i="4"/>
  <c r="A47" i="4"/>
  <c r="H46" i="4"/>
  <c r="G46" i="4"/>
  <c r="E46" i="4"/>
  <c r="D46" i="4"/>
  <c r="C46" i="4"/>
  <c r="A46" i="4"/>
  <c r="H45" i="4"/>
  <c r="G45" i="4"/>
  <c r="E45" i="4"/>
  <c r="D45" i="4"/>
  <c r="C45" i="4"/>
  <c r="A45" i="4"/>
  <c r="H44" i="4"/>
  <c r="G44" i="4"/>
  <c r="E44" i="4"/>
  <c r="D44" i="4"/>
  <c r="C44" i="4"/>
  <c r="A44" i="4"/>
  <c r="H43" i="4"/>
  <c r="G43" i="4"/>
  <c r="E43" i="4"/>
  <c r="D43" i="4"/>
  <c r="C43" i="4"/>
  <c r="A43" i="4"/>
  <c r="H42" i="4"/>
  <c r="G42" i="4"/>
  <c r="E42" i="4"/>
  <c r="D42" i="4"/>
  <c r="C42" i="4"/>
  <c r="A42" i="4"/>
  <c r="H41" i="4"/>
  <c r="G41" i="4"/>
  <c r="E41" i="4"/>
  <c r="D41" i="4"/>
  <c r="C41" i="4"/>
  <c r="A41" i="4"/>
  <c r="H40" i="4"/>
  <c r="G40" i="4"/>
  <c r="E40" i="4"/>
  <c r="D40" i="4"/>
  <c r="C40" i="4"/>
  <c r="A40" i="4"/>
  <c r="H39" i="4"/>
  <c r="G39" i="4"/>
  <c r="E39" i="4"/>
  <c r="D39" i="4"/>
  <c r="C39" i="4"/>
  <c r="A39" i="4"/>
  <c r="H38" i="4"/>
  <c r="G38" i="4"/>
  <c r="E38" i="4"/>
  <c r="D38" i="4"/>
  <c r="C38" i="4"/>
  <c r="A38" i="4"/>
  <c r="H37" i="4"/>
  <c r="G37" i="4"/>
  <c r="E37" i="4"/>
  <c r="D37" i="4"/>
  <c r="C37" i="4"/>
  <c r="A37" i="4"/>
  <c r="H36" i="4"/>
  <c r="G36" i="4"/>
  <c r="E36" i="4"/>
  <c r="D36" i="4"/>
  <c r="C36" i="4"/>
  <c r="A36" i="4"/>
  <c r="H35" i="4"/>
  <c r="G35" i="4"/>
  <c r="E35" i="4"/>
  <c r="D35" i="4"/>
  <c r="C35" i="4"/>
  <c r="A35" i="4"/>
  <c r="H34" i="4"/>
  <c r="G34" i="4"/>
  <c r="E34" i="4"/>
  <c r="D34" i="4"/>
  <c r="C34" i="4"/>
  <c r="A34" i="4"/>
  <c r="H33" i="4"/>
  <c r="G33" i="4"/>
  <c r="E33" i="4"/>
  <c r="D33" i="4"/>
  <c r="C33" i="4"/>
  <c r="A33" i="4"/>
  <c r="H32" i="4"/>
  <c r="G32" i="4"/>
  <c r="E32" i="4"/>
  <c r="D32" i="4"/>
  <c r="C32" i="4"/>
  <c r="A32" i="4"/>
  <c r="H31" i="4"/>
  <c r="G31" i="4"/>
  <c r="E31" i="4"/>
  <c r="D31" i="4"/>
  <c r="C31" i="4"/>
  <c r="A31" i="4"/>
  <c r="H30" i="4"/>
  <c r="G30" i="4"/>
  <c r="E30" i="4"/>
  <c r="D30" i="4"/>
  <c r="C30" i="4"/>
  <c r="A30" i="4"/>
  <c r="H29" i="4"/>
  <c r="G29" i="4"/>
  <c r="E29" i="4"/>
  <c r="D29" i="4"/>
  <c r="C29" i="4"/>
  <c r="A29" i="4"/>
  <c r="H28" i="4"/>
  <c r="G28" i="4"/>
  <c r="E28" i="4"/>
  <c r="D28" i="4"/>
  <c r="C28" i="4"/>
  <c r="A28" i="4"/>
  <c r="H27" i="4"/>
  <c r="G27" i="4"/>
  <c r="E27" i="4"/>
  <c r="D27" i="4"/>
  <c r="C27" i="4"/>
  <c r="A27" i="4"/>
  <c r="H26" i="4"/>
  <c r="G26" i="4"/>
  <c r="E26" i="4"/>
  <c r="D26" i="4"/>
  <c r="C26" i="4"/>
  <c r="A26" i="4"/>
  <c r="H25" i="4"/>
  <c r="G25" i="4"/>
  <c r="E25" i="4"/>
  <c r="D25" i="4"/>
  <c r="C25" i="4"/>
  <c r="A25" i="4"/>
  <c r="H24" i="4"/>
  <c r="G24" i="4"/>
  <c r="E24" i="4"/>
  <c r="D24" i="4"/>
  <c r="C24" i="4"/>
  <c r="A24" i="4"/>
  <c r="H23" i="4"/>
  <c r="G23" i="4"/>
  <c r="E23" i="4"/>
  <c r="D23" i="4"/>
  <c r="C23" i="4"/>
  <c r="A23" i="4"/>
  <c r="H22" i="4"/>
  <c r="G22" i="4"/>
  <c r="E22" i="4"/>
  <c r="D22" i="4"/>
  <c r="C22" i="4"/>
  <c r="A22" i="4"/>
  <c r="H21" i="4"/>
  <c r="G21" i="4"/>
  <c r="E21" i="4"/>
  <c r="D21" i="4"/>
  <c r="C21" i="4"/>
  <c r="A21" i="4"/>
  <c r="H20" i="4"/>
  <c r="G20" i="4"/>
  <c r="E20" i="4"/>
  <c r="D20" i="4"/>
  <c r="C20" i="4"/>
  <c r="A20" i="4"/>
  <c r="H19" i="4"/>
  <c r="G19" i="4"/>
  <c r="E19" i="4"/>
  <c r="D19" i="4"/>
  <c r="C19" i="4"/>
  <c r="A19" i="4"/>
  <c r="H18" i="4"/>
  <c r="G18" i="4"/>
  <c r="E18" i="4"/>
  <c r="D18" i="4"/>
  <c r="C18" i="4"/>
  <c r="A18" i="4"/>
  <c r="H17" i="4"/>
  <c r="G17" i="4"/>
  <c r="E17" i="4"/>
  <c r="D17" i="4"/>
  <c r="C17" i="4"/>
  <c r="A17" i="4"/>
  <c r="H16" i="4"/>
  <c r="G16" i="4"/>
  <c r="E16" i="4"/>
  <c r="D16" i="4"/>
  <c r="C16" i="4"/>
  <c r="A16" i="4"/>
  <c r="H15" i="4"/>
  <c r="G15" i="4"/>
  <c r="E15" i="4"/>
  <c r="D15" i="4"/>
  <c r="C15" i="4"/>
  <c r="A15" i="4"/>
  <c r="H14" i="4"/>
  <c r="G14" i="4"/>
  <c r="E14" i="4"/>
  <c r="D14" i="4"/>
  <c r="C14" i="4"/>
  <c r="A14" i="4"/>
  <c r="H13" i="4"/>
  <c r="G13" i="4"/>
  <c r="E13" i="4"/>
  <c r="D13" i="4"/>
  <c r="C13" i="4"/>
  <c r="A13" i="4"/>
  <c r="H12" i="4"/>
  <c r="G12" i="4"/>
  <c r="E12" i="4"/>
  <c r="D12" i="4"/>
  <c r="C12" i="4"/>
  <c r="A12" i="4"/>
  <c r="H11" i="4"/>
  <c r="G11" i="4"/>
  <c r="E11" i="4"/>
  <c r="D11" i="4"/>
  <c r="C11" i="4"/>
  <c r="A11" i="4"/>
  <c r="H10" i="4"/>
  <c r="G10" i="4"/>
  <c r="E10" i="4"/>
  <c r="D10" i="4"/>
  <c r="C10" i="4"/>
  <c r="A10" i="4"/>
  <c r="H9" i="4"/>
  <c r="G9" i="4"/>
  <c r="E9" i="4"/>
  <c r="D9" i="4"/>
  <c r="C9" i="4"/>
  <c r="A9" i="4"/>
  <c r="H8" i="4"/>
  <c r="G8" i="4"/>
  <c r="E8" i="4"/>
  <c r="D8" i="4"/>
  <c r="C8" i="4"/>
  <c r="A8" i="4"/>
  <c r="H7" i="4"/>
  <c r="G7" i="4"/>
  <c r="E7" i="4"/>
  <c r="D7" i="4"/>
  <c r="C7" i="4"/>
  <c r="A7" i="4"/>
  <c r="H6" i="4"/>
  <c r="G6" i="4"/>
  <c r="E6" i="4"/>
  <c r="D6" i="4"/>
  <c r="C6" i="4"/>
  <c r="A6" i="4"/>
  <c r="H5" i="4"/>
  <c r="G5" i="4"/>
  <c r="E5" i="4"/>
  <c r="D5" i="4"/>
  <c r="C5" i="4"/>
  <c r="A5" i="4"/>
  <c r="H4" i="4"/>
  <c r="G4" i="4"/>
  <c r="E4" i="4"/>
  <c r="D4" i="4"/>
  <c r="C4" i="4"/>
  <c r="A4" i="4"/>
  <c r="H3" i="4"/>
  <c r="G3" i="4"/>
  <c r="E3" i="4"/>
  <c r="D3" i="4"/>
  <c r="C3" i="4"/>
  <c r="A3" i="4"/>
  <c r="H2" i="4"/>
  <c r="G2" i="4"/>
  <c r="E2" i="4"/>
  <c r="D2" i="4"/>
  <c r="C2" i="4"/>
  <c r="A2" i="4"/>
  <c r="AI77" i="4"/>
  <c r="AI76" i="4"/>
  <c r="AI75" i="4"/>
  <c r="AI74" i="4"/>
  <c r="AI73" i="4"/>
  <c r="AI72" i="4"/>
  <c r="AI71" i="4"/>
  <c r="AI70" i="4"/>
  <c r="AI69" i="4"/>
  <c r="AI68" i="4"/>
  <c r="AI67" i="4"/>
  <c r="AI66" i="4"/>
  <c r="AI65" i="4"/>
  <c r="AI64" i="4"/>
  <c r="AI63" i="4"/>
  <c r="AI62" i="4"/>
  <c r="AI61" i="4"/>
  <c r="AI60" i="4"/>
  <c r="AI59" i="4"/>
  <c r="AI58" i="4"/>
  <c r="AI57" i="4"/>
  <c r="AI56" i="4"/>
  <c r="AI55" i="4"/>
  <c r="AI54" i="4"/>
  <c r="AI53" i="4"/>
  <c r="AI52" i="4"/>
  <c r="AI51" i="4"/>
  <c r="AI50" i="4"/>
  <c r="AI49" i="4"/>
  <c r="AI48" i="4"/>
  <c r="AI47" i="4"/>
  <c r="AI46" i="4"/>
  <c r="AI45" i="4"/>
  <c r="AI44" i="4"/>
  <c r="AI43" i="4"/>
  <c r="AI42" i="4"/>
  <c r="AI41" i="4"/>
  <c r="AI40" i="4"/>
  <c r="AI39" i="4"/>
  <c r="AI38" i="4"/>
  <c r="AI37" i="4"/>
  <c r="AI36" i="4"/>
  <c r="AI35" i="4"/>
  <c r="AI34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I16" i="4"/>
  <c r="AI15" i="4"/>
  <c r="AI14" i="4"/>
  <c r="AI13" i="4"/>
  <c r="AI12" i="4"/>
  <c r="AI11" i="4"/>
  <c r="AI10" i="4"/>
  <c r="AI9" i="4"/>
  <c r="AI8" i="4"/>
  <c r="AI7" i="4"/>
  <c r="AI6" i="4"/>
  <c r="AI5" i="4"/>
  <c r="AI4" i="4"/>
  <c r="AI3" i="4"/>
  <c r="AI2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H3" i="4"/>
  <c r="AH2" i="4"/>
  <c r="AI1" i="4"/>
  <c r="AH1" i="4"/>
  <c r="C1" i="4"/>
  <c r="D1" i="4"/>
  <c r="E1" i="4"/>
  <c r="F1" i="4"/>
  <c r="H1" i="4"/>
  <c r="A1" i="4"/>
  <c r="R54" i="1"/>
  <c r="R52" i="1"/>
  <c r="R51" i="1"/>
  <c r="R50" i="1"/>
  <c r="R43" i="1"/>
  <c r="R42" i="1"/>
  <c r="R41" i="1"/>
  <c r="R39" i="1"/>
  <c r="R38" i="1"/>
  <c r="R36" i="1"/>
  <c r="S54" i="1"/>
  <c r="S52" i="1"/>
  <c r="S51" i="1"/>
  <c r="S50" i="1"/>
  <c r="T54" i="1"/>
  <c r="T52" i="1"/>
  <c r="T51" i="1"/>
  <c r="T50" i="1"/>
  <c r="T43" i="1"/>
  <c r="T42" i="1"/>
  <c r="T41" i="1"/>
  <c r="T39" i="1"/>
  <c r="T38" i="1"/>
  <c r="T36" i="1"/>
  <c r="S43" i="1"/>
  <c r="S42" i="1"/>
  <c r="S41" i="1"/>
  <c r="S39" i="1"/>
  <c r="S38" i="1"/>
  <c r="S36" i="1"/>
  <c r="I47" i="1" l="1"/>
  <c r="I55" i="1"/>
  <c r="K56" i="1"/>
  <c r="J56" i="1"/>
  <c r="I56" i="1"/>
  <c r="K55" i="1"/>
  <c r="J55" i="1"/>
  <c r="K53" i="1"/>
  <c r="K50" i="1" s="1"/>
  <c r="J53" i="1"/>
  <c r="J50" i="1" s="1"/>
  <c r="I53" i="1"/>
  <c r="I50" i="1" s="1"/>
  <c r="K47" i="1"/>
  <c r="J47" i="1"/>
  <c r="K46" i="1"/>
  <c r="K51" i="1" s="1"/>
  <c r="J46" i="1"/>
  <c r="J51" i="1" s="1"/>
  <c r="I46" i="1"/>
  <c r="I51" i="1" s="1"/>
  <c r="K45" i="1"/>
  <c r="K52" i="1" s="1"/>
  <c r="J45" i="1"/>
  <c r="J52" i="1" s="1"/>
  <c r="I45" i="1"/>
  <c r="I52" i="1" s="1"/>
  <c r="K3" i="1"/>
  <c r="I35" i="1" l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3" i="1"/>
  <c r="J3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49" i="1" l="1"/>
  <c r="I49" i="1"/>
  <c r="J49" i="1"/>
  <c r="J48" i="1"/>
  <c r="J54" i="1" s="1"/>
  <c r="I48" i="1"/>
  <c r="I54" i="1" s="1"/>
  <c r="K48" i="1"/>
  <c r="K54" i="1" s="1"/>
  <c r="B3" i="6" a="1"/>
  <c r="B3" i="6"/>
  <c r="C3" i="6" a="1"/>
  <c r="C3" i="6"/>
  <c r="D3" i="6" a="1"/>
  <c r="D3" i="6"/>
  <c r="E3" i="6"/>
  <c r="B4" i="6" a="1"/>
  <c r="B4" i="6"/>
  <c r="C4" i="6" a="1"/>
  <c r="C4" i="6"/>
  <c r="D4" i="6" a="1"/>
  <c r="D4" i="6"/>
  <c r="E4" i="6"/>
  <c r="B5" i="6" a="1"/>
  <c r="B5" i="6"/>
  <c r="C5" i="6" a="1"/>
  <c r="C5" i="6"/>
  <c r="D5" i="6" a="1"/>
  <c r="D5" i="6"/>
  <c r="E5" i="6"/>
  <c r="B6" i="6" a="1"/>
  <c r="B6" i="6"/>
  <c r="C6" i="6" a="1"/>
  <c r="C6" i="6"/>
  <c r="D6" i="6" a="1"/>
  <c r="D6" i="6"/>
  <c r="E6" i="6"/>
  <c r="B7" i="6" a="1"/>
  <c r="B7" i="6"/>
  <c r="C7" i="6" a="1"/>
  <c r="C7" i="6"/>
  <c r="D7" i="6" a="1"/>
  <c r="D7" i="6"/>
  <c r="E7" i="6"/>
  <c r="B8" i="6" a="1"/>
  <c r="B8" i="6"/>
  <c r="C8" i="6" a="1"/>
  <c r="C8" i="6"/>
  <c r="D8" i="6" a="1"/>
  <c r="D8" i="6"/>
  <c r="E8" i="6"/>
  <c r="B9" i="6" a="1"/>
  <c r="B9" i="6"/>
  <c r="C9" i="6" a="1"/>
  <c r="C9" i="6"/>
  <c r="D9" i="6" a="1"/>
  <c r="D9" i="6"/>
  <c r="E9" i="6"/>
  <c r="B10" i="6" a="1"/>
  <c r="B10" i="6"/>
  <c r="C10" i="6" a="1"/>
  <c r="C10" i="6"/>
  <c r="D10" i="6" a="1"/>
  <c r="D10" i="6"/>
  <c r="E10" i="6"/>
  <c r="B11" i="6" a="1"/>
  <c r="B11" i="6"/>
  <c r="C11" i="6" a="1"/>
  <c r="C11" i="6"/>
  <c r="D11" i="6" a="1"/>
  <c r="D11" i="6"/>
  <c r="E11" i="6"/>
  <c r="B12" i="6" a="1"/>
  <c r="B12" i="6"/>
  <c r="C12" i="6" a="1"/>
  <c r="C12" i="6"/>
  <c r="D12" i="6" a="1"/>
  <c r="D12" i="6"/>
  <c r="E12" i="6"/>
  <c r="B13" i="6" a="1"/>
  <c r="B13" i="6"/>
  <c r="C13" i="6" a="1"/>
  <c r="C13" i="6"/>
  <c r="D13" i="6" a="1"/>
  <c r="D13" i="6"/>
  <c r="E13" i="6"/>
  <c r="B14" i="6" a="1"/>
  <c r="B14" i="6"/>
  <c r="C14" i="6" a="1"/>
  <c r="C14" i="6"/>
  <c r="D14" i="6" a="1"/>
  <c r="D14" i="6"/>
  <c r="E14" i="6"/>
  <c r="B15" i="6" a="1"/>
  <c r="B15" i="6"/>
  <c r="C15" i="6" a="1"/>
  <c r="C15" i="6"/>
  <c r="D15" i="6" a="1"/>
  <c r="D15" i="6"/>
  <c r="E15" i="6"/>
  <c r="B16" i="6" a="1"/>
  <c r="B16" i="6"/>
  <c r="C16" i="6" a="1"/>
  <c r="C16" i="6"/>
  <c r="D16" i="6" a="1"/>
  <c r="D16" i="6"/>
  <c r="E16" i="6"/>
  <c r="B17" i="6" a="1"/>
  <c r="B17" i="6"/>
  <c r="C17" i="6" a="1"/>
  <c r="C17" i="6"/>
  <c r="D17" i="6" a="1"/>
  <c r="D17" i="6"/>
  <c r="E17" i="6"/>
  <c r="B18" i="6" a="1"/>
  <c r="B18" i="6"/>
  <c r="C18" i="6" a="1"/>
  <c r="C18" i="6"/>
  <c r="D18" i="6" a="1"/>
  <c r="D18" i="6"/>
  <c r="E18" i="6"/>
  <c r="I4" i="1"/>
  <c r="J4" i="1"/>
  <c r="K4" i="1"/>
  <c r="R4" i="1"/>
  <c r="S4" i="1"/>
  <c r="T4" i="1"/>
  <c r="Z4" i="1"/>
  <c r="AA4" i="1"/>
  <c r="AB4" i="1"/>
  <c r="I5" i="1"/>
  <c r="J5" i="1"/>
  <c r="K5" i="1"/>
  <c r="R5" i="1"/>
  <c r="S5" i="1"/>
  <c r="T5" i="1"/>
  <c r="Z5" i="1"/>
  <c r="AA5" i="1"/>
  <c r="AB5" i="1"/>
  <c r="I6" i="1"/>
  <c r="J6" i="1"/>
  <c r="K6" i="1"/>
  <c r="R6" i="1"/>
  <c r="S6" i="1"/>
  <c r="T6" i="1"/>
  <c r="Z6" i="1"/>
  <c r="AA6" i="1"/>
  <c r="AB6" i="1"/>
  <c r="I7" i="1"/>
  <c r="J7" i="1"/>
  <c r="K7" i="1"/>
  <c r="R7" i="1"/>
  <c r="S7" i="1"/>
  <c r="T7" i="1"/>
  <c r="Z7" i="1"/>
  <c r="AA7" i="1"/>
  <c r="AB7" i="1"/>
  <c r="AH7" i="1"/>
  <c r="AI7" i="1"/>
  <c r="AJ7" i="1"/>
  <c r="AP7" i="1"/>
  <c r="AQ7" i="1"/>
  <c r="AR7" i="1"/>
  <c r="I8" i="1"/>
  <c r="J8" i="1"/>
  <c r="K8" i="1"/>
  <c r="R8" i="1"/>
  <c r="S8" i="1"/>
  <c r="T8" i="1"/>
  <c r="Z8" i="1"/>
  <c r="AA8" i="1"/>
  <c r="AB8" i="1"/>
  <c r="AH8" i="1"/>
  <c r="AI8" i="1"/>
  <c r="AJ8" i="1"/>
  <c r="AP8" i="1"/>
  <c r="AQ8" i="1"/>
  <c r="AR8" i="1"/>
  <c r="I9" i="1"/>
  <c r="J9" i="1"/>
  <c r="K9" i="1"/>
  <c r="R9" i="1"/>
  <c r="S9" i="1"/>
  <c r="T9" i="1"/>
  <c r="Z9" i="1"/>
  <c r="AA9" i="1"/>
  <c r="AB9" i="1"/>
  <c r="AH9" i="1"/>
  <c r="AI9" i="1"/>
  <c r="AJ9" i="1"/>
  <c r="AP9" i="1"/>
  <c r="AQ9" i="1"/>
  <c r="AR9" i="1"/>
  <c r="I10" i="1"/>
  <c r="J10" i="1"/>
  <c r="K10" i="1"/>
  <c r="R10" i="1"/>
  <c r="S10" i="1"/>
  <c r="T10" i="1"/>
  <c r="Z10" i="1"/>
  <c r="AA10" i="1"/>
  <c r="AB10" i="1"/>
  <c r="AH10" i="1"/>
  <c r="AI10" i="1"/>
  <c r="AJ10" i="1"/>
  <c r="AP10" i="1"/>
  <c r="AQ10" i="1"/>
  <c r="AR10" i="1"/>
  <c r="I11" i="1"/>
  <c r="J11" i="1"/>
  <c r="K11" i="1"/>
  <c r="R11" i="1"/>
  <c r="S11" i="1"/>
  <c r="T11" i="1"/>
  <c r="Z11" i="1"/>
  <c r="AA11" i="1"/>
  <c r="AB11" i="1"/>
  <c r="AH11" i="1"/>
  <c r="AI11" i="1"/>
  <c r="AJ11" i="1"/>
  <c r="AP11" i="1"/>
  <c r="AQ11" i="1"/>
  <c r="AR11" i="1"/>
  <c r="I12" i="1"/>
  <c r="J12" i="1"/>
  <c r="K12" i="1"/>
  <c r="R12" i="1"/>
  <c r="S12" i="1"/>
  <c r="T12" i="1"/>
  <c r="Z12" i="1"/>
  <c r="AA12" i="1"/>
  <c r="AB12" i="1"/>
  <c r="AH12" i="1"/>
  <c r="AI12" i="1"/>
  <c r="AJ12" i="1"/>
  <c r="I13" i="1"/>
  <c r="J13" i="1"/>
  <c r="K13" i="1"/>
  <c r="R13" i="1"/>
  <c r="S13" i="1"/>
  <c r="T13" i="1"/>
  <c r="Z13" i="1"/>
  <c r="AA13" i="1"/>
  <c r="AB13" i="1"/>
  <c r="AH13" i="1"/>
  <c r="AI13" i="1"/>
  <c r="AJ13" i="1"/>
  <c r="I14" i="1"/>
  <c r="J14" i="1"/>
  <c r="K14" i="1"/>
  <c r="R14" i="1"/>
  <c r="S14" i="1"/>
  <c r="T14" i="1"/>
  <c r="Z14" i="1"/>
  <c r="AA14" i="1"/>
  <c r="AB14" i="1"/>
  <c r="AH14" i="1"/>
  <c r="AI14" i="1"/>
  <c r="AJ14" i="1"/>
  <c r="I15" i="1"/>
  <c r="J15" i="1"/>
  <c r="K15" i="1"/>
  <c r="R15" i="1"/>
  <c r="S15" i="1"/>
  <c r="T15" i="1"/>
  <c r="Z15" i="1"/>
  <c r="AA15" i="1"/>
  <c r="AB15" i="1"/>
  <c r="AH15" i="1"/>
  <c r="AI15" i="1"/>
  <c r="AJ15" i="1"/>
  <c r="I16" i="1"/>
  <c r="J16" i="1"/>
  <c r="K16" i="1"/>
  <c r="R16" i="1"/>
  <c r="S16" i="1"/>
  <c r="T16" i="1"/>
  <c r="Z16" i="1"/>
  <c r="AA16" i="1"/>
  <c r="AB16" i="1"/>
  <c r="AH16" i="1"/>
  <c r="AI16" i="1"/>
  <c r="AJ16" i="1"/>
  <c r="I17" i="1"/>
  <c r="J17" i="1"/>
  <c r="K17" i="1"/>
  <c r="R17" i="1"/>
  <c r="S17" i="1"/>
  <c r="T17" i="1"/>
  <c r="Z17" i="1"/>
  <c r="AA17" i="1"/>
  <c r="AB17" i="1"/>
  <c r="I18" i="1"/>
  <c r="J18" i="1"/>
  <c r="K18" i="1"/>
  <c r="R18" i="1"/>
  <c r="S18" i="1"/>
  <c r="T18" i="1"/>
  <c r="Z18" i="1"/>
  <c r="AA18" i="1"/>
  <c r="AB18" i="1"/>
  <c r="I19" i="1"/>
  <c r="J19" i="1"/>
  <c r="K19" i="1"/>
  <c r="R19" i="1"/>
  <c r="S19" i="1"/>
  <c r="T19" i="1"/>
  <c r="Z19" i="1"/>
  <c r="AA19" i="1"/>
  <c r="AB19" i="1"/>
  <c r="I20" i="1"/>
  <c r="J20" i="1"/>
  <c r="K20" i="1"/>
  <c r="R20" i="1"/>
  <c r="S20" i="1"/>
  <c r="T20" i="1"/>
  <c r="Z20" i="1"/>
  <c r="AA20" i="1"/>
  <c r="AB20" i="1"/>
  <c r="I21" i="1"/>
  <c r="J21" i="1"/>
  <c r="K21" i="1"/>
  <c r="R21" i="1"/>
  <c r="S21" i="1"/>
  <c r="T21" i="1"/>
  <c r="Z21" i="1"/>
  <c r="AA21" i="1"/>
  <c r="AB21" i="1"/>
  <c r="I36" i="1"/>
  <c r="J36" i="1"/>
  <c r="K36" i="1"/>
  <c r="Z36" i="1"/>
  <c r="AA36" i="1"/>
  <c r="AB36" i="1"/>
  <c r="I37" i="1"/>
  <c r="J37" i="1"/>
  <c r="K37" i="1"/>
  <c r="R37" i="1"/>
  <c r="S37" i="1"/>
  <c r="T37" i="1"/>
  <c r="Z37" i="1"/>
  <c r="AA37" i="1"/>
  <c r="AB37" i="1"/>
  <c r="AH37" i="1"/>
  <c r="AI37" i="1"/>
  <c r="AJ37" i="1"/>
  <c r="I38" i="1"/>
  <c r="J38" i="1"/>
  <c r="K38" i="1"/>
  <c r="Z38" i="1"/>
  <c r="AA38" i="1"/>
  <c r="AB38" i="1"/>
  <c r="I39" i="1"/>
  <c r="J39" i="1"/>
  <c r="K39" i="1"/>
  <c r="Z39" i="1"/>
  <c r="AA39" i="1"/>
  <c r="AB39" i="1"/>
  <c r="I40" i="1"/>
  <c r="J40" i="1"/>
  <c r="K40" i="1"/>
  <c r="R40" i="1"/>
  <c r="S40" i="1"/>
  <c r="T40" i="1"/>
  <c r="Z40" i="1"/>
  <c r="AA40" i="1"/>
  <c r="AB40" i="1"/>
  <c r="I41" i="1"/>
  <c r="J41" i="1"/>
  <c r="K41" i="1"/>
  <c r="Z41" i="1"/>
  <c r="AA41" i="1"/>
  <c r="AB41" i="1"/>
  <c r="I42" i="1"/>
  <c r="J42" i="1"/>
  <c r="K42" i="1"/>
  <c r="Z42" i="1"/>
  <c r="AA42" i="1"/>
  <c r="AB42" i="1"/>
  <c r="I43" i="1"/>
  <c r="J43" i="1"/>
  <c r="K43" i="1"/>
  <c r="Z43" i="1"/>
  <c r="AA43" i="1"/>
  <c r="AB43" i="1"/>
  <c r="I44" i="1"/>
  <c r="J44" i="1"/>
  <c r="K44" i="1"/>
  <c r="R44" i="1"/>
  <c r="S44" i="1"/>
  <c r="T44" i="1"/>
  <c r="Z44" i="1"/>
  <c r="AA44" i="1"/>
  <c r="AB44" i="1"/>
</calcChain>
</file>

<file path=xl/sharedStrings.xml><?xml version="1.0" encoding="utf-8"?>
<sst xmlns="http://schemas.openxmlformats.org/spreadsheetml/2006/main" count="1360" uniqueCount="390">
  <si>
    <t>Industry</t>
  </si>
  <si>
    <t>Skill</t>
  </si>
  <si>
    <t>Agricultural</t>
  </si>
  <si>
    <t>Animal Husbandry</t>
  </si>
  <si>
    <t>Sheep</t>
  </si>
  <si>
    <t>Metalworking</t>
  </si>
  <si>
    <t>Blacksmith</t>
  </si>
  <si>
    <t>Adamantium Anvil</t>
  </si>
  <si>
    <t>Iron Anvil</t>
  </si>
  <si>
    <t>Steel Anvil</t>
  </si>
  <si>
    <t>Crafting</t>
  </si>
  <si>
    <t>Bowmaking</t>
  </si>
  <si>
    <t>Arrow</t>
  </si>
  <si>
    <t>Magic</t>
  </si>
  <si>
    <t>Destruction</t>
  </si>
  <si>
    <t>Explosive Arrow</t>
  </si>
  <si>
    <t>Enchantment</t>
  </si>
  <si>
    <t>Enchanted Axe</t>
  </si>
  <si>
    <t>Weaponsmith</t>
  </si>
  <si>
    <t>Adamantium Axe</t>
  </si>
  <si>
    <t>Bronze Axe</t>
  </si>
  <si>
    <t>Copper Axe</t>
  </si>
  <si>
    <t>Iron Axe</t>
  </si>
  <si>
    <t>Steel Axe</t>
  </si>
  <si>
    <t>Carpentry</t>
  </si>
  <si>
    <t>Barrels</t>
  </si>
  <si>
    <t>Enchanted Battleaxe</t>
  </si>
  <si>
    <t>Adamantium Battleaxe</t>
  </si>
  <si>
    <t>Bronze Battleaxe</t>
  </si>
  <si>
    <t>Copper Battleaxe</t>
  </si>
  <si>
    <t>Iron Battleaxe</t>
  </si>
  <si>
    <t>Steel Battleaxe</t>
  </si>
  <si>
    <t>Brewing</t>
  </si>
  <si>
    <t>Beer</t>
  </si>
  <si>
    <t>Master Brew</t>
  </si>
  <si>
    <t>Wine</t>
  </si>
  <si>
    <t>Ambrosia</t>
  </si>
  <si>
    <t>Bone</t>
  </si>
  <si>
    <t>Hunting</t>
  </si>
  <si>
    <t>Monster Bone</t>
  </si>
  <si>
    <t>Dryad-Wood Bow</t>
  </si>
  <si>
    <t>Longbow</t>
  </si>
  <si>
    <t>Short Bow</t>
  </si>
  <si>
    <t>Weaving</t>
  </si>
  <si>
    <t>Cotton Cloth</t>
  </si>
  <si>
    <t>Spider Silk Cloth</t>
  </si>
  <si>
    <t>Wool Cloth</t>
  </si>
  <si>
    <t>Clothier</t>
  </si>
  <si>
    <t>Cloth Armor</t>
  </si>
  <si>
    <t>Padded Cloth Armor</t>
  </si>
  <si>
    <t>Spider Silk Cloth Armor</t>
  </si>
  <si>
    <t>Lordly Clothing</t>
  </si>
  <si>
    <t>Peasant Clothing</t>
  </si>
  <si>
    <t>Royal Clothing</t>
  </si>
  <si>
    <t>Farming</t>
  </si>
  <si>
    <t>Barley</t>
  </si>
  <si>
    <t>Hay</t>
  </si>
  <si>
    <t>Hops</t>
  </si>
  <si>
    <t>Straw</t>
  </si>
  <si>
    <t>Wheat</t>
  </si>
  <si>
    <t>Cabbages</t>
  </si>
  <si>
    <t>Carrots</t>
  </si>
  <si>
    <t>Onions</t>
  </si>
  <si>
    <t>Jewelcrafting</t>
  </si>
  <si>
    <t>Crown</t>
  </si>
  <si>
    <t>Coronet</t>
  </si>
  <si>
    <t>Jeweled Crown</t>
  </si>
  <si>
    <t>Earthworking</t>
  </si>
  <si>
    <t>Clay</t>
  </si>
  <si>
    <t>Sand</t>
  </si>
  <si>
    <t>Water</t>
  </si>
  <si>
    <t>Milk</t>
  </si>
  <si>
    <t>Glassblowing</t>
  </si>
  <si>
    <t>Glass</t>
  </si>
  <si>
    <t>Crystal Stemware</t>
  </si>
  <si>
    <t>Glass Cups</t>
  </si>
  <si>
    <t>Ceramic Mugs</t>
  </si>
  <si>
    <t>Wool</t>
  </si>
  <si>
    <t>Spider Silk</t>
  </si>
  <si>
    <t>Cotton</t>
  </si>
  <si>
    <t>Fishing</t>
  </si>
  <si>
    <t>Fish</t>
  </si>
  <si>
    <t>Whale Meat</t>
  </si>
  <si>
    <t>Cooking</t>
  </si>
  <si>
    <t>T2Stew</t>
  </si>
  <si>
    <t>T3Stew</t>
  </si>
  <si>
    <t>T4Stew</t>
  </si>
  <si>
    <t>T5Stew</t>
  </si>
  <si>
    <t>T2Roast</t>
  </si>
  <si>
    <t>T3Roast</t>
  </si>
  <si>
    <t>T4Roast</t>
  </si>
  <si>
    <t>T5Roast</t>
  </si>
  <si>
    <t>T2Bread</t>
  </si>
  <si>
    <t>T3Bread</t>
  </si>
  <si>
    <t>T4Bread</t>
  </si>
  <si>
    <t>T5Bread</t>
  </si>
  <si>
    <t>T2Dessert</t>
  </si>
  <si>
    <t>T3Dessert</t>
  </si>
  <si>
    <t>T4Dessert</t>
  </si>
  <si>
    <t>T5Dessert</t>
  </si>
  <si>
    <t>Cultivating</t>
  </si>
  <si>
    <t>Apples</t>
  </si>
  <si>
    <t>Fig</t>
  </si>
  <si>
    <t>Grapes</t>
  </si>
  <si>
    <t>Olives</t>
  </si>
  <si>
    <t>Pomegranate</t>
  </si>
  <si>
    <t>Mining</t>
  </si>
  <si>
    <t>Coal</t>
  </si>
  <si>
    <t>Charcoal</t>
  </si>
  <si>
    <t>Fire Crystals</t>
  </si>
  <si>
    <t>Furnituremaking</t>
  </si>
  <si>
    <t>Rough Furniture</t>
  </si>
  <si>
    <t>Finely-Detailed Furniture</t>
  </si>
  <si>
    <t>Dryad-Wood Furniture</t>
  </si>
  <si>
    <t>Amber</t>
  </si>
  <si>
    <t>Diamond</t>
  </si>
  <si>
    <t>Ruby</t>
  </si>
  <si>
    <t>Crystal</t>
  </si>
  <si>
    <t>Enchanted Great Sword</t>
  </si>
  <si>
    <t>Adamantium Great Sword</t>
  </si>
  <si>
    <t>Bronze Great Sword</t>
  </si>
  <si>
    <t>Copper Great Sword</t>
  </si>
  <si>
    <t>Iron Great Sword</t>
  </si>
  <si>
    <t>Steel Great Sword</t>
  </si>
  <si>
    <t>Enchanted Heavy Armor</t>
  </si>
  <si>
    <t>Armorsmith</t>
  </si>
  <si>
    <t>Heavy Adamantium Armor</t>
  </si>
  <si>
    <t>Heavy Bronze Armor</t>
  </si>
  <si>
    <t>Heavy Copper Armor</t>
  </si>
  <si>
    <t>Heavy Iron Armor</t>
  </si>
  <si>
    <t>Heavy Steel Armor</t>
  </si>
  <si>
    <t>Leather</t>
  </si>
  <si>
    <t>Fur</t>
  </si>
  <si>
    <t>Scaled Leather</t>
  </si>
  <si>
    <t>Jeweled Ring</t>
  </si>
  <si>
    <t>Gold Necklace</t>
  </si>
  <si>
    <t>Silver Bracelet</t>
  </si>
  <si>
    <t>Jeweled Necklace</t>
  </si>
  <si>
    <t>Leatherworking</t>
  </si>
  <si>
    <t>Leather Armor</t>
  </si>
  <si>
    <t>Padded Leather Armor</t>
  </si>
  <si>
    <t>Scale Leather Armor</t>
  </si>
  <si>
    <t>Enchanted Leather Armor</t>
  </si>
  <si>
    <t>Enchanted Light Armor</t>
  </si>
  <si>
    <t>Light Adamantium Armor</t>
  </si>
  <si>
    <t>Light Bronze Armor</t>
  </si>
  <si>
    <t>Light Copper Armor</t>
  </si>
  <si>
    <t>Light Iron Armor</t>
  </si>
  <si>
    <t>Light Steel Armor</t>
  </si>
  <si>
    <t>Bonecrafting</t>
  </si>
  <si>
    <t>Bone Sword</t>
  </si>
  <si>
    <t>Monster Bone Sword</t>
  </si>
  <si>
    <t>Enchanted Long Sword</t>
  </si>
  <si>
    <t>Adamantium Long Sword</t>
  </si>
  <si>
    <t>Bronze Long Sword</t>
  </si>
  <si>
    <t>Copper Long Sword</t>
  </si>
  <si>
    <t>Iron Long Sword</t>
  </si>
  <si>
    <t>Steel Long Sword</t>
  </si>
  <si>
    <t>Enchanted Mace</t>
  </si>
  <si>
    <t>Adamantium Mace</t>
  </si>
  <si>
    <t>Bronze Mace</t>
  </si>
  <si>
    <t>Copper Mace</t>
  </si>
  <si>
    <t>Iron Mace</t>
  </si>
  <si>
    <t>Steel Mace</t>
  </si>
  <si>
    <t>Meat</t>
  </si>
  <si>
    <t>Wild Game</t>
  </si>
  <si>
    <t>Monster Steaks</t>
  </si>
  <si>
    <t>Metallurgy</t>
  </si>
  <si>
    <t>Adamantium</t>
  </si>
  <si>
    <t>Bronze</t>
  </si>
  <si>
    <t>Copper</t>
  </si>
  <si>
    <t>Iron</t>
  </si>
  <si>
    <t>Steel</t>
  </si>
  <si>
    <t>Tin</t>
  </si>
  <si>
    <t>Horses</t>
  </si>
  <si>
    <t>T5Mount</t>
  </si>
  <si>
    <r>
      <t>Adamantium</t>
    </r>
    <r>
      <rPr>
        <sz val="11"/>
        <color theme="1"/>
        <rFont val="Calibri"/>
        <family val="2"/>
        <scheme val="minor"/>
      </rPr>
      <t xml:space="preserve"> Ore</t>
    </r>
  </si>
  <si>
    <t>Copper Ore</t>
  </si>
  <si>
    <t>Gold Ore</t>
  </si>
  <si>
    <t>Iron Ore</t>
  </si>
  <si>
    <t>Silver Ore</t>
  </si>
  <si>
    <t>Tin Ore</t>
  </si>
  <si>
    <t>Life</t>
  </si>
  <si>
    <t>Healing Potion</t>
  </si>
  <si>
    <t>Gold</t>
  </si>
  <si>
    <t>Silver</t>
  </si>
  <si>
    <t>Quiver</t>
  </si>
  <si>
    <t>Enchanted Saddle</t>
  </si>
  <si>
    <t>Leather Saddle</t>
  </si>
  <si>
    <t>Stoneworking</t>
  </si>
  <si>
    <t>Rough Sculpture</t>
  </si>
  <si>
    <t>Finely-Detailed Sculpture</t>
  </si>
  <si>
    <t>Moonstone Sculpture</t>
  </si>
  <si>
    <t>Enchanted Shield</t>
  </si>
  <si>
    <t>Adamantium Shield</t>
  </si>
  <si>
    <t>Bronze Shield</t>
  </si>
  <si>
    <t>Copper Shield</t>
  </si>
  <si>
    <t>Iron Shield</t>
  </si>
  <si>
    <t>Steel Shield</t>
  </si>
  <si>
    <t>Bone Spear</t>
  </si>
  <si>
    <t>Monster Bone Spear</t>
  </si>
  <si>
    <t>Enchanted Spear</t>
  </si>
  <si>
    <t>Adamantium Spear</t>
  </si>
  <si>
    <t>Bronze Spear</t>
  </si>
  <si>
    <t>Copper Spear</t>
  </si>
  <si>
    <t>Iron Spear</t>
  </si>
  <si>
    <t>Steel Spear</t>
  </si>
  <si>
    <t>Quarrying</t>
  </si>
  <si>
    <t>Granite</t>
  </si>
  <si>
    <t>Limestone</t>
  </si>
  <si>
    <t>Marble</t>
  </si>
  <si>
    <t>Moonstone</t>
  </si>
  <si>
    <t>Sandstone</t>
  </si>
  <si>
    <t>Adamantium Tools</t>
  </si>
  <si>
    <t>Bronze Tools</t>
  </si>
  <si>
    <t>Copper Tools</t>
  </si>
  <si>
    <t>Iron Tools</t>
  </si>
  <si>
    <t>Steel Tools</t>
  </si>
  <si>
    <t>Rough Bone Trinket</t>
  </si>
  <si>
    <t>Finely-Detailed Trinket</t>
  </si>
  <si>
    <t>Monster Bone Trinket</t>
  </si>
  <si>
    <t>Copper Utensils</t>
  </si>
  <si>
    <t>Silver Utensils</t>
  </si>
  <si>
    <t>Enchanted Warhammer</t>
  </si>
  <si>
    <t>Adamantium Warhammer</t>
  </si>
  <si>
    <t>Bronze Warhammer</t>
  </si>
  <si>
    <t>Copper Warhammer</t>
  </si>
  <si>
    <t>Iron Warhammer</t>
  </si>
  <si>
    <t>Steel Warhammer</t>
  </si>
  <si>
    <t>Vintage Wine</t>
  </si>
  <si>
    <t>Woodcutting</t>
  </si>
  <si>
    <t>Pine</t>
  </si>
  <si>
    <t>Oak</t>
  </si>
  <si>
    <t>Redwood</t>
  </si>
  <si>
    <t>T4Wood</t>
  </si>
  <si>
    <t>Dryad Wood</t>
  </si>
  <si>
    <t>Cow</t>
  </si>
  <si>
    <t>Job Name</t>
  </si>
  <si>
    <t>Brew Ambrosia</t>
  </si>
  <si>
    <t>Mine Coal</t>
  </si>
  <si>
    <t>Type 1</t>
  </si>
  <si>
    <t>Type 2</t>
  </si>
  <si>
    <t>Name</t>
  </si>
  <si>
    <t>Animal</t>
  </si>
  <si>
    <t>Anvil</t>
  </si>
  <si>
    <t>Axe</t>
  </si>
  <si>
    <t>1H Weapon</t>
  </si>
  <si>
    <t>Barrel</t>
  </si>
  <si>
    <t>Battleaxe</t>
  </si>
  <si>
    <t>2H Weapon</t>
  </si>
  <si>
    <t>Bow</t>
  </si>
  <si>
    <t>Digging</t>
  </si>
  <si>
    <t>Cloth</t>
  </si>
  <si>
    <t>Clothing</t>
  </si>
  <si>
    <t>Crop</t>
  </si>
  <si>
    <t>Fuel</t>
  </si>
  <si>
    <t>Vegetable</t>
  </si>
  <si>
    <t>Drink</t>
  </si>
  <si>
    <t>Drinkware</t>
  </si>
  <si>
    <t>Fiber</t>
  </si>
  <si>
    <t>Food</t>
  </si>
  <si>
    <t>Stew</t>
  </si>
  <si>
    <t>Roast</t>
  </si>
  <si>
    <t>Bread</t>
  </si>
  <si>
    <t>Dessert</t>
  </si>
  <si>
    <t>Fruit</t>
  </si>
  <si>
    <t>Furniture</t>
  </si>
  <si>
    <t>Gems</t>
  </si>
  <si>
    <t>Great Sword</t>
  </si>
  <si>
    <t>Heavy Armor</t>
  </si>
  <si>
    <t>Hide</t>
  </si>
  <si>
    <t>Jewelry</t>
  </si>
  <si>
    <t>Light Armor</t>
  </si>
  <si>
    <t>Long Sword</t>
  </si>
  <si>
    <t>Mace</t>
  </si>
  <si>
    <t>Metal</t>
  </si>
  <si>
    <t>Mount</t>
  </si>
  <si>
    <t>Ore</t>
  </si>
  <si>
    <t>Potion</t>
  </si>
  <si>
    <t>Precious Metal</t>
  </si>
  <si>
    <t>Saddle</t>
  </si>
  <si>
    <t>Scuplture</t>
  </si>
  <si>
    <t>Shield</t>
  </si>
  <si>
    <t>Spear</t>
  </si>
  <si>
    <t>Stone</t>
  </si>
  <si>
    <t>Tools</t>
  </si>
  <si>
    <t>Trinket</t>
  </si>
  <si>
    <t>Utensils </t>
  </si>
  <si>
    <t>Warhammer</t>
  </si>
  <si>
    <t>Wood</t>
  </si>
  <si>
    <t>Breed Animal</t>
  </si>
  <si>
    <t>Forge Anvil</t>
  </si>
  <si>
    <t>Forge Axe</t>
  </si>
  <si>
    <t>Forge Battleaxe</t>
  </si>
  <si>
    <t>Craft Arrow</t>
  </si>
  <si>
    <t>Craft Barrel</t>
  </si>
  <si>
    <t>Craft Bow</t>
  </si>
  <si>
    <t>Enchant Arrow</t>
  </si>
  <si>
    <t>Enchant Axe</t>
  </si>
  <si>
    <t>Enchant Battleaxe</t>
  </si>
  <si>
    <t>Brew Beer</t>
  </si>
  <si>
    <t>Butcher Animal</t>
  </si>
  <si>
    <t>Hunt Animal</t>
  </si>
  <si>
    <t>Dig Clay</t>
  </si>
  <si>
    <t>Weave Cloth</t>
  </si>
  <si>
    <t>Sew Cloth Armor</t>
  </si>
  <si>
    <t>Sew Clothing</t>
  </si>
  <si>
    <t>Farm Crops</t>
  </si>
  <si>
    <t>Craft Crowns</t>
  </si>
  <si>
    <t>Gather Water</t>
  </si>
  <si>
    <t>Milk Cows</t>
  </si>
  <si>
    <t>Craft Drinkware</t>
  </si>
  <si>
    <t>Shear Animal</t>
  </si>
  <si>
    <t>Cook Stew</t>
  </si>
  <si>
    <t>Cook Roast</t>
  </si>
  <si>
    <t>Bake Bread</t>
  </si>
  <si>
    <t>Prepare Dessert</t>
  </si>
  <si>
    <t>Pick Fruit</t>
  </si>
  <si>
    <t>Make Charcoal</t>
  </si>
  <si>
    <t>Enchant Fire Crystals</t>
  </si>
  <si>
    <t>Craft Furniture</t>
  </si>
  <si>
    <t>Mine Gems</t>
  </si>
  <si>
    <t>Blow Glass</t>
  </si>
  <si>
    <t>Enchant Great Sword</t>
  </si>
  <si>
    <t>Forge Great Sword</t>
  </si>
  <si>
    <t>Enchant Heavy Armor</t>
  </si>
  <si>
    <t>Forge Heavy Armor</t>
  </si>
  <si>
    <t>Craft Jewelry</t>
  </si>
  <si>
    <t>Craft Leather Armor</t>
  </si>
  <si>
    <t>Enchant Leather Armor</t>
  </si>
  <si>
    <t>Enchant Light Armor</t>
  </si>
  <si>
    <t>Forge Light Armor</t>
  </si>
  <si>
    <t>Bonecraft Long Sword</t>
  </si>
  <si>
    <t>Enchant Long Sword</t>
  </si>
  <si>
    <t>Forge Long Sword</t>
  </si>
  <si>
    <t>Enchant Mace</t>
  </si>
  <si>
    <t>Forge Mace</t>
  </si>
  <si>
    <t>Smelt Metal</t>
  </si>
  <si>
    <t>Mine Ore</t>
  </si>
  <si>
    <t>Brew Potion</t>
  </si>
  <si>
    <t>Craft Quiver</t>
  </si>
  <si>
    <t>Craft Saddle</t>
  </si>
  <si>
    <t>Enchant Saddle</t>
  </si>
  <si>
    <t>Enchant Shield</t>
  </si>
  <si>
    <t>Dig Sand</t>
  </si>
  <si>
    <t>Sculpt Stone</t>
  </si>
  <si>
    <t>Forge Shield</t>
  </si>
  <si>
    <t>Craft Bone Spear</t>
  </si>
  <si>
    <t>Enchant Spear</t>
  </si>
  <si>
    <t>Forge Spear</t>
  </si>
  <si>
    <t>Quarry Stone</t>
  </si>
  <si>
    <t>Smith Tools</t>
  </si>
  <si>
    <t>Craft Trinket</t>
  </si>
  <si>
    <t>Craft Utensils</t>
  </si>
  <si>
    <t>Enchant Warhammer</t>
  </si>
  <si>
    <t>Forge Warhammer</t>
  </si>
  <si>
    <t>Ferment Wine</t>
  </si>
  <si>
    <t>Gather Wood</t>
  </si>
  <si>
    <t>Tier</t>
  </si>
  <si>
    <t>Input Resource Name or Type</t>
  </si>
  <si>
    <t>Min Input Tier</t>
  </si>
  <si>
    <t>Input Quantity</t>
  </si>
  <si>
    <t>Output Quantity</t>
  </si>
  <si>
    <t>Tiles Required</t>
  </si>
  <si>
    <t>Plain</t>
  </si>
  <si>
    <t>Adamantium Ore</t>
  </si>
  <si>
    <t>Min Tier</t>
  </si>
  <si>
    <t>Quantity</t>
  </si>
  <si>
    <t># Steps in Chain
(#Steps)</t>
  </si>
  <si>
    <t>Sum of Ingredient Tiers
(SumTier)</t>
  </si>
  <si>
    <t>#Steps</t>
  </si>
  <si>
    <t>SumTier</t>
  </si>
  <si>
    <t>Empty</t>
  </si>
  <si>
    <t>Type</t>
  </si>
  <si>
    <t>6: Input Resource</t>
  </si>
  <si>
    <t>5: Input Resource</t>
  </si>
  <si>
    <t>4: Input Resource</t>
  </si>
  <si>
    <t>3: Input Resource</t>
  </si>
  <si>
    <t>2: Input Resource</t>
  </si>
  <si>
    <t>1: Input Resource</t>
  </si>
  <si>
    <t>DO NOT ADD COLUMNS IN HERE</t>
  </si>
  <si>
    <t>Temp</t>
  </si>
  <si>
    <t>Input Type</t>
  </si>
  <si>
    <t>Input Name</t>
  </si>
  <si>
    <t>Input Tier</t>
  </si>
  <si>
    <t>Description</t>
  </si>
  <si>
    <t>Output Name</t>
  </si>
  <si>
    <t>Chain PMUs To Make 1
(CPMU41)</t>
  </si>
  <si>
    <t>CPMU41</t>
  </si>
  <si>
    <t>Work PMU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</si>
</sst>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5"/>
  <sheetViews>
    <sheetView tabSelected="1" topLeftCell="E1" workbookViewId="0">
      <pane ySplit="2" topLeftCell="A3" activePane="bottomLeft" state="frozen"/>
      <selection pane="bottomLeft" activeCell="G7" sqref="G7"/>
    </sheetView>
  </sheetViews>
  <sheetFormatPr defaultRowHeight="15" outlineLevelCol="2" x14ac:dyDescent="0.25"/>
  <cols>
    <col min="1" max="2" width="18.5703125" customWidth="1"/>
    <col min="3" max="3" width="19.7109375" customWidth="1"/>
    <col min="4" max="4" width="17.42578125" bestFit="1" customWidth="1"/>
    <col min="5" max="6" width="14.5703125" customWidth="1"/>
    <col min="7" max="7" width="24.7109375" style="5" bestFit="1" customWidth="1"/>
    <col min="8" max="8" width="13" customWidth="1"/>
    <col min="9" max="9" width="13.5703125" customWidth="1"/>
    <col min="10" max="10" width="10.5703125" customWidth="1"/>
    <col min="11" max="12" width="12.28515625" customWidth="1"/>
    <col min="13" max="13" width="18.42578125" bestFit="1" customWidth="1"/>
    <col min="14" max="14" width="16.28515625" style="15" hidden="1" customWidth="1" outlineLevel="2"/>
    <col min="15" max="15" width="16.28515625" style="16" hidden="1" customWidth="1" outlineLevel="2"/>
    <col min="16" max="16" width="8.42578125" style="16" hidden="1" customWidth="1" outlineLevel="2"/>
    <col min="17" max="20" width="8.7109375" style="16" hidden="1" customWidth="1" outlineLevel="2"/>
    <col min="21" max="21" width="8.7109375" style="19" customWidth="1" outlineLevel="1" collapsed="1"/>
    <col min="22" max="22" width="16.28515625" style="15" hidden="1" customWidth="1" outlineLevel="2"/>
    <col min="23" max="23" width="16.28515625" style="16" hidden="1" customWidth="1" outlineLevel="2"/>
    <col min="24" max="24" width="8.42578125" style="16" hidden="1" customWidth="1" outlineLevel="2"/>
    <col min="25" max="28" width="8.7109375" style="16" hidden="1" customWidth="1" outlineLevel="2"/>
    <col min="29" max="29" width="8.7109375" style="19" customWidth="1" outlineLevel="1" collapsed="1"/>
    <col min="30" max="30" width="16.28515625" style="15" hidden="1" customWidth="1" outlineLevel="2"/>
    <col min="31" max="31" width="16.28515625" style="16" hidden="1" customWidth="1" outlineLevel="2"/>
    <col min="32" max="32" width="8.42578125" style="16" hidden="1" customWidth="1" outlineLevel="2"/>
    <col min="33" max="36" width="8.7109375" style="16" hidden="1" customWidth="1" outlineLevel="2"/>
    <col min="37" max="37" width="8.7109375" style="19" customWidth="1" outlineLevel="1" collapsed="1"/>
    <col min="38" max="38" width="16.28515625" style="15" hidden="1" customWidth="1" outlineLevel="2"/>
    <col min="39" max="39" width="16.28515625" style="16" hidden="1" customWidth="1" outlineLevel="2"/>
    <col min="40" max="40" width="8.42578125" style="16" hidden="1" customWidth="1" outlineLevel="2"/>
    <col min="41" max="44" width="8.7109375" style="16" hidden="1" customWidth="1" outlineLevel="2"/>
    <col min="45" max="45" width="8.7109375" style="19" customWidth="1" outlineLevel="1" collapsed="1"/>
    <col min="46" max="46" width="16.28515625" style="15" hidden="1" customWidth="1" outlineLevel="2"/>
    <col min="47" max="47" width="16.28515625" style="16" hidden="1" customWidth="1" outlineLevel="2"/>
    <col min="48" max="48" width="8.42578125" style="16" hidden="1" customWidth="1" outlineLevel="2"/>
    <col min="49" max="52" width="8.7109375" style="16" hidden="1" customWidth="1" outlineLevel="2"/>
    <col min="53" max="53" width="8.7109375" style="19" customWidth="1" outlineLevel="1" collapsed="1"/>
    <col min="54" max="54" width="16.28515625" style="15" hidden="1" customWidth="1" outlineLevel="2"/>
    <col min="55" max="55" width="16.28515625" style="16" hidden="1" customWidth="1" outlineLevel="2"/>
    <col min="56" max="56" width="8.42578125" style="16" hidden="1" customWidth="1" outlineLevel="2"/>
    <col min="57" max="60" width="8.7109375" style="16" hidden="1" customWidth="1" outlineLevel="2"/>
    <col min="61" max="61" width="8.7109375" style="19" customWidth="1" outlineLevel="1" collapsed="1"/>
    <col min="62" max="62" width="15.5703125" bestFit="1" customWidth="1"/>
  </cols>
  <sheetData>
    <row r="1" spans="1:63" s="8" customFormat="1" x14ac:dyDescent="0.25">
      <c r="G1" s="26" t="s">
        <v>380</v>
      </c>
      <c r="H1" s="26"/>
      <c r="I1" s="26"/>
      <c r="J1" s="26"/>
      <c r="K1" s="26"/>
      <c r="L1" s="26"/>
      <c r="N1" s="23" t="s">
        <v>379</v>
      </c>
      <c r="O1" s="24"/>
      <c r="P1" s="24"/>
      <c r="Q1" s="24"/>
      <c r="R1" s="24"/>
      <c r="S1" s="24"/>
      <c r="T1" s="24"/>
      <c r="U1" s="25"/>
      <c r="V1" s="23" t="s">
        <v>378</v>
      </c>
      <c r="W1" s="24"/>
      <c r="X1" s="24"/>
      <c r="Y1" s="24"/>
      <c r="Z1" s="24"/>
      <c r="AA1" s="24"/>
      <c r="AB1" s="24"/>
      <c r="AC1" s="25"/>
      <c r="AD1" s="23" t="s">
        <v>377</v>
      </c>
      <c r="AE1" s="24"/>
      <c r="AF1" s="24"/>
      <c r="AG1" s="24"/>
      <c r="AH1" s="24"/>
      <c r="AI1" s="24"/>
      <c r="AJ1" s="24"/>
      <c r="AK1" s="25"/>
      <c r="AL1" s="23" t="s">
        <v>376</v>
      </c>
      <c r="AM1" s="24"/>
      <c r="AN1" s="24"/>
      <c r="AO1" s="24"/>
      <c r="AP1" s="24"/>
      <c r="AQ1" s="24"/>
      <c r="AR1" s="24"/>
      <c r="AS1" s="25"/>
      <c r="AT1" s="23" t="s">
        <v>375</v>
      </c>
      <c r="AU1" s="24"/>
      <c r="AV1" s="24"/>
      <c r="AW1" s="24"/>
      <c r="AX1" s="24"/>
      <c r="AY1" s="24"/>
      <c r="AZ1" s="24"/>
      <c r="BA1" s="25"/>
      <c r="BB1" s="23" t="s">
        <v>374</v>
      </c>
      <c r="BC1" s="24"/>
      <c r="BD1" s="24"/>
      <c r="BE1" s="24"/>
      <c r="BF1" s="24"/>
      <c r="BG1" s="24"/>
      <c r="BH1" s="24"/>
      <c r="BI1" s="25"/>
    </row>
    <row r="2" spans="1:63" s="12" customFormat="1" ht="60" x14ac:dyDescent="0.25">
      <c r="A2" s="9" t="s">
        <v>237</v>
      </c>
      <c r="B2" s="9" t="s">
        <v>385</v>
      </c>
      <c r="C2" s="9" t="s">
        <v>0</v>
      </c>
      <c r="D2" s="9" t="s">
        <v>1</v>
      </c>
      <c r="E2" s="9" t="s">
        <v>240</v>
      </c>
      <c r="F2" s="9" t="s">
        <v>241</v>
      </c>
      <c r="G2" s="9" t="s">
        <v>242</v>
      </c>
      <c r="H2" s="10" t="s">
        <v>358</v>
      </c>
      <c r="I2" s="10" t="s">
        <v>387</v>
      </c>
      <c r="J2" s="10" t="s">
        <v>368</v>
      </c>
      <c r="K2" s="10" t="s">
        <v>369</v>
      </c>
      <c r="L2" s="10" t="s">
        <v>372</v>
      </c>
      <c r="M2" s="10" t="s">
        <v>363</v>
      </c>
      <c r="N2" s="13" t="s">
        <v>242</v>
      </c>
      <c r="O2" s="14" t="s">
        <v>373</v>
      </c>
      <c r="P2" s="14" t="s">
        <v>366</v>
      </c>
      <c r="Q2" s="14" t="s">
        <v>367</v>
      </c>
      <c r="R2" s="14" t="s">
        <v>388</v>
      </c>
      <c r="S2" s="14" t="s">
        <v>370</v>
      </c>
      <c r="T2" s="14" t="s">
        <v>371</v>
      </c>
      <c r="U2" s="18"/>
      <c r="V2" s="13" t="s">
        <v>242</v>
      </c>
      <c r="W2" s="14" t="s">
        <v>373</v>
      </c>
      <c r="X2" s="14" t="s">
        <v>366</v>
      </c>
      <c r="Y2" s="14" t="s">
        <v>367</v>
      </c>
      <c r="Z2" s="14" t="s">
        <v>388</v>
      </c>
      <c r="AA2" s="14" t="s">
        <v>370</v>
      </c>
      <c r="AB2" s="14" t="s">
        <v>371</v>
      </c>
      <c r="AC2" s="18"/>
      <c r="AD2" s="13" t="s">
        <v>242</v>
      </c>
      <c r="AE2" s="14" t="s">
        <v>373</v>
      </c>
      <c r="AF2" s="14" t="s">
        <v>366</v>
      </c>
      <c r="AG2" s="14" t="s">
        <v>367</v>
      </c>
      <c r="AH2" s="14" t="s">
        <v>388</v>
      </c>
      <c r="AI2" s="14" t="s">
        <v>370</v>
      </c>
      <c r="AJ2" s="14" t="s">
        <v>371</v>
      </c>
      <c r="AK2" s="18"/>
      <c r="AL2" s="13" t="s">
        <v>242</v>
      </c>
      <c r="AM2" s="14" t="s">
        <v>373</v>
      </c>
      <c r="AN2" s="14" t="s">
        <v>366</v>
      </c>
      <c r="AO2" s="14" t="s">
        <v>367</v>
      </c>
      <c r="AP2" s="14" t="s">
        <v>388</v>
      </c>
      <c r="AQ2" s="14" t="s">
        <v>370</v>
      </c>
      <c r="AR2" s="14" t="s">
        <v>371</v>
      </c>
      <c r="AS2" s="18"/>
      <c r="AT2" s="13" t="s">
        <v>242</v>
      </c>
      <c r="AU2" s="14" t="s">
        <v>373</v>
      </c>
      <c r="AV2" s="14" t="s">
        <v>366</v>
      </c>
      <c r="AW2" s="14" t="s">
        <v>367</v>
      </c>
      <c r="AX2" s="14" t="s">
        <v>388</v>
      </c>
      <c r="AY2" s="14" t="s">
        <v>370</v>
      </c>
      <c r="AZ2" s="14" t="s">
        <v>371</v>
      </c>
      <c r="BA2" s="18"/>
      <c r="BB2" s="13" t="s">
        <v>242</v>
      </c>
      <c r="BC2" s="14" t="s">
        <v>373</v>
      </c>
      <c r="BD2" s="14" t="s">
        <v>366</v>
      </c>
      <c r="BE2" s="14" t="s">
        <v>367</v>
      </c>
      <c r="BF2" s="14" t="s">
        <v>388</v>
      </c>
      <c r="BG2" s="14" t="s">
        <v>370</v>
      </c>
      <c r="BH2" s="14" t="s">
        <v>371</v>
      </c>
      <c r="BI2" s="18"/>
      <c r="BJ2" s="11" t="s">
        <v>362</v>
      </c>
      <c r="BK2" s="11" t="s">
        <v>389</v>
      </c>
    </row>
    <row r="3" spans="1:63" x14ac:dyDescent="0.25">
      <c r="A3" t="s">
        <v>307</v>
      </c>
      <c r="B3" t="s">
        <v>385</v>
      </c>
      <c r="C3" t="s">
        <v>2</v>
      </c>
      <c r="D3" t="s">
        <v>54</v>
      </c>
      <c r="E3" t="s">
        <v>254</v>
      </c>
      <c r="G3" t="s">
        <v>55</v>
      </c>
      <c r="H3" s="5">
        <v>1</v>
      </c>
      <c r="I3" s="5">
        <f t="shared" ref="I3:I34" si="0">SUM(Q3*R3,Y3*Z3,AG3*AH3,AO3*AP3,AW3*AX3,BE3*BF3,BK3)/BJ3</f>
        <v>0.01</v>
      </c>
      <c r="J3" s="5">
        <f t="shared" ref="J3:J34" si="1">1+MAX(S3,,AA3,AI3,AQ3,AY3,BG3)</f>
        <v>1</v>
      </c>
      <c r="K3" s="5">
        <f t="shared" ref="K3:K34" si="2">SUM(P3,T3,X3,AB3,AF3,AJ3,AN3,AR3,AV3,AZ3,BD3,BH3)</f>
        <v>0</v>
      </c>
      <c r="L3" s="5"/>
      <c r="M3" s="5" t="s">
        <v>364</v>
      </c>
      <c r="BJ3">
        <v>100</v>
      </c>
      <c r="BK3">
        <v>1</v>
      </c>
    </row>
    <row r="4" spans="1:63" x14ac:dyDescent="0.25">
      <c r="A4" t="s">
        <v>291</v>
      </c>
      <c r="B4" t="s">
        <v>385</v>
      </c>
      <c r="C4" t="s">
        <v>5</v>
      </c>
      <c r="D4" t="s">
        <v>6</v>
      </c>
      <c r="E4" t="s">
        <v>244</v>
      </c>
      <c r="G4" t="s">
        <v>7</v>
      </c>
      <c r="H4" s="5">
        <v>5</v>
      </c>
      <c r="I4" s="5">
        <f t="shared" ca="1" si="0"/>
        <v>3536.9999999999995</v>
      </c>
      <c r="J4" s="5">
        <f t="shared" ca="1" si="1"/>
        <v>3</v>
      </c>
      <c r="K4" s="5">
        <f t="shared" ca="1" si="2"/>
        <v>14</v>
      </c>
      <c r="L4" s="5"/>
      <c r="M4" s="5"/>
      <c r="N4" s="15" t="s">
        <v>168</v>
      </c>
      <c r="P4" s="16">
        <v>5</v>
      </c>
      <c r="Q4" s="16">
        <v>100</v>
      </c>
      <c r="R4" s="16">
        <f ca="1">IF(ISBLANK(N4),IF(ISBLANK(O4),0,VLOOKUP(O4,CheapestType!$A$3:$E$18,2,FALSE)),VLOOKUP(N4,$G$3:$L$500,3,FALSE))</f>
        <v>35.299999999999997</v>
      </c>
      <c r="S4" s="16">
        <f ca="1">IF(ISBLANK(N4),IF(ISBLANK(O4),0,VLOOKUP(O4,CheapestType!$A$3:$E$18,3,FALSE)),VLOOKUP(N4,$G$3:$L$500,4,FALSE))</f>
        <v>2</v>
      </c>
      <c r="T4" s="16">
        <f ca="1">IF(ISBLANK(N4),IF(ISBLANK(O4),0,VLOOKUP(O4,CheapestType!$A$3:$E$18,5,FALSE)),VLOOKUP(N4,$G$3:$L$500,5,FALSE))</f>
        <v>7</v>
      </c>
      <c r="W4" s="16" t="s">
        <v>255</v>
      </c>
      <c r="X4" s="16">
        <v>2</v>
      </c>
      <c r="Y4" s="16">
        <v>50</v>
      </c>
      <c r="Z4" s="16">
        <f ca="1">IF(ISBLANK(V4),IF(ISBLANK(W4),0,VLOOKUP(W4,CheapestType!$A$3:$E$18,2,FALSE)),VLOOKUP(V4,$G$3:$L$500,3,FALSE))</f>
        <v>0.1</v>
      </c>
      <c r="AA4" s="16">
        <f ca="1">IF(ISBLANK(V4),IF(ISBLANK(W4),0,VLOOKUP(W4,CheapestType!$A$3:$E$18,3,FALSE)),VLOOKUP(V4,$G$3:$L$500,4,FALSE))</f>
        <v>1</v>
      </c>
      <c r="AB4" s="16">
        <f ca="1">IF(ISBLANK(V4),IF(ISBLANK(W4),0,VLOOKUP(W4,CheapestType!$A$3:$E$18,5,FALSE)),VLOOKUP(V4,$G$3:$L$500,5,FALSE))</f>
        <v>0</v>
      </c>
      <c r="BJ4">
        <v>1</v>
      </c>
      <c r="BK4">
        <v>2</v>
      </c>
    </row>
    <row r="5" spans="1:63" x14ac:dyDescent="0.25">
      <c r="A5" t="s">
        <v>291</v>
      </c>
      <c r="B5" t="s">
        <v>385</v>
      </c>
      <c r="C5" t="s">
        <v>5</v>
      </c>
      <c r="D5" t="s">
        <v>6</v>
      </c>
      <c r="E5" t="s">
        <v>244</v>
      </c>
      <c r="G5" t="s">
        <v>8</v>
      </c>
      <c r="H5" s="5">
        <v>3</v>
      </c>
      <c r="I5" s="5">
        <f t="shared" ca="1" si="0"/>
        <v>857</v>
      </c>
      <c r="J5" s="5">
        <f t="shared" ca="1" si="1"/>
        <v>3</v>
      </c>
      <c r="K5" s="5">
        <f t="shared" ca="1" si="2"/>
        <v>9</v>
      </c>
      <c r="L5" s="5"/>
      <c r="M5" s="5"/>
      <c r="N5" s="15" t="s">
        <v>171</v>
      </c>
      <c r="P5" s="16">
        <v>3</v>
      </c>
      <c r="Q5" s="16">
        <v>100</v>
      </c>
      <c r="R5" s="16">
        <f ca="1">IF(ISBLANK(N5),IF(ISBLANK(O5),0,VLOOKUP(O5,CheapestType!$A$3:$E$18,2,FALSE)),VLOOKUP(N5,$G$3:$L$500,3,FALSE))</f>
        <v>8.5</v>
      </c>
      <c r="S5" s="16">
        <f ca="1">IF(ISBLANK(N5),IF(ISBLANK(O5),0,VLOOKUP(O5,CheapestType!$A$3:$E$18,3,FALSE)),VLOOKUP(N5,$G$3:$L$500,4,FALSE))</f>
        <v>2</v>
      </c>
      <c r="T5" s="16">
        <f ca="1">IF(ISBLANK(N5),IF(ISBLANK(O5),0,VLOOKUP(O5,CheapestType!$A$3:$E$18,5,FALSE)),VLOOKUP(N5,$G$3:$L$500,5,FALSE))</f>
        <v>4</v>
      </c>
      <c r="W5" s="16" t="s">
        <v>255</v>
      </c>
      <c r="X5" s="16">
        <v>2</v>
      </c>
      <c r="Y5" s="16">
        <v>50</v>
      </c>
      <c r="Z5" s="16">
        <f ca="1">IF(ISBLANK(V5),IF(ISBLANK(W5),0,VLOOKUP(W5,CheapestType!$A$3:$E$18,2,FALSE)),VLOOKUP(V5,$G$3:$L$500,3,FALSE))</f>
        <v>0.1</v>
      </c>
      <c r="AA5" s="16">
        <f ca="1">IF(ISBLANK(V5),IF(ISBLANK(W5),0,VLOOKUP(W5,CheapestType!$A$3:$E$18,3,FALSE)),VLOOKUP(V5,$G$3:$L$500,4,FALSE))</f>
        <v>1</v>
      </c>
      <c r="AB5" s="16">
        <f ca="1">IF(ISBLANK(V5),IF(ISBLANK(W5),0,VLOOKUP(W5,CheapestType!$A$3:$E$18,5,FALSE)),VLOOKUP(V5,$G$3:$L$500,5,FALSE))</f>
        <v>0</v>
      </c>
      <c r="BJ5">
        <v>1</v>
      </c>
      <c r="BK5">
        <v>2</v>
      </c>
    </row>
    <row r="6" spans="1:63" x14ac:dyDescent="0.25">
      <c r="A6" t="s">
        <v>291</v>
      </c>
      <c r="B6" t="s">
        <v>385</v>
      </c>
      <c r="C6" t="s">
        <v>5</v>
      </c>
      <c r="D6" t="s">
        <v>6</v>
      </c>
      <c r="E6" t="s">
        <v>244</v>
      </c>
      <c r="G6" t="s">
        <v>9</v>
      </c>
      <c r="H6" s="5">
        <v>4</v>
      </c>
      <c r="I6" s="5">
        <f t="shared" ca="1" si="0"/>
        <v>2467</v>
      </c>
      <c r="J6" s="5">
        <f t="shared" ca="1" si="1"/>
        <v>4</v>
      </c>
      <c r="K6" s="5">
        <f t="shared" ca="1" si="2"/>
        <v>15</v>
      </c>
      <c r="L6" s="5"/>
      <c r="M6" s="5"/>
      <c r="N6" s="15" t="s">
        <v>172</v>
      </c>
      <c r="P6" s="16">
        <v>4</v>
      </c>
      <c r="Q6" s="16">
        <v>100</v>
      </c>
      <c r="R6" s="16">
        <f ca="1">IF(ISBLANK(N6),IF(ISBLANK(O6),0,VLOOKUP(O6,CheapestType!$A$3:$E$18,2,FALSE)),VLOOKUP(N6,$G$3:$L$500,3,FALSE))</f>
        <v>24.6</v>
      </c>
      <c r="S6" s="16">
        <f ca="1">IF(ISBLANK(N6),IF(ISBLANK(O6),0,VLOOKUP(O6,CheapestType!$A$3:$E$18,3,FALSE)),VLOOKUP(N6,$G$3:$L$500,4,FALSE))</f>
        <v>3</v>
      </c>
      <c r="T6" s="16">
        <f ca="1">IF(ISBLANK(N6),IF(ISBLANK(O6),0,VLOOKUP(O6,CheapestType!$A$3:$E$18,5,FALSE)),VLOOKUP(N6,$G$3:$L$500,5,FALSE))</f>
        <v>9</v>
      </c>
      <c r="W6" s="16" t="s">
        <v>255</v>
      </c>
      <c r="X6" s="16">
        <v>2</v>
      </c>
      <c r="Y6" s="16">
        <v>50</v>
      </c>
      <c r="Z6" s="16">
        <f ca="1">IF(ISBLANK(V6),IF(ISBLANK(W6),0,VLOOKUP(W6,CheapestType!$A$3:$E$18,2,FALSE)),VLOOKUP(V6,$G$3:$L$500,3,FALSE))</f>
        <v>0.1</v>
      </c>
      <c r="AA6" s="16">
        <f ca="1">IF(ISBLANK(V6),IF(ISBLANK(W6),0,VLOOKUP(W6,CheapestType!$A$3:$E$18,3,FALSE)),VLOOKUP(V6,$G$3:$L$500,4,FALSE))</f>
        <v>1</v>
      </c>
      <c r="AB6" s="16">
        <f ca="1">IF(ISBLANK(V6),IF(ISBLANK(W6),0,VLOOKUP(W6,CheapestType!$A$3:$E$18,5,FALSE)),VLOOKUP(V6,$G$3:$L$500,5,FALSE))</f>
        <v>0</v>
      </c>
      <c r="BJ6">
        <v>1</v>
      </c>
      <c r="BK6">
        <v>2</v>
      </c>
    </row>
    <row r="7" spans="1:63" x14ac:dyDescent="0.25">
      <c r="A7" t="s">
        <v>326</v>
      </c>
      <c r="B7" t="s">
        <v>385</v>
      </c>
      <c r="C7" t="s">
        <v>5</v>
      </c>
      <c r="D7" t="s">
        <v>125</v>
      </c>
      <c r="E7" t="s">
        <v>269</v>
      </c>
      <c r="G7" t="s">
        <v>126</v>
      </c>
      <c r="H7" s="5">
        <v>5</v>
      </c>
      <c r="I7" s="5">
        <f t="shared" ca="1" si="0"/>
        <v>926.49999999999989</v>
      </c>
      <c r="J7" s="5">
        <f t="shared" ca="1" si="1"/>
        <v>3</v>
      </c>
      <c r="K7" s="5">
        <f t="shared" ca="1" si="2"/>
        <v>17</v>
      </c>
      <c r="L7" s="5"/>
      <c r="M7" s="5"/>
      <c r="N7" s="15" t="s">
        <v>168</v>
      </c>
      <c r="P7" s="16">
        <v>5</v>
      </c>
      <c r="Q7" s="16">
        <v>25</v>
      </c>
      <c r="R7" s="16">
        <f ca="1">IF(ISBLANK(N7),IF(ISBLANK(O7),0,VLOOKUP(O7,CheapestType!$A$3:$E$18,2,FALSE)),VLOOKUP(N7,$G$3:$L$500,3,FALSE))</f>
        <v>35.299999999999997</v>
      </c>
      <c r="S7" s="16">
        <f ca="1">IF(ISBLANK(N7),IF(ISBLANK(O7),0,VLOOKUP(O7,CheapestType!$A$3:$E$18,3,FALSE)),VLOOKUP(N7,$G$3:$L$500,4,FALSE))</f>
        <v>2</v>
      </c>
      <c r="T7" s="16">
        <f ca="1">IF(ISBLANK(N7),IF(ISBLANK(O7),0,VLOOKUP(O7,CheapestType!$A$3:$E$18,5,FALSE)),VLOOKUP(N7,$G$3:$L$500,5,FALSE))</f>
        <v>7</v>
      </c>
      <c r="W7" s="16" t="s">
        <v>255</v>
      </c>
      <c r="X7" s="16">
        <v>2</v>
      </c>
      <c r="Y7" s="16">
        <v>25</v>
      </c>
      <c r="Z7" s="16">
        <f ca="1">IF(ISBLANK(V7),IF(ISBLANK(W7),0,VLOOKUP(W7,CheapestType!$A$3:$E$18,2,FALSE)),VLOOKUP(V7,$G$3:$L$500,3,FALSE))</f>
        <v>0.1</v>
      </c>
      <c r="AA7" s="16">
        <f ca="1">IF(ISBLANK(V7),IF(ISBLANK(W7),0,VLOOKUP(W7,CheapestType!$A$3:$E$18,3,FALSE)),VLOOKUP(V7,$G$3:$L$500,4,FALSE))</f>
        <v>1</v>
      </c>
      <c r="AB7" s="16">
        <f ca="1">IF(ISBLANK(V7),IF(ISBLANK(W7),0,VLOOKUP(W7,CheapestType!$A$3:$E$18,5,FALSE)),VLOOKUP(V7,$G$3:$L$500,5,FALSE))</f>
        <v>0</v>
      </c>
      <c r="AE7" s="16" t="s">
        <v>252</v>
      </c>
      <c r="AF7" s="16">
        <v>1</v>
      </c>
      <c r="AG7" s="16">
        <v>5</v>
      </c>
      <c r="AH7" s="16">
        <f ca="1">IF(ISBLANK(AD7),IF(ISBLANK(AE7),0,VLOOKUP(AE7,CheapestType!$A$3:$E$18,2,FALSE)),VLOOKUP(AD7,$G$3:$L$500,3,FALSE))</f>
        <v>1.1000000000000001</v>
      </c>
      <c r="AI7" s="16">
        <f ca="1">IF(ISBLANK(AD7),IF(ISBLANK(AE7),0,VLOOKUP(AE7,CheapestType!$A$3:$E$18,3,FALSE)),VLOOKUP(AD7,$G$3:$L$500,4,FALSE))</f>
        <v>2</v>
      </c>
      <c r="AJ7" s="16">
        <f ca="1">IF(ISBLANK(AD7),IF(ISBLANK(AE7),0,VLOOKUP(AE7,CheapestType!$A$3:$E$18,5,FALSE)),VLOOKUP(AD7,$G$3:$L$500,5,FALSE))</f>
        <v>1</v>
      </c>
      <c r="AM7" s="16" t="s">
        <v>270</v>
      </c>
      <c r="AN7" s="16">
        <v>1</v>
      </c>
      <c r="AO7" s="16">
        <v>5</v>
      </c>
      <c r="AP7" s="16">
        <f ca="1">IF(ISBLANK(AL7),IF(ISBLANK(AM7),0,VLOOKUP(AM7,CheapestType!$A$3:$E$18,2,FALSE)),VLOOKUP(AL7,$G$3:$L$500,3,FALSE))</f>
        <v>0.8</v>
      </c>
      <c r="AQ7" s="16">
        <f ca="1">IF(ISBLANK(AL7),IF(ISBLANK(AM7),0,VLOOKUP(AM7,CheapestType!$A$3:$E$18,3,FALSE)),VLOOKUP(AL7,$G$3:$L$500,4,FALSE))</f>
        <v>1</v>
      </c>
      <c r="AR7" s="16">
        <f ca="1">IF(ISBLANK(AL7),IF(ISBLANK(AM7),0,VLOOKUP(AM7,CheapestType!$A$3:$E$18,5,FALSE)),VLOOKUP(AL7,$G$3:$L$500,5,FALSE))</f>
        <v>0</v>
      </c>
      <c r="BJ7">
        <v>1</v>
      </c>
      <c r="BK7">
        <v>32</v>
      </c>
    </row>
    <row r="8" spans="1:63" x14ac:dyDescent="0.25">
      <c r="A8" t="s">
        <v>326</v>
      </c>
      <c r="B8" t="s">
        <v>385</v>
      </c>
      <c r="C8" t="s">
        <v>5</v>
      </c>
      <c r="D8" t="s">
        <v>125</v>
      </c>
      <c r="E8" t="s">
        <v>269</v>
      </c>
      <c r="G8" t="s">
        <v>127</v>
      </c>
      <c r="H8" s="5">
        <v>2</v>
      </c>
      <c r="I8" s="5">
        <f t="shared" ca="1" si="0"/>
        <v>99.749999999999986</v>
      </c>
      <c r="J8" s="5">
        <f t="shared" ca="1" si="1"/>
        <v>4</v>
      </c>
      <c r="K8" s="5">
        <f t="shared" ca="1" si="2"/>
        <v>13</v>
      </c>
      <c r="L8" s="5"/>
      <c r="M8" s="5"/>
      <c r="N8" s="15" t="s">
        <v>169</v>
      </c>
      <c r="P8" s="16">
        <v>2</v>
      </c>
      <c r="Q8" s="16">
        <v>25</v>
      </c>
      <c r="R8" s="16">
        <f ca="1">IF(ISBLANK(N8),IF(ISBLANK(O8),0,VLOOKUP(O8,CheapestType!$A$3:$E$18,2,FALSE)),VLOOKUP(N8,$G$3:$L$500,3,FALSE))</f>
        <v>3.3499999999999996</v>
      </c>
      <c r="S8" s="16">
        <f ca="1">IF(ISBLANK(N8),IF(ISBLANK(O8),0,VLOOKUP(O8,CheapestType!$A$3:$E$18,3,FALSE)),VLOOKUP(N8,$G$3:$L$500,4,FALSE))</f>
        <v>3</v>
      </c>
      <c r="T8" s="16">
        <f ca="1">IF(ISBLANK(N8),IF(ISBLANK(O8),0,VLOOKUP(O8,CheapestType!$A$3:$E$18,5,FALSE)),VLOOKUP(N8,$G$3:$L$500,5,FALSE))</f>
        <v>7</v>
      </c>
      <c r="W8" s="16" t="s">
        <v>255</v>
      </c>
      <c r="X8" s="16">
        <v>1</v>
      </c>
      <c r="Y8" s="16">
        <v>25</v>
      </c>
      <c r="Z8" s="16">
        <f ca="1">IF(ISBLANK(V8),IF(ISBLANK(W8),0,VLOOKUP(W8,CheapestType!$A$3:$E$18,2,FALSE)),VLOOKUP(V8,$G$3:$L$500,3,FALSE))</f>
        <v>0.1</v>
      </c>
      <c r="AA8" s="16">
        <f ca="1">IF(ISBLANK(V8),IF(ISBLANK(W8),0,VLOOKUP(W8,CheapestType!$A$3:$E$18,3,FALSE)),VLOOKUP(V8,$G$3:$L$500,4,FALSE))</f>
        <v>1</v>
      </c>
      <c r="AB8" s="16">
        <f ca="1">IF(ISBLANK(V8),IF(ISBLANK(W8),0,VLOOKUP(W8,CheapestType!$A$3:$E$18,5,FALSE)),VLOOKUP(V8,$G$3:$L$500,5,FALSE))</f>
        <v>0</v>
      </c>
      <c r="AE8" s="16" t="s">
        <v>252</v>
      </c>
      <c r="AF8" s="16">
        <v>1</v>
      </c>
      <c r="AG8" s="16">
        <v>5</v>
      </c>
      <c r="AH8" s="16">
        <f ca="1">IF(ISBLANK(AD8),IF(ISBLANK(AE8),0,VLOOKUP(AE8,CheapestType!$A$3:$E$18,2,FALSE)),VLOOKUP(AD8,$G$3:$L$500,3,FALSE))</f>
        <v>1.1000000000000001</v>
      </c>
      <c r="AI8" s="16">
        <f ca="1">IF(ISBLANK(AD8),IF(ISBLANK(AE8),0,VLOOKUP(AE8,CheapestType!$A$3:$E$18,3,FALSE)),VLOOKUP(AD8,$G$3:$L$500,4,FALSE))</f>
        <v>2</v>
      </c>
      <c r="AJ8" s="16">
        <f ca="1">IF(ISBLANK(AD8),IF(ISBLANK(AE8),0,VLOOKUP(AE8,CheapestType!$A$3:$E$18,5,FALSE)),VLOOKUP(AD8,$G$3:$L$500,5,FALSE))</f>
        <v>1</v>
      </c>
      <c r="AM8" s="16" t="s">
        <v>270</v>
      </c>
      <c r="AN8" s="16">
        <v>1</v>
      </c>
      <c r="AO8" s="16">
        <v>5</v>
      </c>
      <c r="AP8" s="16">
        <f ca="1">IF(ISBLANK(AL8),IF(ISBLANK(AM8),0,VLOOKUP(AM8,CheapestType!$A$3:$E$18,2,FALSE)),VLOOKUP(AL8,$G$3:$L$500,3,FALSE))</f>
        <v>0.8</v>
      </c>
      <c r="AQ8" s="16">
        <f ca="1">IF(ISBLANK(AL8),IF(ISBLANK(AM8),0,VLOOKUP(AM8,CheapestType!$A$3:$E$18,3,FALSE)),VLOOKUP(AL8,$G$3:$L$500,4,FALSE))</f>
        <v>1</v>
      </c>
      <c r="AR8" s="16">
        <f ca="1">IF(ISBLANK(AL8),IF(ISBLANK(AM8),0,VLOOKUP(AM8,CheapestType!$A$3:$E$18,5,FALSE)),VLOOKUP(AL8,$G$3:$L$500,5,FALSE))</f>
        <v>0</v>
      </c>
      <c r="BJ8">
        <v>1</v>
      </c>
      <c r="BK8">
        <v>4</v>
      </c>
    </row>
    <row r="9" spans="1:63" x14ac:dyDescent="0.25">
      <c r="A9" t="s">
        <v>326</v>
      </c>
      <c r="B9" t="s">
        <v>385</v>
      </c>
      <c r="C9" t="s">
        <v>5</v>
      </c>
      <c r="D9" t="s">
        <v>125</v>
      </c>
      <c r="E9" t="s">
        <v>269</v>
      </c>
      <c r="G9" t="s">
        <v>128</v>
      </c>
      <c r="H9" s="5">
        <v>1</v>
      </c>
      <c r="I9" s="5">
        <f t="shared" ca="1" si="0"/>
        <v>71.5</v>
      </c>
      <c r="J9" s="5">
        <f t="shared" ca="1" si="1"/>
        <v>3</v>
      </c>
      <c r="K9" s="5">
        <f t="shared" ca="1" si="2"/>
        <v>7</v>
      </c>
      <c r="L9" s="5"/>
      <c r="M9" s="5"/>
      <c r="N9" s="15" t="s">
        <v>170</v>
      </c>
      <c r="P9" s="16">
        <v>1</v>
      </c>
      <c r="Q9" s="16">
        <v>25</v>
      </c>
      <c r="R9" s="16">
        <f ca="1">IF(ISBLANK(N9),IF(ISBLANK(O9),0,VLOOKUP(O9,CheapestType!$A$3:$E$18,2,FALSE)),VLOOKUP(N9,$G$3:$L$500,3,FALSE))</f>
        <v>2.2999999999999998</v>
      </c>
      <c r="S9" s="16">
        <f ca="1">IF(ISBLANK(N9),IF(ISBLANK(O9),0,VLOOKUP(O9,CheapestType!$A$3:$E$18,3,FALSE)),VLOOKUP(N9,$G$3:$L$500,4,FALSE))</f>
        <v>2</v>
      </c>
      <c r="T9" s="16">
        <f ca="1">IF(ISBLANK(N9),IF(ISBLANK(O9),0,VLOOKUP(O9,CheapestType!$A$3:$E$18,5,FALSE)),VLOOKUP(N9,$G$3:$L$500,5,FALSE))</f>
        <v>2</v>
      </c>
      <c r="W9" s="16" t="s">
        <v>255</v>
      </c>
      <c r="X9" s="16">
        <v>1</v>
      </c>
      <c r="Y9" s="16">
        <v>25</v>
      </c>
      <c r="Z9" s="16">
        <f ca="1">IF(ISBLANK(V9),IF(ISBLANK(W9),0,VLOOKUP(W9,CheapestType!$A$3:$E$18,2,FALSE)),VLOOKUP(V9,$G$3:$L$500,3,FALSE))</f>
        <v>0.1</v>
      </c>
      <c r="AA9" s="16">
        <f ca="1">IF(ISBLANK(V9),IF(ISBLANK(W9),0,VLOOKUP(W9,CheapestType!$A$3:$E$18,3,FALSE)),VLOOKUP(V9,$G$3:$L$500,4,FALSE))</f>
        <v>1</v>
      </c>
      <c r="AB9" s="16">
        <f ca="1">IF(ISBLANK(V9),IF(ISBLANK(W9),0,VLOOKUP(W9,CheapestType!$A$3:$E$18,5,FALSE)),VLOOKUP(V9,$G$3:$L$500,5,FALSE))</f>
        <v>0</v>
      </c>
      <c r="AE9" s="16" t="s">
        <v>252</v>
      </c>
      <c r="AF9" s="16">
        <v>1</v>
      </c>
      <c r="AG9" s="16">
        <v>5</v>
      </c>
      <c r="AH9" s="16">
        <f ca="1">IF(ISBLANK(AD9),IF(ISBLANK(AE9),0,VLOOKUP(AE9,CheapestType!$A$3:$E$18,2,FALSE)),VLOOKUP(AD9,$G$3:$L$500,3,FALSE))</f>
        <v>1.1000000000000001</v>
      </c>
      <c r="AI9" s="16">
        <f ca="1">IF(ISBLANK(AD9),IF(ISBLANK(AE9),0,VLOOKUP(AE9,CheapestType!$A$3:$E$18,3,FALSE)),VLOOKUP(AD9,$G$3:$L$500,4,FALSE))</f>
        <v>2</v>
      </c>
      <c r="AJ9" s="16">
        <f ca="1">IF(ISBLANK(AD9),IF(ISBLANK(AE9),0,VLOOKUP(AE9,CheapestType!$A$3:$E$18,5,FALSE)),VLOOKUP(AD9,$G$3:$L$500,5,FALSE))</f>
        <v>1</v>
      </c>
      <c r="AM9" s="16" t="s">
        <v>270</v>
      </c>
      <c r="AN9" s="16">
        <v>1</v>
      </c>
      <c r="AO9" s="16">
        <v>5</v>
      </c>
      <c r="AP9" s="16">
        <f ca="1">IF(ISBLANK(AL9),IF(ISBLANK(AM9),0,VLOOKUP(AM9,CheapestType!$A$3:$E$18,2,FALSE)),VLOOKUP(AL9,$G$3:$L$500,3,FALSE))</f>
        <v>0.8</v>
      </c>
      <c r="AQ9" s="16">
        <f ca="1">IF(ISBLANK(AL9),IF(ISBLANK(AM9),0,VLOOKUP(AM9,CheapestType!$A$3:$E$18,3,FALSE)),VLOOKUP(AL9,$G$3:$L$500,4,FALSE))</f>
        <v>1</v>
      </c>
      <c r="AR9" s="16">
        <f ca="1">IF(ISBLANK(AL9),IF(ISBLANK(AM9),0,VLOOKUP(AM9,CheapestType!$A$3:$E$18,5,FALSE)),VLOOKUP(AL9,$G$3:$L$500,5,FALSE))</f>
        <v>0</v>
      </c>
      <c r="BJ9">
        <v>1</v>
      </c>
      <c r="BK9">
        <v>2</v>
      </c>
    </row>
    <row r="10" spans="1:63" x14ac:dyDescent="0.25">
      <c r="A10" t="s">
        <v>326</v>
      </c>
      <c r="B10" t="s">
        <v>385</v>
      </c>
      <c r="C10" t="s">
        <v>5</v>
      </c>
      <c r="D10" t="s">
        <v>125</v>
      </c>
      <c r="E10" t="s">
        <v>269</v>
      </c>
      <c r="G10" t="s">
        <v>129</v>
      </c>
      <c r="H10" s="5">
        <v>3</v>
      </c>
      <c r="I10" s="5">
        <f t="shared" ca="1" si="0"/>
        <v>232.5</v>
      </c>
      <c r="J10" s="5">
        <f t="shared" ca="1" si="1"/>
        <v>3</v>
      </c>
      <c r="K10" s="5">
        <f t="shared" ca="1" si="2"/>
        <v>12</v>
      </c>
      <c r="L10" s="5"/>
      <c r="M10" s="5"/>
      <c r="N10" s="15" t="s">
        <v>171</v>
      </c>
      <c r="P10" s="16">
        <v>3</v>
      </c>
      <c r="Q10" s="16">
        <v>25</v>
      </c>
      <c r="R10" s="16">
        <f ca="1">IF(ISBLANK(N10),IF(ISBLANK(O10),0,VLOOKUP(O10,CheapestType!$A$3:$E$18,2,FALSE)),VLOOKUP(N10,$G$3:$L$500,3,FALSE))</f>
        <v>8.5</v>
      </c>
      <c r="S10" s="16">
        <f ca="1">IF(ISBLANK(N10),IF(ISBLANK(O10),0,VLOOKUP(O10,CheapestType!$A$3:$E$18,3,FALSE)),VLOOKUP(N10,$G$3:$L$500,4,FALSE))</f>
        <v>2</v>
      </c>
      <c r="T10" s="16">
        <f ca="1">IF(ISBLANK(N10),IF(ISBLANK(O10),0,VLOOKUP(O10,CheapestType!$A$3:$E$18,5,FALSE)),VLOOKUP(N10,$G$3:$L$500,5,FALSE))</f>
        <v>4</v>
      </c>
      <c r="W10" s="16" t="s">
        <v>255</v>
      </c>
      <c r="X10" s="16">
        <v>2</v>
      </c>
      <c r="Y10" s="16">
        <v>25</v>
      </c>
      <c r="Z10" s="16">
        <f ca="1">IF(ISBLANK(V10),IF(ISBLANK(W10),0,VLOOKUP(W10,CheapestType!$A$3:$E$18,2,FALSE)),VLOOKUP(V10,$G$3:$L$500,3,FALSE))</f>
        <v>0.1</v>
      </c>
      <c r="AA10" s="16">
        <f ca="1">IF(ISBLANK(V10),IF(ISBLANK(W10),0,VLOOKUP(W10,CheapestType!$A$3:$E$18,3,FALSE)),VLOOKUP(V10,$G$3:$L$500,4,FALSE))</f>
        <v>1</v>
      </c>
      <c r="AB10" s="16">
        <f ca="1">IF(ISBLANK(V10),IF(ISBLANK(W10),0,VLOOKUP(W10,CheapestType!$A$3:$E$18,5,FALSE)),VLOOKUP(V10,$G$3:$L$500,5,FALSE))</f>
        <v>0</v>
      </c>
      <c r="AE10" s="16" t="s">
        <v>252</v>
      </c>
      <c r="AF10" s="16">
        <v>1</v>
      </c>
      <c r="AG10" s="16">
        <v>5</v>
      </c>
      <c r="AH10" s="16">
        <f ca="1">IF(ISBLANK(AD10),IF(ISBLANK(AE10),0,VLOOKUP(AE10,CheapestType!$A$3:$E$18,2,FALSE)),VLOOKUP(AD10,$G$3:$L$500,3,FALSE))</f>
        <v>1.1000000000000001</v>
      </c>
      <c r="AI10" s="16">
        <f ca="1">IF(ISBLANK(AD10),IF(ISBLANK(AE10),0,VLOOKUP(AE10,CheapestType!$A$3:$E$18,3,FALSE)),VLOOKUP(AD10,$G$3:$L$500,4,FALSE))</f>
        <v>2</v>
      </c>
      <c r="AJ10" s="16">
        <f ca="1">IF(ISBLANK(AD10),IF(ISBLANK(AE10),0,VLOOKUP(AE10,CheapestType!$A$3:$E$18,5,FALSE)),VLOOKUP(AD10,$G$3:$L$500,5,FALSE))</f>
        <v>1</v>
      </c>
      <c r="AM10" s="16" t="s">
        <v>270</v>
      </c>
      <c r="AN10" s="16">
        <v>1</v>
      </c>
      <c r="AO10" s="16">
        <v>5</v>
      </c>
      <c r="AP10" s="16">
        <f ca="1">IF(ISBLANK(AL10),IF(ISBLANK(AM10),0,VLOOKUP(AM10,CheapestType!$A$3:$E$18,2,FALSE)),VLOOKUP(AL10,$G$3:$L$500,3,FALSE))</f>
        <v>0.8</v>
      </c>
      <c r="AQ10" s="16">
        <f ca="1">IF(ISBLANK(AL10),IF(ISBLANK(AM10),0,VLOOKUP(AM10,CheapestType!$A$3:$E$18,3,FALSE)),VLOOKUP(AL10,$G$3:$L$500,4,FALSE))</f>
        <v>1</v>
      </c>
      <c r="AR10" s="16">
        <f ca="1">IF(ISBLANK(AL10),IF(ISBLANK(AM10),0,VLOOKUP(AM10,CheapestType!$A$3:$E$18,5,FALSE)),VLOOKUP(AL10,$G$3:$L$500,5,FALSE))</f>
        <v>0</v>
      </c>
      <c r="BJ10">
        <v>1</v>
      </c>
      <c r="BK10">
        <v>8</v>
      </c>
    </row>
    <row r="11" spans="1:63" x14ac:dyDescent="0.25">
      <c r="A11" t="s">
        <v>326</v>
      </c>
      <c r="B11" t="s">
        <v>385</v>
      </c>
      <c r="C11" t="s">
        <v>5</v>
      </c>
      <c r="D11" t="s">
        <v>125</v>
      </c>
      <c r="E11" t="s">
        <v>269</v>
      </c>
      <c r="G11" t="s">
        <v>130</v>
      </c>
      <c r="H11" s="5">
        <v>4</v>
      </c>
      <c r="I11" s="5">
        <f t="shared" ca="1" si="0"/>
        <v>643</v>
      </c>
      <c r="J11" s="5">
        <f t="shared" ca="1" si="1"/>
        <v>4</v>
      </c>
      <c r="K11" s="5">
        <f t="shared" ca="1" si="2"/>
        <v>18</v>
      </c>
      <c r="L11" s="5"/>
      <c r="M11" s="5"/>
      <c r="N11" s="15" t="s">
        <v>172</v>
      </c>
      <c r="P11" s="16">
        <v>4</v>
      </c>
      <c r="Q11" s="16">
        <v>25</v>
      </c>
      <c r="R11" s="16">
        <f ca="1">IF(ISBLANK(N11),IF(ISBLANK(O11),0,VLOOKUP(O11,CheapestType!$A$3:$E$18,2,FALSE)),VLOOKUP(N11,$G$3:$L$500,3,FALSE))</f>
        <v>24.6</v>
      </c>
      <c r="S11" s="16">
        <f ca="1">IF(ISBLANK(N11),IF(ISBLANK(O11),0,VLOOKUP(O11,CheapestType!$A$3:$E$18,3,FALSE)),VLOOKUP(N11,$G$3:$L$500,4,FALSE))</f>
        <v>3</v>
      </c>
      <c r="T11" s="16">
        <f ca="1">IF(ISBLANK(N11),IF(ISBLANK(O11),0,VLOOKUP(O11,CheapestType!$A$3:$E$18,5,FALSE)),VLOOKUP(N11,$G$3:$L$500,5,FALSE))</f>
        <v>9</v>
      </c>
      <c r="W11" s="16" t="s">
        <v>255</v>
      </c>
      <c r="X11" s="16">
        <v>2</v>
      </c>
      <c r="Y11" s="16">
        <v>25</v>
      </c>
      <c r="Z11" s="16">
        <f ca="1">IF(ISBLANK(V11),IF(ISBLANK(W11),0,VLOOKUP(W11,CheapestType!$A$3:$E$18,2,FALSE)),VLOOKUP(V11,$G$3:$L$500,3,FALSE))</f>
        <v>0.1</v>
      </c>
      <c r="AA11" s="16">
        <f ca="1">IF(ISBLANK(V11),IF(ISBLANK(W11),0,VLOOKUP(W11,CheapestType!$A$3:$E$18,3,FALSE)),VLOOKUP(V11,$G$3:$L$500,4,FALSE))</f>
        <v>1</v>
      </c>
      <c r="AB11" s="16">
        <f ca="1">IF(ISBLANK(V11),IF(ISBLANK(W11),0,VLOOKUP(W11,CheapestType!$A$3:$E$18,5,FALSE)),VLOOKUP(V11,$G$3:$L$500,5,FALSE))</f>
        <v>0</v>
      </c>
      <c r="AE11" s="16" t="s">
        <v>252</v>
      </c>
      <c r="AF11" s="16">
        <v>1</v>
      </c>
      <c r="AG11" s="16">
        <v>5</v>
      </c>
      <c r="AH11" s="16">
        <f ca="1">IF(ISBLANK(AD11),IF(ISBLANK(AE11),0,VLOOKUP(AE11,CheapestType!$A$3:$E$18,2,FALSE)),VLOOKUP(AD11,$G$3:$L$500,3,FALSE))</f>
        <v>1.1000000000000001</v>
      </c>
      <c r="AI11" s="16">
        <f ca="1">IF(ISBLANK(AD11),IF(ISBLANK(AE11),0,VLOOKUP(AE11,CheapestType!$A$3:$E$18,3,FALSE)),VLOOKUP(AD11,$G$3:$L$500,4,FALSE))</f>
        <v>2</v>
      </c>
      <c r="AJ11" s="16">
        <f ca="1">IF(ISBLANK(AD11),IF(ISBLANK(AE11),0,VLOOKUP(AE11,CheapestType!$A$3:$E$18,5,FALSE)),VLOOKUP(AD11,$G$3:$L$500,5,FALSE))</f>
        <v>1</v>
      </c>
      <c r="AM11" s="16" t="s">
        <v>270</v>
      </c>
      <c r="AN11" s="16">
        <v>1</v>
      </c>
      <c r="AO11" s="16">
        <v>5</v>
      </c>
      <c r="AP11" s="16">
        <f ca="1">IF(ISBLANK(AL11),IF(ISBLANK(AM11),0,VLOOKUP(AM11,CheapestType!$A$3:$E$18,2,FALSE)),VLOOKUP(AL11,$G$3:$L$500,3,FALSE))</f>
        <v>0.8</v>
      </c>
      <c r="AQ11" s="16">
        <f ca="1">IF(ISBLANK(AL11),IF(ISBLANK(AM11),0,VLOOKUP(AM11,CheapestType!$A$3:$E$18,3,FALSE)),VLOOKUP(AL11,$G$3:$L$500,4,FALSE))</f>
        <v>1</v>
      </c>
      <c r="AR11" s="16">
        <f ca="1">IF(ISBLANK(AL11),IF(ISBLANK(AM11),0,VLOOKUP(AM11,CheapestType!$A$3:$E$18,5,FALSE)),VLOOKUP(AL11,$G$3:$L$500,5,FALSE))</f>
        <v>0</v>
      </c>
      <c r="BJ11">
        <v>1</v>
      </c>
      <c r="BK11">
        <v>16</v>
      </c>
    </row>
    <row r="12" spans="1:63" x14ac:dyDescent="0.25">
      <c r="A12" t="s">
        <v>331</v>
      </c>
      <c r="B12" t="s">
        <v>385</v>
      </c>
      <c r="C12" t="s">
        <v>5</v>
      </c>
      <c r="D12" t="s">
        <v>125</v>
      </c>
      <c r="E12" t="s">
        <v>272</v>
      </c>
      <c r="G12" t="s">
        <v>144</v>
      </c>
      <c r="H12" s="5">
        <v>5</v>
      </c>
      <c r="I12" s="5">
        <f t="shared" ca="1" si="0"/>
        <v>378</v>
      </c>
      <c r="J12" s="5">
        <f t="shared" ca="1" si="1"/>
        <v>3</v>
      </c>
      <c r="K12" s="5">
        <f t="shared" ca="1" si="2"/>
        <v>15</v>
      </c>
      <c r="L12" s="5"/>
      <c r="M12" s="5"/>
      <c r="N12" s="15" t="s">
        <v>168</v>
      </c>
      <c r="P12" s="16">
        <v>5</v>
      </c>
      <c r="Q12" s="16">
        <v>10</v>
      </c>
      <c r="R12" s="16">
        <f ca="1">IF(ISBLANK(N12),IF(ISBLANK(O12),0,VLOOKUP(O12,CheapestType!$A$3:$E$18,2,FALSE)),VLOOKUP(N12,$G$3:$L$500,3,FALSE))</f>
        <v>35.299999999999997</v>
      </c>
      <c r="S12" s="16">
        <f ca="1">IF(ISBLANK(N12),IF(ISBLANK(O12),0,VLOOKUP(O12,CheapestType!$A$3:$E$18,3,FALSE)),VLOOKUP(N12,$G$3:$L$500,4,FALSE))</f>
        <v>2</v>
      </c>
      <c r="T12" s="16">
        <f ca="1">IF(ISBLANK(N12),IF(ISBLANK(O12),0,VLOOKUP(O12,CheapestType!$A$3:$E$18,5,FALSE)),VLOOKUP(N12,$G$3:$L$500,5,FALSE))</f>
        <v>7</v>
      </c>
      <c r="W12" s="16" t="s">
        <v>255</v>
      </c>
      <c r="X12" s="16">
        <v>2</v>
      </c>
      <c r="Y12" s="16">
        <v>10</v>
      </c>
      <c r="Z12" s="16">
        <f ca="1">IF(ISBLANK(V12),IF(ISBLANK(W12),0,VLOOKUP(W12,CheapestType!$A$3:$E$18,2,FALSE)),VLOOKUP(V12,$G$3:$L$500,3,FALSE))</f>
        <v>0.1</v>
      </c>
      <c r="AA12" s="16">
        <f ca="1">IF(ISBLANK(V12),IF(ISBLANK(W12),0,VLOOKUP(W12,CheapestType!$A$3:$E$18,3,FALSE)),VLOOKUP(V12,$G$3:$L$500,4,FALSE))</f>
        <v>1</v>
      </c>
      <c r="AB12" s="16">
        <f ca="1">IF(ISBLANK(V12),IF(ISBLANK(W12),0,VLOOKUP(W12,CheapestType!$A$3:$E$18,5,FALSE)),VLOOKUP(V12,$G$3:$L$500,5,FALSE))</f>
        <v>0</v>
      </c>
      <c r="AE12" s="16" t="s">
        <v>270</v>
      </c>
      <c r="AF12" s="16">
        <v>1</v>
      </c>
      <c r="AG12" s="16">
        <v>10</v>
      </c>
      <c r="AH12" s="16">
        <f ca="1">IF(ISBLANK(AD12),IF(ISBLANK(AE12),0,VLOOKUP(AE12,CheapestType!$A$3:$E$18,2,FALSE)),VLOOKUP(AD12,$G$3:$L$500,3,FALSE))</f>
        <v>0.8</v>
      </c>
      <c r="AI12" s="16">
        <f ca="1">IF(ISBLANK(AD12),IF(ISBLANK(AE12),0,VLOOKUP(AE12,CheapestType!$A$3:$E$18,3,FALSE)),VLOOKUP(AD12,$G$3:$L$500,4,FALSE))</f>
        <v>1</v>
      </c>
      <c r="AJ12" s="16">
        <f ca="1">IF(ISBLANK(AD12),IF(ISBLANK(AE12),0,VLOOKUP(AE12,CheapestType!$A$3:$E$18,5,FALSE)),VLOOKUP(AD12,$G$3:$L$500,5,FALSE))</f>
        <v>0</v>
      </c>
      <c r="BJ12">
        <v>1</v>
      </c>
      <c r="BK12">
        <v>16</v>
      </c>
    </row>
    <row r="13" spans="1:63" x14ac:dyDescent="0.25">
      <c r="A13" t="s">
        <v>331</v>
      </c>
      <c r="B13" t="s">
        <v>385</v>
      </c>
      <c r="C13" t="s">
        <v>5</v>
      </c>
      <c r="D13" t="s">
        <v>125</v>
      </c>
      <c r="E13" t="s">
        <v>272</v>
      </c>
      <c r="G13" t="s">
        <v>145</v>
      </c>
      <c r="H13" s="5">
        <v>2</v>
      </c>
      <c r="I13" s="5">
        <f t="shared" ca="1" si="0"/>
        <v>44.5</v>
      </c>
      <c r="J13" s="5">
        <f t="shared" ca="1" si="1"/>
        <v>4</v>
      </c>
      <c r="K13" s="5">
        <f t="shared" ca="1" si="2"/>
        <v>11</v>
      </c>
      <c r="L13" s="5"/>
      <c r="M13" s="5"/>
      <c r="N13" s="15" t="s">
        <v>169</v>
      </c>
      <c r="P13" s="16">
        <v>2</v>
      </c>
      <c r="Q13" s="16">
        <v>10</v>
      </c>
      <c r="R13" s="16">
        <f ca="1">IF(ISBLANK(N13),IF(ISBLANK(O13),0,VLOOKUP(O13,CheapestType!$A$3:$E$18,2,FALSE)),VLOOKUP(N13,$G$3:$L$500,3,FALSE))</f>
        <v>3.3499999999999996</v>
      </c>
      <c r="S13" s="16">
        <f ca="1">IF(ISBLANK(N13),IF(ISBLANK(O13),0,VLOOKUP(O13,CheapestType!$A$3:$E$18,3,FALSE)),VLOOKUP(N13,$G$3:$L$500,4,FALSE))</f>
        <v>3</v>
      </c>
      <c r="T13" s="16">
        <f ca="1">IF(ISBLANK(N13),IF(ISBLANK(O13),0,VLOOKUP(O13,CheapestType!$A$3:$E$18,5,FALSE)),VLOOKUP(N13,$G$3:$L$500,5,FALSE))</f>
        <v>7</v>
      </c>
      <c r="W13" s="16" t="s">
        <v>255</v>
      </c>
      <c r="X13" s="16">
        <v>1</v>
      </c>
      <c r="Y13" s="16">
        <v>10</v>
      </c>
      <c r="Z13" s="16">
        <f ca="1">IF(ISBLANK(V13),IF(ISBLANK(W13),0,VLOOKUP(W13,CheapestType!$A$3:$E$18,2,FALSE)),VLOOKUP(V13,$G$3:$L$500,3,FALSE))</f>
        <v>0.1</v>
      </c>
      <c r="AA13" s="16">
        <f ca="1">IF(ISBLANK(V13),IF(ISBLANK(W13),0,VLOOKUP(W13,CheapestType!$A$3:$E$18,3,FALSE)),VLOOKUP(V13,$G$3:$L$500,4,FALSE))</f>
        <v>1</v>
      </c>
      <c r="AB13" s="16">
        <f ca="1">IF(ISBLANK(V13),IF(ISBLANK(W13),0,VLOOKUP(W13,CheapestType!$A$3:$E$18,5,FALSE)),VLOOKUP(V13,$G$3:$L$500,5,FALSE))</f>
        <v>0</v>
      </c>
      <c r="AE13" s="16" t="s">
        <v>270</v>
      </c>
      <c r="AF13" s="16">
        <v>1</v>
      </c>
      <c r="AG13" s="16">
        <v>10</v>
      </c>
      <c r="AH13" s="16">
        <f ca="1">IF(ISBLANK(AD13),IF(ISBLANK(AE13),0,VLOOKUP(AE13,CheapestType!$A$3:$E$18,2,FALSE)),VLOOKUP(AD13,$G$3:$L$500,3,FALSE))</f>
        <v>0.8</v>
      </c>
      <c r="AI13" s="16">
        <f ca="1">IF(ISBLANK(AD13),IF(ISBLANK(AE13),0,VLOOKUP(AE13,CheapestType!$A$3:$E$18,3,FALSE)),VLOOKUP(AD13,$G$3:$L$500,4,FALSE))</f>
        <v>1</v>
      </c>
      <c r="AJ13" s="16">
        <f ca="1">IF(ISBLANK(AD13),IF(ISBLANK(AE13),0,VLOOKUP(AE13,CheapestType!$A$3:$E$18,5,FALSE)),VLOOKUP(AD13,$G$3:$L$500,5,FALSE))</f>
        <v>0</v>
      </c>
      <c r="BJ13">
        <v>1</v>
      </c>
      <c r="BK13">
        <v>2</v>
      </c>
    </row>
    <row r="14" spans="1:63" x14ac:dyDescent="0.25">
      <c r="A14" t="s">
        <v>331</v>
      </c>
      <c r="B14" t="s">
        <v>385</v>
      </c>
      <c r="C14" t="s">
        <v>5</v>
      </c>
      <c r="D14" t="s">
        <v>125</v>
      </c>
      <c r="E14" t="s">
        <v>272</v>
      </c>
      <c r="G14" t="s">
        <v>146</v>
      </c>
      <c r="H14" s="5">
        <v>1</v>
      </c>
      <c r="I14" s="5">
        <f t="shared" ca="1" si="0"/>
        <v>33</v>
      </c>
      <c r="J14" s="5">
        <f t="shared" ca="1" si="1"/>
        <v>3</v>
      </c>
      <c r="K14" s="5">
        <f t="shared" ca="1" si="2"/>
        <v>5</v>
      </c>
      <c r="L14" s="5"/>
      <c r="M14" s="5"/>
      <c r="N14" s="15" t="s">
        <v>170</v>
      </c>
      <c r="P14" s="16">
        <v>1</v>
      </c>
      <c r="Q14" s="16">
        <v>10</v>
      </c>
      <c r="R14" s="16">
        <f ca="1">IF(ISBLANK(N14),IF(ISBLANK(O14),0,VLOOKUP(O14,CheapestType!$A$3:$E$18,2,FALSE)),VLOOKUP(N14,$G$3:$L$500,3,FALSE))</f>
        <v>2.2999999999999998</v>
      </c>
      <c r="S14" s="16">
        <f ca="1">IF(ISBLANK(N14),IF(ISBLANK(O14),0,VLOOKUP(O14,CheapestType!$A$3:$E$18,3,FALSE)),VLOOKUP(N14,$G$3:$L$500,4,FALSE))</f>
        <v>2</v>
      </c>
      <c r="T14" s="16">
        <f ca="1">IF(ISBLANK(N14),IF(ISBLANK(O14),0,VLOOKUP(O14,CheapestType!$A$3:$E$18,5,FALSE)),VLOOKUP(N14,$G$3:$L$500,5,FALSE))</f>
        <v>2</v>
      </c>
      <c r="W14" s="16" t="s">
        <v>255</v>
      </c>
      <c r="X14" s="16">
        <v>1</v>
      </c>
      <c r="Y14" s="16">
        <v>10</v>
      </c>
      <c r="Z14" s="16">
        <f ca="1">IF(ISBLANK(V14),IF(ISBLANK(W14),0,VLOOKUP(W14,CheapestType!$A$3:$E$18,2,FALSE)),VLOOKUP(V14,$G$3:$L$500,3,FALSE))</f>
        <v>0.1</v>
      </c>
      <c r="AA14" s="16">
        <f ca="1">IF(ISBLANK(V14),IF(ISBLANK(W14),0,VLOOKUP(W14,CheapestType!$A$3:$E$18,3,FALSE)),VLOOKUP(V14,$G$3:$L$500,4,FALSE))</f>
        <v>1</v>
      </c>
      <c r="AB14" s="16">
        <f ca="1">IF(ISBLANK(V14),IF(ISBLANK(W14),0,VLOOKUP(W14,CheapestType!$A$3:$E$18,5,FALSE)),VLOOKUP(V14,$G$3:$L$500,5,FALSE))</f>
        <v>0</v>
      </c>
      <c r="AE14" s="16" t="s">
        <v>270</v>
      </c>
      <c r="AF14" s="16">
        <v>1</v>
      </c>
      <c r="AG14" s="16">
        <v>10</v>
      </c>
      <c r="AH14" s="16">
        <f ca="1">IF(ISBLANK(AD14),IF(ISBLANK(AE14),0,VLOOKUP(AE14,CheapestType!$A$3:$E$18,2,FALSE)),VLOOKUP(AD14,$G$3:$L$500,3,FALSE))</f>
        <v>0.8</v>
      </c>
      <c r="AI14" s="16">
        <f ca="1">IF(ISBLANK(AD14),IF(ISBLANK(AE14),0,VLOOKUP(AE14,CheapestType!$A$3:$E$18,3,FALSE)),VLOOKUP(AD14,$G$3:$L$500,4,FALSE))</f>
        <v>1</v>
      </c>
      <c r="AJ14" s="16">
        <f ca="1">IF(ISBLANK(AD14),IF(ISBLANK(AE14),0,VLOOKUP(AE14,CheapestType!$A$3:$E$18,5,FALSE)),VLOOKUP(AD14,$G$3:$L$500,5,FALSE))</f>
        <v>0</v>
      </c>
      <c r="BJ14">
        <v>1</v>
      </c>
      <c r="BK14">
        <v>1</v>
      </c>
    </row>
    <row r="15" spans="1:63" x14ac:dyDescent="0.25">
      <c r="A15" t="s">
        <v>331</v>
      </c>
      <c r="B15" t="s">
        <v>385</v>
      </c>
      <c r="C15" t="s">
        <v>5</v>
      </c>
      <c r="D15" t="s">
        <v>125</v>
      </c>
      <c r="E15" t="s">
        <v>272</v>
      </c>
      <c r="G15" t="s">
        <v>147</v>
      </c>
      <c r="H15" s="5">
        <v>3</v>
      </c>
      <c r="I15" s="5">
        <f t="shared" ca="1" si="0"/>
        <v>98</v>
      </c>
      <c r="J15" s="5">
        <f t="shared" ca="1" si="1"/>
        <v>3</v>
      </c>
      <c r="K15" s="5">
        <f t="shared" ca="1" si="2"/>
        <v>10</v>
      </c>
      <c r="L15" s="5"/>
      <c r="M15" s="5"/>
      <c r="N15" s="15" t="s">
        <v>171</v>
      </c>
      <c r="P15" s="16">
        <v>3</v>
      </c>
      <c r="Q15" s="16">
        <v>10</v>
      </c>
      <c r="R15" s="16">
        <f ca="1">IF(ISBLANK(N15),IF(ISBLANK(O15),0,VLOOKUP(O15,CheapestType!$A$3:$E$18,2,FALSE)),VLOOKUP(N15,$G$3:$L$500,3,FALSE))</f>
        <v>8.5</v>
      </c>
      <c r="S15" s="16">
        <f ca="1">IF(ISBLANK(N15),IF(ISBLANK(O15),0,VLOOKUP(O15,CheapestType!$A$3:$E$18,3,FALSE)),VLOOKUP(N15,$G$3:$L$500,4,FALSE))</f>
        <v>2</v>
      </c>
      <c r="T15" s="16">
        <f ca="1">IF(ISBLANK(N15),IF(ISBLANK(O15),0,VLOOKUP(O15,CheapestType!$A$3:$E$18,5,FALSE)),VLOOKUP(N15,$G$3:$L$500,5,FALSE))</f>
        <v>4</v>
      </c>
      <c r="W15" s="16" t="s">
        <v>255</v>
      </c>
      <c r="X15" s="16">
        <v>2</v>
      </c>
      <c r="Y15" s="16">
        <v>10</v>
      </c>
      <c r="Z15" s="16">
        <f ca="1">IF(ISBLANK(V15),IF(ISBLANK(W15),0,VLOOKUP(W15,CheapestType!$A$3:$E$18,2,FALSE)),VLOOKUP(V15,$G$3:$L$500,3,FALSE))</f>
        <v>0.1</v>
      </c>
      <c r="AA15" s="16">
        <f ca="1">IF(ISBLANK(V15),IF(ISBLANK(W15),0,VLOOKUP(W15,CheapestType!$A$3:$E$18,3,FALSE)),VLOOKUP(V15,$G$3:$L$500,4,FALSE))</f>
        <v>1</v>
      </c>
      <c r="AB15" s="16">
        <f ca="1">IF(ISBLANK(V15),IF(ISBLANK(W15),0,VLOOKUP(W15,CheapestType!$A$3:$E$18,5,FALSE)),VLOOKUP(V15,$G$3:$L$500,5,FALSE))</f>
        <v>0</v>
      </c>
      <c r="AE15" s="16" t="s">
        <v>270</v>
      </c>
      <c r="AF15" s="16">
        <v>1</v>
      </c>
      <c r="AG15" s="16">
        <v>10</v>
      </c>
      <c r="AH15" s="16">
        <f ca="1">IF(ISBLANK(AD15),IF(ISBLANK(AE15),0,VLOOKUP(AE15,CheapestType!$A$3:$E$18,2,FALSE)),VLOOKUP(AD15,$G$3:$L$500,3,FALSE))</f>
        <v>0.8</v>
      </c>
      <c r="AI15" s="16">
        <f ca="1">IF(ISBLANK(AD15),IF(ISBLANK(AE15),0,VLOOKUP(AE15,CheapestType!$A$3:$E$18,3,FALSE)),VLOOKUP(AD15,$G$3:$L$500,4,FALSE))</f>
        <v>1</v>
      </c>
      <c r="AJ15" s="16">
        <f ca="1">IF(ISBLANK(AD15),IF(ISBLANK(AE15),0,VLOOKUP(AE15,CheapestType!$A$3:$E$18,5,FALSE)),VLOOKUP(AD15,$G$3:$L$500,5,FALSE))</f>
        <v>0</v>
      </c>
      <c r="BJ15">
        <v>1</v>
      </c>
      <c r="BK15">
        <v>4</v>
      </c>
    </row>
    <row r="16" spans="1:63" x14ac:dyDescent="0.25">
      <c r="A16" t="s">
        <v>331</v>
      </c>
      <c r="B16" t="s">
        <v>385</v>
      </c>
      <c r="C16" t="s">
        <v>5</v>
      </c>
      <c r="D16" t="s">
        <v>125</v>
      </c>
      <c r="E16" t="s">
        <v>272</v>
      </c>
      <c r="G16" t="s">
        <v>148</v>
      </c>
      <c r="H16" s="5">
        <v>4</v>
      </c>
      <c r="I16" s="5">
        <f t="shared" ca="1" si="0"/>
        <v>263</v>
      </c>
      <c r="J16" s="5">
        <f t="shared" ca="1" si="1"/>
        <v>4</v>
      </c>
      <c r="K16" s="5">
        <f t="shared" ca="1" si="2"/>
        <v>16</v>
      </c>
      <c r="L16" s="5"/>
      <c r="M16" s="5"/>
      <c r="N16" s="15" t="s">
        <v>172</v>
      </c>
      <c r="P16" s="16">
        <v>4</v>
      </c>
      <c r="Q16" s="16">
        <v>10</v>
      </c>
      <c r="R16" s="16">
        <f ca="1">IF(ISBLANK(N16),IF(ISBLANK(O16),0,VLOOKUP(O16,CheapestType!$A$3:$E$18,2,FALSE)),VLOOKUP(N16,$G$3:$L$500,3,FALSE))</f>
        <v>24.6</v>
      </c>
      <c r="S16" s="16">
        <f ca="1">IF(ISBLANK(N16),IF(ISBLANK(O16),0,VLOOKUP(O16,CheapestType!$A$3:$E$18,3,FALSE)),VLOOKUP(N16,$G$3:$L$500,4,FALSE))</f>
        <v>3</v>
      </c>
      <c r="T16" s="16">
        <f ca="1">IF(ISBLANK(N16),IF(ISBLANK(O16),0,VLOOKUP(O16,CheapestType!$A$3:$E$18,5,FALSE)),VLOOKUP(N16,$G$3:$L$500,5,FALSE))</f>
        <v>9</v>
      </c>
      <c r="W16" s="16" t="s">
        <v>255</v>
      </c>
      <c r="X16" s="16">
        <v>2</v>
      </c>
      <c r="Y16" s="16">
        <v>10</v>
      </c>
      <c r="Z16" s="16">
        <f ca="1">IF(ISBLANK(V16),IF(ISBLANK(W16),0,VLOOKUP(W16,CheapestType!$A$3:$E$18,2,FALSE)),VLOOKUP(V16,$G$3:$L$500,3,FALSE))</f>
        <v>0.1</v>
      </c>
      <c r="AA16" s="16">
        <f ca="1">IF(ISBLANK(V16),IF(ISBLANK(W16),0,VLOOKUP(W16,CheapestType!$A$3:$E$18,3,FALSE)),VLOOKUP(V16,$G$3:$L$500,4,FALSE))</f>
        <v>1</v>
      </c>
      <c r="AB16" s="16">
        <f ca="1">IF(ISBLANK(V16),IF(ISBLANK(W16),0,VLOOKUP(W16,CheapestType!$A$3:$E$18,5,FALSE)),VLOOKUP(V16,$G$3:$L$500,5,FALSE))</f>
        <v>0</v>
      </c>
      <c r="AE16" s="16" t="s">
        <v>270</v>
      </c>
      <c r="AF16" s="16">
        <v>1</v>
      </c>
      <c r="AG16" s="16">
        <v>10</v>
      </c>
      <c r="AH16" s="16">
        <f ca="1">IF(ISBLANK(AD16),IF(ISBLANK(AE16),0,VLOOKUP(AE16,CheapestType!$A$3:$E$18,2,FALSE)),VLOOKUP(AD16,$G$3:$L$500,3,FALSE))</f>
        <v>0.8</v>
      </c>
      <c r="AI16" s="16">
        <f ca="1">IF(ISBLANK(AD16),IF(ISBLANK(AE16),0,VLOOKUP(AE16,CheapestType!$A$3:$E$18,3,FALSE)),VLOOKUP(AD16,$G$3:$L$500,4,FALSE))</f>
        <v>1</v>
      </c>
      <c r="AJ16" s="16">
        <f ca="1">IF(ISBLANK(AD16),IF(ISBLANK(AE16),0,VLOOKUP(AE16,CheapestType!$A$3:$E$18,5,FALSE)),VLOOKUP(AD16,$G$3:$L$500,5,FALSE))</f>
        <v>0</v>
      </c>
      <c r="BJ16">
        <v>1</v>
      </c>
      <c r="BK16">
        <v>8</v>
      </c>
    </row>
    <row r="17" spans="1:63" x14ac:dyDescent="0.25">
      <c r="A17" t="s">
        <v>334</v>
      </c>
      <c r="B17" t="s">
        <v>385</v>
      </c>
      <c r="C17" t="s">
        <v>5</v>
      </c>
      <c r="D17" t="s">
        <v>18</v>
      </c>
      <c r="E17" t="s">
        <v>273</v>
      </c>
      <c r="F17" t="s">
        <v>246</v>
      </c>
      <c r="G17" t="s">
        <v>153</v>
      </c>
      <c r="H17" s="5">
        <v>5</v>
      </c>
      <c r="I17" s="5">
        <f t="shared" ca="1" si="0"/>
        <v>114.19999999999999</v>
      </c>
      <c r="J17" s="5">
        <f t="shared" ca="1" si="1"/>
        <v>3</v>
      </c>
      <c r="K17" s="5">
        <f t="shared" ca="1" si="2"/>
        <v>14</v>
      </c>
      <c r="L17" s="5"/>
      <c r="M17" s="5"/>
      <c r="N17" s="15" t="s">
        <v>168</v>
      </c>
      <c r="P17" s="16">
        <v>5</v>
      </c>
      <c r="Q17" s="16">
        <v>3</v>
      </c>
      <c r="R17" s="16">
        <f ca="1">IF(ISBLANK(N17),IF(ISBLANK(O17),0,VLOOKUP(O17,CheapestType!$A$3:$E$18,2,FALSE)),VLOOKUP(N17,$G$3:$L$500,3,FALSE))</f>
        <v>35.299999999999997</v>
      </c>
      <c r="S17" s="16">
        <f ca="1">IF(ISBLANK(N17),IF(ISBLANK(O17),0,VLOOKUP(O17,CheapestType!$A$3:$E$18,3,FALSE)),VLOOKUP(N17,$G$3:$L$500,4,FALSE))</f>
        <v>2</v>
      </c>
      <c r="T17" s="16">
        <f ca="1">IF(ISBLANK(N17),IF(ISBLANK(O17),0,VLOOKUP(O17,CheapestType!$A$3:$E$18,5,FALSE)),VLOOKUP(N17,$G$3:$L$500,5,FALSE))</f>
        <v>7</v>
      </c>
      <c r="W17" s="16" t="s">
        <v>255</v>
      </c>
      <c r="X17" s="16">
        <v>2</v>
      </c>
      <c r="Y17" s="16">
        <v>3</v>
      </c>
      <c r="Z17" s="16">
        <f ca="1">IF(ISBLANK(V17),IF(ISBLANK(W17),0,VLOOKUP(W17,CheapestType!$A$3:$E$18,2,FALSE)),VLOOKUP(V17,$G$3:$L$500,3,FALSE))</f>
        <v>0.1</v>
      </c>
      <c r="AA17" s="16">
        <f ca="1">IF(ISBLANK(V17),IF(ISBLANK(W17),0,VLOOKUP(W17,CheapestType!$A$3:$E$18,3,FALSE)),VLOOKUP(V17,$G$3:$L$500,4,FALSE))</f>
        <v>1</v>
      </c>
      <c r="AB17" s="16">
        <f ca="1">IF(ISBLANK(V17),IF(ISBLANK(W17),0,VLOOKUP(W17,CheapestType!$A$3:$E$18,5,FALSE)),VLOOKUP(V17,$G$3:$L$500,5,FALSE))</f>
        <v>0</v>
      </c>
      <c r="BJ17">
        <v>1</v>
      </c>
      <c r="BK17">
        <v>8</v>
      </c>
    </row>
    <row r="18" spans="1:63" x14ac:dyDescent="0.25">
      <c r="A18" t="s">
        <v>334</v>
      </c>
      <c r="B18" t="s">
        <v>385</v>
      </c>
      <c r="C18" t="s">
        <v>5</v>
      </c>
      <c r="D18" t="s">
        <v>18</v>
      </c>
      <c r="E18" t="s">
        <v>273</v>
      </c>
      <c r="F18" t="s">
        <v>246</v>
      </c>
      <c r="G18" t="s">
        <v>154</v>
      </c>
      <c r="H18" s="5">
        <v>2</v>
      </c>
      <c r="I18" s="5">
        <f t="shared" ca="1" si="0"/>
        <v>11.35</v>
      </c>
      <c r="J18" s="5">
        <f t="shared" ca="1" si="1"/>
        <v>4</v>
      </c>
      <c r="K18" s="5">
        <f t="shared" ca="1" si="2"/>
        <v>10</v>
      </c>
      <c r="L18" s="5"/>
      <c r="M18" s="5"/>
      <c r="N18" s="15" t="s">
        <v>169</v>
      </c>
      <c r="P18" s="16">
        <v>2</v>
      </c>
      <c r="Q18" s="16">
        <v>3</v>
      </c>
      <c r="R18" s="16">
        <f ca="1">IF(ISBLANK(N18),IF(ISBLANK(O18),0,VLOOKUP(O18,CheapestType!$A$3:$E$18,2,FALSE)),VLOOKUP(N18,$G$3:$L$500,3,FALSE))</f>
        <v>3.3499999999999996</v>
      </c>
      <c r="S18" s="16">
        <f ca="1">IF(ISBLANK(N18),IF(ISBLANK(O18),0,VLOOKUP(O18,CheapestType!$A$3:$E$18,3,FALSE)),VLOOKUP(N18,$G$3:$L$500,4,FALSE))</f>
        <v>3</v>
      </c>
      <c r="T18" s="16">
        <f ca="1">IF(ISBLANK(N18),IF(ISBLANK(O18),0,VLOOKUP(O18,CheapestType!$A$3:$E$18,5,FALSE)),VLOOKUP(N18,$G$3:$L$500,5,FALSE))</f>
        <v>7</v>
      </c>
      <c r="W18" s="16" t="s">
        <v>255</v>
      </c>
      <c r="X18" s="16">
        <v>1</v>
      </c>
      <c r="Y18" s="16">
        <v>3</v>
      </c>
      <c r="Z18" s="16">
        <f ca="1">IF(ISBLANK(V18),IF(ISBLANK(W18),0,VLOOKUP(W18,CheapestType!$A$3:$E$18,2,FALSE)),VLOOKUP(V18,$G$3:$L$500,3,FALSE))</f>
        <v>0.1</v>
      </c>
      <c r="AA18" s="16">
        <f ca="1">IF(ISBLANK(V18),IF(ISBLANK(W18),0,VLOOKUP(W18,CheapestType!$A$3:$E$18,3,FALSE)),VLOOKUP(V18,$G$3:$L$500,4,FALSE))</f>
        <v>1</v>
      </c>
      <c r="AB18" s="16">
        <f ca="1">IF(ISBLANK(V18),IF(ISBLANK(W18),0,VLOOKUP(W18,CheapestType!$A$3:$E$18,5,FALSE)),VLOOKUP(V18,$G$3:$L$500,5,FALSE))</f>
        <v>0</v>
      </c>
      <c r="BJ18">
        <v>1</v>
      </c>
      <c r="BK18">
        <v>1</v>
      </c>
    </row>
    <row r="19" spans="1:63" x14ac:dyDescent="0.25">
      <c r="A19" t="s">
        <v>334</v>
      </c>
      <c r="B19" t="s">
        <v>385</v>
      </c>
      <c r="C19" t="s">
        <v>5</v>
      </c>
      <c r="D19" t="s">
        <v>18</v>
      </c>
      <c r="E19" t="s">
        <v>273</v>
      </c>
      <c r="F19" t="s">
        <v>246</v>
      </c>
      <c r="G19" t="s">
        <v>155</v>
      </c>
      <c r="H19" s="5">
        <v>1</v>
      </c>
      <c r="I19" s="5">
        <f t="shared" ca="1" si="0"/>
        <v>7.6999999999999993</v>
      </c>
      <c r="J19" s="5">
        <f t="shared" ca="1" si="1"/>
        <v>3</v>
      </c>
      <c r="K19" s="5">
        <f t="shared" ca="1" si="2"/>
        <v>4</v>
      </c>
      <c r="L19" s="5"/>
      <c r="M19" s="5"/>
      <c r="N19" s="15" t="s">
        <v>170</v>
      </c>
      <c r="P19" s="16">
        <v>1</v>
      </c>
      <c r="Q19" s="16">
        <v>3</v>
      </c>
      <c r="R19" s="16">
        <f ca="1">IF(ISBLANK(N19),IF(ISBLANK(O19),0,VLOOKUP(O19,CheapestType!$A$3:$E$18,2,FALSE)),VLOOKUP(N19,$G$3:$L$500,3,FALSE))</f>
        <v>2.2999999999999998</v>
      </c>
      <c r="S19" s="16">
        <f ca="1">IF(ISBLANK(N19),IF(ISBLANK(O19),0,VLOOKUP(O19,CheapestType!$A$3:$E$18,3,FALSE)),VLOOKUP(N19,$G$3:$L$500,4,FALSE))</f>
        <v>2</v>
      </c>
      <c r="T19" s="16">
        <f ca="1">IF(ISBLANK(N19),IF(ISBLANK(O19),0,VLOOKUP(O19,CheapestType!$A$3:$E$18,5,FALSE)),VLOOKUP(N19,$G$3:$L$500,5,FALSE))</f>
        <v>2</v>
      </c>
      <c r="W19" s="16" t="s">
        <v>255</v>
      </c>
      <c r="X19" s="16">
        <v>1</v>
      </c>
      <c r="Y19" s="16">
        <v>3</v>
      </c>
      <c r="Z19" s="16">
        <f ca="1">IF(ISBLANK(V19),IF(ISBLANK(W19),0,VLOOKUP(W19,CheapestType!$A$3:$E$18,2,FALSE)),VLOOKUP(V19,$G$3:$L$500,3,FALSE))</f>
        <v>0.1</v>
      </c>
      <c r="AA19" s="16">
        <f ca="1">IF(ISBLANK(V19),IF(ISBLANK(W19),0,VLOOKUP(W19,CheapestType!$A$3:$E$18,3,FALSE)),VLOOKUP(V19,$G$3:$L$500,4,FALSE))</f>
        <v>1</v>
      </c>
      <c r="AB19" s="16">
        <f ca="1">IF(ISBLANK(V19),IF(ISBLANK(W19),0,VLOOKUP(W19,CheapestType!$A$3:$E$18,5,FALSE)),VLOOKUP(V19,$G$3:$L$500,5,FALSE))</f>
        <v>0</v>
      </c>
      <c r="BJ19">
        <v>1</v>
      </c>
      <c r="BK19">
        <v>0.5</v>
      </c>
    </row>
    <row r="20" spans="1:63" x14ac:dyDescent="0.25">
      <c r="A20" t="s">
        <v>334</v>
      </c>
      <c r="B20" t="s">
        <v>385</v>
      </c>
      <c r="C20" t="s">
        <v>5</v>
      </c>
      <c r="D20" t="s">
        <v>18</v>
      </c>
      <c r="E20" t="s">
        <v>273</v>
      </c>
      <c r="F20" t="s">
        <v>246</v>
      </c>
      <c r="G20" t="s">
        <v>156</v>
      </c>
      <c r="H20" s="5">
        <v>3</v>
      </c>
      <c r="I20" s="5">
        <f t="shared" ca="1" si="0"/>
        <v>27.8</v>
      </c>
      <c r="J20" s="5">
        <f t="shared" ca="1" si="1"/>
        <v>3</v>
      </c>
      <c r="K20" s="5">
        <f t="shared" ca="1" si="2"/>
        <v>9</v>
      </c>
      <c r="L20" s="5"/>
      <c r="M20" s="5"/>
      <c r="N20" s="15" t="s">
        <v>171</v>
      </c>
      <c r="P20" s="16">
        <v>3</v>
      </c>
      <c r="Q20" s="16">
        <v>3</v>
      </c>
      <c r="R20" s="16">
        <f ca="1">IF(ISBLANK(N20),IF(ISBLANK(O20),0,VLOOKUP(O20,CheapestType!$A$3:$E$18,2,FALSE)),VLOOKUP(N20,$G$3:$L$500,3,FALSE))</f>
        <v>8.5</v>
      </c>
      <c r="S20" s="16">
        <f ca="1">IF(ISBLANK(N20),IF(ISBLANK(O20),0,VLOOKUP(O20,CheapestType!$A$3:$E$18,3,FALSE)),VLOOKUP(N20,$G$3:$L$500,4,FALSE))</f>
        <v>2</v>
      </c>
      <c r="T20" s="16">
        <f ca="1">IF(ISBLANK(N20),IF(ISBLANK(O20),0,VLOOKUP(O20,CheapestType!$A$3:$E$18,5,FALSE)),VLOOKUP(N20,$G$3:$L$500,5,FALSE))</f>
        <v>4</v>
      </c>
      <c r="W20" s="16" t="s">
        <v>255</v>
      </c>
      <c r="X20" s="16">
        <v>2</v>
      </c>
      <c r="Y20" s="16">
        <v>3</v>
      </c>
      <c r="Z20" s="16">
        <f ca="1">IF(ISBLANK(V20),IF(ISBLANK(W20),0,VLOOKUP(W20,CheapestType!$A$3:$E$18,2,FALSE)),VLOOKUP(V20,$G$3:$L$500,3,FALSE))</f>
        <v>0.1</v>
      </c>
      <c r="AA20" s="16">
        <f ca="1">IF(ISBLANK(V20),IF(ISBLANK(W20),0,VLOOKUP(W20,CheapestType!$A$3:$E$18,3,FALSE)),VLOOKUP(V20,$G$3:$L$500,4,FALSE))</f>
        <v>1</v>
      </c>
      <c r="AB20" s="16">
        <f ca="1">IF(ISBLANK(V20),IF(ISBLANK(W20),0,VLOOKUP(W20,CheapestType!$A$3:$E$18,5,FALSE)),VLOOKUP(V20,$G$3:$L$500,5,FALSE))</f>
        <v>0</v>
      </c>
      <c r="BJ20">
        <v>1</v>
      </c>
      <c r="BK20">
        <v>2</v>
      </c>
    </row>
    <row r="21" spans="1:63" x14ac:dyDescent="0.25">
      <c r="A21" t="s">
        <v>334</v>
      </c>
      <c r="B21" t="s">
        <v>385</v>
      </c>
      <c r="C21" t="s">
        <v>5</v>
      </c>
      <c r="D21" t="s">
        <v>18</v>
      </c>
      <c r="E21" t="s">
        <v>273</v>
      </c>
      <c r="F21" t="s">
        <v>246</v>
      </c>
      <c r="G21" t="s">
        <v>157</v>
      </c>
      <c r="H21" s="5">
        <v>4</v>
      </c>
      <c r="I21" s="5">
        <f t="shared" ca="1" si="0"/>
        <v>78.100000000000009</v>
      </c>
      <c r="J21" s="5">
        <f t="shared" ca="1" si="1"/>
        <v>4</v>
      </c>
      <c r="K21" s="5">
        <f t="shared" ca="1" si="2"/>
        <v>15</v>
      </c>
      <c r="L21" s="5"/>
      <c r="M21" s="5"/>
      <c r="N21" s="15" t="s">
        <v>172</v>
      </c>
      <c r="P21" s="16">
        <v>4</v>
      </c>
      <c r="Q21" s="16">
        <v>3</v>
      </c>
      <c r="R21" s="16">
        <f ca="1">IF(ISBLANK(N21),IF(ISBLANK(O21),0,VLOOKUP(O21,CheapestType!$A$3:$E$18,2,FALSE)),VLOOKUP(N21,$G$3:$L$500,3,FALSE))</f>
        <v>24.6</v>
      </c>
      <c r="S21" s="16">
        <f ca="1">IF(ISBLANK(N21),IF(ISBLANK(O21),0,VLOOKUP(O21,CheapestType!$A$3:$E$18,3,FALSE)),VLOOKUP(N21,$G$3:$L$500,4,FALSE))</f>
        <v>3</v>
      </c>
      <c r="T21" s="16">
        <f ca="1">IF(ISBLANK(N21),IF(ISBLANK(O21),0,VLOOKUP(O21,CheapestType!$A$3:$E$18,5,FALSE)),VLOOKUP(N21,$G$3:$L$500,5,FALSE))</f>
        <v>9</v>
      </c>
      <c r="W21" s="16" t="s">
        <v>255</v>
      </c>
      <c r="X21" s="16">
        <v>2</v>
      </c>
      <c r="Y21" s="16">
        <v>3</v>
      </c>
      <c r="Z21" s="16">
        <f ca="1">IF(ISBLANK(V21),IF(ISBLANK(W21),0,VLOOKUP(W21,CheapestType!$A$3:$E$18,2,FALSE)),VLOOKUP(V21,$G$3:$L$500,3,FALSE))</f>
        <v>0.1</v>
      </c>
      <c r="AA21" s="16">
        <f ca="1">IF(ISBLANK(V21),IF(ISBLANK(W21),0,VLOOKUP(W21,CheapestType!$A$3:$E$18,3,FALSE)),VLOOKUP(V21,$G$3:$L$500,4,FALSE))</f>
        <v>1</v>
      </c>
      <c r="AB21" s="16">
        <f ca="1">IF(ISBLANK(V21),IF(ISBLANK(W21),0,VLOOKUP(W21,CheapestType!$A$3:$E$18,5,FALSE)),VLOOKUP(V21,$G$3:$L$500,5,FALSE))</f>
        <v>0</v>
      </c>
      <c r="BJ21">
        <v>1</v>
      </c>
      <c r="BK21">
        <v>4</v>
      </c>
    </row>
    <row r="22" spans="1:63" x14ac:dyDescent="0.25">
      <c r="A22" t="s">
        <v>357</v>
      </c>
      <c r="B22" t="s">
        <v>385</v>
      </c>
      <c r="C22" t="s">
        <v>2</v>
      </c>
      <c r="D22" t="s">
        <v>230</v>
      </c>
      <c r="E22" t="s">
        <v>289</v>
      </c>
      <c r="F22" t="s">
        <v>255</v>
      </c>
      <c r="G22" t="s">
        <v>231</v>
      </c>
      <c r="H22" s="5">
        <v>1</v>
      </c>
      <c r="I22" s="5">
        <f t="shared" si="0"/>
        <v>0.1</v>
      </c>
      <c r="J22" s="5">
        <f t="shared" si="1"/>
        <v>1</v>
      </c>
      <c r="K22" s="5">
        <f t="shared" si="2"/>
        <v>0</v>
      </c>
      <c r="L22" s="5"/>
      <c r="M22" s="5" t="s">
        <v>231</v>
      </c>
      <c r="BJ22">
        <v>10</v>
      </c>
      <c r="BK22">
        <v>1</v>
      </c>
    </row>
    <row r="23" spans="1:63" x14ac:dyDescent="0.25">
      <c r="A23" t="s">
        <v>357</v>
      </c>
      <c r="B23" t="s">
        <v>385</v>
      </c>
      <c r="C23" t="s">
        <v>2</v>
      </c>
      <c r="D23" t="s">
        <v>230</v>
      </c>
      <c r="E23" t="s">
        <v>289</v>
      </c>
      <c r="F23" t="s">
        <v>255</v>
      </c>
      <c r="G23" t="s">
        <v>232</v>
      </c>
      <c r="H23" s="5">
        <v>2</v>
      </c>
      <c r="I23" s="5">
        <f t="shared" si="0"/>
        <v>0.2</v>
      </c>
      <c r="J23" s="5">
        <f t="shared" si="1"/>
        <v>1</v>
      </c>
      <c r="K23" s="5">
        <f t="shared" si="2"/>
        <v>0</v>
      </c>
      <c r="L23" s="5"/>
      <c r="M23" s="5" t="s">
        <v>232</v>
      </c>
      <c r="BJ23">
        <v>10</v>
      </c>
      <c r="BK23">
        <v>2</v>
      </c>
    </row>
    <row r="24" spans="1:63" x14ac:dyDescent="0.25">
      <c r="A24" t="s">
        <v>239</v>
      </c>
      <c r="B24" t="s">
        <v>385</v>
      </c>
      <c r="C24" t="s">
        <v>67</v>
      </c>
      <c r="D24" t="s">
        <v>106</v>
      </c>
      <c r="E24" t="s">
        <v>255</v>
      </c>
      <c r="G24" t="s">
        <v>107</v>
      </c>
      <c r="H24" s="5">
        <v>3</v>
      </c>
      <c r="I24" s="5">
        <f t="shared" si="0"/>
        <v>0.1</v>
      </c>
      <c r="J24" s="5">
        <f t="shared" si="1"/>
        <v>1</v>
      </c>
      <c r="K24" s="5">
        <f t="shared" si="2"/>
        <v>0</v>
      </c>
      <c r="L24" s="5"/>
      <c r="M24" s="5" t="s">
        <v>107</v>
      </c>
      <c r="BJ24">
        <v>10</v>
      </c>
      <c r="BK24">
        <v>1</v>
      </c>
    </row>
    <row r="25" spans="1:63" x14ac:dyDescent="0.25">
      <c r="A25" t="s">
        <v>338</v>
      </c>
      <c r="B25" t="s">
        <v>385</v>
      </c>
      <c r="C25" t="s">
        <v>67</v>
      </c>
      <c r="D25" t="s">
        <v>106</v>
      </c>
      <c r="E25" t="s">
        <v>277</v>
      </c>
      <c r="G25" t="s">
        <v>176</v>
      </c>
      <c r="H25" s="5">
        <v>5</v>
      </c>
      <c r="I25" s="5">
        <f t="shared" si="0"/>
        <v>3.2</v>
      </c>
      <c r="J25" s="5">
        <f t="shared" si="1"/>
        <v>1</v>
      </c>
      <c r="K25" s="5">
        <f t="shared" si="2"/>
        <v>0</v>
      </c>
      <c r="L25" s="5"/>
      <c r="M25" s="5" t="s">
        <v>365</v>
      </c>
      <c r="BJ25">
        <v>10</v>
      </c>
      <c r="BK25">
        <v>32</v>
      </c>
    </row>
    <row r="26" spans="1:63" x14ac:dyDescent="0.25">
      <c r="A26" t="s">
        <v>338</v>
      </c>
      <c r="B26" t="s">
        <v>385</v>
      </c>
      <c r="C26" t="s">
        <v>67</v>
      </c>
      <c r="D26" t="s">
        <v>106</v>
      </c>
      <c r="E26" t="s">
        <v>277</v>
      </c>
      <c r="G26" t="s">
        <v>177</v>
      </c>
      <c r="H26" s="5">
        <v>1</v>
      </c>
      <c r="I26" s="5">
        <f t="shared" si="0"/>
        <v>0.2</v>
      </c>
      <c r="J26" s="5">
        <f t="shared" si="1"/>
        <v>1</v>
      </c>
      <c r="K26" s="5">
        <f t="shared" si="2"/>
        <v>0</v>
      </c>
      <c r="L26" s="5"/>
      <c r="M26" s="5" t="s">
        <v>177</v>
      </c>
      <c r="BJ26">
        <v>10</v>
      </c>
      <c r="BK26">
        <v>2</v>
      </c>
    </row>
    <row r="27" spans="1:63" x14ac:dyDescent="0.25">
      <c r="A27" t="s">
        <v>338</v>
      </c>
      <c r="B27" t="s">
        <v>385</v>
      </c>
      <c r="C27" t="s">
        <v>67</v>
      </c>
      <c r="D27" t="s">
        <v>106</v>
      </c>
      <c r="E27" t="s">
        <v>277</v>
      </c>
      <c r="G27" t="s">
        <v>178</v>
      </c>
      <c r="H27" s="5">
        <v>3</v>
      </c>
      <c r="I27" s="5">
        <f t="shared" si="0"/>
        <v>0.4</v>
      </c>
      <c r="J27" s="5">
        <f t="shared" si="1"/>
        <v>1</v>
      </c>
      <c r="K27" s="5">
        <f t="shared" si="2"/>
        <v>0</v>
      </c>
      <c r="L27" s="5"/>
      <c r="M27" s="5" t="s">
        <v>178</v>
      </c>
      <c r="BJ27">
        <v>10</v>
      </c>
      <c r="BK27">
        <v>4</v>
      </c>
    </row>
    <row r="28" spans="1:63" x14ac:dyDescent="0.25">
      <c r="A28" t="s">
        <v>338</v>
      </c>
      <c r="B28" t="s">
        <v>385</v>
      </c>
      <c r="C28" t="s">
        <v>67</v>
      </c>
      <c r="D28" t="s">
        <v>106</v>
      </c>
      <c r="E28" t="s">
        <v>277</v>
      </c>
      <c r="G28" t="s">
        <v>179</v>
      </c>
      <c r="H28" s="5">
        <v>3</v>
      </c>
      <c r="I28" s="5">
        <f t="shared" si="0"/>
        <v>0.4</v>
      </c>
      <c r="J28" s="5">
        <f t="shared" si="1"/>
        <v>1</v>
      </c>
      <c r="K28" s="5">
        <f t="shared" si="2"/>
        <v>0</v>
      </c>
      <c r="L28" s="5"/>
      <c r="M28" s="5" t="s">
        <v>179</v>
      </c>
      <c r="BJ28">
        <v>10</v>
      </c>
      <c r="BK28">
        <v>4</v>
      </c>
    </row>
    <row r="29" spans="1:63" x14ac:dyDescent="0.25">
      <c r="A29" t="s">
        <v>338</v>
      </c>
      <c r="B29" t="s">
        <v>385</v>
      </c>
      <c r="C29" t="s">
        <v>67</v>
      </c>
      <c r="D29" t="s">
        <v>106</v>
      </c>
      <c r="E29" t="s">
        <v>277</v>
      </c>
      <c r="G29" t="s">
        <v>180</v>
      </c>
      <c r="H29" s="5">
        <v>2</v>
      </c>
      <c r="I29" s="5">
        <f t="shared" si="0"/>
        <v>0.2</v>
      </c>
      <c r="J29" s="5">
        <f t="shared" si="1"/>
        <v>1</v>
      </c>
      <c r="K29" s="5">
        <f t="shared" si="2"/>
        <v>0</v>
      </c>
      <c r="L29" s="5"/>
      <c r="M29" s="5" t="s">
        <v>180</v>
      </c>
      <c r="BJ29">
        <v>10</v>
      </c>
      <c r="BK29">
        <v>2</v>
      </c>
    </row>
    <row r="30" spans="1:63" x14ac:dyDescent="0.25">
      <c r="A30" t="s">
        <v>338</v>
      </c>
      <c r="B30" t="s">
        <v>385</v>
      </c>
      <c r="C30" t="s">
        <v>67</v>
      </c>
      <c r="D30" t="s">
        <v>106</v>
      </c>
      <c r="E30" t="s">
        <v>277</v>
      </c>
      <c r="G30" t="s">
        <v>181</v>
      </c>
      <c r="H30" s="5">
        <v>1</v>
      </c>
      <c r="I30" s="5">
        <f t="shared" si="0"/>
        <v>0.2</v>
      </c>
      <c r="J30" s="5">
        <f t="shared" si="1"/>
        <v>1</v>
      </c>
      <c r="K30" s="5">
        <f t="shared" si="2"/>
        <v>0</v>
      </c>
      <c r="L30" s="5"/>
      <c r="M30" s="5" t="s">
        <v>181</v>
      </c>
      <c r="BJ30">
        <v>10</v>
      </c>
      <c r="BK30">
        <v>2</v>
      </c>
    </row>
    <row r="31" spans="1:63" x14ac:dyDescent="0.25">
      <c r="A31" t="s">
        <v>350</v>
      </c>
      <c r="B31" t="s">
        <v>385</v>
      </c>
      <c r="C31" t="s">
        <v>67</v>
      </c>
      <c r="D31" t="s">
        <v>207</v>
      </c>
      <c r="E31" t="s">
        <v>284</v>
      </c>
      <c r="G31" t="s">
        <v>208</v>
      </c>
      <c r="H31" s="5">
        <v>4</v>
      </c>
      <c r="I31" s="5">
        <f t="shared" si="0"/>
        <v>0.8</v>
      </c>
      <c r="J31" s="5">
        <f t="shared" si="1"/>
        <v>1</v>
      </c>
      <c r="K31" s="5">
        <f t="shared" si="2"/>
        <v>0</v>
      </c>
      <c r="L31" s="5"/>
      <c r="M31" s="5" t="s">
        <v>208</v>
      </c>
      <c r="BJ31">
        <v>10</v>
      </c>
      <c r="BK31">
        <v>8</v>
      </c>
    </row>
    <row r="32" spans="1:63" x14ac:dyDescent="0.25">
      <c r="A32" t="s">
        <v>350</v>
      </c>
      <c r="B32" t="s">
        <v>385</v>
      </c>
      <c r="C32" t="s">
        <v>67</v>
      </c>
      <c r="D32" t="s">
        <v>207</v>
      </c>
      <c r="E32" t="s">
        <v>284</v>
      </c>
      <c r="G32" t="s">
        <v>209</v>
      </c>
      <c r="H32" s="5">
        <v>2</v>
      </c>
      <c r="I32" s="5">
        <f t="shared" si="0"/>
        <v>0.2</v>
      </c>
      <c r="J32" s="5">
        <f t="shared" si="1"/>
        <v>1</v>
      </c>
      <c r="K32" s="5">
        <f t="shared" si="2"/>
        <v>0</v>
      </c>
      <c r="L32" s="5"/>
      <c r="M32" s="5" t="s">
        <v>209</v>
      </c>
      <c r="BJ32">
        <v>10</v>
      </c>
      <c r="BK32">
        <v>2</v>
      </c>
    </row>
    <row r="33" spans="1:63" x14ac:dyDescent="0.25">
      <c r="A33" t="s">
        <v>350</v>
      </c>
      <c r="B33" t="s">
        <v>385</v>
      </c>
      <c r="C33" t="s">
        <v>67</v>
      </c>
      <c r="D33" t="s">
        <v>207</v>
      </c>
      <c r="E33" t="s">
        <v>284</v>
      </c>
      <c r="G33" t="s">
        <v>210</v>
      </c>
      <c r="H33" s="5">
        <v>3</v>
      </c>
      <c r="I33" s="5">
        <f t="shared" si="0"/>
        <v>0.4</v>
      </c>
      <c r="J33" s="5">
        <f t="shared" si="1"/>
        <v>1</v>
      </c>
      <c r="K33" s="5">
        <f t="shared" si="2"/>
        <v>0</v>
      </c>
      <c r="L33" s="5"/>
      <c r="M33" s="5" t="s">
        <v>210</v>
      </c>
      <c r="BJ33">
        <v>10</v>
      </c>
      <c r="BK33">
        <v>4</v>
      </c>
    </row>
    <row r="34" spans="1:63" x14ac:dyDescent="0.25">
      <c r="A34" t="s">
        <v>350</v>
      </c>
      <c r="B34" t="s">
        <v>385</v>
      </c>
      <c r="C34" t="s">
        <v>67</v>
      </c>
      <c r="D34" t="s">
        <v>207</v>
      </c>
      <c r="E34" t="s">
        <v>284</v>
      </c>
      <c r="G34" t="s">
        <v>211</v>
      </c>
      <c r="H34" s="5">
        <v>5</v>
      </c>
      <c r="I34" s="5">
        <f t="shared" si="0"/>
        <v>3.2</v>
      </c>
      <c r="J34" s="5">
        <f t="shared" si="1"/>
        <v>1</v>
      </c>
      <c r="K34" s="5">
        <f t="shared" si="2"/>
        <v>0</v>
      </c>
      <c r="L34" s="5"/>
      <c r="M34" s="5" t="s">
        <v>211</v>
      </c>
      <c r="BJ34">
        <v>10</v>
      </c>
      <c r="BK34">
        <v>32</v>
      </c>
    </row>
    <row r="35" spans="1:63" x14ac:dyDescent="0.25">
      <c r="A35" t="s">
        <v>350</v>
      </c>
      <c r="B35" t="s">
        <v>385</v>
      </c>
      <c r="C35" t="s">
        <v>67</v>
      </c>
      <c r="D35" t="s">
        <v>207</v>
      </c>
      <c r="E35" t="s">
        <v>284</v>
      </c>
      <c r="G35" t="s">
        <v>212</v>
      </c>
      <c r="H35" s="5">
        <v>1</v>
      </c>
      <c r="I35" s="5">
        <f t="shared" ref="I35:I56" si="3">SUM(Q35*R35,Y35*Z35,AG35*AH35,AO35*AP35,AW35*AX35,BE35*BF35,BK35)/BJ35</f>
        <v>0.1</v>
      </c>
      <c r="J35" s="5">
        <f t="shared" ref="J35:J56" si="4">1+MAX(S35,,AA35,AI35,AQ35,AY35,BG35)</f>
        <v>1</v>
      </c>
      <c r="K35" s="5">
        <f t="shared" ref="K35:K56" si="5">SUM(P35,T35,X35,AB35,AF35,AJ35,AN35,AR35,AV35,AZ35,BD35,BH35)</f>
        <v>0</v>
      </c>
      <c r="L35" s="5"/>
      <c r="M35" s="5" t="s">
        <v>212</v>
      </c>
      <c r="BJ35">
        <v>10</v>
      </c>
      <c r="BK35">
        <v>1</v>
      </c>
    </row>
    <row r="36" spans="1:63" x14ac:dyDescent="0.25">
      <c r="A36" t="s">
        <v>337</v>
      </c>
      <c r="B36" t="s">
        <v>385</v>
      </c>
      <c r="C36" t="s">
        <v>5</v>
      </c>
      <c r="D36" t="s">
        <v>167</v>
      </c>
      <c r="E36" t="s">
        <v>275</v>
      </c>
      <c r="G36" t="s">
        <v>168</v>
      </c>
      <c r="H36" s="5">
        <v>5</v>
      </c>
      <c r="I36" s="5">
        <f t="shared" ca="1" si="3"/>
        <v>35.299999999999997</v>
      </c>
      <c r="J36" s="5">
        <f t="shared" ca="1" si="4"/>
        <v>2</v>
      </c>
      <c r="K36" s="5">
        <f t="shared" ca="1" si="5"/>
        <v>7</v>
      </c>
      <c r="L36" s="5"/>
      <c r="M36" s="5"/>
      <c r="N36" s="17" t="s">
        <v>365</v>
      </c>
      <c r="O36" s="20"/>
      <c r="P36" s="16">
        <v>5</v>
      </c>
      <c r="Q36" s="16">
        <v>1</v>
      </c>
      <c r="R36" s="16">
        <f>IF(ISBLANK(N36),IF(ISBLANK(O36),0,VLOOKUP(O36,CheapestType!$A$3:$E$18,2,FALSE)),VLOOKUP(N36,$G$3:$L$500,3,FALSE))</f>
        <v>3.2</v>
      </c>
      <c r="S36" s="16">
        <f>IF(ISBLANK(N36),IF(ISBLANK(O36),0,VLOOKUP(O36,CheapestType!$A$3:$E$18,3,FALSE)),VLOOKUP(N36,$G$3:$L$500,4,FALSE))</f>
        <v>1</v>
      </c>
      <c r="T36" s="16">
        <f>IF(ISBLANK(N36),IF(ISBLANK(O36),0,VLOOKUP(O36,CheapestType!$A$3:$E$18,5,FALSE)),VLOOKUP(N36,$G$3:$L$500,5,FALSE))</f>
        <v>0</v>
      </c>
      <c r="W36" s="16" t="s">
        <v>255</v>
      </c>
      <c r="X36" s="16">
        <v>2</v>
      </c>
      <c r="Y36" s="16">
        <v>1</v>
      </c>
      <c r="Z36" s="16">
        <f ca="1">IF(ISBLANK(V36),IF(ISBLANK(W36),0,VLOOKUP(W36,CheapestType!$A$3:$E$18,2,FALSE)),VLOOKUP(V36,$G$3:$L$500,3,FALSE))</f>
        <v>0.1</v>
      </c>
      <c r="AA36" s="16">
        <f ca="1">IF(ISBLANK(V36),IF(ISBLANK(W36),0,VLOOKUP(W36,CheapestType!$A$3:$E$18,3,FALSE)),VLOOKUP(V36,$G$3:$L$500,4,FALSE))</f>
        <v>1</v>
      </c>
      <c r="AB36" s="16">
        <f ca="1">IF(ISBLANK(V36),IF(ISBLANK(W36),0,VLOOKUP(W36,CheapestType!$A$3:$E$18,5,FALSE)),VLOOKUP(V36,$G$3:$L$500,5,FALSE))</f>
        <v>0</v>
      </c>
      <c r="AD36" s="17"/>
      <c r="AL36" s="17"/>
      <c r="AM36" s="20"/>
      <c r="AT36" s="17"/>
      <c r="AU36" s="20"/>
      <c r="BB36" s="17"/>
      <c r="BC36" s="20"/>
      <c r="BJ36">
        <v>1</v>
      </c>
      <c r="BK36">
        <v>32</v>
      </c>
    </row>
    <row r="37" spans="1:63" x14ac:dyDescent="0.25">
      <c r="A37" t="s">
        <v>337</v>
      </c>
      <c r="B37" t="s">
        <v>385</v>
      </c>
      <c r="C37" t="s">
        <v>5</v>
      </c>
      <c r="D37" t="s">
        <v>167</v>
      </c>
      <c r="E37" t="s">
        <v>275</v>
      </c>
      <c r="G37" t="s">
        <v>169</v>
      </c>
      <c r="H37" s="5">
        <v>2</v>
      </c>
      <c r="I37" s="5">
        <f t="shared" ca="1" si="3"/>
        <v>3.3499999999999996</v>
      </c>
      <c r="J37" s="5">
        <f t="shared" ca="1" si="4"/>
        <v>3</v>
      </c>
      <c r="K37" s="5">
        <f t="shared" ca="1" si="5"/>
        <v>7</v>
      </c>
      <c r="L37" s="5"/>
      <c r="M37" s="5"/>
      <c r="N37" s="17" t="s">
        <v>173</v>
      </c>
      <c r="O37" s="20"/>
      <c r="P37" s="16">
        <v>1</v>
      </c>
      <c r="Q37" s="16">
        <v>1</v>
      </c>
      <c r="R37" s="16">
        <f ca="1">IF(ISBLANK(N37),IF(ISBLANK(O37),0,VLOOKUP(O37,CheapestType!$A$3:$E$18,2,FALSE)),VLOOKUP(N37,$G$3:$L$500,3,FALSE))</f>
        <v>2.2999999999999998</v>
      </c>
      <c r="S37" s="16">
        <f ca="1">IF(ISBLANK(N37),IF(ISBLANK(O37),0,VLOOKUP(O37,CheapestType!$A$3:$E$18,3,FALSE)),VLOOKUP(N37,$G$3:$L$500,4,FALSE))</f>
        <v>2</v>
      </c>
      <c r="T37" s="16">
        <f ca="1">IF(ISBLANK(N37),IF(ISBLANK(O37),0,VLOOKUP(O37,CheapestType!$A$3:$E$18,5,FALSE)),VLOOKUP(N37,$G$3:$L$500,5,FALSE))</f>
        <v>2</v>
      </c>
      <c r="V37" s="15" t="s">
        <v>170</v>
      </c>
      <c r="X37" s="16">
        <v>1</v>
      </c>
      <c r="Y37" s="16">
        <v>1</v>
      </c>
      <c r="Z37" s="16">
        <f ca="1">IF(ISBLANK(V37),IF(ISBLANK(W37),0,VLOOKUP(W37,CheapestType!$A$3:$E$18,2,FALSE)),VLOOKUP(V37,$G$3:$L$500,3,FALSE))</f>
        <v>2.2999999999999998</v>
      </c>
      <c r="AA37" s="16">
        <f ca="1">IF(ISBLANK(V37),IF(ISBLANK(W37),0,VLOOKUP(W37,CheapestType!$A$3:$E$18,3,FALSE)),VLOOKUP(V37,$G$3:$L$500,4,FALSE))</f>
        <v>2</v>
      </c>
      <c r="AB37" s="16">
        <f ca="1">IF(ISBLANK(V37),IF(ISBLANK(W37),0,VLOOKUP(W37,CheapestType!$A$3:$E$18,5,FALSE)),VLOOKUP(V37,$G$3:$L$500,5,FALSE))</f>
        <v>2</v>
      </c>
      <c r="AE37" s="16" t="s">
        <v>255</v>
      </c>
      <c r="AF37" s="16">
        <v>1</v>
      </c>
      <c r="AG37" s="16">
        <v>1</v>
      </c>
      <c r="AH37" s="16">
        <f ca="1">IF(ISBLANK(AD37),IF(ISBLANK(AE37),0,VLOOKUP(AE37,CheapestType!$A$3:$E$18,2,FALSE)),VLOOKUP(AD37,$G$3:$L$500,3,FALSE))</f>
        <v>0.1</v>
      </c>
      <c r="AI37" s="16">
        <f ca="1">IF(ISBLANK(AD37),IF(ISBLANK(AE37),0,VLOOKUP(AE37,CheapestType!$A$3:$E$18,3,FALSE)),VLOOKUP(AD37,$G$3:$L$500,4,FALSE))</f>
        <v>1</v>
      </c>
      <c r="AJ37" s="16">
        <f ca="1">IF(ISBLANK(AD37),IF(ISBLANK(AE37),0,VLOOKUP(AE37,CheapestType!$A$3:$E$18,5,FALSE)),VLOOKUP(AD37,$G$3:$L$500,5,FALSE))</f>
        <v>0</v>
      </c>
      <c r="AL37" s="17"/>
      <c r="AM37" s="20"/>
      <c r="AT37" s="17"/>
      <c r="AU37" s="20"/>
      <c r="BB37" s="17"/>
      <c r="BC37" s="20"/>
      <c r="BJ37">
        <v>2</v>
      </c>
      <c r="BK37">
        <v>2</v>
      </c>
    </row>
    <row r="38" spans="1:63" x14ac:dyDescent="0.25">
      <c r="A38" t="s">
        <v>337</v>
      </c>
      <c r="B38" t="s">
        <v>385</v>
      </c>
      <c r="C38" t="s">
        <v>5</v>
      </c>
      <c r="D38" t="s">
        <v>167</v>
      </c>
      <c r="E38" t="s">
        <v>275</v>
      </c>
      <c r="G38" t="s">
        <v>170</v>
      </c>
      <c r="H38" s="5">
        <v>1</v>
      </c>
      <c r="I38" s="5">
        <f t="shared" ca="1" si="3"/>
        <v>2.2999999999999998</v>
      </c>
      <c r="J38" s="5">
        <f t="shared" ca="1" si="4"/>
        <v>2</v>
      </c>
      <c r="K38" s="5">
        <f t="shared" ca="1" si="5"/>
        <v>2</v>
      </c>
      <c r="L38" s="5"/>
      <c r="M38" s="5"/>
      <c r="N38" s="17" t="s">
        <v>177</v>
      </c>
      <c r="O38" s="20"/>
      <c r="P38" s="16">
        <v>1</v>
      </c>
      <c r="Q38" s="16">
        <v>1</v>
      </c>
      <c r="R38" s="16">
        <f>IF(ISBLANK(N38),IF(ISBLANK(O38),0,VLOOKUP(O38,CheapestType!$A$3:$E$18,2,FALSE)),VLOOKUP(N38,$G$3:$L$500,3,FALSE))</f>
        <v>0.2</v>
      </c>
      <c r="S38" s="16">
        <f>IF(ISBLANK(N38),IF(ISBLANK(O38),0,VLOOKUP(O38,CheapestType!$A$3:$E$18,3,FALSE)),VLOOKUP(N38,$G$3:$L$500,4,FALSE))</f>
        <v>1</v>
      </c>
      <c r="T38" s="16">
        <f>IF(ISBLANK(N38),IF(ISBLANK(O38),0,VLOOKUP(O38,CheapestType!$A$3:$E$18,5,FALSE)),VLOOKUP(N38,$G$3:$L$500,5,FALSE))</f>
        <v>0</v>
      </c>
      <c r="W38" s="16" t="s">
        <v>255</v>
      </c>
      <c r="X38" s="16">
        <v>1</v>
      </c>
      <c r="Y38" s="16">
        <v>1</v>
      </c>
      <c r="Z38" s="16">
        <f ca="1">IF(ISBLANK(V38),IF(ISBLANK(W38),0,VLOOKUP(W38,CheapestType!$A$3:$E$18,2,FALSE)),VLOOKUP(V38,$G$3:$L$500,3,FALSE))</f>
        <v>0.1</v>
      </c>
      <c r="AA38" s="16">
        <f ca="1">IF(ISBLANK(V38),IF(ISBLANK(W38),0,VLOOKUP(W38,CheapestType!$A$3:$E$18,3,FALSE)),VLOOKUP(V38,$G$3:$L$500,4,FALSE))</f>
        <v>1</v>
      </c>
      <c r="AB38" s="16">
        <f ca="1">IF(ISBLANK(V38),IF(ISBLANK(W38),0,VLOOKUP(W38,CheapestType!$A$3:$E$18,5,FALSE)),VLOOKUP(V38,$G$3:$L$500,5,FALSE))</f>
        <v>0</v>
      </c>
      <c r="AD38" s="17"/>
      <c r="AL38" s="17"/>
      <c r="AM38" s="20"/>
      <c r="AT38" s="17"/>
      <c r="AU38" s="20"/>
      <c r="BB38" s="17"/>
      <c r="BC38" s="20"/>
      <c r="BJ38">
        <v>1</v>
      </c>
      <c r="BK38">
        <v>2</v>
      </c>
    </row>
    <row r="39" spans="1:63" x14ac:dyDescent="0.25">
      <c r="A39" t="s">
        <v>337</v>
      </c>
      <c r="B39" t="s">
        <v>385</v>
      </c>
      <c r="C39" t="s">
        <v>5</v>
      </c>
      <c r="D39" t="s">
        <v>167</v>
      </c>
      <c r="E39" t="s">
        <v>275</v>
      </c>
      <c r="G39" t="s">
        <v>171</v>
      </c>
      <c r="H39" s="5">
        <v>3</v>
      </c>
      <c r="I39" s="5">
        <f t="shared" ca="1" si="3"/>
        <v>8.5</v>
      </c>
      <c r="J39" s="5">
        <f t="shared" ca="1" si="4"/>
        <v>2</v>
      </c>
      <c r="K39" s="5">
        <f t="shared" ca="1" si="5"/>
        <v>4</v>
      </c>
      <c r="L39" s="5"/>
      <c r="M39" s="5"/>
      <c r="N39" s="17" t="s">
        <v>179</v>
      </c>
      <c r="O39" s="20"/>
      <c r="P39" s="16">
        <v>3</v>
      </c>
      <c r="Q39" s="16">
        <v>1</v>
      </c>
      <c r="R39" s="16">
        <f>IF(ISBLANK(N39),IF(ISBLANK(O39),0,VLOOKUP(O39,CheapestType!$A$3:$E$18,2,FALSE)),VLOOKUP(N39,$G$3:$L$500,3,FALSE))</f>
        <v>0.4</v>
      </c>
      <c r="S39" s="16">
        <f>IF(ISBLANK(N39),IF(ISBLANK(O39),0,VLOOKUP(O39,CheapestType!$A$3:$E$18,3,FALSE)),VLOOKUP(N39,$G$3:$L$500,4,FALSE))</f>
        <v>1</v>
      </c>
      <c r="T39" s="16">
        <f>IF(ISBLANK(N39),IF(ISBLANK(O39),0,VLOOKUP(O39,CheapestType!$A$3:$E$18,5,FALSE)),VLOOKUP(N39,$G$3:$L$500,5,FALSE))</f>
        <v>0</v>
      </c>
      <c r="W39" s="16" t="s">
        <v>255</v>
      </c>
      <c r="X39" s="16">
        <v>1</v>
      </c>
      <c r="Y39" s="16">
        <v>1</v>
      </c>
      <c r="Z39" s="16">
        <f ca="1">IF(ISBLANK(V39),IF(ISBLANK(W39),0,VLOOKUP(W39,CheapestType!$A$3:$E$18,2,FALSE)),VLOOKUP(V39,$G$3:$L$500,3,FALSE))</f>
        <v>0.1</v>
      </c>
      <c r="AA39" s="16">
        <f ca="1">IF(ISBLANK(V39),IF(ISBLANK(W39),0,VLOOKUP(W39,CheapestType!$A$3:$E$18,3,FALSE)),VLOOKUP(V39,$G$3:$L$500,4,FALSE))</f>
        <v>1</v>
      </c>
      <c r="AB39" s="16">
        <f ca="1">IF(ISBLANK(V39),IF(ISBLANK(W39),0,VLOOKUP(W39,CheapestType!$A$3:$E$18,5,FALSE)),VLOOKUP(V39,$G$3:$L$500,5,FALSE))</f>
        <v>0</v>
      </c>
      <c r="AD39" s="17"/>
      <c r="AL39" s="17"/>
      <c r="AM39" s="20"/>
      <c r="AT39" s="17"/>
      <c r="AU39" s="20"/>
      <c r="BB39" s="17"/>
      <c r="BC39" s="20"/>
      <c r="BJ39">
        <v>1</v>
      </c>
      <c r="BK39">
        <v>8</v>
      </c>
    </row>
    <row r="40" spans="1:63" x14ac:dyDescent="0.25">
      <c r="A40" t="s">
        <v>337</v>
      </c>
      <c r="B40" t="s">
        <v>385</v>
      </c>
      <c r="C40" t="s">
        <v>5</v>
      </c>
      <c r="D40" t="s">
        <v>167</v>
      </c>
      <c r="E40" t="s">
        <v>275</v>
      </c>
      <c r="G40" t="s">
        <v>172</v>
      </c>
      <c r="H40" s="5">
        <v>4</v>
      </c>
      <c r="I40" s="5">
        <f t="shared" ca="1" si="3"/>
        <v>24.6</v>
      </c>
      <c r="J40" s="5">
        <f t="shared" ca="1" si="4"/>
        <v>3</v>
      </c>
      <c r="K40" s="5">
        <f t="shared" ca="1" si="5"/>
        <v>9</v>
      </c>
      <c r="L40" s="5"/>
      <c r="M40" s="5"/>
      <c r="N40" s="17" t="s">
        <v>171</v>
      </c>
      <c r="O40" s="20"/>
      <c r="P40" s="16">
        <v>3</v>
      </c>
      <c r="Q40" s="16">
        <v>1</v>
      </c>
      <c r="R40" s="16">
        <f ca="1">IF(ISBLANK(N40),IF(ISBLANK(O40),0,VLOOKUP(O40,CheapestType!$A$3:$E$18,2,FALSE)),VLOOKUP(N40,$G$3:$L$500,3,FALSE))</f>
        <v>8.5</v>
      </c>
      <c r="S40" s="16">
        <f ca="1">IF(ISBLANK(N40),IF(ISBLANK(O40),0,VLOOKUP(O40,CheapestType!$A$3:$E$18,3,FALSE)),VLOOKUP(N40,$G$3:$L$500,4,FALSE))</f>
        <v>2</v>
      </c>
      <c r="T40" s="16">
        <f ca="1">IF(ISBLANK(N40),IF(ISBLANK(O40),0,VLOOKUP(O40,CheapestType!$A$3:$E$18,5,FALSE)),VLOOKUP(N40,$G$3:$L$500,5,FALSE))</f>
        <v>4</v>
      </c>
      <c r="W40" s="16" t="s">
        <v>255</v>
      </c>
      <c r="X40" s="16">
        <v>2</v>
      </c>
      <c r="Y40" s="16">
        <v>1</v>
      </c>
      <c r="Z40" s="16">
        <f ca="1">IF(ISBLANK(V40),IF(ISBLANK(W40),0,VLOOKUP(W40,CheapestType!$A$3:$E$18,2,FALSE)),VLOOKUP(V40,$G$3:$L$500,3,FALSE))</f>
        <v>0.1</v>
      </c>
      <c r="AA40" s="16">
        <f ca="1">IF(ISBLANK(V40),IF(ISBLANK(W40),0,VLOOKUP(W40,CheapestType!$A$3:$E$18,3,FALSE)),VLOOKUP(V40,$G$3:$L$500,4,FALSE))</f>
        <v>1</v>
      </c>
      <c r="AB40" s="16">
        <f ca="1">IF(ISBLANK(V40),IF(ISBLANK(W40),0,VLOOKUP(W40,CheapestType!$A$3:$E$18,5,FALSE)),VLOOKUP(V40,$G$3:$L$500,5,FALSE))</f>
        <v>0</v>
      </c>
      <c r="AD40" s="17"/>
      <c r="AL40" s="17"/>
      <c r="AM40" s="20"/>
      <c r="AT40" s="17"/>
      <c r="AU40" s="20"/>
      <c r="BB40" s="17"/>
      <c r="BC40" s="20"/>
      <c r="BJ40">
        <v>1</v>
      </c>
      <c r="BK40">
        <v>16</v>
      </c>
    </row>
    <row r="41" spans="1:63" x14ac:dyDescent="0.25">
      <c r="A41" t="s">
        <v>337</v>
      </c>
      <c r="B41" t="s">
        <v>385</v>
      </c>
      <c r="C41" t="s">
        <v>5</v>
      </c>
      <c r="D41" t="s">
        <v>167</v>
      </c>
      <c r="E41" t="s">
        <v>275</v>
      </c>
      <c r="G41" t="s">
        <v>173</v>
      </c>
      <c r="H41" s="5">
        <v>1</v>
      </c>
      <c r="I41" s="5">
        <f t="shared" ca="1" si="3"/>
        <v>2.2999999999999998</v>
      </c>
      <c r="J41" s="5">
        <f t="shared" ca="1" si="4"/>
        <v>2</v>
      </c>
      <c r="K41" s="5">
        <f t="shared" ca="1" si="5"/>
        <v>2</v>
      </c>
      <c r="L41" s="5"/>
      <c r="M41" s="5"/>
      <c r="N41" s="17" t="s">
        <v>181</v>
      </c>
      <c r="O41" s="20"/>
      <c r="P41" s="16">
        <v>1</v>
      </c>
      <c r="Q41" s="16">
        <v>1</v>
      </c>
      <c r="R41" s="16">
        <f>IF(ISBLANK(N41),IF(ISBLANK(O41),0,VLOOKUP(O41,CheapestType!$A$3:$E$18,2,FALSE)),VLOOKUP(N41,$G$3:$L$500,3,FALSE))</f>
        <v>0.2</v>
      </c>
      <c r="S41" s="16">
        <f>IF(ISBLANK(N41),IF(ISBLANK(O41),0,VLOOKUP(O41,CheapestType!$A$3:$E$18,3,FALSE)),VLOOKUP(N41,$G$3:$L$500,4,FALSE))</f>
        <v>1</v>
      </c>
      <c r="T41" s="16">
        <f>IF(ISBLANK(N41),IF(ISBLANK(O41),0,VLOOKUP(O41,CheapestType!$A$3:$E$18,5,FALSE)),VLOOKUP(N41,$G$3:$L$500,5,FALSE))</f>
        <v>0</v>
      </c>
      <c r="W41" s="16" t="s">
        <v>255</v>
      </c>
      <c r="X41" s="16">
        <v>1</v>
      </c>
      <c r="Y41" s="16">
        <v>1</v>
      </c>
      <c r="Z41" s="16">
        <f ca="1">IF(ISBLANK(V41),IF(ISBLANK(W41),0,VLOOKUP(W41,CheapestType!$A$3:$E$18,2,FALSE)),VLOOKUP(V41,$G$3:$L$500,3,FALSE))</f>
        <v>0.1</v>
      </c>
      <c r="AA41" s="16">
        <f ca="1">IF(ISBLANK(V41),IF(ISBLANK(W41),0,VLOOKUP(W41,CheapestType!$A$3:$E$18,3,FALSE)),VLOOKUP(V41,$G$3:$L$500,4,FALSE))</f>
        <v>1</v>
      </c>
      <c r="AB41" s="16">
        <f ca="1">IF(ISBLANK(V41),IF(ISBLANK(W41),0,VLOOKUP(W41,CheapestType!$A$3:$E$18,5,FALSE)),VLOOKUP(V41,$G$3:$L$500,5,FALSE))</f>
        <v>0</v>
      </c>
      <c r="AD41" s="17"/>
      <c r="AL41" s="17"/>
      <c r="AM41" s="20"/>
      <c r="AT41" s="17"/>
      <c r="AU41" s="20"/>
      <c r="BB41" s="17"/>
      <c r="BC41" s="20"/>
      <c r="BJ41">
        <v>1</v>
      </c>
      <c r="BK41">
        <v>2</v>
      </c>
    </row>
    <row r="42" spans="1:63" x14ac:dyDescent="0.25">
      <c r="A42" t="s">
        <v>337</v>
      </c>
      <c r="B42" t="s">
        <v>385</v>
      </c>
      <c r="C42" t="s">
        <v>5</v>
      </c>
      <c r="D42" t="s">
        <v>167</v>
      </c>
      <c r="E42" t="s">
        <v>279</v>
      </c>
      <c r="G42" t="s">
        <v>184</v>
      </c>
      <c r="H42" s="5">
        <v>3</v>
      </c>
      <c r="I42" s="5">
        <f t="shared" ca="1" si="3"/>
        <v>4.5</v>
      </c>
      <c r="J42" s="5">
        <f t="shared" ca="1" si="4"/>
        <v>2</v>
      </c>
      <c r="K42" s="5">
        <f t="shared" ca="1" si="5"/>
        <v>4</v>
      </c>
      <c r="L42" s="5"/>
      <c r="M42" s="5"/>
      <c r="N42" s="17" t="s">
        <v>178</v>
      </c>
      <c r="O42" s="20"/>
      <c r="P42" s="16">
        <v>3</v>
      </c>
      <c r="Q42" s="16">
        <v>1</v>
      </c>
      <c r="R42" s="16">
        <f>IF(ISBLANK(N42),IF(ISBLANK(O42),0,VLOOKUP(O42,CheapestType!$A$3:$E$18,2,FALSE)),VLOOKUP(N42,$G$3:$L$500,3,FALSE))</f>
        <v>0.4</v>
      </c>
      <c r="S42" s="16">
        <f>IF(ISBLANK(N42),IF(ISBLANK(O42),0,VLOOKUP(O42,CheapestType!$A$3:$E$18,3,FALSE)),VLOOKUP(N42,$G$3:$L$500,4,FALSE))</f>
        <v>1</v>
      </c>
      <c r="T42" s="16">
        <f>IF(ISBLANK(N42),IF(ISBLANK(O42),0,VLOOKUP(O42,CheapestType!$A$3:$E$18,5,FALSE)),VLOOKUP(N42,$G$3:$L$500,5,FALSE))</f>
        <v>0</v>
      </c>
      <c r="W42" s="16" t="s">
        <v>255</v>
      </c>
      <c r="X42" s="16">
        <v>1</v>
      </c>
      <c r="Y42" s="16">
        <v>1</v>
      </c>
      <c r="Z42" s="16">
        <f ca="1">IF(ISBLANK(V42),IF(ISBLANK(W42),0,VLOOKUP(W42,CheapestType!$A$3:$E$18,2,FALSE)),VLOOKUP(V42,$G$3:$L$500,3,FALSE))</f>
        <v>0.1</v>
      </c>
      <c r="AA42" s="16">
        <f ca="1">IF(ISBLANK(V42),IF(ISBLANK(W42),0,VLOOKUP(W42,CheapestType!$A$3:$E$18,3,FALSE)),VLOOKUP(V42,$G$3:$L$500,4,FALSE))</f>
        <v>1</v>
      </c>
      <c r="AB42" s="16">
        <f ca="1">IF(ISBLANK(V42),IF(ISBLANK(W42),0,VLOOKUP(W42,CheapestType!$A$3:$E$18,5,FALSE)),VLOOKUP(V42,$G$3:$L$500,5,FALSE))</f>
        <v>0</v>
      </c>
      <c r="AD42" s="17"/>
      <c r="AL42" s="17"/>
      <c r="AM42" s="20"/>
      <c r="AT42" s="17"/>
      <c r="AU42" s="20"/>
      <c r="BB42" s="17"/>
      <c r="BC42" s="20"/>
      <c r="BJ42">
        <v>1</v>
      </c>
      <c r="BK42">
        <v>4</v>
      </c>
    </row>
    <row r="43" spans="1:63" x14ac:dyDescent="0.25">
      <c r="A43" t="s">
        <v>337</v>
      </c>
      <c r="B43" t="s">
        <v>385</v>
      </c>
      <c r="C43" t="s">
        <v>5</v>
      </c>
      <c r="D43" t="s">
        <v>167</v>
      </c>
      <c r="E43" t="s">
        <v>279</v>
      </c>
      <c r="G43" t="s">
        <v>185</v>
      </c>
      <c r="H43" s="5">
        <v>2</v>
      </c>
      <c r="I43" s="5">
        <f t="shared" ca="1" si="3"/>
        <v>2.2999999999999998</v>
      </c>
      <c r="J43" s="5">
        <f t="shared" ca="1" si="4"/>
        <v>2</v>
      </c>
      <c r="K43" s="5">
        <f t="shared" ca="1" si="5"/>
        <v>3</v>
      </c>
      <c r="L43" s="5"/>
      <c r="M43" s="5"/>
      <c r="N43" s="17" t="s">
        <v>180</v>
      </c>
      <c r="O43" s="20"/>
      <c r="P43" s="16">
        <v>2</v>
      </c>
      <c r="Q43" s="16">
        <v>1</v>
      </c>
      <c r="R43" s="16">
        <f>IF(ISBLANK(N43),IF(ISBLANK(O43),0,VLOOKUP(O43,CheapestType!$A$3:$E$18,2,FALSE)),VLOOKUP(N43,$G$3:$L$500,3,FALSE))</f>
        <v>0.2</v>
      </c>
      <c r="S43" s="16">
        <f>IF(ISBLANK(N43),IF(ISBLANK(O43),0,VLOOKUP(O43,CheapestType!$A$3:$E$18,3,FALSE)),VLOOKUP(N43,$G$3:$L$500,4,FALSE))</f>
        <v>1</v>
      </c>
      <c r="T43" s="16">
        <f>IF(ISBLANK(N43),IF(ISBLANK(O43),0,VLOOKUP(O43,CheapestType!$A$3:$E$18,5,FALSE)),VLOOKUP(N43,$G$3:$L$500,5,FALSE))</f>
        <v>0</v>
      </c>
      <c r="W43" s="16" t="s">
        <v>255</v>
      </c>
      <c r="X43" s="16">
        <v>1</v>
      </c>
      <c r="Y43" s="16">
        <v>1</v>
      </c>
      <c r="Z43" s="16">
        <f ca="1">IF(ISBLANK(V43),IF(ISBLANK(W43),0,VLOOKUP(W43,CheapestType!$A$3:$E$18,2,FALSE)),VLOOKUP(V43,$G$3:$L$500,3,FALSE))</f>
        <v>0.1</v>
      </c>
      <c r="AA43" s="16">
        <f ca="1">IF(ISBLANK(V43),IF(ISBLANK(W43),0,VLOOKUP(W43,CheapestType!$A$3:$E$18,3,FALSE)),VLOOKUP(V43,$G$3:$L$500,4,FALSE))</f>
        <v>1</v>
      </c>
      <c r="AB43" s="16">
        <f ca="1">IF(ISBLANK(V43),IF(ISBLANK(W43),0,VLOOKUP(W43,CheapestType!$A$3:$E$18,5,FALSE)),VLOOKUP(V43,$G$3:$L$500,5,FALSE))</f>
        <v>0</v>
      </c>
      <c r="AD43" s="17"/>
      <c r="AL43" s="17"/>
      <c r="AM43" s="20"/>
      <c r="AT43" s="17"/>
      <c r="AU43" s="20"/>
      <c r="BB43" s="17"/>
      <c r="BC43" s="20"/>
      <c r="BJ43">
        <v>1</v>
      </c>
      <c r="BK43">
        <v>2</v>
      </c>
    </row>
    <row r="44" spans="1:63" x14ac:dyDescent="0.25">
      <c r="A44" t="s">
        <v>318</v>
      </c>
      <c r="B44" t="s">
        <v>385</v>
      </c>
      <c r="C44" t="s">
        <v>67</v>
      </c>
      <c r="D44" t="s">
        <v>67</v>
      </c>
      <c r="E44" t="s">
        <v>255</v>
      </c>
      <c r="G44" t="s">
        <v>108</v>
      </c>
      <c r="H44" s="5">
        <v>2</v>
      </c>
      <c r="I44" s="5">
        <f t="shared" ca="1" si="3"/>
        <v>0.12</v>
      </c>
      <c r="J44" s="5">
        <f t="shared" ca="1" si="4"/>
        <v>2</v>
      </c>
      <c r="K44" s="5">
        <f t="shared" ca="1" si="5"/>
        <v>2</v>
      </c>
      <c r="L44" s="5"/>
      <c r="M44" s="5"/>
      <c r="O44" s="16" t="s">
        <v>289</v>
      </c>
      <c r="P44" s="21">
        <v>1</v>
      </c>
      <c r="Q44" s="21">
        <v>1</v>
      </c>
      <c r="R44" s="16">
        <f ca="1">IF(ISBLANK(N44),IF(ISBLANK(O44),0,VLOOKUP(O44,CheapestType!$A$3:$E$18,2,FALSE)),VLOOKUP(N44,$G$3:$L$500,3,FALSE))</f>
        <v>0.1</v>
      </c>
      <c r="S44" s="16">
        <f ca="1">IF(ISBLANK(N44),IF(ISBLANK(O44),0,VLOOKUP(O44,CheapestType!$A$3:$E$18,3,FALSE)),VLOOKUP(N44,$G$3:$L$500,4,FALSE))</f>
        <v>1</v>
      </c>
      <c r="T44" s="16">
        <f ca="1">IF(ISBLANK(N44),IF(ISBLANK(O44),0,VLOOKUP(O44,CheapestType!$A$3:$E$18,5,FALSE)),VLOOKUP(N44,$G$3:$L$500,5,FALSE))</f>
        <v>0</v>
      </c>
      <c r="W44" s="21" t="s">
        <v>255</v>
      </c>
      <c r="X44" s="21">
        <v>1</v>
      </c>
      <c r="Y44" s="21">
        <v>1</v>
      </c>
      <c r="Z44" s="16">
        <f ca="1">IF(ISBLANK(V44),IF(ISBLANK(W44),0,VLOOKUP(W44,CheapestType!$A$3:$E$18,2,FALSE)),VLOOKUP(V44,$G$3:$L$500,3,FALSE))</f>
        <v>0.1</v>
      </c>
      <c r="AA44" s="16">
        <f ca="1">IF(ISBLANK(V44),IF(ISBLANK(W44),0,VLOOKUP(W44,CheapestType!$A$3:$E$18,3,FALSE)),VLOOKUP(V44,$G$3:$L$500,4,FALSE))</f>
        <v>1</v>
      </c>
      <c r="AB44" s="16">
        <f ca="1">IF(ISBLANK(V44),IF(ISBLANK(W44),0,VLOOKUP(W44,CheapestType!$A$3:$E$18,5,FALSE)),VLOOKUP(V44,$G$3:$L$500,5,FALSE))</f>
        <v>0</v>
      </c>
      <c r="BJ44">
        <v>10</v>
      </c>
      <c r="BK44">
        <v>1</v>
      </c>
    </row>
    <row r="45" spans="1:63" x14ac:dyDescent="0.25">
      <c r="A45" t="s">
        <v>312</v>
      </c>
      <c r="B45" t="s">
        <v>385</v>
      </c>
      <c r="C45" t="s">
        <v>2</v>
      </c>
      <c r="D45" t="s">
        <v>3</v>
      </c>
      <c r="E45" t="s">
        <v>259</v>
      </c>
      <c r="G45" t="s">
        <v>77</v>
      </c>
      <c r="H45" s="5">
        <v>2</v>
      </c>
      <c r="I45" s="5">
        <f t="shared" si="3"/>
        <v>2</v>
      </c>
      <c r="J45" s="5">
        <f t="shared" si="4"/>
        <v>1</v>
      </c>
      <c r="K45" s="5">
        <f t="shared" si="5"/>
        <v>0</v>
      </c>
      <c r="L45" s="5"/>
      <c r="M45" s="5"/>
      <c r="P45" s="21"/>
      <c r="Q45" s="21"/>
      <c r="BJ45">
        <v>1</v>
      </c>
      <c r="BK45">
        <v>2</v>
      </c>
    </row>
    <row r="46" spans="1:63" x14ac:dyDescent="0.25">
      <c r="A46" t="s">
        <v>312</v>
      </c>
      <c r="B46" t="s">
        <v>385</v>
      </c>
      <c r="C46" t="s">
        <v>2</v>
      </c>
      <c r="D46" t="s">
        <v>3</v>
      </c>
      <c r="E46" t="s">
        <v>259</v>
      </c>
      <c r="G46" t="s">
        <v>78</v>
      </c>
      <c r="H46" s="5">
        <v>5</v>
      </c>
      <c r="I46" s="5">
        <f t="shared" si="3"/>
        <v>16</v>
      </c>
      <c r="J46" s="5">
        <f t="shared" si="4"/>
        <v>1</v>
      </c>
      <c r="K46" s="5">
        <f t="shared" si="5"/>
        <v>0</v>
      </c>
      <c r="L46" s="5"/>
      <c r="M46" s="5"/>
      <c r="BJ46">
        <v>1</v>
      </c>
      <c r="BK46">
        <v>16</v>
      </c>
    </row>
    <row r="47" spans="1:63" x14ac:dyDescent="0.25">
      <c r="A47" t="s">
        <v>307</v>
      </c>
      <c r="B47" t="s">
        <v>385</v>
      </c>
      <c r="C47" t="s">
        <v>2</v>
      </c>
      <c r="D47" t="s">
        <v>54</v>
      </c>
      <c r="E47" t="s">
        <v>254</v>
      </c>
      <c r="F47" t="s">
        <v>255</v>
      </c>
      <c r="G47" t="s">
        <v>58</v>
      </c>
      <c r="H47" s="5">
        <v>1</v>
      </c>
      <c r="I47" s="5">
        <f t="shared" si="3"/>
        <v>1</v>
      </c>
      <c r="J47" s="5">
        <f t="shared" si="4"/>
        <v>1</v>
      </c>
      <c r="K47" s="5">
        <f t="shared" si="5"/>
        <v>0</v>
      </c>
      <c r="L47" s="5"/>
      <c r="M47" s="5"/>
      <c r="BJ47">
        <v>1</v>
      </c>
      <c r="BK47">
        <v>1</v>
      </c>
    </row>
    <row r="48" spans="1:63" x14ac:dyDescent="0.25">
      <c r="A48" t="s">
        <v>290</v>
      </c>
      <c r="B48" t="s">
        <v>385</v>
      </c>
      <c r="C48" t="s">
        <v>2</v>
      </c>
      <c r="D48" t="s">
        <v>3</v>
      </c>
      <c r="E48" t="s">
        <v>243</v>
      </c>
      <c r="G48" t="s">
        <v>236</v>
      </c>
      <c r="H48" s="5">
        <v>1</v>
      </c>
      <c r="I48" s="5">
        <f t="shared" si="3"/>
        <v>8</v>
      </c>
      <c r="J48" s="5">
        <f t="shared" si="4"/>
        <v>1</v>
      </c>
      <c r="K48" s="5">
        <f t="shared" si="5"/>
        <v>0</v>
      </c>
      <c r="L48" s="5"/>
      <c r="M48" s="5"/>
      <c r="BJ48">
        <v>1</v>
      </c>
      <c r="BK48">
        <v>8</v>
      </c>
    </row>
    <row r="49" spans="1:63" x14ac:dyDescent="0.25">
      <c r="A49" t="s">
        <v>290</v>
      </c>
      <c r="B49" t="s">
        <v>385</v>
      </c>
      <c r="C49" t="s">
        <v>2</v>
      </c>
      <c r="D49" t="s">
        <v>3</v>
      </c>
      <c r="E49" t="s">
        <v>243</v>
      </c>
      <c r="G49" t="s">
        <v>4</v>
      </c>
      <c r="H49" s="5">
        <v>1</v>
      </c>
      <c r="I49" s="5">
        <f t="shared" si="3"/>
        <v>4</v>
      </c>
      <c r="J49" s="5">
        <f t="shared" si="4"/>
        <v>1</v>
      </c>
      <c r="K49" s="5">
        <f t="shared" si="5"/>
        <v>0</v>
      </c>
      <c r="L49" s="5"/>
      <c r="M49" s="5"/>
      <c r="BJ49">
        <v>1</v>
      </c>
      <c r="BK49">
        <v>4</v>
      </c>
    </row>
    <row r="50" spans="1:63" x14ac:dyDescent="0.25">
      <c r="A50" t="s">
        <v>304</v>
      </c>
      <c r="B50" t="s">
        <v>385</v>
      </c>
      <c r="C50" t="s">
        <v>10</v>
      </c>
      <c r="D50" t="s">
        <v>43</v>
      </c>
      <c r="E50" t="s">
        <v>252</v>
      </c>
      <c r="G50" t="s">
        <v>44</v>
      </c>
      <c r="H50" s="5">
        <v>1</v>
      </c>
      <c r="I50" s="5">
        <f t="shared" si="3"/>
        <v>1.1000000000000001</v>
      </c>
      <c r="J50" s="5">
        <f t="shared" si="4"/>
        <v>2</v>
      </c>
      <c r="K50" s="5">
        <f t="shared" si="5"/>
        <v>1</v>
      </c>
      <c r="L50" s="5"/>
      <c r="M50" s="5"/>
      <c r="N50" s="15" t="s">
        <v>79</v>
      </c>
      <c r="P50" s="16">
        <v>1</v>
      </c>
      <c r="Q50" s="16">
        <v>1</v>
      </c>
      <c r="R50" s="16">
        <f>IF(ISBLANK(N50),IF(ISBLANK(O50),0,VLOOKUP(O50,CheapestType!$A$3:$E$18,2,FALSE)),VLOOKUP(N50,$G$3:$L$500,3,FALSE))</f>
        <v>0.1</v>
      </c>
      <c r="S50" s="16">
        <f>IF(ISBLANK(N50),IF(ISBLANK(O50),0,VLOOKUP(O50,CheapestType!$A$3:$E$18,3,FALSE)),VLOOKUP(N50,$G$3:$L$500,4,FALSE))</f>
        <v>1</v>
      </c>
      <c r="T50" s="16">
        <f>IF(ISBLANK(N50),IF(ISBLANK(O50),0,VLOOKUP(O50,CheapestType!$A$3:$E$18,5,FALSE)),VLOOKUP(N50,$G$3:$L$500,5,FALSE))</f>
        <v>0</v>
      </c>
      <c r="BJ50">
        <v>1</v>
      </c>
      <c r="BK50">
        <v>1</v>
      </c>
    </row>
    <row r="51" spans="1:63" x14ac:dyDescent="0.25">
      <c r="A51" t="s">
        <v>304</v>
      </c>
      <c r="B51" t="s">
        <v>385</v>
      </c>
      <c r="C51" t="s">
        <v>10</v>
      </c>
      <c r="D51" t="s">
        <v>43</v>
      </c>
      <c r="E51" t="s">
        <v>252</v>
      </c>
      <c r="G51" t="s">
        <v>45</v>
      </c>
      <c r="H51" s="5">
        <v>5</v>
      </c>
      <c r="I51" s="5">
        <f t="shared" si="3"/>
        <v>32</v>
      </c>
      <c r="J51" s="5">
        <f t="shared" si="4"/>
        <v>2</v>
      </c>
      <c r="K51" s="5">
        <f t="shared" si="5"/>
        <v>5</v>
      </c>
      <c r="L51" s="5"/>
      <c r="M51" s="5"/>
      <c r="N51" s="15" t="s">
        <v>78</v>
      </c>
      <c r="P51" s="21">
        <v>5</v>
      </c>
      <c r="Q51" s="21">
        <v>1</v>
      </c>
      <c r="R51" s="16">
        <f>IF(ISBLANK(N51),IF(ISBLANK(O51),0,VLOOKUP(O51,CheapestType!$A$3:$E$18,2,FALSE)),VLOOKUP(N51,$G$3:$L$500,3,FALSE))</f>
        <v>16</v>
      </c>
      <c r="S51" s="16">
        <f>IF(ISBLANK(N51),IF(ISBLANK(O51),0,VLOOKUP(O51,CheapestType!$A$3:$E$18,3,FALSE)),VLOOKUP(N51,$G$3:$L$500,4,FALSE))</f>
        <v>1</v>
      </c>
      <c r="T51" s="16">
        <f>IF(ISBLANK(N51),IF(ISBLANK(O51),0,VLOOKUP(O51,CheapestType!$A$3:$E$18,5,FALSE)),VLOOKUP(N51,$G$3:$L$500,5,FALSE))</f>
        <v>0</v>
      </c>
      <c r="BJ51">
        <v>1</v>
      </c>
      <c r="BK51">
        <v>16</v>
      </c>
    </row>
    <row r="52" spans="1:63" x14ac:dyDescent="0.25">
      <c r="A52" t="s">
        <v>304</v>
      </c>
      <c r="B52" t="s">
        <v>385</v>
      </c>
      <c r="C52" t="s">
        <v>10</v>
      </c>
      <c r="D52" t="s">
        <v>43</v>
      </c>
      <c r="E52" t="s">
        <v>252</v>
      </c>
      <c r="G52" t="s">
        <v>46</v>
      </c>
      <c r="H52" s="5">
        <v>2</v>
      </c>
      <c r="I52" s="5">
        <f t="shared" si="3"/>
        <v>4</v>
      </c>
      <c r="J52" s="5">
        <f t="shared" si="4"/>
        <v>2</v>
      </c>
      <c r="K52" s="5">
        <f t="shared" si="5"/>
        <v>2</v>
      </c>
      <c r="L52" s="5"/>
      <c r="M52" s="5"/>
      <c r="N52" s="15" t="s">
        <v>77</v>
      </c>
      <c r="P52" s="21">
        <v>2</v>
      </c>
      <c r="Q52" s="21">
        <v>1</v>
      </c>
      <c r="R52" s="16">
        <f>IF(ISBLANK(N52),IF(ISBLANK(O52),0,VLOOKUP(O52,CheapestType!$A$3:$E$18,2,FALSE)),VLOOKUP(N52,$G$3:$L$500,3,FALSE))</f>
        <v>2</v>
      </c>
      <c r="S52" s="16">
        <f>IF(ISBLANK(N52),IF(ISBLANK(O52),0,VLOOKUP(O52,CheapestType!$A$3:$E$18,3,FALSE)),VLOOKUP(N52,$G$3:$L$500,4,FALSE))</f>
        <v>1</v>
      </c>
      <c r="T52" s="16">
        <f>IF(ISBLANK(N52),IF(ISBLANK(O52),0,VLOOKUP(O52,CheapestType!$A$3:$E$18,5,FALSE)),VLOOKUP(N52,$G$3:$L$500,5,FALSE))</f>
        <v>0</v>
      </c>
      <c r="BJ52">
        <v>1</v>
      </c>
      <c r="BK52">
        <v>2</v>
      </c>
    </row>
    <row r="53" spans="1:63" x14ac:dyDescent="0.25">
      <c r="A53" t="s">
        <v>307</v>
      </c>
      <c r="B53" t="s">
        <v>385</v>
      </c>
      <c r="C53" t="s">
        <v>2</v>
      </c>
      <c r="D53" t="s">
        <v>54</v>
      </c>
      <c r="E53" t="s">
        <v>259</v>
      </c>
      <c r="F53" t="s">
        <v>254</v>
      </c>
      <c r="G53" t="s">
        <v>79</v>
      </c>
      <c r="H53" s="5">
        <v>1</v>
      </c>
      <c r="I53" s="5">
        <f t="shared" si="3"/>
        <v>0.1</v>
      </c>
      <c r="J53" s="5">
        <f t="shared" si="4"/>
        <v>1</v>
      </c>
      <c r="K53" s="5">
        <f t="shared" si="5"/>
        <v>0</v>
      </c>
      <c r="L53" s="5"/>
      <c r="M53" s="5"/>
      <c r="BJ53">
        <v>10</v>
      </c>
      <c r="BK53">
        <v>1</v>
      </c>
    </row>
    <row r="54" spans="1:63" x14ac:dyDescent="0.25">
      <c r="A54" t="s">
        <v>301</v>
      </c>
      <c r="B54" t="s">
        <v>385</v>
      </c>
      <c r="C54" t="s">
        <v>2</v>
      </c>
      <c r="D54" t="s">
        <v>3</v>
      </c>
      <c r="E54" t="s">
        <v>270</v>
      </c>
      <c r="G54" t="s">
        <v>131</v>
      </c>
      <c r="H54" s="5">
        <v>1</v>
      </c>
      <c r="I54" s="5">
        <f t="shared" si="3"/>
        <v>1.2</v>
      </c>
      <c r="J54" s="5">
        <f t="shared" si="4"/>
        <v>2</v>
      </c>
      <c r="K54" s="5">
        <f t="shared" si="5"/>
        <v>1</v>
      </c>
      <c r="L54" s="5"/>
      <c r="M54" s="5"/>
      <c r="N54" s="15" t="s">
        <v>236</v>
      </c>
      <c r="P54" s="21">
        <v>1</v>
      </c>
      <c r="Q54" s="21">
        <v>1</v>
      </c>
      <c r="R54" s="16">
        <f>IF(ISBLANK(N54),IF(ISBLANK(O54),0,VLOOKUP(O54,CheapestType!$A$3:$E$18,2,FALSE)),VLOOKUP(N54,$G$3:$L$500,3,FALSE))</f>
        <v>8</v>
      </c>
      <c r="S54" s="16">
        <f>IF(ISBLANK(N54),IF(ISBLANK(O54),0,VLOOKUP(O54,CheapestType!$A$3:$E$18,3,FALSE)),VLOOKUP(N54,$G$3:$L$500,4,FALSE))</f>
        <v>1</v>
      </c>
      <c r="T54" s="16">
        <f>IF(ISBLANK(N54),IF(ISBLANK(O54),0,VLOOKUP(O54,CheapestType!$A$3:$E$18,5,FALSE)),VLOOKUP(N54,$G$3:$L$500,5,FALSE))</f>
        <v>0</v>
      </c>
      <c r="BJ54">
        <v>10</v>
      </c>
      <c r="BK54">
        <v>4</v>
      </c>
    </row>
    <row r="55" spans="1:63" x14ac:dyDescent="0.25">
      <c r="A55" t="s">
        <v>302</v>
      </c>
      <c r="B55" t="s">
        <v>385</v>
      </c>
      <c r="C55" t="s">
        <v>2</v>
      </c>
      <c r="D55" t="s">
        <v>38</v>
      </c>
      <c r="E55" t="s">
        <v>270</v>
      </c>
      <c r="G55" t="s">
        <v>132</v>
      </c>
      <c r="H55" s="5">
        <v>3</v>
      </c>
      <c r="I55" s="5">
        <f t="shared" si="3"/>
        <v>0.8</v>
      </c>
      <c r="J55" s="5">
        <f t="shared" si="4"/>
        <v>1</v>
      </c>
      <c r="K55" s="5">
        <f t="shared" si="5"/>
        <v>0</v>
      </c>
      <c r="L55" s="5"/>
      <c r="M55" s="5"/>
      <c r="BJ55">
        <v>10</v>
      </c>
      <c r="BK55">
        <v>8</v>
      </c>
    </row>
    <row r="56" spans="1:63" x14ac:dyDescent="0.25">
      <c r="A56" t="s">
        <v>302</v>
      </c>
      <c r="B56" t="s">
        <v>385</v>
      </c>
      <c r="C56" t="s">
        <v>2</v>
      </c>
      <c r="D56" t="s">
        <v>38</v>
      </c>
      <c r="E56" t="s">
        <v>270</v>
      </c>
      <c r="G56" t="s">
        <v>133</v>
      </c>
      <c r="H56" s="5">
        <v>5</v>
      </c>
      <c r="I56" s="5">
        <f t="shared" si="3"/>
        <v>3.2</v>
      </c>
      <c r="J56" s="5">
        <f t="shared" si="4"/>
        <v>1</v>
      </c>
      <c r="K56" s="5">
        <f t="shared" si="5"/>
        <v>0</v>
      </c>
      <c r="L56" s="5"/>
      <c r="M56" s="5"/>
      <c r="BJ56">
        <v>10</v>
      </c>
      <c r="BK56">
        <v>32</v>
      </c>
    </row>
    <row r="57" spans="1:63" x14ac:dyDescent="0.25">
      <c r="I57" s="5"/>
      <c r="J57" s="5"/>
      <c r="K57" s="5"/>
      <c r="L57" s="5"/>
      <c r="M57" s="5"/>
    </row>
    <row r="58" spans="1:63" x14ac:dyDescent="0.25">
      <c r="I58" s="5"/>
      <c r="J58" s="5"/>
      <c r="K58" s="5"/>
      <c r="L58" s="5"/>
      <c r="M58" s="5"/>
    </row>
    <row r="59" spans="1:63" x14ac:dyDescent="0.25">
      <c r="I59" s="5"/>
      <c r="J59" s="5"/>
      <c r="K59" s="5"/>
      <c r="L59" s="5"/>
      <c r="M59" s="5"/>
    </row>
    <row r="60" spans="1:63" x14ac:dyDescent="0.25">
      <c r="G60"/>
      <c r="H60" s="5"/>
      <c r="I60" s="5"/>
      <c r="J60" s="5"/>
      <c r="K60" s="5"/>
      <c r="L60" s="5"/>
      <c r="M60" s="5"/>
    </row>
    <row r="61" spans="1:63" x14ac:dyDescent="0.25">
      <c r="G61"/>
      <c r="H61" s="5"/>
      <c r="I61" s="5"/>
      <c r="J61" s="5"/>
      <c r="K61" s="5"/>
      <c r="L61" s="5"/>
      <c r="M61" s="5"/>
    </row>
    <row r="62" spans="1:63" x14ac:dyDescent="0.25">
      <c r="G62"/>
      <c r="H62" s="5"/>
      <c r="I62" s="5"/>
      <c r="J62" s="5"/>
      <c r="K62" s="5"/>
      <c r="L62" s="5"/>
      <c r="M62" s="5"/>
    </row>
    <row r="63" spans="1:63" x14ac:dyDescent="0.25">
      <c r="G63"/>
      <c r="H63" s="5"/>
      <c r="I63" s="5"/>
      <c r="J63" s="5"/>
      <c r="K63" s="5"/>
      <c r="L63" s="5"/>
      <c r="M63" s="5"/>
    </row>
    <row r="64" spans="1:63" x14ac:dyDescent="0.25">
      <c r="G64"/>
      <c r="H64" s="5"/>
      <c r="I64" s="5"/>
      <c r="J64" s="5"/>
      <c r="K64" s="5"/>
      <c r="L64" s="5"/>
      <c r="M64" s="5"/>
    </row>
    <row r="65" spans="7:55" x14ac:dyDescent="0.25">
      <c r="G65"/>
      <c r="H65" s="5"/>
      <c r="I65" s="5"/>
      <c r="J65" s="5"/>
      <c r="K65" s="5"/>
      <c r="L65" s="5"/>
      <c r="M65" s="5"/>
    </row>
    <row r="66" spans="7:55" x14ac:dyDescent="0.25">
      <c r="G66"/>
      <c r="H66" s="5"/>
      <c r="I66" s="5"/>
      <c r="J66" s="5"/>
      <c r="K66" s="5"/>
      <c r="L66" s="5"/>
      <c r="M66" s="5"/>
    </row>
    <row r="67" spans="7:55" x14ac:dyDescent="0.25">
      <c r="G67"/>
      <c r="H67" s="5"/>
      <c r="I67" s="5"/>
      <c r="J67" s="5"/>
      <c r="K67" s="5"/>
      <c r="L67" s="5"/>
      <c r="M67" s="5"/>
    </row>
    <row r="68" spans="7:55" x14ac:dyDescent="0.25">
      <c r="G68"/>
      <c r="H68" s="5"/>
      <c r="I68" s="5"/>
      <c r="J68" s="5"/>
      <c r="K68" s="5"/>
      <c r="L68" s="5"/>
      <c r="M68" s="5"/>
    </row>
    <row r="69" spans="7:55" x14ac:dyDescent="0.25">
      <c r="G69"/>
      <c r="H69" s="5"/>
      <c r="I69" s="5"/>
      <c r="J69" s="5"/>
      <c r="K69" s="5"/>
      <c r="L69" s="5"/>
      <c r="M69" s="5"/>
    </row>
    <row r="70" spans="7:55" x14ac:dyDescent="0.25">
      <c r="G70"/>
      <c r="H70" s="5"/>
      <c r="I70" s="5"/>
      <c r="J70" s="5"/>
      <c r="K70" s="5"/>
      <c r="L70" s="5"/>
      <c r="M70" s="5"/>
    </row>
    <row r="71" spans="7:55" x14ac:dyDescent="0.25">
      <c r="G71"/>
      <c r="H71" s="5"/>
      <c r="I71" s="5"/>
      <c r="J71" s="5"/>
      <c r="K71" s="5"/>
      <c r="L71" s="5"/>
      <c r="M71" s="5"/>
    </row>
    <row r="72" spans="7:55" x14ac:dyDescent="0.25">
      <c r="G72"/>
      <c r="H72" s="5"/>
      <c r="I72" s="5"/>
      <c r="J72" s="5"/>
      <c r="K72" s="5"/>
      <c r="L72" s="5"/>
      <c r="M72" s="5"/>
    </row>
    <row r="73" spans="7:55" x14ac:dyDescent="0.25">
      <c r="G73"/>
      <c r="H73" s="5"/>
      <c r="I73" s="5"/>
      <c r="J73" s="5"/>
      <c r="K73" s="5"/>
      <c r="L73" s="5"/>
      <c r="M73" s="5"/>
    </row>
    <row r="74" spans="7:55" x14ac:dyDescent="0.25">
      <c r="G74"/>
      <c r="H74" s="5"/>
      <c r="I74" s="5"/>
      <c r="J74" s="5"/>
      <c r="K74" s="5"/>
      <c r="L74" s="5"/>
      <c r="M74" s="5"/>
    </row>
    <row r="75" spans="7:55" x14ac:dyDescent="0.25">
      <c r="G75"/>
      <c r="H75" s="5"/>
      <c r="I75" s="5"/>
      <c r="J75" s="5"/>
      <c r="K75" s="5"/>
      <c r="L75" s="5"/>
      <c r="M75" s="5"/>
    </row>
    <row r="76" spans="7:55" x14ac:dyDescent="0.25">
      <c r="G76"/>
      <c r="H76" s="5"/>
      <c r="I76" s="5"/>
      <c r="J76" s="5"/>
      <c r="K76" s="5"/>
      <c r="L76" s="5"/>
      <c r="M76" s="5"/>
    </row>
    <row r="77" spans="7:55" x14ac:dyDescent="0.25">
      <c r="G77"/>
      <c r="H77" s="5"/>
      <c r="I77" s="5"/>
      <c r="J77" s="5"/>
      <c r="K77" s="5"/>
      <c r="L77" s="5"/>
      <c r="M77" s="5"/>
      <c r="V77" s="17"/>
      <c r="W77" s="20"/>
      <c r="AD77" s="17"/>
      <c r="AE77" s="20"/>
      <c r="AL77" s="17"/>
      <c r="AM77" s="20"/>
      <c r="AT77" s="17"/>
      <c r="AU77" s="20"/>
      <c r="BB77" s="17"/>
      <c r="BC77" s="20"/>
    </row>
    <row r="78" spans="7:55" x14ac:dyDescent="0.25">
      <c r="G78"/>
      <c r="H78" s="5"/>
      <c r="I78" s="5"/>
      <c r="J78" s="5"/>
      <c r="K78" s="5"/>
      <c r="L78" s="5"/>
      <c r="M78" s="5"/>
    </row>
    <row r="79" spans="7:55" x14ac:dyDescent="0.25">
      <c r="G79"/>
      <c r="H79" s="5"/>
      <c r="I79" s="5"/>
      <c r="J79" s="5"/>
      <c r="K79" s="5"/>
      <c r="L79" s="5"/>
      <c r="M79" s="5"/>
      <c r="V79" s="17"/>
      <c r="W79" s="20"/>
      <c r="AD79" s="17"/>
      <c r="AE79" s="20"/>
      <c r="AL79" s="17"/>
      <c r="AM79" s="20"/>
      <c r="AT79" s="17"/>
      <c r="AU79" s="20"/>
      <c r="BB79" s="17"/>
      <c r="BC79" s="20"/>
    </row>
    <row r="80" spans="7:55" x14ac:dyDescent="0.25">
      <c r="G80"/>
      <c r="H80" s="5"/>
      <c r="I80" s="5"/>
      <c r="J80" s="5"/>
      <c r="K80" s="5"/>
      <c r="L80" s="5"/>
      <c r="M80" s="5"/>
      <c r="V80" s="17"/>
      <c r="W80" s="20"/>
      <c r="AD80" s="17"/>
      <c r="AE80" s="20"/>
      <c r="AL80" s="17"/>
      <c r="AM80" s="20"/>
      <c r="AT80" s="17"/>
      <c r="AU80" s="20"/>
      <c r="BB80" s="17"/>
      <c r="BC80" s="20"/>
    </row>
    <row r="81" spans="7:55" x14ac:dyDescent="0.25">
      <c r="G81"/>
      <c r="H81" s="5"/>
      <c r="I81" s="5"/>
      <c r="J81" s="5"/>
      <c r="K81" s="5"/>
      <c r="L81" s="5"/>
      <c r="M81" s="5"/>
      <c r="V81" s="17"/>
      <c r="W81" s="20"/>
      <c r="AD81" s="17"/>
      <c r="AE81" s="20"/>
      <c r="AL81" s="17"/>
      <c r="AM81" s="20"/>
      <c r="AT81" s="17"/>
      <c r="AU81" s="20"/>
      <c r="BB81" s="17"/>
      <c r="BC81" s="20"/>
    </row>
    <row r="82" spans="7:55" x14ac:dyDescent="0.25">
      <c r="G82"/>
      <c r="H82" s="5"/>
      <c r="I82" s="5"/>
      <c r="J82" s="5"/>
      <c r="K82" s="5"/>
      <c r="L82" s="5"/>
      <c r="M82" s="5"/>
      <c r="V82" s="17"/>
      <c r="W82" s="20"/>
      <c r="AD82" s="17"/>
      <c r="AE82" s="20"/>
      <c r="AL82" s="17"/>
      <c r="AM82" s="20"/>
      <c r="AT82" s="17"/>
      <c r="AU82" s="20"/>
      <c r="BB82" s="17"/>
      <c r="BC82" s="20"/>
    </row>
    <row r="83" spans="7:55" x14ac:dyDescent="0.25">
      <c r="G83"/>
      <c r="H83" s="5"/>
      <c r="I83" s="5"/>
      <c r="J83" s="5"/>
      <c r="K83" s="5"/>
      <c r="L83" s="5"/>
      <c r="M83" s="5"/>
      <c r="V83" s="17"/>
      <c r="W83" s="20"/>
      <c r="AD83" s="17"/>
      <c r="AE83" s="20"/>
      <c r="AL83" s="17"/>
      <c r="AM83" s="20"/>
      <c r="AT83" s="17"/>
      <c r="AU83" s="20"/>
      <c r="BB83" s="17"/>
      <c r="BC83" s="20"/>
    </row>
    <row r="84" spans="7:55" x14ac:dyDescent="0.25">
      <c r="G84"/>
      <c r="H84" s="5"/>
      <c r="I84" s="5"/>
      <c r="J84" s="5"/>
      <c r="K84" s="5"/>
      <c r="L84" s="5"/>
      <c r="M84" s="5"/>
      <c r="V84" s="17"/>
      <c r="W84" s="20"/>
      <c r="AD84" s="17"/>
      <c r="AE84" s="20"/>
      <c r="AL84" s="17"/>
      <c r="AM84" s="20"/>
      <c r="AT84" s="17"/>
      <c r="AU84" s="20"/>
      <c r="BB84" s="17"/>
      <c r="BC84" s="20"/>
    </row>
    <row r="85" spans="7:55" x14ac:dyDescent="0.25">
      <c r="V85" s="17"/>
      <c r="W85" s="20"/>
      <c r="AD85" s="17"/>
      <c r="AE85" s="20"/>
      <c r="AL85" s="17"/>
      <c r="AM85" s="20"/>
      <c r="AT85" s="17"/>
      <c r="AU85" s="20"/>
      <c r="BB85" s="17"/>
      <c r="BC85" s="20"/>
    </row>
  </sheetData>
  <autoFilter ref="A2:BK84">
    <sortState ref="A3:AB84">
      <sortCondition ref="A2:A84"/>
    </sortState>
  </autoFilter>
  <mergeCells count="7">
    <mergeCell ref="AT1:BA1"/>
    <mergeCell ref="BB1:BI1"/>
    <mergeCell ref="G1:L1"/>
    <mergeCell ref="N1:U1"/>
    <mergeCell ref="V1:AC1"/>
    <mergeCell ref="AD1:AK1"/>
    <mergeCell ref="AL1:A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3" sqref="B3"/>
    </sheetView>
  </sheetViews>
  <sheetFormatPr defaultRowHeight="15" x14ac:dyDescent="0.25"/>
  <cols>
    <col min="1" max="1" width="16.85546875" customWidth="1"/>
    <col min="4" max="4" width="5" customWidth="1"/>
  </cols>
  <sheetData>
    <row r="1" spans="1:6" ht="15" customHeight="1" x14ac:dyDescent="0.25">
      <c r="A1" s="26" t="s">
        <v>380</v>
      </c>
      <c r="B1" s="26"/>
      <c r="C1" s="26"/>
      <c r="D1" s="26"/>
      <c r="E1" s="26"/>
      <c r="F1" s="22"/>
    </row>
    <row r="2" spans="1:6" s="1" customFormat="1" x14ac:dyDescent="0.25">
      <c r="A2" s="1" t="s">
        <v>373</v>
      </c>
      <c r="B2" s="14" t="s">
        <v>388</v>
      </c>
      <c r="C2" s="14" t="s">
        <v>370</v>
      </c>
      <c r="D2" s="14" t="s">
        <v>381</v>
      </c>
      <c r="E2" s="1" t="s">
        <v>371</v>
      </c>
    </row>
    <row r="3" spans="1:6" x14ac:dyDescent="0.25">
      <c r="A3" t="s">
        <v>254</v>
      </c>
      <c r="B3">
        <f t="array" aca="1" ref="B3" ca="1">MIN(IF(MIN(IF(JobBalancing!$E$3:$E$56=A3,JobBalancing!$I$3:$I$56))&lt;=0,1111111,MIN(IF(JobBalancing!$E$3:$E$56=A3,JobBalancing!$I$3:$I$56))),IF(MIN(IF(JobBalancing!$F$3:$F$56=A3,JobBalancing!$I$3:$I$56))&lt;=0,1111111,MIN(IF(JobBalancing!$F$3:$F$56=A3,JobBalancing!$I$3:$I$56))))</f>
        <v>0.01</v>
      </c>
      <c r="C3">
        <f t="array" aca="1" ref="C3" ca="1">MIN(IF(MIN(IF(JobBalancing!$E$3:$E$56=$A3,JobBalancing!$J$3:$J$56))&lt;=0,1111111,MIN(IF(JobBalancing!$E$3:$E$56=$A3,JobBalancing!$J$3:$J$56))),IF(MIN(IF(JobBalancing!$F$3:$F$56=$A3,JobBalancing!$J$3:$J$56))&lt;=0,1111111,MIN(IF(JobBalancing!$F$3:$F$56=$A3,JobBalancing!$J$3:$J$56))))</f>
        <v>1</v>
      </c>
      <c r="D3">
        <f t="array" aca="1" ref="D3" ca="1">MIN(IF(MIN(IF(JobBalancing!$E$3:$E$56=$A3,JobBalancing!$K$3:$K$56))&lt;=0,1111111,MIN(IF(JobBalancing!$E$3:$E$56=$A3,JobBalancing!$K$3:$K$56))),IF(MIN(IF(JobBalancing!$F$3:$F$56=$A3,JobBalancing!$K$3:$K$56))&lt;=0,1111111,MIN(IF(JobBalancing!$F$3:$F$56=$A3,JobBalancing!$K$3:$K$56))))</f>
        <v>1111111</v>
      </c>
      <c r="E3">
        <f ca="1">IF(D3=1111111,0,D3)</f>
        <v>0</v>
      </c>
    </row>
    <row r="4" spans="1:6" x14ac:dyDescent="0.25">
      <c r="A4" t="s">
        <v>244</v>
      </c>
      <c r="B4">
        <f t="array" aca="1" ref="B4" ca="1">MIN(IF(MIN(IF(JobBalancing!$E$3:$E$56=A4,JobBalancing!$I$3:$I$56))&lt;=0,1111111,MIN(IF(JobBalancing!$E$3:$E$56=A4,JobBalancing!$I$3:$I$56))),IF(MIN(IF(JobBalancing!$F$3:$F$56=A4,JobBalancing!$I$3:$I$56))&lt;=0,1111111,MIN(IF(JobBalancing!$F$3:$F$56=A4,JobBalancing!$I$3:$I$56))))</f>
        <v>857</v>
      </c>
      <c r="C4">
        <f t="array" aca="1" ref="C4" ca="1">MIN(IF(MIN(IF(JobBalancing!$E$3:$E$56=$A4,JobBalancing!$J$3:$J$56))&lt;=0,1111111,MIN(IF(JobBalancing!$E$3:$E$56=$A4,JobBalancing!$J$3:$J$56))),IF(MIN(IF(JobBalancing!$F$3:$F$56=$A4,JobBalancing!$J$3:$J$56))&lt;=0,1111111,MIN(IF(JobBalancing!$F$3:$F$56=$A4,JobBalancing!$J$3:$J$56))))</f>
        <v>3</v>
      </c>
      <c r="D4">
        <f t="array" aca="1" ref="D4" ca="1">MIN(IF(MIN(IF(JobBalancing!$E$3:$E$56=$A4,JobBalancing!$K$3:$K$56))&lt;=0,1111111,MIN(IF(JobBalancing!$E$3:$E$56=$A4,JobBalancing!$K$3:$K$56))),IF(MIN(IF(JobBalancing!$F$3:$F$56=$A4,JobBalancing!$K$3:$K$56))&lt;=0,1111111,MIN(IF(JobBalancing!$F$3:$F$56=$A4,JobBalancing!$K$3:$K$56))))</f>
        <v>9</v>
      </c>
      <c r="E4">
        <f t="shared" ref="E4:E18" ca="1" si="0">IF(D4=1111111,0,D4)</f>
        <v>9</v>
      </c>
    </row>
    <row r="5" spans="1:6" x14ac:dyDescent="0.25">
      <c r="A5" t="s">
        <v>269</v>
      </c>
      <c r="B5">
        <f t="array" aca="1" ref="B5" ca="1">MIN(IF(MIN(IF(JobBalancing!$E$3:$E$56=A5,JobBalancing!$I$3:$I$56))&lt;=0,1111111,MIN(IF(JobBalancing!$E$3:$E$56=A5,JobBalancing!$I$3:$I$56))),IF(MIN(IF(JobBalancing!$F$3:$F$56=A5,JobBalancing!$I$3:$I$56))&lt;=0,1111111,MIN(IF(JobBalancing!$F$3:$F$56=A5,JobBalancing!$I$3:$I$56))))</f>
        <v>71.5</v>
      </c>
      <c r="C5">
        <f t="array" aca="1" ref="C5" ca="1">MIN(IF(MIN(IF(JobBalancing!$E$3:$E$56=$A5,JobBalancing!$J$3:$J$56))&lt;=0,1111111,MIN(IF(JobBalancing!$E$3:$E$56=$A5,JobBalancing!$J$3:$J$56))),IF(MIN(IF(JobBalancing!$F$3:$F$56=$A5,JobBalancing!$J$3:$J$56))&lt;=0,1111111,MIN(IF(JobBalancing!$F$3:$F$56=$A5,JobBalancing!$J$3:$J$56))))</f>
        <v>3</v>
      </c>
      <c r="D5">
        <f t="array" aca="1" ref="D5" ca="1">MIN(IF(MIN(IF(JobBalancing!$E$3:$E$56=$A5,JobBalancing!$K$3:$K$56))&lt;=0,1111111,MIN(IF(JobBalancing!$E$3:$E$56=$A5,JobBalancing!$K$3:$K$56))),IF(MIN(IF(JobBalancing!$F$3:$F$56=$A5,JobBalancing!$K$3:$K$56))&lt;=0,1111111,MIN(IF(JobBalancing!$F$3:$F$56=$A5,JobBalancing!$K$3:$K$56))))</f>
        <v>7</v>
      </c>
      <c r="E5">
        <f t="shared" ca="1" si="0"/>
        <v>7</v>
      </c>
    </row>
    <row r="6" spans="1:6" x14ac:dyDescent="0.25">
      <c r="A6" t="s">
        <v>272</v>
      </c>
      <c r="B6">
        <f t="array" aca="1" ref="B6" ca="1">MIN(IF(MIN(IF(JobBalancing!$E$3:$E$56=A6,JobBalancing!$I$3:$I$56))&lt;=0,1111111,MIN(IF(JobBalancing!$E$3:$E$56=A6,JobBalancing!$I$3:$I$56))),IF(MIN(IF(JobBalancing!$F$3:$F$56=A6,JobBalancing!$I$3:$I$56))&lt;=0,1111111,MIN(IF(JobBalancing!$F$3:$F$56=A6,JobBalancing!$I$3:$I$56))))</f>
        <v>33</v>
      </c>
      <c r="C6">
        <f t="array" aca="1" ref="C6" ca="1">MIN(IF(MIN(IF(JobBalancing!$E$3:$E$56=$A6,JobBalancing!$J$3:$J$56))&lt;=0,1111111,MIN(IF(JobBalancing!$E$3:$E$56=$A6,JobBalancing!$J$3:$J$56))),IF(MIN(IF(JobBalancing!$F$3:$F$56=$A6,JobBalancing!$J$3:$J$56))&lt;=0,1111111,MIN(IF(JobBalancing!$F$3:$F$56=$A6,JobBalancing!$J$3:$J$56))))</f>
        <v>3</v>
      </c>
      <c r="D6">
        <f t="array" aca="1" ref="D6" ca="1">MIN(IF(MIN(IF(JobBalancing!$E$3:$E$56=$A6,JobBalancing!$K$3:$K$56))&lt;=0,1111111,MIN(IF(JobBalancing!$E$3:$E$56=$A6,JobBalancing!$K$3:$K$56))),IF(MIN(IF(JobBalancing!$F$3:$F$56=$A6,JobBalancing!$K$3:$K$56))&lt;=0,1111111,MIN(IF(JobBalancing!$F$3:$F$56=$A6,JobBalancing!$K$3:$K$56))))</f>
        <v>5</v>
      </c>
      <c r="E6">
        <f t="shared" ca="1" si="0"/>
        <v>5</v>
      </c>
    </row>
    <row r="7" spans="1:6" x14ac:dyDescent="0.25">
      <c r="A7" t="s">
        <v>273</v>
      </c>
      <c r="B7">
        <f t="array" aca="1" ref="B7" ca="1">MIN(IF(MIN(IF(JobBalancing!$E$3:$E$56=A7,JobBalancing!$I$3:$I$56))&lt;=0,1111111,MIN(IF(JobBalancing!$E$3:$E$56=A7,JobBalancing!$I$3:$I$56))),IF(MIN(IF(JobBalancing!$F$3:$F$56=A7,JobBalancing!$I$3:$I$56))&lt;=0,1111111,MIN(IF(JobBalancing!$F$3:$F$56=A7,JobBalancing!$I$3:$I$56))))</f>
        <v>7.6999999999999993</v>
      </c>
      <c r="C7">
        <f t="array" aca="1" ref="C7" ca="1">MIN(IF(MIN(IF(JobBalancing!$E$3:$E$56=$A7,JobBalancing!$J$3:$J$56))&lt;=0,1111111,MIN(IF(JobBalancing!$E$3:$E$56=$A7,JobBalancing!$J$3:$J$56))),IF(MIN(IF(JobBalancing!$F$3:$F$56=$A7,JobBalancing!$J$3:$J$56))&lt;=0,1111111,MIN(IF(JobBalancing!$F$3:$F$56=$A7,JobBalancing!$J$3:$J$56))))</f>
        <v>3</v>
      </c>
      <c r="D7">
        <f t="array" aca="1" ref="D7" ca="1">MIN(IF(MIN(IF(JobBalancing!$E$3:$E$56=$A7,JobBalancing!$K$3:$K$56))&lt;=0,1111111,MIN(IF(JobBalancing!$E$3:$E$56=$A7,JobBalancing!$K$3:$K$56))),IF(MIN(IF(JobBalancing!$F$3:$F$56=$A7,JobBalancing!$K$3:$K$56))&lt;=0,1111111,MIN(IF(JobBalancing!$F$3:$F$56=$A7,JobBalancing!$K$3:$K$56))))</f>
        <v>4</v>
      </c>
      <c r="E7">
        <f t="shared" ca="1" si="0"/>
        <v>4</v>
      </c>
    </row>
    <row r="8" spans="1:6" x14ac:dyDescent="0.25">
      <c r="A8" t="s">
        <v>289</v>
      </c>
      <c r="B8">
        <f t="array" aca="1" ref="B8" ca="1">MIN(IF(MIN(IF(JobBalancing!$E$3:$E$56=A8,JobBalancing!$I$3:$I$56))&lt;=0,1111111,MIN(IF(JobBalancing!$E$3:$E$56=A8,JobBalancing!$I$3:$I$56))),IF(MIN(IF(JobBalancing!$F$3:$F$56=A8,JobBalancing!$I$3:$I$56))&lt;=0,1111111,MIN(IF(JobBalancing!$F$3:$F$56=A8,JobBalancing!$I$3:$I$56))))</f>
        <v>0.1</v>
      </c>
      <c r="C8">
        <f t="array" aca="1" ref="C8" ca="1">MIN(IF(MIN(IF(JobBalancing!$E$3:$E$56=$A8,JobBalancing!$J$3:$J$56))&lt;=0,1111111,MIN(IF(JobBalancing!$E$3:$E$56=$A8,JobBalancing!$J$3:$J$56))),IF(MIN(IF(JobBalancing!$F$3:$F$56=$A8,JobBalancing!$J$3:$J$56))&lt;=0,1111111,MIN(IF(JobBalancing!$F$3:$F$56=$A8,JobBalancing!$J$3:$J$56))))</f>
        <v>1</v>
      </c>
      <c r="D8">
        <f t="array" aca="1" ref="D8" ca="1">MIN(IF(MIN(IF(JobBalancing!$E$3:$E$56=$A8,JobBalancing!$K$3:$K$56))&lt;=0,1111111,MIN(IF(JobBalancing!$E$3:$E$56=$A8,JobBalancing!$K$3:$K$56))),IF(MIN(IF(JobBalancing!$F$3:$F$56=$A8,JobBalancing!$K$3:$K$56))&lt;=0,1111111,MIN(IF(JobBalancing!$F$3:$F$56=$A8,JobBalancing!$K$3:$K$56))))</f>
        <v>1111111</v>
      </c>
      <c r="E8">
        <f t="shared" ca="1" si="0"/>
        <v>0</v>
      </c>
    </row>
    <row r="9" spans="1:6" x14ac:dyDescent="0.25">
      <c r="A9" t="s">
        <v>255</v>
      </c>
      <c r="B9">
        <f t="array" aca="1" ref="B9" ca="1">MIN(IF(MIN(IF(JobBalancing!$E$3:$E$56=A9,JobBalancing!$I$3:$I$56))&lt;=0,1111111,MIN(IF(JobBalancing!$E$3:$E$56=A9,JobBalancing!$I$3:$I$56))),IF(MIN(IF(JobBalancing!$F$3:$F$56=A9,JobBalancing!$I$3:$I$56))&lt;=0,1111111,MIN(IF(JobBalancing!$F$3:$F$56=A9,JobBalancing!$I$3:$I$56))))</f>
        <v>0.1</v>
      </c>
      <c r="C9">
        <f t="array" aca="1" ref="C9" ca="1">MIN(IF(MIN(IF(JobBalancing!$E$3:$E$56=$A9,JobBalancing!$J$3:$J$56))&lt;=0,1111111,MIN(IF(JobBalancing!$E$3:$E$56=$A9,JobBalancing!$J$3:$J$56))),IF(MIN(IF(JobBalancing!$F$3:$F$56=$A9,JobBalancing!$J$3:$J$56))&lt;=0,1111111,MIN(IF(JobBalancing!$F$3:$F$56=$A9,JobBalancing!$J$3:$J$56))))</f>
        <v>1</v>
      </c>
      <c r="D9">
        <f t="array" aca="1" ref="D9" ca="1">MIN(IF(MIN(IF(JobBalancing!$E$3:$E$56=$A9,JobBalancing!$K$3:$K$56))&lt;=0,1111111,MIN(IF(JobBalancing!$E$3:$E$56=$A9,JobBalancing!$K$3:$K$56))),IF(MIN(IF(JobBalancing!$F$3:$F$56=$A9,JobBalancing!$K$3:$K$56))&lt;=0,1111111,MIN(IF(JobBalancing!$F$3:$F$56=$A9,JobBalancing!$K$3:$K$56))))</f>
        <v>1111111</v>
      </c>
      <c r="E9">
        <f t="shared" ca="1" si="0"/>
        <v>0</v>
      </c>
    </row>
    <row r="10" spans="1:6" x14ac:dyDescent="0.25">
      <c r="A10" t="s">
        <v>277</v>
      </c>
      <c r="B10">
        <f t="array" aca="1" ref="B10" ca="1">MIN(IF(MIN(IF(JobBalancing!$E$3:$E$56=A10,JobBalancing!$I$3:$I$56))&lt;=0,1111111,MIN(IF(JobBalancing!$E$3:$E$56=A10,JobBalancing!$I$3:$I$56))),IF(MIN(IF(JobBalancing!$F$3:$F$56=A10,JobBalancing!$I$3:$I$56))&lt;=0,1111111,MIN(IF(JobBalancing!$F$3:$F$56=A10,JobBalancing!$I$3:$I$56))))</f>
        <v>0.2</v>
      </c>
      <c r="C10">
        <f t="array" aca="1" ref="C10" ca="1">MIN(IF(MIN(IF(JobBalancing!$E$3:$E$56=$A10,JobBalancing!$J$3:$J$56))&lt;=0,1111111,MIN(IF(JobBalancing!$E$3:$E$56=$A10,JobBalancing!$J$3:$J$56))),IF(MIN(IF(JobBalancing!$F$3:$F$56=$A10,JobBalancing!$J$3:$J$56))&lt;=0,1111111,MIN(IF(JobBalancing!$F$3:$F$56=$A10,JobBalancing!$J$3:$J$56))))</f>
        <v>1</v>
      </c>
      <c r="D10">
        <f t="array" aca="1" ref="D10" ca="1">MIN(IF(MIN(IF(JobBalancing!$E$3:$E$56=$A10,JobBalancing!$K$3:$K$56))&lt;=0,1111111,MIN(IF(JobBalancing!$E$3:$E$56=$A10,JobBalancing!$K$3:$K$56))),IF(MIN(IF(JobBalancing!$F$3:$F$56=$A10,JobBalancing!$K$3:$K$56))&lt;=0,1111111,MIN(IF(JobBalancing!$F$3:$F$56=$A10,JobBalancing!$K$3:$K$56))))</f>
        <v>1111111</v>
      </c>
      <c r="E10">
        <f t="shared" ca="1" si="0"/>
        <v>0</v>
      </c>
    </row>
    <row r="11" spans="1:6" x14ac:dyDescent="0.25">
      <c r="A11" t="s">
        <v>284</v>
      </c>
      <c r="B11">
        <f t="array" aca="1" ref="B11" ca="1">MIN(IF(MIN(IF(JobBalancing!$E$3:$E$56=A11,JobBalancing!$I$3:$I$56))&lt;=0,1111111,MIN(IF(JobBalancing!$E$3:$E$56=A11,JobBalancing!$I$3:$I$56))),IF(MIN(IF(JobBalancing!$F$3:$F$56=A11,JobBalancing!$I$3:$I$56))&lt;=0,1111111,MIN(IF(JobBalancing!$F$3:$F$56=A11,JobBalancing!$I$3:$I$56))))</f>
        <v>0.1</v>
      </c>
      <c r="C11">
        <f t="array" aca="1" ref="C11" ca="1">MIN(IF(MIN(IF(JobBalancing!$E$3:$E$56=$A11,JobBalancing!$J$3:$J$56))&lt;=0,1111111,MIN(IF(JobBalancing!$E$3:$E$56=$A11,JobBalancing!$J$3:$J$56))),IF(MIN(IF(JobBalancing!$F$3:$F$56=$A11,JobBalancing!$J$3:$J$56))&lt;=0,1111111,MIN(IF(JobBalancing!$F$3:$F$56=$A11,JobBalancing!$J$3:$J$56))))</f>
        <v>1</v>
      </c>
      <c r="D11">
        <f t="array" aca="1" ref="D11" ca="1">MIN(IF(MIN(IF(JobBalancing!$E$3:$E$56=$A11,JobBalancing!$K$3:$K$56))&lt;=0,1111111,MIN(IF(JobBalancing!$E$3:$E$56=$A11,JobBalancing!$K$3:$K$56))),IF(MIN(IF(JobBalancing!$F$3:$F$56=$A11,JobBalancing!$K$3:$K$56))&lt;=0,1111111,MIN(IF(JobBalancing!$F$3:$F$56=$A11,JobBalancing!$K$3:$K$56))))</f>
        <v>1111111</v>
      </c>
      <c r="E11">
        <f t="shared" ca="1" si="0"/>
        <v>0</v>
      </c>
    </row>
    <row r="12" spans="1:6" x14ac:dyDescent="0.25">
      <c r="A12" t="s">
        <v>275</v>
      </c>
      <c r="B12">
        <f t="array" aca="1" ref="B12" ca="1">MIN(IF(MIN(IF(JobBalancing!$E$3:$E$56=A12,JobBalancing!$I$3:$I$56))&lt;=0,1111111,MIN(IF(JobBalancing!$E$3:$E$56=A12,JobBalancing!$I$3:$I$56))),IF(MIN(IF(JobBalancing!$F$3:$F$56=A12,JobBalancing!$I$3:$I$56))&lt;=0,1111111,MIN(IF(JobBalancing!$F$3:$F$56=A12,JobBalancing!$I$3:$I$56))))</f>
        <v>2.2999999999999998</v>
      </c>
      <c r="C12">
        <f t="array" aca="1" ref="C12" ca="1">MIN(IF(MIN(IF(JobBalancing!$E$3:$E$56=$A12,JobBalancing!$J$3:$J$56))&lt;=0,1111111,MIN(IF(JobBalancing!$E$3:$E$56=$A12,JobBalancing!$J$3:$J$56))),IF(MIN(IF(JobBalancing!$F$3:$F$56=$A12,JobBalancing!$J$3:$J$56))&lt;=0,1111111,MIN(IF(JobBalancing!$F$3:$F$56=$A12,JobBalancing!$J$3:$J$56))))</f>
        <v>2</v>
      </c>
      <c r="D12">
        <f t="array" aca="1" ref="D12" ca="1">MIN(IF(MIN(IF(JobBalancing!$E$3:$E$56=$A12,JobBalancing!$K$3:$K$56))&lt;=0,1111111,MIN(IF(JobBalancing!$E$3:$E$56=$A12,JobBalancing!$K$3:$K$56))),IF(MIN(IF(JobBalancing!$F$3:$F$56=$A12,JobBalancing!$K$3:$K$56))&lt;=0,1111111,MIN(IF(JobBalancing!$F$3:$F$56=$A12,JobBalancing!$K$3:$K$56))))</f>
        <v>2</v>
      </c>
      <c r="E12">
        <f t="shared" ca="1" si="0"/>
        <v>2</v>
      </c>
    </row>
    <row r="13" spans="1:6" x14ac:dyDescent="0.25">
      <c r="A13" t="s">
        <v>279</v>
      </c>
      <c r="B13">
        <f t="array" aca="1" ref="B13" ca="1">MIN(IF(MIN(IF(JobBalancing!$E$3:$E$56=A13,JobBalancing!$I$3:$I$56))&lt;=0,1111111,MIN(IF(JobBalancing!$E$3:$E$56=A13,JobBalancing!$I$3:$I$56))),IF(MIN(IF(JobBalancing!$F$3:$F$56=A13,JobBalancing!$I$3:$I$56))&lt;=0,1111111,MIN(IF(JobBalancing!$F$3:$F$56=A13,JobBalancing!$I$3:$I$56))))</f>
        <v>2.2999999999999998</v>
      </c>
      <c r="C13">
        <f t="array" aca="1" ref="C13" ca="1">MIN(IF(MIN(IF(JobBalancing!$E$3:$E$56=$A13,JobBalancing!$J$3:$J$56))&lt;=0,1111111,MIN(IF(JobBalancing!$E$3:$E$56=$A13,JobBalancing!$J$3:$J$56))),IF(MIN(IF(JobBalancing!$F$3:$F$56=$A13,JobBalancing!$J$3:$J$56))&lt;=0,1111111,MIN(IF(JobBalancing!$F$3:$F$56=$A13,JobBalancing!$J$3:$J$56))))</f>
        <v>2</v>
      </c>
      <c r="D13">
        <f t="array" aca="1" ref="D13" ca="1">MIN(IF(MIN(IF(JobBalancing!$E$3:$E$56=$A13,JobBalancing!$K$3:$K$56))&lt;=0,1111111,MIN(IF(JobBalancing!$E$3:$E$56=$A13,JobBalancing!$K$3:$K$56))),IF(MIN(IF(JobBalancing!$F$3:$F$56=$A13,JobBalancing!$K$3:$K$56))&lt;=0,1111111,MIN(IF(JobBalancing!$F$3:$F$56=$A13,JobBalancing!$K$3:$K$56))))</f>
        <v>3</v>
      </c>
      <c r="E13">
        <f t="shared" ca="1" si="0"/>
        <v>3</v>
      </c>
    </row>
    <row r="14" spans="1:6" x14ac:dyDescent="0.25">
      <c r="A14" t="s">
        <v>259</v>
      </c>
      <c r="B14">
        <f t="array" aca="1" ref="B14" ca="1">MIN(IF(MIN(IF(JobBalancing!$E$3:$E$56=A14,JobBalancing!$I$3:$I$56))&lt;=0,1111111,MIN(IF(JobBalancing!$E$3:$E$56=A14,JobBalancing!$I$3:$I$56))),IF(MIN(IF(JobBalancing!$F$3:$F$56=A14,JobBalancing!$I$3:$I$56))&lt;=0,1111111,MIN(IF(JobBalancing!$F$3:$F$56=A14,JobBalancing!$I$3:$I$56))))</f>
        <v>0.1</v>
      </c>
      <c r="C14">
        <f t="array" aca="1" ref="C14" ca="1">MIN(IF(MIN(IF(JobBalancing!$E$3:$E$56=$A14,JobBalancing!$J$3:$J$56))&lt;=0,1111111,MIN(IF(JobBalancing!$E$3:$E$56=$A14,JobBalancing!$J$3:$J$56))),IF(MIN(IF(JobBalancing!$F$3:$F$56=$A14,JobBalancing!$J$3:$J$56))&lt;=0,1111111,MIN(IF(JobBalancing!$F$3:$F$56=$A14,JobBalancing!$J$3:$J$56))))</f>
        <v>1</v>
      </c>
      <c r="D14">
        <f t="array" aca="1" ref="D14" ca="1">MIN(IF(MIN(IF(JobBalancing!$E$3:$E$56=$A14,JobBalancing!$K$3:$K$56))&lt;=0,1111111,MIN(IF(JobBalancing!$E$3:$E$56=$A14,JobBalancing!$K$3:$K$56))),IF(MIN(IF(JobBalancing!$F$3:$F$56=$A14,JobBalancing!$K$3:$K$56))&lt;=0,1111111,MIN(IF(JobBalancing!$F$3:$F$56=$A14,JobBalancing!$K$3:$K$56))))</f>
        <v>1111111</v>
      </c>
      <c r="E14">
        <f t="shared" ca="1" si="0"/>
        <v>0</v>
      </c>
    </row>
    <row r="15" spans="1:6" x14ac:dyDescent="0.25">
      <c r="A15" t="s">
        <v>243</v>
      </c>
      <c r="B15">
        <f t="array" aca="1" ref="B15" ca="1">MIN(IF(MIN(IF(JobBalancing!$E$3:$E$56=A15,JobBalancing!$I$3:$I$56))&lt;=0,1111111,MIN(IF(JobBalancing!$E$3:$E$56=A15,JobBalancing!$I$3:$I$56))),IF(MIN(IF(JobBalancing!$F$3:$F$56=A15,JobBalancing!$I$3:$I$56))&lt;=0,1111111,MIN(IF(JobBalancing!$F$3:$F$56=A15,JobBalancing!$I$3:$I$56))))</f>
        <v>4</v>
      </c>
      <c r="C15">
        <f t="array" aca="1" ref="C15" ca="1">MIN(IF(MIN(IF(JobBalancing!$E$3:$E$56=$A15,JobBalancing!$J$3:$J$56))&lt;=0,1111111,MIN(IF(JobBalancing!$E$3:$E$56=$A15,JobBalancing!$J$3:$J$56))),IF(MIN(IF(JobBalancing!$F$3:$F$56=$A15,JobBalancing!$J$3:$J$56))&lt;=0,1111111,MIN(IF(JobBalancing!$F$3:$F$56=$A15,JobBalancing!$J$3:$J$56))))</f>
        <v>1</v>
      </c>
      <c r="D15">
        <f t="array" aca="1" ref="D15" ca="1">MIN(IF(MIN(IF(JobBalancing!$E$3:$E$56=$A15,JobBalancing!$K$3:$K$56))&lt;=0,1111111,MIN(IF(JobBalancing!$E$3:$E$56=$A15,JobBalancing!$K$3:$K$56))),IF(MIN(IF(JobBalancing!$F$3:$F$56=$A15,JobBalancing!$K$3:$K$56))&lt;=0,1111111,MIN(IF(JobBalancing!$F$3:$F$56=$A15,JobBalancing!$K$3:$K$56))))</f>
        <v>1111111</v>
      </c>
      <c r="E15">
        <f t="shared" ca="1" si="0"/>
        <v>0</v>
      </c>
    </row>
    <row r="16" spans="1:6" x14ac:dyDescent="0.25">
      <c r="A16" t="s">
        <v>252</v>
      </c>
      <c r="B16">
        <f t="array" aca="1" ref="B16" ca="1">MIN(IF(MIN(IF(JobBalancing!$E$3:$E$56=A16,JobBalancing!$I$3:$I$56))&lt;=0,1111111,MIN(IF(JobBalancing!$E$3:$E$56=A16,JobBalancing!$I$3:$I$56))),IF(MIN(IF(JobBalancing!$F$3:$F$56=A16,JobBalancing!$I$3:$I$56))&lt;=0,1111111,MIN(IF(JobBalancing!$F$3:$F$56=A16,JobBalancing!$I$3:$I$56))))</f>
        <v>1.1000000000000001</v>
      </c>
      <c r="C16">
        <f t="array" aca="1" ref="C16" ca="1">MIN(IF(MIN(IF(JobBalancing!$E$3:$E$56=$A16,JobBalancing!$J$3:$J$56))&lt;=0,1111111,MIN(IF(JobBalancing!$E$3:$E$56=$A16,JobBalancing!$J$3:$J$56))),IF(MIN(IF(JobBalancing!$F$3:$F$56=$A16,JobBalancing!$J$3:$J$56))&lt;=0,1111111,MIN(IF(JobBalancing!$F$3:$F$56=$A16,JobBalancing!$J$3:$J$56))))</f>
        <v>2</v>
      </c>
      <c r="D16">
        <f t="array" aca="1" ref="D16" ca="1">MIN(IF(MIN(IF(JobBalancing!$E$3:$E$56=$A16,JobBalancing!$K$3:$K$56))&lt;=0,1111111,MIN(IF(JobBalancing!$E$3:$E$56=$A16,JobBalancing!$K$3:$K$56))),IF(MIN(IF(JobBalancing!$F$3:$F$56=$A16,JobBalancing!$K$3:$K$56))&lt;=0,1111111,MIN(IF(JobBalancing!$F$3:$F$56=$A16,JobBalancing!$K$3:$K$56))))</f>
        <v>1</v>
      </c>
      <c r="E16">
        <f t="shared" ca="1" si="0"/>
        <v>1</v>
      </c>
    </row>
    <row r="17" spans="1:5" x14ac:dyDescent="0.25">
      <c r="A17" t="s">
        <v>270</v>
      </c>
      <c r="B17">
        <f t="array" aca="1" ref="B17" ca="1">MIN(IF(MIN(IF(JobBalancing!$E$3:$E$56=A17,JobBalancing!$I$3:$I$56))&lt;=0,1111111,MIN(IF(JobBalancing!$E$3:$E$56=A17,JobBalancing!$I$3:$I$56))),IF(MIN(IF(JobBalancing!$F$3:$F$56=A17,JobBalancing!$I$3:$I$56))&lt;=0,1111111,MIN(IF(JobBalancing!$F$3:$F$56=A17,JobBalancing!$I$3:$I$56))))</f>
        <v>0.8</v>
      </c>
      <c r="C17">
        <f t="array" aca="1" ref="C17" ca="1">MIN(IF(MIN(IF(JobBalancing!$E$3:$E$56=$A17,JobBalancing!$J$3:$J$56))&lt;=0,1111111,MIN(IF(JobBalancing!$E$3:$E$56=$A17,JobBalancing!$J$3:$J$56))),IF(MIN(IF(JobBalancing!$F$3:$F$56=$A17,JobBalancing!$J$3:$J$56))&lt;=0,1111111,MIN(IF(JobBalancing!$F$3:$F$56=$A17,JobBalancing!$J$3:$J$56))))</f>
        <v>1</v>
      </c>
      <c r="D17">
        <f t="array" aca="1" ref="D17" ca="1">MIN(IF(MIN(IF(JobBalancing!$E$3:$E$56=$A17,JobBalancing!$K$3:$K$56))&lt;=0,1111111,MIN(IF(JobBalancing!$E$3:$E$56=$A17,JobBalancing!$K$3:$K$56))),IF(MIN(IF(JobBalancing!$F$3:$F$56=$A17,JobBalancing!$K$3:$K$56))&lt;=0,1111111,MIN(IF(JobBalancing!$F$3:$F$56=$A17,JobBalancing!$K$3:$K$56))))</f>
        <v>1111111</v>
      </c>
      <c r="E17">
        <f t="shared" ca="1" si="0"/>
        <v>0</v>
      </c>
    </row>
    <row r="18" spans="1:5" x14ac:dyDescent="0.25">
      <c r="A18" t="s">
        <v>246</v>
      </c>
      <c r="B18">
        <f t="array" aca="1" ref="B18" ca="1">MIN(IF(MIN(IF(JobBalancing!$E$3:$E$56=A18,JobBalancing!$I$3:$I$56))&lt;=0,1111111,MIN(IF(JobBalancing!$E$3:$E$56=A18,JobBalancing!$I$3:$I$56))),IF(MIN(IF(JobBalancing!$F$3:$F$56=A18,JobBalancing!$I$3:$I$56))&lt;=0,1111111,MIN(IF(JobBalancing!$F$3:$F$56=A18,JobBalancing!$I$3:$I$56))))</f>
        <v>7.6999999999999993</v>
      </c>
      <c r="C18">
        <f t="array" aca="1" ref="C18" ca="1">MIN(IF(MIN(IF(JobBalancing!$E$3:$E$56=$A18,JobBalancing!$J$3:$J$56))&lt;=0,1111111,MIN(IF(JobBalancing!$E$3:$E$56=$A18,JobBalancing!$J$3:$J$56))),IF(MIN(IF(JobBalancing!$F$3:$F$56=$A18,JobBalancing!$J$3:$J$56))&lt;=0,1111111,MIN(IF(JobBalancing!$F$3:$F$56=$A18,JobBalancing!$J$3:$J$56))))</f>
        <v>3</v>
      </c>
      <c r="D18">
        <f t="array" aca="1" ref="D18" ca="1">MIN(IF(MIN(IF(JobBalancing!$E$3:$E$56=$A18,JobBalancing!$K$3:$K$56))&lt;=0,1111111,MIN(IF(JobBalancing!$E$3:$E$56=$A18,JobBalancing!$K$3:$K$56))),IF(MIN(IF(JobBalancing!$F$3:$F$56=$A18,JobBalancing!$K$3:$K$56))&lt;=0,1111111,MIN(IF(JobBalancing!$F$3:$F$56=$A18,JobBalancing!$K$3:$K$56))))</f>
        <v>4</v>
      </c>
      <c r="E18">
        <f t="shared" ca="1" si="0"/>
        <v>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"/>
  <sheetViews>
    <sheetView workbookViewId="0"/>
  </sheetViews>
  <sheetFormatPr defaultRowHeight="15" x14ac:dyDescent="0.25"/>
  <cols>
    <col min="1" max="2" width="21.5703125" customWidth="1"/>
    <col min="3" max="3" width="13.42578125" bestFit="1" customWidth="1"/>
    <col min="4" max="4" width="17.42578125" bestFit="1" customWidth="1"/>
    <col min="6" max="6" width="11.140625" bestFit="1" customWidth="1"/>
    <col min="7" max="7" width="24.7109375" bestFit="1" customWidth="1"/>
    <col min="9" max="10" width="16.28515625" bestFit="1" customWidth="1"/>
  </cols>
  <sheetData>
    <row r="1" spans="1:35" s="1" customFormat="1" x14ac:dyDescent="0.25">
      <c r="A1" s="1" t="str">
        <f>JobBalancing!A2</f>
        <v>Job Name</v>
      </c>
      <c r="B1" s="1" t="str">
        <f>JobBalancing!B2</f>
        <v>Description</v>
      </c>
      <c r="C1" s="1" t="str">
        <f>JobBalancing!C2</f>
        <v>Industry</v>
      </c>
      <c r="D1" s="1" t="str">
        <f>JobBalancing!D2</f>
        <v>Skill</v>
      </c>
      <c r="E1" s="1" t="str">
        <f>JobBalancing!E2</f>
        <v>Type 1</v>
      </c>
      <c r="F1" s="1" t="str">
        <f>JobBalancing!F2</f>
        <v>Type 2</v>
      </c>
      <c r="G1" s="1" t="s">
        <v>386</v>
      </c>
      <c r="H1" s="1" t="str">
        <f>JobBalancing!H2</f>
        <v>Tier</v>
      </c>
      <c r="I1" s="1" t="str">
        <f>JobBalancing!M2</f>
        <v>Tiles Required</v>
      </c>
      <c r="J1" s="1" t="s">
        <v>383</v>
      </c>
      <c r="K1" s="1" t="s">
        <v>382</v>
      </c>
      <c r="L1" s="1" t="s">
        <v>384</v>
      </c>
      <c r="M1" s="1" t="s">
        <v>361</v>
      </c>
      <c r="N1" s="1" t="s">
        <v>383</v>
      </c>
      <c r="O1" s="1" t="s">
        <v>382</v>
      </c>
      <c r="P1" s="1" t="s">
        <v>384</v>
      </c>
      <c r="Q1" s="1" t="s">
        <v>361</v>
      </c>
      <c r="R1" s="1" t="s">
        <v>383</v>
      </c>
      <c r="S1" s="1" t="s">
        <v>382</v>
      </c>
      <c r="T1" s="1" t="s">
        <v>384</v>
      </c>
      <c r="U1" s="1" t="s">
        <v>361</v>
      </c>
      <c r="V1" s="1" t="s">
        <v>383</v>
      </c>
      <c r="W1" s="1" t="s">
        <v>382</v>
      </c>
      <c r="X1" s="1" t="s">
        <v>384</v>
      </c>
      <c r="Y1" s="1" t="s">
        <v>361</v>
      </c>
      <c r="Z1" s="1" t="s">
        <v>383</v>
      </c>
      <c r="AA1" s="1" t="s">
        <v>382</v>
      </c>
      <c r="AB1" s="1" t="s">
        <v>384</v>
      </c>
      <c r="AC1" s="1" t="s">
        <v>361</v>
      </c>
      <c r="AD1" s="1" t="s">
        <v>383</v>
      </c>
      <c r="AE1" s="1" t="s">
        <v>382</v>
      </c>
      <c r="AF1" s="1" t="s">
        <v>384</v>
      </c>
      <c r="AG1" s="1" t="s">
        <v>361</v>
      </c>
      <c r="AH1" s="1" t="str">
        <f>JobBalancing!BJ2</f>
        <v>Output Quantity</v>
      </c>
      <c r="AI1" s="1" t="str">
        <f>JobBalancing!BK2</f>
        <v>Work PMU</v>
      </c>
    </row>
    <row r="2" spans="1:35" x14ac:dyDescent="0.25">
      <c r="A2" t="str">
        <f>JobBalancing!A3</f>
        <v>Farm Crops</v>
      </c>
      <c r="B2" t="str">
        <f>JobBalancing!B3</f>
        <v>Description</v>
      </c>
      <c r="C2" t="str">
        <f>JobBalancing!C3</f>
        <v>Agricultural</v>
      </c>
      <c r="D2" t="str">
        <f>JobBalancing!D3</f>
        <v>Farming</v>
      </c>
      <c r="E2" t="str">
        <f>JobBalancing!E3</f>
        <v>Crop</v>
      </c>
      <c r="F2" t="str">
        <f>IF(ISBLANK(JobBalancing!F3),"",JobBalancing!F3)</f>
        <v/>
      </c>
      <c r="G2" t="str">
        <f>JobBalancing!G3</f>
        <v>Barley</v>
      </c>
      <c r="H2">
        <f>JobBalancing!H3</f>
        <v>1</v>
      </c>
      <c r="I2" t="str">
        <f>IF(ISBLANK(JobBalancing!M3),"",JobBalancing!M3)</f>
        <v>Plain</v>
      </c>
      <c r="J2" t="str">
        <f>IF(ISBLANK(JobBalancing!N3),"",JobBalancing!N3)</f>
        <v/>
      </c>
      <c r="K2" t="str">
        <f>IF(ISBLANK(JobBalancing!O3),"",JobBalancing!O3)</f>
        <v/>
      </c>
      <c r="L2" t="str">
        <f>IF(ISBLANK(JobBalancing!P3),"",JobBalancing!P3)</f>
        <v/>
      </c>
      <c r="M2" t="str">
        <f>IF(ISBLANK(JobBalancing!Q3),"",JobBalancing!Q3)</f>
        <v/>
      </c>
      <c r="N2" t="str">
        <f>IF(ISBLANK(JobBalancing!V3),"",JobBalancing!V3)</f>
        <v/>
      </c>
      <c r="O2" t="str">
        <f>IF(ISBLANK(JobBalancing!W3),"",JobBalancing!W3)</f>
        <v/>
      </c>
      <c r="P2" t="str">
        <f>IF(ISBLANK(JobBalancing!X3),"",JobBalancing!X3)</f>
        <v/>
      </c>
      <c r="Q2" t="str">
        <f>IF(ISBLANK(JobBalancing!Y3),"",JobBalancing!Y3)</f>
        <v/>
      </c>
      <c r="R2" t="str">
        <f>IF(ISBLANK(JobBalancing!AD3),"",JobBalancing!AD3)</f>
        <v/>
      </c>
      <c r="S2" t="str">
        <f>IF(ISBLANK(JobBalancing!AE3),"",JobBalancing!AE3)</f>
        <v/>
      </c>
      <c r="T2" t="str">
        <f>IF(ISBLANK(JobBalancing!AF3),"",JobBalancing!AF3)</f>
        <v/>
      </c>
      <c r="U2" t="str">
        <f>IF(ISBLANK(JobBalancing!AG3),"",JobBalancing!AG3)</f>
        <v/>
      </c>
      <c r="V2" t="str">
        <f>IF(ISBLANK(JobBalancing!AL3),"",JobBalancing!AL3)</f>
        <v/>
      </c>
      <c r="W2" t="str">
        <f>IF(ISBLANK(JobBalancing!AM3),"",JobBalancing!AM3)</f>
        <v/>
      </c>
      <c r="X2" t="str">
        <f>IF(ISBLANK(JobBalancing!AN3),"",JobBalancing!AN3)</f>
        <v/>
      </c>
      <c r="Y2" t="str">
        <f>IF(ISBLANK(JobBalancing!AO3),"",JobBalancing!AO3)</f>
        <v/>
      </c>
      <c r="Z2" t="str">
        <f>IF(ISBLANK(JobBalancing!AT3),"",JobBalancing!AT3)</f>
        <v/>
      </c>
      <c r="AA2" t="str">
        <f>IF(ISBLANK(JobBalancing!AU3),"",JobBalancing!AU3)</f>
        <v/>
      </c>
      <c r="AB2" t="str">
        <f>IF(ISBLANK(JobBalancing!AV3),"",JobBalancing!AV3)</f>
        <v/>
      </c>
      <c r="AC2" t="str">
        <f>IF(ISBLANK(JobBalancing!AW3),"",JobBalancing!AW3)</f>
        <v/>
      </c>
      <c r="AD2" t="str">
        <f>IF(ISBLANK(JobBalancing!BB3),"",JobBalancing!BB3)</f>
        <v/>
      </c>
      <c r="AE2" t="str">
        <f>IF(ISBLANK(JobBalancing!BC3),"",JobBalancing!BC3)</f>
        <v/>
      </c>
      <c r="AF2" t="str">
        <f>IF(ISBLANK(JobBalancing!BD3),"",JobBalancing!BD3)</f>
        <v/>
      </c>
      <c r="AG2" t="str">
        <f>IF(ISBLANK(JobBalancing!BE3),"",JobBalancing!BE3)</f>
        <v/>
      </c>
      <c r="AH2">
        <f>JobBalancing!BJ3</f>
        <v>100</v>
      </c>
      <c r="AI2">
        <f>JobBalancing!BK3</f>
        <v>1</v>
      </c>
    </row>
    <row r="3" spans="1:35" x14ac:dyDescent="0.25">
      <c r="A3" t="str">
        <f>JobBalancing!A4</f>
        <v>Forge Anvil</v>
      </c>
      <c r="B3" t="str">
        <f>JobBalancing!B4</f>
        <v>Description</v>
      </c>
      <c r="C3" t="str">
        <f>JobBalancing!C4</f>
        <v>Metalworking</v>
      </c>
      <c r="D3" t="str">
        <f>JobBalancing!D4</f>
        <v>Blacksmith</v>
      </c>
      <c r="E3" t="str">
        <f>JobBalancing!E4</f>
        <v>Anvil</v>
      </c>
      <c r="F3" t="str">
        <f>IF(ISBLANK(JobBalancing!F4),"",JobBalancing!F4)</f>
        <v/>
      </c>
      <c r="G3" t="str">
        <f>JobBalancing!G4</f>
        <v>Adamantium Anvil</v>
      </c>
      <c r="H3">
        <f>JobBalancing!H4</f>
        <v>5</v>
      </c>
      <c r="I3" t="str">
        <f>IF(ISBLANK(JobBalancing!M4),"",JobBalancing!M4)</f>
        <v/>
      </c>
      <c r="J3" t="str">
        <f>IF(ISBLANK(JobBalancing!N4),"",JobBalancing!N4)</f>
        <v>Adamantium</v>
      </c>
      <c r="K3" t="str">
        <f>IF(ISBLANK(JobBalancing!O4),"",JobBalancing!O4)</f>
        <v/>
      </c>
      <c r="L3">
        <f>IF(ISBLANK(JobBalancing!P4),"",JobBalancing!P4)</f>
        <v>5</v>
      </c>
      <c r="M3">
        <f>IF(ISBLANK(JobBalancing!Q4),"",JobBalancing!Q4)</f>
        <v>100</v>
      </c>
      <c r="N3" t="str">
        <f>IF(ISBLANK(JobBalancing!V4),"",JobBalancing!V4)</f>
        <v/>
      </c>
      <c r="O3" t="str">
        <f>IF(ISBLANK(JobBalancing!W4),"",JobBalancing!W4)</f>
        <v>Fuel</v>
      </c>
      <c r="P3">
        <f>IF(ISBLANK(JobBalancing!X4),"",JobBalancing!X4)</f>
        <v>2</v>
      </c>
      <c r="Q3">
        <f>IF(ISBLANK(JobBalancing!Y4),"",JobBalancing!Y4)</f>
        <v>50</v>
      </c>
      <c r="R3" t="str">
        <f>IF(ISBLANK(JobBalancing!AD4),"",JobBalancing!AD4)</f>
        <v/>
      </c>
      <c r="S3" t="str">
        <f>IF(ISBLANK(JobBalancing!AE4),"",JobBalancing!AE4)</f>
        <v/>
      </c>
      <c r="T3" t="str">
        <f>IF(ISBLANK(JobBalancing!AF4),"",JobBalancing!AF4)</f>
        <v/>
      </c>
      <c r="U3" t="str">
        <f>IF(ISBLANK(JobBalancing!AG4),"",JobBalancing!AG4)</f>
        <v/>
      </c>
      <c r="V3" t="str">
        <f>IF(ISBLANK(JobBalancing!AL4),"",JobBalancing!AL4)</f>
        <v/>
      </c>
      <c r="W3" t="str">
        <f>IF(ISBLANK(JobBalancing!AM4),"",JobBalancing!AM4)</f>
        <v/>
      </c>
      <c r="X3" t="str">
        <f>IF(ISBLANK(JobBalancing!AN4),"",JobBalancing!AN4)</f>
        <v/>
      </c>
      <c r="Y3" t="str">
        <f>IF(ISBLANK(JobBalancing!AO4),"",JobBalancing!AO4)</f>
        <v/>
      </c>
      <c r="Z3" t="str">
        <f>IF(ISBLANK(JobBalancing!AT4),"",JobBalancing!AT4)</f>
        <v/>
      </c>
      <c r="AA3" t="str">
        <f>IF(ISBLANK(JobBalancing!AU4),"",JobBalancing!AU4)</f>
        <v/>
      </c>
      <c r="AB3" t="str">
        <f>IF(ISBLANK(JobBalancing!AV4),"",JobBalancing!AV4)</f>
        <v/>
      </c>
      <c r="AC3" t="str">
        <f>IF(ISBLANK(JobBalancing!AW4),"",JobBalancing!AW4)</f>
        <v/>
      </c>
      <c r="AD3" t="str">
        <f>IF(ISBLANK(JobBalancing!BB4),"",JobBalancing!BB4)</f>
        <v/>
      </c>
      <c r="AE3" t="str">
        <f>IF(ISBLANK(JobBalancing!BC4),"",JobBalancing!BC4)</f>
        <v/>
      </c>
      <c r="AF3" t="str">
        <f>IF(ISBLANK(JobBalancing!BD4),"",JobBalancing!BD4)</f>
        <v/>
      </c>
      <c r="AG3" t="str">
        <f>IF(ISBLANK(JobBalancing!BE4),"",JobBalancing!BE4)</f>
        <v/>
      </c>
      <c r="AH3">
        <f>JobBalancing!BJ4</f>
        <v>1</v>
      </c>
      <c r="AI3">
        <f>JobBalancing!BK4</f>
        <v>2</v>
      </c>
    </row>
    <row r="4" spans="1:35" x14ac:dyDescent="0.25">
      <c r="A4" t="str">
        <f>JobBalancing!A5</f>
        <v>Forge Anvil</v>
      </c>
      <c r="B4" t="str">
        <f>JobBalancing!B5</f>
        <v>Description</v>
      </c>
      <c r="C4" t="str">
        <f>JobBalancing!C5</f>
        <v>Metalworking</v>
      </c>
      <c r="D4" t="str">
        <f>JobBalancing!D5</f>
        <v>Blacksmith</v>
      </c>
      <c r="E4" t="str">
        <f>JobBalancing!E5</f>
        <v>Anvil</v>
      </c>
      <c r="F4" t="str">
        <f>IF(ISBLANK(JobBalancing!F5),"",JobBalancing!F5)</f>
        <v/>
      </c>
      <c r="G4" t="str">
        <f>JobBalancing!G5</f>
        <v>Iron Anvil</v>
      </c>
      <c r="H4">
        <f>JobBalancing!H5</f>
        <v>3</v>
      </c>
      <c r="I4" t="str">
        <f>IF(ISBLANK(JobBalancing!M5),"",JobBalancing!M5)</f>
        <v/>
      </c>
      <c r="J4" t="str">
        <f>IF(ISBLANK(JobBalancing!N5),"",JobBalancing!N5)</f>
        <v>Iron</v>
      </c>
      <c r="K4" t="str">
        <f>IF(ISBLANK(JobBalancing!O5),"",JobBalancing!O5)</f>
        <v/>
      </c>
      <c r="L4">
        <f>IF(ISBLANK(JobBalancing!P5),"",JobBalancing!P5)</f>
        <v>3</v>
      </c>
      <c r="M4">
        <f>IF(ISBLANK(JobBalancing!Q5),"",JobBalancing!Q5)</f>
        <v>100</v>
      </c>
      <c r="N4" t="str">
        <f>IF(ISBLANK(JobBalancing!V5),"",JobBalancing!V5)</f>
        <v/>
      </c>
      <c r="O4" t="str">
        <f>IF(ISBLANK(JobBalancing!W5),"",JobBalancing!W5)</f>
        <v>Fuel</v>
      </c>
      <c r="P4">
        <f>IF(ISBLANK(JobBalancing!X5),"",JobBalancing!X5)</f>
        <v>2</v>
      </c>
      <c r="Q4">
        <f>IF(ISBLANK(JobBalancing!Y5),"",JobBalancing!Y5)</f>
        <v>50</v>
      </c>
      <c r="R4" t="str">
        <f>IF(ISBLANK(JobBalancing!AD5),"",JobBalancing!AD5)</f>
        <v/>
      </c>
      <c r="S4" t="str">
        <f>IF(ISBLANK(JobBalancing!AE5),"",JobBalancing!AE5)</f>
        <v/>
      </c>
      <c r="T4" t="str">
        <f>IF(ISBLANK(JobBalancing!AF5),"",JobBalancing!AF5)</f>
        <v/>
      </c>
      <c r="U4" t="str">
        <f>IF(ISBLANK(JobBalancing!AG5),"",JobBalancing!AG5)</f>
        <v/>
      </c>
      <c r="V4" t="str">
        <f>IF(ISBLANK(JobBalancing!AL5),"",JobBalancing!AL5)</f>
        <v/>
      </c>
      <c r="W4" t="str">
        <f>IF(ISBLANK(JobBalancing!AM5),"",JobBalancing!AM5)</f>
        <v/>
      </c>
      <c r="X4" t="str">
        <f>IF(ISBLANK(JobBalancing!AN5),"",JobBalancing!AN5)</f>
        <v/>
      </c>
      <c r="Y4" t="str">
        <f>IF(ISBLANK(JobBalancing!AO5),"",JobBalancing!AO5)</f>
        <v/>
      </c>
      <c r="Z4" t="str">
        <f>IF(ISBLANK(JobBalancing!AT5),"",JobBalancing!AT5)</f>
        <v/>
      </c>
      <c r="AA4" t="str">
        <f>IF(ISBLANK(JobBalancing!AU5),"",JobBalancing!AU5)</f>
        <v/>
      </c>
      <c r="AB4" t="str">
        <f>IF(ISBLANK(JobBalancing!AV5),"",JobBalancing!AV5)</f>
        <v/>
      </c>
      <c r="AC4" t="str">
        <f>IF(ISBLANK(JobBalancing!AW5),"",JobBalancing!AW5)</f>
        <v/>
      </c>
      <c r="AD4" t="str">
        <f>IF(ISBLANK(JobBalancing!BB5),"",JobBalancing!BB5)</f>
        <v/>
      </c>
      <c r="AE4" t="str">
        <f>IF(ISBLANK(JobBalancing!BC5),"",JobBalancing!BC5)</f>
        <v/>
      </c>
      <c r="AF4" t="str">
        <f>IF(ISBLANK(JobBalancing!BD5),"",JobBalancing!BD5)</f>
        <v/>
      </c>
      <c r="AG4" t="str">
        <f>IF(ISBLANK(JobBalancing!BE5),"",JobBalancing!BE5)</f>
        <v/>
      </c>
      <c r="AH4">
        <f>JobBalancing!BJ5</f>
        <v>1</v>
      </c>
      <c r="AI4">
        <f>JobBalancing!BK5</f>
        <v>2</v>
      </c>
    </row>
    <row r="5" spans="1:35" x14ac:dyDescent="0.25">
      <c r="A5" t="str">
        <f>JobBalancing!A6</f>
        <v>Forge Anvil</v>
      </c>
      <c r="B5" t="str">
        <f>JobBalancing!B6</f>
        <v>Description</v>
      </c>
      <c r="C5" t="str">
        <f>JobBalancing!C6</f>
        <v>Metalworking</v>
      </c>
      <c r="D5" t="str">
        <f>JobBalancing!D6</f>
        <v>Blacksmith</v>
      </c>
      <c r="E5" t="str">
        <f>JobBalancing!E6</f>
        <v>Anvil</v>
      </c>
      <c r="F5" t="str">
        <f>IF(ISBLANK(JobBalancing!F6),"",JobBalancing!F6)</f>
        <v/>
      </c>
      <c r="G5" t="str">
        <f>JobBalancing!G6</f>
        <v>Steel Anvil</v>
      </c>
      <c r="H5">
        <f>JobBalancing!H6</f>
        <v>4</v>
      </c>
      <c r="I5" t="str">
        <f>IF(ISBLANK(JobBalancing!M6),"",JobBalancing!M6)</f>
        <v/>
      </c>
      <c r="J5" t="str">
        <f>IF(ISBLANK(JobBalancing!N6),"",JobBalancing!N6)</f>
        <v>Steel</v>
      </c>
      <c r="K5" t="str">
        <f>IF(ISBLANK(JobBalancing!O6),"",JobBalancing!O6)</f>
        <v/>
      </c>
      <c r="L5">
        <f>IF(ISBLANK(JobBalancing!P6),"",JobBalancing!P6)</f>
        <v>4</v>
      </c>
      <c r="M5">
        <f>IF(ISBLANK(JobBalancing!Q6),"",JobBalancing!Q6)</f>
        <v>100</v>
      </c>
      <c r="N5" t="str">
        <f>IF(ISBLANK(JobBalancing!V6),"",JobBalancing!V6)</f>
        <v/>
      </c>
      <c r="O5" t="str">
        <f>IF(ISBLANK(JobBalancing!W6),"",JobBalancing!W6)</f>
        <v>Fuel</v>
      </c>
      <c r="P5">
        <f>IF(ISBLANK(JobBalancing!X6),"",JobBalancing!X6)</f>
        <v>2</v>
      </c>
      <c r="Q5">
        <f>IF(ISBLANK(JobBalancing!Y6),"",JobBalancing!Y6)</f>
        <v>50</v>
      </c>
      <c r="R5" t="str">
        <f>IF(ISBLANK(JobBalancing!AD6),"",JobBalancing!AD6)</f>
        <v/>
      </c>
      <c r="S5" t="str">
        <f>IF(ISBLANK(JobBalancing!AE6),"",JobBalancing!AE6)</f>
        <v/>
      </c>
      <c r="T5" t="str">
        <f>IF(ISBLANK(JobBalancing!AF6),"",JobBalancing!AF6)</f>
        <v/>
      </c>
      <c r="U5" t="str">
        <f>IF(ISBLANK(JobBalancing!AG6),"",JobBalancing!AG6)</f>
        <v/>
      </c>
      <c r="V5" t="str">
        <f>IF(ISBLANK(JobBalancing!AL6),"",JobBalancing!AL6)</f>
        <v/>
      </c>
      <c r="W5" t="str">
        <f>IF(ISBLANK(JobBalancing!AM6),"",JobBalancing!AM6)</f>
        <v/>
      </c>
      <c r="X5" t="str">
        <f>IF(ISBLANK(JobBalancing!AN6),"",JobBalancing!AN6)</f>
        <v/>
      </c>
      <c r="Y5" t="str">
        <f>IF(ISBLANK(JobBalancing!AO6),"",JobBalancing!AO6)</f>
        <v/>
      </c>
      <c r="Z5" t="str">
        <f>IF(ISBLANK(JobBalancing!AT6),"",JobBalancing!AT6)</f>
        <v/>
      </c>
      <c r="AA5" t="str">
        <f>IF(ISBLANK(JobBalancing!AU6),"",JobBalancing!AU6)</f>
        <v/>
      </c>
      <c r="AB5" t="str">
        <f>IF(ISBLANK(JobBalancing!AV6),"",JobBalancing!AV6)</f>
        <v/>
      </c>
      <c r="AC5" t="str">
        <f>IF(ISBLANK(JobBalancing!AW6),"",JobBalancing!AW6)</f>
        <v/>
      </c>
      <c r="AD5" t="str">
        <f>IF(ISBLANK(JobBalancing!BB6),"",JobBalancing!BB6)</f>
        <v/>
      </c>
      <c r="AE5" t="str">
        <f>IF(ISBLANK(JobBalancing!BC6),"",JobBalancing!BC6)</f>
        <v/>
      </c>
      <c r="AF5" t="str">
        <f>IF(ISBLANK(JobBalancing!BD6),"",JobBalancing!BD6)</f>
        <v/>
      </c>
      <c r="AG5" t="str">
        <f>IF(ISBLANK(JobBalancing!BE6),"",JobBalancing!BE6)</f>
        <v/>
      </c>
      <c r="AH5">
        <f>JobBalancing!BJ6</f>
        <v>1</v>
      </c>
      <c r="AI5">
        <f>JobBalancing!BK6</f>
        <v>2</v>
      </c>
    </row>
    <row r="6" spans="1:35" x14ac:dyDescent="0.25">
      <c r="A6" t="str">
        <f>JobBalancing!A7</f>
        <v>Forge Heavy Armor</v>
      </c>
      <c r="B6" t="str">
        <f>JobBalancing!B7</f>
        <v>Description</v>
      </c>
      <c r="C6" t="str">
        <f>JobBalancing!C7</f>
        <v>Metalworking</v>
      </c>
      <c r="D6" t="str">
        <f>JobBalancing!D7</f>
        <v>Armorsmith</v>
      </c>
      <c r="E6" t="str">
        <f>JobBalancing!E7</f>
        <v>Heavy Armor</v>
      </c>
      <c r="F6" t="str">
        <f>IF(ISBLANK(JobBalancing!F7),"",JobBalancing!F7)</f>
        <v/>
      </c>
      <c r="G6" t="str">
        <f>JobBalancing!G7</f>
        <v>Heavy Adamantium Armor</v>
      </c>
      <c r="H6">
        <f>JobBalancing!H7</f>
        <v>5</v>
      </c>
      <c r="I6" t="str">
        <f>IF(ISBLANK(JobBalancing!M7),"",JobBalancing!M7)</f>
        <v/>
      </c>
      <c r="J6" t="str">
        <f>IF(ISBLANK(JobBalancing!N7),"",JobBalancing!N7)</f>
        <v>Adamantium</v>
      </c>
      <c r="K6" t="str">
        <f>IF(ISBLANK(JobBalancing!O7),"",JobBalancing!O7)</f>
        <v/>
      </c>
      <c r="L6">
        <f>IF(ISBLANK(JobBalancing!P7),"",JobBalancing!P7)</f>
        <v>5</v>
      </c>
      <c r="M6">
        <f>IF(ISBLANK(JobBalancing!Q7),"",JobBalancing!Q7)</f>
        <v>25</v>
      </c>
      <c r="N6" t="str">
        <f>IF(ISBLANK(JobBalancing!V7),"",JobBalancing!V7)</f>
        <v/>
      </c>
      <c r="O6" t="str">
        <f>IF(ISBLANK(JobBalancing!W7),"",JobBalancing!W7)</f>
        <v>Fuel</v>
      </c>
      <c r="P6">
        <f>IF(ISBLANK(JobBalancing!X7),"",JobBalancing!X7)</f>
        <v>2</v>
      </c>
      <c r="Q6">
        <f>IF(ISBLANK(JobBalancing!Y7),"",JobBalancing!Y7)</f>
        <v>25</v>
      </c>
      <c r="R6" t="str">
        <f>IF(ISBLANK(JobBalancing!AD7),"",JobBalancing!AD7)</f>
        <v/>
      </c>
      <c r="S6" t="str">
        <f>IF(ISBLANK(JobBalancing!AE7),"",JobBalancing!AE7)</f>
        <v>Cloth</v>
      </c>
      <c r="T6">
        <f>IF(ISBLANK(JobBalancing!AF7),"",JobBalancing!AF7)</f>
        <v>1</v>
      </c>
      <c r="U6">
        <f>IF(ISBLANK(JobBalancing!AG7),"",JobBalancing!AG7)</f>
        <v>5</v>
      </c>
      <c r="V6" t="str">
        <f>IF(ISBLANK(JobBalancing!AL7),"",JobBalancing!AL7)</f>
        <v/>
      </c>
      <c r="W6" t="str">
        <f>IF(ISBLANK(JobBalancing!AM7),"",JobBalancing!AM7)</f>
        <v>Hide</v>
      </c>
      <c r="X6">
        <f>IF(ISBLANK(JobBalancing!AN7),"",JobBalancing!AN7)</f>
        <v>1</v>
      </c>
      <c r="Y6">
        <f>IF(ISBLANK(JobBalancing!AO7),"",JobBalancing!AO7)</f>
        <v>5</v>
      </c>
      <c r="Z6" t="str">
        <f>IF(ISBLANK(JobBalancing!AT7),"",JobBalancing!AT7)</f>
        <v/>
      </c>
      <c r="AA6" t="str">
        <f>IF(ISBLANK(JobBalancing!AU7),"",JobBalancing!AU7)</f>
        <v/>
      </c>
      <c r="AB6" t="str">
        <f>IF(ISBLANK(JobBalancing!AV7),"",JobBalancing!AV7)</f>
        <v/>
      </c>
      <c r="AC6" t="str">
        <f>IF(ISBLANK(JobBalancing!AW7),"",JobBalancing!AW7)</f>
        <v/>
      </c>
      <c r="AD6" t="str">
        <f>IF(ISBLANK(JobBalancing!BB7),"",JobBalancing!BB7)</f>
        <v/>
      </c>
      <c r="AE6" t="str">
        <f>IF(ISBLANK(JobBalancing!BC7),"",JobBalancing!BC7)</f>
        <v/>
      </c>
      <c r="AF6" t="str">
        <f>IF(ISBLANK(JobBalancing!BD7),"",JobBalancing!BD7)</f>
        <v/>
      </c>
      <c r="AG6" t="str">
        <f>IF(ISBLANK(JobBalancing!BE7),"",JobBalancing!BE7)</f>
        <v/>
      </c>
      <c r="AH6">
        <f>JobBalancing!BJ7</f>
        <v>1</v>
      </c>
      <c r="AI6">
        <f>JobBalancing!BK7</f>
        <v>32</v>
      </c>
    </row>
    <row r="7" spans="1:35" x14ac:dyDescent="0.25">
      <c r="A7" t="str">
        <f>JobBalancing!A8</f>
        <v>Forge Heavy Armor</v>
      </c>
      <c r="B7" t="str">
        <f>JobBalancing!B8</f>
        <v>Description</v>
      </c>
      <c r="C7" t="str">
        <f>JobBalancing!C8</f>
        <v>Metalworking</v>
      </c>
      <c r="D7" t="str">
        <f>JobBalancing!D8</f>
        <v>Armorsmith</v>
      </c>
      <c r="E7" t="str">
        <f>JobBalancing!E8</f>
        <v>Heavy Armor</v>
      </c>
      <c r="F7" t="str">
        <f>IF(ISBLANK(JobBalancing!F8),"",JobBalancing!F8)</f>
        <v/>
      </c>
      <c r="G7" t="str">
        <f>JobBalancing!G8</f>
        <v>Heavy Bronze Armor</v>
      </c>
      <c r="H7">
        <f>JobBalancing!H8</f>
        <v>2</v>
      </c>
      <c r="I7" t="str">
        <f>IF(ISBLANK(JobBalancing!M8),"",JobBalancing!M8)</f>
        <v/>
      </c>
      <c r="J7" t="str">
        <f>IF(ISBLANK(JobBalancing!N8),"",JobBalancing!N8)</f>
        <v>Bronze</v>
      </c>
      <c r="K7" t="str">
        <f>IF(ISBLANK(JobBalancing!O8),"",JobBalancing!O8)</f>
        <v/>
      </c>
      <c r="L7">
        <f>IF(ISBLANK(JobBalancing!P8),"",JobBalancing!P8)</f>
        <v>2</v>
      </c>
      <c r="M7">
        <f>IF(ISBLANK(JobBalancing!Q8),"",JobBalancing!Q8)</f>
        <v>25</v>
      </c>
      <c r="N7" t="str">
        <f>IF(ISBLANK(JobBalancing!V8),"",JobBalancing!V8)</f>
        <v/>
      </c>
      <c r="O7" t="str">
        <f>IF(ISBLANK(JobBalancing!W8),"",JobBalancing!W8)</f>
        <v>Fuel</v>
      </c>
      <c r="P7">
        <f>IF(ISBLANK(JobBalancing!X8),"",JobBalancing!X8)</f>
        <v>1</v>
      </c>
      <c r="Q7">
        <f>IF(ISBLANK(JobBalancing!Y8),"",JobBalancing!Y8)</f>
        <v>25</v>
      </c>
      <c r="R7" t="str">
        <f>IF(ISBLANK(JobBalancing!AD8),"",JobBalancing!AD8)</f>
        <v/>
      </c>
      <c r="S7" t="str">
        <f>IF(ISBLANK(JobBalancing!AE8),"",JobBalancing!AE8)</f>
        <v>Cloth</v>
      </c>
      <c r="T7">
        <f>IF(ISBLANK(JobBalancing!AF8),"",JobBalancing!AF8)</f>
        <v>1</v>
      </c>
      <c r="U7">
        <f>IF(ISBLANK(JobBalancing!AG8),"",JobBalancing!AG8)</f>
        <v>5</v>
      </c>
      <c r="V7" t="str">
        <f>IF(ISBLANK(JobBalancing!AL8),"",JobBalancing!AL8)</f>
        <v/>
      </c>
      <c r="W7" t="str">
        <f>IF(ISBLANK(JobBalancing!AM8),"",JobBalancing!AM8)</f>
        <v>Hide</v>
      </c>
      <c r="X7">
        <f>IF(ISBLANK(JobBalancing!AN8),"",JobBalancing!AN8)</f>
        <v>1</v>
      </c>
      <c r="Y7">
        <f>IF(ISBLANK(JobBalancing!AO8),"",JobBalancing!AO8)</f>
        <v>5</v>
      </c>
      <c r="Z7" t="str">
        <f>IF(ISBLANK(JobBalancing!AT8),"",JobBalancing!AT8)</f>
        <v/>
      </c>
      <c r="AA7" t="str">
        <f>IF(ISBLANK(JobBalancing!AU8),"",JobBalancing!AU8)</f>
        <v/>
      </c>
      <c r="AB7" t="str">
        <f>IF(ISBLANK(JobBalancing!AV8),"",JobBalancing!AV8)</f>
        <v/>
      </c>
      <c r="AC7" t="str">
        <f>IF(ISBLANK(JobBalancing!AW8),"",JobBalancing!AW8)</f>
        <v/>
      </c>
      <c r="AD7" t="str">
        <f>IF(ISBLANK(JobBalancing!BB8),"",JobBalancing!BB8)</f>
        <v/>
      </c>
      <c r="AE7" t="str">
        <f>IF(ISBLANK(JobBalancing!BC8),"",JobBalancing!BC8)</f>
        <v/>
      </c>
      <c r="AF7" t="str">
        <f>IF(ISBLANK(JobBalancing!BD8),"",JobBalancing!BD8)</f>
        <v/>
      </c>
      <c r="AG7" t="str">
        <f>IF(ISBLANK(JobBalancing!BE8),"",JobBalancing!BE8)</f>
        <v/>
      </c>
      <c r="AH7">
        <f>JobBalancing!BJ8</f>
        <v>1</v>
      </c>
      <c r="AI7">
        <f>JobBalancing!BK8</f>
        <v>4</v>
      </c>
    </row>
    <row r="8" spans="1:35" x14ac:dyDescent="0.25">
      <c r="A8" t="str">
        <f>JobBalancing!A9</f>
        <v>Forge Heavy Armor</v>
      </c>
      <c r="B8" t="str">
        <f>JobBalancing!B9</f>
        <v>Description</v>
      </c>
      <c r="C8" t="str">
        <f>JobBalancing!C9</f>
        <v>Metalworking</v>
      </c>
      <c r="D8" t="str">
        <f>JobBalancing!D9</f>
        <v>Armorsmith</v>
      </c>
      <c r="E8" t="str">
        <f>JobBalancing!E9</f>
        <v>Heavy Armor</v>
      </c>
      <c r="F8" t="str">
        <f>IF(ISBLANK(JobBalancing!F9),"",JobBalancing!F9)</f>
        <v/>
      </c>
      <c r="G8" t="str">
        <f>JobBalancing!G9</f>
        <v>Heavy Copper Armor</v>
      </c>
      <c r="H8">
        <f>JobBalancing!H9</f>
        <v>1</v>
      </c>
      <c r="I8" t="str">
        <f>IF(ISBLANK(JobBalancing!M9),"",JobBalancing!M9)</f>
        <v/>
      </c>
      <c r="J8" t="str">
        <f>IF(ISBLANK(JobBalancing!N9),"",JobBalancing!N9)</f>
        <v>Copper</v>
      </c>
      <c r="K8" t="str">
        <f>IF(ISBLANK(JobBalancing!O9),"",JobBalancing!O9)</f>
        <v/>
      </c>
      <c r="L8">
        <f>IF(ISBLANK(JobBalancing!P9),"",JobBalancing!P9)</f>
        <v>1</v>
      </c>
      <c r="M8">
        <f>IF(ISBLANK(JobBalancing!Q9),"",JobBalancing!Q9)</f>
        <v>25</v>
      </c>
      <c r="N8" t="str">
        <f>IF(ISBLANK(JobBalancing!V9),"",JobBalancing!V9)</f>
        <v/>
      </c>
      <c r="O8" t="str">
        <f>IF(ISBLANK(JobBalancing!W9),"",JobBalancing!W9)</f>
        <v>Fuel</v>
      </c>
      <c r="P8">
        <f>IF(ISBLANK(JobBalancing!X9),"",JobBalancing!X9)</f>
        <v>1</v>
      </c>
      <c r="Q8">
        <f>IF(ISBLANK(JobBalancing!Y9),"",JobBalancing!Y9)</f>
        <v>25</v>
      </c>
      <c r="R8" t="str">
        <f>IF(ISBLANK(JobBalancing!AD9),"",JobBalancing!AD9)</f>
        <v/>
      </c>
      <c r="S8" t="str">
        <f>IF(ISBLANK(JobBalancing!AE9),"",JobBalancing!AE9)</f>
        <v>Cloth</v>
      </c>
      <c r="T8">
        <f>IF(ISBLANK(JobBalancing!AF9),"",JobBalancing!AF9)</f>
        <v>1</v>
      </c>
      <c r="U8">
        <f>IF(ISBLANK(JobBalancing!AG9),"",JobBalancing!AG9)</f>
        <v>5</v>
      </c>
      <c r="V8" t="str">
        <f>IF(ISBLANK(JobBalancing!AL9),"",JobBalancing!AL9)</f>
        <v/>
      </c>
      <c r="W8" t="str">
        <f>IF(ISBLANK(JobBalancing!AM9),"",JobBalancing!AM9)</f>
        <v>Hide</v>
      </c>
      <c r="X8">
        <f>IF(ISBLANK(JobBalancing!AN9),"",JobBalancing!AN9)</f>
        <v>1</v>
      </c>
      <c r="Y8">
        <f>IF(ISBLANK(JobBalancing!AO9),"",JobBalancing!AO9)</f>
        <v>5</v>
      </c>
      <c r="Z8" t="str">
        <f>IF(ISBLANK(JobBalancing!AT9),"",JobBalancing!AT9)</f>
        <v/>
      </c>
      <c r="AA8" t="str">
        <f>IF(ISBLANK(JobBalancing!AU9),"",JobBalancing!AU9)</f>
        <v/>
      </c>
      <c r="AB8" t="str">
        <f>IF(ISBLANK(JobBalancing!AV9),"",JobBalancing!AV9)</f>
        <v/>
      </c>
      <c r="AC8" t="str">
        <f>IF(ISBLANK(JobBalancing!AW9),"",JobBalancing!AW9)</f>
        <v/>
      </c>
      <c r="AD8" t="str">
        <f>IF(ISBLANK(JobBalancing!BB9),"",JobBalancing!BB9)</f>
        <v/>
      </c>
      <c r="AE8" t="str">
        <f>IF(ISBLANK(JobBalancing!BC9),"",JobBalancing!BC9)</f>
        <v/>
      </c>
      <c r="AF8" t="str">
        <f>IF(ISBLANK(JobBalancing!BD9),"",JobBalancing!BD9)</f>
        <v/>
      </c>
      <c r="AG8" t="str">
        <f>IF(ISBLANK(JobBalancing!BE9),"",JobBalancing!BE9)</f>
        <v/>
      </c>
      <c r="AH8">
        <f>JobBalancing!BJ9</f>
        <v>1</v>
      </c>
      <c r="AI8">
        <f>JobBalancing!BK9</f>
        <v>2</v>
      </c>
    </row>
    <row r="9" spans="1:35" x14ac:dyDescent="0.25">
      <c r="A9" t="str">
        <f>JobBalancing!A10</f>
        <v>Forge Heavy Armor</v>
      </c>
      <c r="B9" t="str">
        <f>JobBalancing!B10</f>
        <v>Description</v>
      </c>
      <c r="C9" t="str">
        <f>JobBalancing!C10</f>
        <v>Metalworking</v>
      </c>
      <c r="D9" t="str">
        <f>JobBalancing!D10</f>
        <v>Armorsmith</v>
      </c>
      <c r="E9" t="str">
        <f>JobBalancing!E10</f>
        <v>Heavy Armor</v>
      </c>
      <c r="F9" t="str">
        <f>IF(ISBLANK(JobBalancing!F10),"",JobBalancing!F10)</f>
        <v/>
      </c>
      <c r="G9" t="str">
        <f>JobBalancing!G10</f>
        <v>Heavy Iron Armor</v>
      </c>
      <c r="H9">
        <f>JobBalancing!H10</f>
        <v>3</v>
      </c>
      <c r="I9" t="str">
        <f>IF(ISBLANK(JobBalancing!M10),"",JobBalancing!M10)</f>
        <v/>
      </c>
      <c r="J9" t="str">
        <f>IF(ISBLANK(JobBalancing!N10),"",JobBalancing!N10)</f>
        <v>Iron</v>
      </c>
      <c r="K9" t="str">
        <f>IF(ISBLANK(JobBalancing!O10),"",JobBalancing!O10)</f>
        <v/>
      </c>
      <c r="L9">
        <f>IF(ISBLANK(JobBalancing!P10),"",JobBalancing!P10)</f>
        <v>3</v>
      </c>
      <c r="M9">
        <f>IF(ISBLANK(JobBalancing!Q10),"",JobBalancing!Q10)</f>
        <v>25</v>
      </c>
      <c r="N9" t="str">
        <f>IF(ISBLANK(JobBalancing!V10),"",JobBalancing!V10)</f>
        <v/>
      </c>
      <c r="O9" t="str">
        <f>IF(ISBLANK(JobBalancing!W10),"",JobBalancing!W10)</f>
        <v>Fuel</v>
      </c>
      <c r="P9">
        <f>IF(ISBLANK(JobBalancing!X10),"",JobBalancing!X10)</f>
        <v>2</v>
      </c>
      <c r="Q9">
        <f>IF(ISBLANK(JobBalancing!Y10),"",JobBalancing!Y10)</f>
        <v>25</v>
      </c>
      <c r="R9" t="str">
        <f>IF(ISBLANK(JobBalancing!AD10),"",JobBalancing!AD10)</f>
        <v/>
      </c>
      <c r="S9" t="str">
        <f>IF(ISBLANK(JobBalancing!AE10),"",JobBalancing!AE10)</f>
        <v>Cloth</v>
      </c>
      <c r="T9">
        <f>IF(ISBLANK(JobBalancing!AF10),"",JobBalancing!AF10)</f>
        <v>1</v>
      </c>
      <c r="U9">
        <f>IF(ISBLANK(JobBalancing!AG10),"",JobBalancing!AG10)</f>
        <v>5</v>
      </c>
      <c r="V9" t="str">
        <f>IF(ISBLANK(JobBalancing!AL10),"",JobBalancing!AL10)</f>
        <v/>
      </c>
      <c r="W9" t="str">
        <f>IF(ISBLANK(JobBalancing!AM10),"",JobBalancing!AM10)</f>
        <v>Hide</v>
      </c>
      <c r="X9">
        <f>IF(ISBLANK(JobBalancing!AN10),"",JobBalancing!AN10)</f>
        <v>1</v>
      </c>
      <c r="Y9">
        <f>IF(ISBLANK(JobBalancing!AO10),"",JobBalancing!AO10)</f>
        <v>5</v>
      </c>
      <c r="Z9" t="str">
        <f>IF(ISBLANK(JobBalancing!AT10),"",JobBalancing!AT10)</f>
        <v/>
      </c>
      <c r="AA9" t="str">
        <f>IF(ISBLANK(JobBalancing!AU10),"",JobBalancing!AU10)</f>
        <v/>
      </c>
      <c r="AB9" t="str">
        <f>IF(ISBLANK(JobBalancing!AV10),"",JobBalancing!AV10)</f>
        <v/>
      </c>
      <c r="AC9" t="str">
        <f>IF(ISBLANK(JobBalancing!AW10),"",JobBalancing!AW10)</f>
        <v/>
      </c>
      <c r="AD9" t="str">
        <f>IF(ISBLANK(JobBalancing!BB10),"",JobBalancing!BB10)</f>
        <v/>
      </c>
      <c r="AE9" t="str">
        <f>IF(ISBLANK(JobBalancing!BC10),"",JobBalancing!BC10)</f>
        <v/>
      </c>
      <c r="AF9" t="str">
        <f>IF(ISBLANK(JobBalancing!BD10),"",JobBalancing!BD10)</f>
        <v/>
      </c>
      <c r="AG9" t="str">
        <f>IF(ISBLANK(JobBalancing!BE10),"",JobBalancing!BE10)</f>
        <v/>
      </c>
      <c r="AH9">
        <f>JobBalancing!BJ10</f>
        <v>1</v>
      </c>
      <c r="AI9">
        <f>JobBalancing!BK10</f>
        <v>8</v>
      </c>
    </row>
    <row r="10" spans="1:35" x14ac:dyDescent="0.25">
      <c r="A10" t="str">
        <f>JobBalancing!A11</f>
        <v>Forge Heavy Armor</v>
      </c>
      <c r="B10" t="str">
        <f>JobBalancing!B11</f>
        <v>Description</v>
      </c>
      <c r="C10" t="str">
        <f>JobBalancing!C11</f>
        <v>Metalworking</v>
      </c>
      <c r="D10" t="str">
        <f>JobBalancing!D11</f>
        <v>Armorsmith</v>
      </c>
      <c r="E10" t="str">
        <f>JobBalancing!E11</f>
        <v>Heavy Armor</v>
      </c>
      <c r="F10" t="str">
        <f>IF(ISBLANK(JobBalancing!F11),"",JobBalancing!F11)</f>
        <v/>
      </c>
      <c r="G10" t="str">
        <f>JobBalancing!G11</f>
        <v>Heavy Steel Armor</v>
      </c>
      <c r="H10">
        <f>JobBalancing!H11</f>
        <v>4</v>
      </c>
      <c r="I10" t="str">
        <f>IF(ISBLANK(JobBalancing!M11),"",JobBalancing!M11)</f>
        <v/>
      </c>
      <c r="J10" t="str">
        <f>IF(ISBLANK(JobBalancing!N11),"",JobBalancing!N11)</f>
        <v>Steel</v>
      </c>
      <c r="K10" t="str">
        <f>IF(ISBLANK(JobBalancing!O11),"",JobBalancing!O11)</f>
        <v/>
      </c>
      <c r="L10">
        <f>IF(ISBLANK(JobBalancing!P11),"",JobBalancing!P11)</f>
        <v>4</v>
      </c>
      <c r="M10">
        <f>IF(ISBLANK(JobBalancing!Q11),"",JobBalancing!Q11)</f>
        <v>25</v>
      </c>
      <c r="N10" t="str">
        <f>IF(ISBLANK(JobBalancing!V11),"",JobBalancing!V11)</f>
        <v/>
      </c>
      <c r="O10" t="str">
        <f>IF(ISBLANK(JobBalancing!W11),"",JobBalancing!W11)</f>
        <v>Fuel</v>
      </c>
      <c r="P10">
        <f>IF(ISBLANK(JobBalancing!X11),"",JobBalancing!X11)</f>
        <v>2</v>
      </c>
      <c r="Q10">
        <f>IF(ISBLANK(JobBalancing!Y11),"",JobBalancing!Y11)</f>
        <v>25</v>
      </c>
      <c r="R10" t="str">
        <f>IF(ISBLANK(JobBalancing!AD11),"",JobBalancing!AD11)</f>
        <v/>
      </c>
      <c r="S10" t="str">
        <f>IF(ISBLANK(JobBalancing!AE11),"",JobBalancing!AE11)</f>
        <v>Cloth</v>
      </c>
      <c r="T10">
        <f>IF(ISBLANK(JobBalancing!AF11),"",JobBalancing!AF11)</f>
        <v>1</v>
      </c>
      <c r="U10">
        <f>IF(ISBLANK(JobBalancing!AG11),"",JobBalancing!AG11)</f>
        <v>5</v>
      </c>
      <c r="V10" t="str">
        <f>IF(ISBLANK(JobBalancing!AL11),"",JobBalancing!AL11)</f>
        <v/>
      </c>
      <c r="W10" t="str">
        <f>IF(ISBLANK(JobBalancing!AM11),"",JobBalancing!AM11)</f>
        <v>Hide</v>
      </c>
      <c r="X10">
        <f>IF(ISBLANK(JobBalancing!AN11),"",JobBalancing!AN11)</f>
        <v>1</v>
      </c>
      <c r="Y10">
        <f>IF(ISBLANK(JobBalancing!AO11),"",JobBalancing!AO11)</f>
        <v>5</v>
      </c>
      <c r="Z10" t="str">
        <f>IF(ISBLANK(JobBalancing!AT11),"",JobBalancing!AT11)</f>
        <v/>
      </c>
      <c r="AA10" t="str">
        <f>IF(ISBLANK(JobBalancing!AU11),"",JobBalancing!AU11)</f>
        <v/>
      </c>
      <c r="AB10" t="str">
        <f>IF(ISBLANK(JobBalancing!AV11),"",JobBalancing!AV11)</f>
        <v/>
      </c>
      <c r="AC10" t="str">
        <f>IF(ISBLANK(JobBalancing!AW11),"",JobBalancing!AW11)</f>
        <v/>
      </c>
      <c r="AD10" t="str">
        <f>IF(ISBLANK(JobBalancing!BB11),"",JobBalancing!BB11)</f>
        <v/>
      </c>
      <c r="AE10" t="str">
        <f>IF(ISBLANK(JobBalancing!BC11),"",JobBalancing!BC11)</f>
        <v/>
      </c>
      <c r="AF10" t="str">
        <f>IF(ISBLANK(JobBalancing!BD11),"",JobBalancing!BD11)</f>
        <v/>
      </c>
      <c r="AG10" t="str">
        <f>IF(ISBLANK(JobBalancing!BE11),"",JobBalancing!BE11)</f>
        <v/>
      </c>
      <c r="AH10">
        <f>JobBalancing!BJ11</f>
        <v>1</v>
      </c>
      <c r="AI10">
        <f>JobBalancing!BK11</f>
        <v>16</v>
      </c>
    </row>
    <row r="11" spans="1:35" x14ac:dyDescent="0.25">
      <c r="A11" t="str">
        <f>JobBalancing!A12</f>
        <v>Forge Light Armor</v>
      </c>
      <c r="B11" t="str">
        <f>JobBalancing!B12</f>
        <v>Description</v>
      </c>
      <c r="C11" t="str">
        <f>JobBalancing!C12</f>
        <v>Metalworking</v>
      </c>
      <c r="D11" t="str">
        <f>JobBalancing!D12</f>
        <v>Armorsmith</v>
      </c>
      <c r="E11" t="str">
        <f>JobBalancing!E12</f>
        <v>Light Armor</v>
      </c>
      <c r="F11" t="str">
        <f>IF(ISBLANK(JobBalancing!F12),"",JobBalancing!F12)</f>
        <v/>
      </c>
      <c r="G11" t="str">
        <f>JobBalancing!G12</f>
        <v>Light Adamantium Armor</v>
      </c>
      <c r="H11">
        <f>JobBalancing!H12</f>
        <v>5</v>
      </c>
      <c r="I11" t="str">
        <f>IF(ISBLANK(JobBalancing!M12),"",JobBalancing!M12)</f>
        <v/>
      </c>
      <c r="J11" t="str">
        <f>IF(ISBLANK(JobBalancing!N12),"",JobBalancing!N12)</f>
        <v>Adamantium</v>
      </c>
      <c r="K11" t="str">
        <f>IF(ISBLANK(JobBalancing!O12),"",JobBalancing!O12)</f>
        <v/>
      </c>
      <c r="L11">
        <f>IF(ISBLANK(JobBalancing!P12),"",JobBalancing!P12)</f>
        <v>5</v>
      </c>
      <c r="M11">
        <f>IF(ISBLANK(JobBalancing!Q12),"",JobBalancing!Q12)</f>
        <v>10</v>
      </c>
      <c r="N11" t="str">
        <f>IF(ISBLANK(JobBalancing!V12),"",JobBalancing!V12)</f>
        <v/>
      </c>
      <c r="O11" t="str">
        <f>IF(ISBLANK(JobBalancing!W12),"",JobBalancing!W12)</f>
        <v>Fuel</v>
      </c>
      <c r="P11">
        <f>IF(ISBLANK(JobBalancing!X12),"",JobBalancing!X12)</f>
        <v>2</v>
      </c>
      <c r="Q11">
        <f>IF(ISBLANK(JobBalancing!Y12),"",JobBalancing!Y12)</f>
        <v>10</v>
      </c>
      <c r="R11" t="str">
        <f>IF(ISBLANK(JobBalancing!AD12),"",JobBalancing!AD12)</f>
        <v/>
      </c>
      <c r="S11" t="str">
        <f>IF(ISBLANK(JobBalancing!AE12),"",JobBalancing!AE12)</f>
        <v>Hide</v>
      </c>
      <c r="T11">
        <f>IF(ISBLANK(JobBalancing!AF12),"",JobBalancing!AF12)</f>
        <v>1</v>
      </c>
      <c r="U11">
        <f>IF(ISBLANK(JobBalancing!AG12),"",JobBalancing!AG12)</f>
        <v>10</v>
      </c>
      <c r="V11" t="str">
        <f>IF(ISBLANK(JobBalancing!AL12),"",JobBalancing!AL12)</f>
        <v/>
      </c>
      <c r="W11" t="str">
        <f>IF(ISBLANK(JobBalancing!AM12),"",JobBalancing!AM12)</f>
        <v/>
      </c>
      <c r="X11" t="str">
        <f>IF(ISBLANK(JobBalancing!AN12),"",JobBalancing!AN12)</f>
        <v/>
      </c>
      <c r="Y11" t="str">
        <f>IF(ISBLANK(JobBalancing!AO12),"",JobBalancing!AO12)</f>
        <v/>
      </c>
      <c r="Z11" t="str">
        <f>IF(ISBLANK(JobBalancing!AT12),"",JobBalancing!AT12)</f>
        <v/>
      </c>
      <c r="AA11" t="str">
        <f>IF(ISBLANK(JobBalancing!AU12),"",JobBalancing!AU12)</f>
        <v/>
      </c>
      <c r="AB11" t="str">
        <f>IF(ISBLANK(JobBalancing!AV12),"",JobBalancing!AV12)</f>
        <v/>
      </c>
      <c r="AC11" t="str">
        <f>IF(ISBLANK(JobBalancing!AW12),"",JobBalancing!AW12)</f>
        <v/>
      </c>
      <c r="AD11" t="str">
        <f>IF(ISBLANK(JobBalancing!BB12),"",JobBalancing!BB12)</f>
        <v/>
      </c>
      <c r="AE11" t="str">
        <f>IF(ISBLANK(JobBalancing!BC12),"",JobBalancing!BC12)</f>
        <v/>
      </c>
      <c r="AF11" t="str">
        <f>IF(ISBLANK(JobBalancing!BD12),"",JobBalancing!BD12)</f>
        <v/>
      </c>
      <c r="AG11" t="str">
        <f>IF(ISBLANK(JobBalancing!BE12),"",JobBalancing!BE12)</f>
        <v/>
      </c>
      <c r="AH11">
        <f>JobBalancing!BJ12</f>
        <v>1</v>
      </c>
      <c r="AI11">
        <f>JobBalancing!BK12</f>
        <v>16</v>
      </c>
    </row>
    <row r="12" spans="1:35" x14ac:dyDescent="0.25">
      <c r="A12" t="str">
        <f>JobBalancing!A13</f>
        <v>Forge Light Armor</v>
      </c>
      <c r="B12" t="str">
        <f>JobBalancing!B13</f>
        <v>Description</v>
      </c>
      <c r="C12" t="str">
        <f>JobBalancing!C13</f>
        <v>Metalworking</v>
      </c>
      <c r="D12" t="str">
        <f>JobBalancing!D13</f>
        <v>Armorsmith</v>
      </c>
      <c r="E12" t="str">
        <f>JobBalancing!E13</f>
        <v>Light Armor</v>
      </c>
      <c r="F12" t="str">
        <f>IF(ISBLANK(JobBalancing!F13),"",JobBalancing!F13)</f>
        <v/>
      </c>
      <c r="G12" t="str">
        <f>JobBalancing!G13</f>
        <v>Light Bronze Armor</v>
      </c>
      <c r="H12">
        <f>JobBalancing!H13</f>
        <v>2</v>
      </c>
      <c r="I12" t="str">
        <f>IF(ISBLANK(JobBalancing!M13),"",JobBalancing!M13)</f>
        <v/>
      </c>
      <c r="J12" t="str">
        <f>IF(ISBLANK(JobBalancing!N13),"",JobBalancing!N13)</f>
        <v>Bronze</v>
      </c>
      <c r="K12" t="str">
        <f>IF(ISBLANK(JobBalancing!O13),"",JobBalancing!O13)</f>
        <v/>
      </c>
      <c r="L12">
        <f>IF(ISBLANK(JobBalancing!P13),"",JobBalancing!P13)</f>
        <v>2</v>
      </c>
      <c r="M12">
        <f>IF(ISBLANK(JobBalancing!Q13),"",JobBalancing!Q13)</f>
        <v>10</v>
      </c>
      <c r="N12" t="str">
        <f>IF(ISBLANK(JobBalancing!V13),"",JobBalancing!V13)</f>
        <v/>
      </c>
      <c r="O12" t="str">
        <f>IF(ISBLANK(JobBalancing!W13),"",JobBalancing!W13)</f>
        <v>Fuel</v>
      </c>
      <c r="P12">
        <f>IF(ISBLANK(JobBalancing!X13),"",JobBalancing!X13)</f>
        <v>1</v>
      </c>
      <c r="Q12">
        <f>IF(ISBLANK(JobBalancing!Y13),"",JobBalancing!Y13)</f>
        <v>10</v>
      </c>
      <c r="R12" t="str">
        <f>IF(ISBLANK(JobBalancing!AD13),"",JobBalancing!AD13)</f>
        <v/>
      </c>
      <c r="S12" t="str">
        <f>IF(ISBLANK(JobBalancing!AE13),"",JobBalancing!AE13)</f>
        <v>Hide</v>
      </c>
      <c r="T12">
        <f>IF(ISBLANK(JobBalancing!AF13),"",JobBalancing!AF13)</f>
        <v>1</v>
      </c>
      <c r="U12">
        <f>IF(ISBLANK(JobBalancing!AG13),"",JobBalancing!AG13)</f>
        <v>10</v>
      </c>
      <c r="V12" t="str">
        <f>IF(ISBLANK(JobBalancing!AL13),"",JobBalancing!AL13)</f>
        <v/>
      </c>
      <c r="W12" t="str">
        <f>IF(ISBLANK(JobBalancing!AM13),"",JobBalancing!AM13)</f>
        <v/>
      </c>
      <c r="X12" t="str">
        <f>IF(ISBLANK(JobBalancing!AN13),"",JobBalancing!AN13)</f>
        <v/>
      </c>
      <c r="Y12" t="str">
        <f>IF(ISBLANK(JobBalancing!AO13),"",JobBalancing!AO13)</f>
        <v/>
      </c>
      <c r="Z12" t="str">
        <f>IF(ISBLANK(JobBalancing!AT13),"",JobBalancing!AT13)</f>
        <v/>
      </c>
      <c r="AA12" t="str">
        <f>IF(ISBLANK(JobBalancing!AU13),"",JobBalancing!AU13)</f>
        <v/>
      </c>
      <c r="AB12" t="str">
        <f>IF(ISBLANK(JobBalancing!AV13),"",JobBalancing!AV13)</f>
        <v/>
      </c>
      <c r="AC12" t="str">
        <f>IF(ISBLANK(JobBalancing!AW13),"",JobBalancing!AW13)</f>
        <v/>
      </c>
      <c r="AD12" t="str">
        <f>IF(ISBLANK(JobBalancing!BB13),"",JobBalancing!BB13)</f>
        <v/>
      </c>
      <c r="AE12" t="str">
        <f>IF(ISBLANK(JobBalancing!BC13),"",JobBalancing!BC13)</f>
        <v/>
      </c>
      <c r="AF12" t="str">
        <f>IF(ISBLANK(JobBalancing!BD13),"",JobBalancing!BD13)</f>
        <v/>
      </c>
      <c r="AG12" t="str">
        <f>IF(ISBLANK(JobBalancing!BE13),"",JobBalancing!BE13)</f>
        <v/>
      </c>
      <c r="AH12">
        <f>JobBalancing!BJ13</f>
        <v>1</v>
      </c>
      <c r="AI12">
        <f>JobBalancing!BK13</f>
        <v>2</v>
      </c>
    </row>
    <row r="13" spans="1:35" x14ac:dyDescent="0.25">
      <c r="A13" t="str">
        <f>JobBalancing!A14</f>
        <v>Forge Light Armor</v>
      </c>
      <c r="B13" t="str">
        <f>JobBalancing!B14</f>
        <v>Description</v>
      </c>
      <c r="C13" t="str">
        <f>JobBalancing!C14</f>
        <v>Metalworking</v>
      </c>
      <c r="D13" t="str">
        <f>JobBalancing!D14</f>
        <v>Armorsmith</v>
      </c>
      <c r="E13" t="str">
        <f>JobBalancing!E14</f>
        <v>Light Armor</v>
      </c>
      <c r="F13" t="str">
        <f>IF(ISBLANK(JobBalancing!F14),"",JobBalancing!F14)</f>
        <v/>
      </c>
      <c r="G13" t="str">
        <f>JobBalancing!G14</f>
        <v>Light Copper Armor</v>
      </c>
      <c r="H13">
        <f>JobBalancing!H14</f>
        <v>1</v>
      </c>
      <c r="I13" t="str">
        <f>IF(ISBLANK(JobBalancing!M14),"",JobBalancing!M14)</f>
        <v/>
      </c>
      <c r="J13" t="str">
        <f>IF(ISBLANK(JobBalancing!N14),"",JobBalancing!N14)</f>
        <v>Copper</v>
      </c>
      <c r="K13" t="str">
        <f>IF(ISBLANK(JobBalancing!O14),"",JobBalancing!O14)</f>
        <v/>
      </c>
      <c r="L13">
        <f>IF(ISBLANK(JobBalancing!P14),"",JobBalancing!P14)</f>
        <v>1</v>
      </c>
      <c r="M13">
        <f>IF(ISBLANK(JobBalancing!Q14),"",JobBalancing!Q14)</f>
        <v>10</v>
      </c>
      <c r="N13" t="str">
        <f>IF(ISBLANK(JobBalancing!V14),"",JobBalancing!V14)</f>
        <v/>
      </c>
      <c r="O13" t="str">
        <f>IF(ISBLANK(JobBalancing!W14),"",JobBalancing!W14)</f>
        <v>Fuel</v>
      </c>
      <c r="P13">
        <f>IF(ISBLANK(JobBalancing!X14),"",JobBalancing!X14)</f>
        <v>1</v>
      </c>
      <c r="Q13">
        <f>IF(ISBLANK(JobBalancing!Y14),"",JobBalancing!Y14)</f>
        <v>10</v>
      </c>
      <c r="R13" t="str">
        <f>IF(ISBLANK(JobBalancing!AD14),"",JobBalancing!AD14)</f>
        <v/>
      </c>
      <c r="S13" t="str">
        <f>IF(ISBLANK(JobBalancing!AE14),"",JobBalancing!AE14)</f>
        <v>Hide</v>
      </c>
      <c r="T13">
        <f>IF(ISBLANK(JobBalancing!AF14),"",JobBalancing!AF14)</f>
        <v>1</v>
      </c>
      <c r="U13">
        <f>IF(ISBLANK(JobBalancing!AG14),"",JobBalancing!AG14)</f>
        <v>10</v>
      </c>
      <c r="V13" t="str">
        <f>IF(ISBLANK(JobBalancing!AL14),"",JobBalancing!AL14)</f>
        <v/>
      </c>
      <c r="W13" t="str">
        <f>IF(ISBLANK(JobBalancing!AM14),"",JobBalancing!AM14)</f>
        <v/>
      </c>
      <c r="X13" t="str">
        <f>IF(ISBLANK(JobBalancing!AN14),"",JobBalancing!AN14)</f>
        <v/>
      </c>
      <c r="Y13" t="str">
        <f>IF(ISBLANK(JobBalancing!AO14),"",JobBalancing!AO14)</f>
        <v/>
      </c>
      <c r="Z13" t="str">
        <f>IF(ISBLANK(JobBalancing!AT14),"",JobBalancing!AT14)</f>
        <v/>
      </c>
      <c r="AA13" t="str">
        <f>IF(ISBLANK(JobBalancing!AU14),"",JobBalancing!AU14)</f>
        <v/>
      </c>
      <c r="AB13" t="str">
        <f>IF(ISBLANK(JobBalancing!AV14),"",JobBalancing!AV14)</f>
        <v/>
      </c>
      <c r="AC13" t="str">
        <f>IF(ISBLANK(JobBalancing!AW14),"",JobBalancing!AW14)</f>
        <v/>
      </c>
      <c r="AD13" t="str">
        <f>IF(ISBLANK(JobBalancing!BB14),"",JobBalancing!BB14)</f>
        <v/>
      </c>
      <c r="AE13" t="str">
        <f>IF(ISBLANK(JobBalancing!BC14),"",JobBalancing!BC14)</f>
        <v/>
      </c>
      <c r="AF13" t="str">
        <f>IF(ISBLANK(JobBalancing!BD14),"",JobBalancing!BD14)</f>
        <v/>
      </c>
      <c r="AG13" t="str">
        <f>IF(ISBLANK(JobBalancing!BE14),"",JobBalancing!BE14)</f>
        <v/>
      </c>
      <c r="AH13">
        <f>JobBalancing!BJ14</f>
        <v>1</v>
      </c>
      <c r="AI13">
        <f>JobBalancing!BK14</f>
        <v>1</v>
      </c>
    </row>
    <row r="14" spans="1:35" x14ac:dyDescent="0.25">
      <c r="A14" t="str">
        <f>JobBalancing!A15</f>
        <v>Forge Light Armor</v>
      </c>
      <c r="B14" t="str">
        <f>JobBalancing!B15</f>
        <v>Description</v>
      </c>
      <c r="C14" t="str">
        <f>JobBalancing!C15</f>
        <v>Metalworking</v>
      </c>
      <c r="D14" t="str">
        <f>JobBalancing!D15</f>
        <v>Armorsmith</v>
      </c>
      <c r="E14" t="str">
        <f>JobBalancing!E15</f>
        <v>Light Armor</v>
      </c>
      <c r="F14" t="str">
        <f>IF(ISBLANK(JobBalancing!F15),"",JobBalancing!F15)</f>
        <v/>
      </c>
      <c r="G14" t="str">
        <f>JobBalancing!G15</f>
        <v>Light Iron Armor</v>
      </c>
      <c r="H14">
        <f>JobBalancing!H15</f>
        <v>3</v>
      </c>
      <c r="I14" t="str">
        <f>IF(ISBLANK(JobBalancing!M15),"",JobBalancing!M15)</f>
        <v/>
      </c>
      <c r="J14" t="str">
        <f>IF(ISBLANK(JobBalancing!N15),"",JobBalancing!N15)</f>
        <v>Iron</v>
      </c>
      <c r="K14" t="str">
        <f>IF(ISBLANK(JobBalancing!O15),"",JobBalancing!O15)</f>
        <v/>
      </c>
      <c r="L14">
        <f>IF(ISBLANK(JobBalancing!P15),"",JobBalancing!P15)</f>
        <v>3</v>
      </c>
      <c r="M14">
        <f>IF(ISBLANK(JobBalancing!Q15),"",JobBalancing!Q15)</f>
        <v>10</v>
      </c>
      <c r="N14" t="str">
        <f>IF(ISBLANK(JobBalancing!V15),"",JobBalancing!V15)</f>
        <v/>
      </c>
      <c r="O14" t="str">
        <f>IF(ISBLANK(JobBalancing!W15),"",JobBalancing!W15)</f>
        <v>Fuel</v>
      </c>
      <c r="P14">
        <f>IF(ISBLANK(JobBalancing!X15),"",JobBalancing!X15)</f>
        <v>2</v>
      </c>
      <c r="Q14">
        <f>IF(ISBLANK(JobBalancing!Y15),"",JobBalancing!Y15)</f>
        <v>10</v>
      </c>
      <c r="R14" t="str">
        <f>IF(ISBLANK(JobBalancing!AD15),"",JobBalancing!AD15)</f>
        <v/>
      </c>
      <c r="S14" t="str">
        <f>IF(ISBLANK(JobBalancing!AE15),"",JobBalancing!AE15)</f>
        <v>Hide</v>
      </c>
      <c r="T14">
        <f>IF(ISBLANK(JobBalancing!AF15),"",JobBalancing!AF15)</f>
        <v>1</v>
      </c>
      <c r="U14">
        <f>IF(ISBLANK(JobBalancing!AG15),"",JobBalancing!AG15)</f>
        <v>10</v>
      </c>
      <c r="V14" t="str">
        <f>IF(ISBLANK(JobBalancing!AL15),"",JobBalancing!AL15)</f>
        <v/>
      </c>
      <c r="W14" t="str">
        <f>IF(ISBLANK(JobBalancing!AM15),"",JobBalancing!AM15)</f>
        <v/>
      </c>
      <c r="X14" t="str">
        <f>IF(ISBLANK(JobBalancing!AN15),"",JobBalancing!AN15)</f>
        <v/>
      </c>
      <c r="Y14" t="str">
        <f>IF(ISBLANK(JobBalancing!AO15),"",JobBalancing!AO15)</f>
        <v/>
      </c>
      <c r="Z14" t="str">
        <f>IF(ISBLANK(JobBalancing!AT15),"",JobBalancing!AT15)</f>
        <v/>
      </c>
      <c r="AA14" t="str">
        <f>IF(ISBLANK(JobBalancing!AU15),"",JobBalancing!AU15)</f>
        <v/>
      </c>
      <c r="AB14" t="str">
        <f>IF(ISBLANK(JobBalancing!AV15),"",JobBalancing!AV15)</f>
        <v/>
      </c>
      <c r="AC14" t="str">
        <f>IF(ISBLANK(JobBalancing!AW15),"",JobBalancing!AW15)</f>
        <v/>
      </c>
      <c r="AD14" t="str">
        <f>IF(ISBLANK(JobBalancing!BB15),"",JobBalancing!BB15)</f>
        <v/>
      </c>
      <c r="AE14" t="str">
        <f>IF(ISBLANK(JobBalancing!BC15),"",JobBalancing!BC15)</f>
        <v/>
      </c>
      <c r="AF14" t="str">
        <f>IF(ISBLANK(JobBalancing!BD15),"",JobBalancing!BD15)</f>
        <v/>
      </c>
      <c r="AG14" t="str">
        <f>IF(ISBLANK(JobBalancing!BE15),"",JobBalancing!BE15)</f>
        <v/>
      </c>
      <c r="AH14">
        <f>JobBalancing!BJ15</f>
        <v>1</v>
      </c>
      <c r="AI14">
        <f>JobBalancing!BK15</f>
        <v>4</v>
      </c>
    </row>
    <row r="15" spans="1:35" x14ac:dyDescent="0.25">
      <c r="A15" t="str">
        <f>JobBalancing!A16</f>
        <v>Forge Light Armor</v>
      </c>
      <c r="B15" t="str">
        <f>JobBalancing!B16</f>
        <v>Description</v>
      </c>
      <c r="C15" t="str">
        <f>JobBalancing!C16</f>
        <v>Metalworking</v>
      </c>
      <c r="D15" t="str">
        <f>JobBalancing!D16</f>
        <v>Armorsmith</v>
      </c>
      <c r="E15" t="str">
        <f>JobBalancing!E16</f>
        <v>Light Armor</v>
      </c>
      <c r="F15" t="str">
        <f>IF(ISBLANK(JobBalancing!F16),"",JobBalancing!F16)</f>
        <v/>
      </c>
      <c r="G15" t="str">
        <f>JobBalancing!G16</f>
        <v>Light Steel Armor</v>
      </c>
      <c r="H15">
        <f>JobBalancing!H16</f>
        <v>4</v>
      </c>
      <c r="I15" t="str">
        <f>IF(ISBLANK(JobBalancing!M16),"",JobBalancing!M16)</f>
        <v/>
      </c>
      <c r="J15" t="str">
        <f>IF(ISBLANK(JobBalancing!N16),"",JobBalancing!N16)</f>
        <v>Steel</v>
      </c>
      <c r="K15" t="str">
        <f>IF(ISBLANK(JobBalancing!O16),"",JobBalancing!O16)</f>
        <v/>
      </c>
      <c r="L15">
        <f>IF(ISBLANK(JobBalancing!P16),"",JobBalancing!P16)</f>
        <v>4</v>
      </c>
      <c r="M15">
        <f>IF(ISBLANK(JobBalancing!Q16),"",JobBalancing!Q16)</f>
        <v>10</v>
      </c>
      <c r="N15" t="str">
        <f>IF(ISBLANK(JobBalancing!V16),"",JobBalancing!V16)</f>
        <v/>
      </c>
      <c r="O15" t="str">
        <f>IF(ISBLANK(JobBalancing!W16),"",JobBalancing!W16)</f>
        <v>Fuel</v>
      </c>
      <c r="P15">
        <f>IF(ISBLANK(JobBalancing!X16),"",JobBalancing!X16)</f>
        <v>2</v>
      </c>
      <c r="Q15">
        <f>IF(ISBLANK(JobBalancing!Y16),"",JobBalancing!Y16)</f>
        <v>10</v>
      </c>
      <c r="R15" t="str">
        <f>IF(ISBLANK(JobBalancing!AD16),"",JobBalancing!AD16)</f>
        <v/>
      </c>
      <c r="S15" t="str">
        <f>IF(ISBLANK(JobBalancing!AE16),"",JobBalancing!AE16)</f>
        <v>Hide</v>
      </c>
      <c r="T15">
        <f>IF(ISBLANK(JobBalancing!AF16),"",JobBalancing!AF16)</f>
        <v>1</v>
      </c>
      <c r="U15">
        <f>IF(ISBLANK(JobBalancing!AG16),"",JobBalancing!AG16)</f>
        <v>10</v>
      </c>
      <c r="V15" t="str">
        <f>IF(ISBLANK(JobBalancing!AL16),"",JobBalancing!AL16)</f>
        <v/>
      </c>
      <c r="W15" t="str">
        <f>IF(ISBLANK(JobBalancing!AM16),"",JobBalancing!AM16)</f>
        <v/>
      </c>
      <c r="X15" t="str">
        <f>IF(ISBLANK(JobBalancing!AN16),"",JobBalancing!AN16)</f>
        <v/>
      </c>
      <c r="Y15" t="str">
        <f>IF(ISBLANK(JobBalancing!AO16),"",JobBalancing!AO16)</f>
        <v/>
      </c>
      <c r="Z15" t="str">
        <f>IF(ISBLANK(JobBalancing!AT16),"",JobBalancing!AT16)</f>
        <v/>
      </c>
      <c r="AA15" t="str">
        <f>IF(ISBLANK(JobBalancing!AU16),"",JobBalancing!AU16)</f>
        <v/>
      </c>
      <c r="AB15" t="str">
        <f>IF(ISBLANK(JobBalancing!AV16),"",JobBalancing!AV16)</f>
        <v/>
      </c>
      <c r="AC15" t="str">
        <f>IF(ISBLANK(JobBalancing!AW16),"",JobBalancing!AW16)</f>
        <v/>
      </c>
      <c r="AD15" t="str">
        <f>IF(ISBLANK(JobBalancing!BB16),"",JobBalancing!BB16)</f>
        <v/>
      </c>
      <c r="AE15" t="str">
        <f>IF(ISBLANK(JobBalancing!BC16),"",JobBalancing!BC16)</f>
        <v/>
      </c>
      <c r="AF15" t="str">
        <f>IF(ISBLANK(JobBalancing!BD16),"",JobBalancing!BD16)</f>
        <v/>
      </c>
      <c r="AG15" t="str">
        <f>IF(ISBLANK(JobBalancing!BE16),"",JobBalancing!BE16)</f>
        <v/>
      </c>
      <c r="AH15">
        <f>JobBalancing!BJ16</f>
        <v>1</v>
      </c>
      <c r="AI15">
        <f>JobBalancing!BK16</f>
        <v>8</v>
      </c>
    </row>
    <row r="16" spans="1:35" x14ac:dyDescent="0.25">
      <c r="A16" t="str">
        <f>JobBalancing!A17</f>
        <v>Forge Long Sword</v>
      </c>
      <c r="B16" t="str">
        <f>JobBalancing!B17</f>
        <v>Description</v>
      </c>
      <c r="C16" t="str">
        <f>JobBalancing!C17</f>
        <v>Metalworking</v>
      </c>
      <c r="D16" t="str">
        <f>JobBalancing!D17</f>
        <v>Weaponsmith</v>
      </c>
      <c r="E16" t="str">
        <f>JobBalancing!E17</f>
        <v>Long Sword</v>
      </c>
      <c r="F16" t="str">
        <f>IF(ISBLANK(JobBalancing!F17),"",JobBalancing!F17)</f>
        <v>1H Weapon</v>
      </c>
      <c r="G16" t="str">
        <f>JobBalancing!G17</f>
        <v>Adamantium Long Sword</v>
      </c>
      <c r="H16">
        <f>JobBalancing!H17</f>
        <v>5</v>
      </c>
      <c r="I16" t="str">
        <f>IF(ISBLANK(JobBalancing!M17),"",JobBalancing!M17)</f>
        <v/>
      </c>
      <c r="J16" t="str">
        <f>IF(ISBLANK(JobBalancing!N17),"",JobBalancing!N17)</f>
        <v>Adamantium</v>
      </c>
      <c r="K16" t="str">
        <f>IF(ISBLANK(JobBalancing!O17),"",JobBalancing!O17)</f>
        <v/>
      </c>
      <c r="L16">
        <f>IF(ISBLANK(JobBalancing!P17),"",JobBalancing!P17)</f>
        <v>5</v>
      </c>
      <c r="M16">
        <f>IF(ISBLANK(JobBalancing!Q17),"",JobBalancing!Q17)</f>
        <v>3</v>
      </c>
      <c r="N16" t="str">
        <f>IF(ISBLANK(JobBalancing!V17),"",JobBalancing!V17)</f>
        <v/>
      </c>
      <c r="O16" t="str">
        <f>IF(ISBLANK(JobBalancing!W17),"",JobBalancing!W17)</f>
        <v>Fuel</v>
      </c>
      <c r="P16">
        <f>IF(ISBLANK(JobBalancing!X17),"",JobBalancing!X17)</f>
        <v>2</v>
      </c>
      <c r="Q16">
        <f>IF(ISBLANK(JobBalancing!Y17),"",JobBalancing!Y17)</f>
        <v>3</v>
      </c>
      <c r="R16" t="str">
        <f>IF(ISBLANK(JobBalancing!AD17),"",JobBalancing!AD17)</f>
        <v/>
      </c>
      <c r="S16" t="str">
        <f>IF(ISBLANK(JobBalancing!AE17),"",JobBalancing!AE17)</f>
        <v/>
      </c>
      <c r="T16" t="str">
        <f>IF(ISBLANK(JobBalancing!AF17),"",JobBalancing!AF17)</f>
        <v/>
      </c>
      <c r="U16" t="str">
        <f>IF(ISBLANK(JobBalancing!AG17),"",JobBalancing!AG17)</f>
        <v/>
      </c>
      <c r="V16" t="str">
        <f>IF(ISBLANK(JobBalancing!AL17),"",JobBalancing!AL17)</f>
        <v/>
      </c>
      <c r="W16" t="str">
        <f>IF(ISBLANK(JobBalancing!AM17),"",JobBalancing!AM17)</f>
        <v/>
      </c>
      <c r="X16" t="str">
        <f>IF(ISBLANK(JobBalancing!AN17),"",JobBalancing!AN17)</f>
        <v/>
      </c>
      <c r="Y16" t="str">
        <f>IF(ISBLANK(JobBalancing!AO17),"",JobBalancing!AO17)</f>
        <v/>
      </c>
      <c r="Z16" t="str">
        <f>IF(ISBLANK(JobBalancing!AT17),"",JobBalancing!AT17)</f>
        <v/>
      </c>
      <c r="AA16" t="str">
        <f>IF(ISBLANK(JobBalancing!AU17),"",JobBalancing!AU17)</f>
        <v/>
      </c>
      <c r="AB16" t="str">
        <f>IF(ISBLANK(JobBalancing!AV17),"",JobBalancing!AV17)</f>
        <v/>
      </c>
      <c r="AC16" t="str">
        <f>IF(ISBLANK(JobBalancing!AW17),"",JobBalancing!AW17)</f>
        <v/>
      </c>
      <c r="AD16" t="str">
        <f>IF(ISBLANK(JobBalancing!BB17),"",JobBalancing!BB17)</f>
        <v/>
      </c>
      <c r="AE16" t="str">
        <f>IF(ISBLANK(JobBalancing!BC17),"",JobBalancing!BC17)</f>
        <v/>
      </c>
      <c r="AF16" t="str">
        <f>IF(ISBLANK(JobBalancing!BD17),"",JobBalancing!BD17)</f>
        <v/>
      </c>
      <c r="AG16" t="str">
        <f>IF(ISBLANK(JobBalancing!BE17),"",JobBalancing!BE17)</f>
        <v/>
      </c>
      <c r="AH16">
        <f>JobBalancing!BJ17</f>
        <v>1</v>
      </c>
      <c r="AI16">
        <f>JobBalancing!BK17</f>
        <v>8</v>
      </c>
    </row>
    <row r="17" spans="1:35" x14ac:dyDescent="0.25">
      <c r="A17" t="str">
        <f>JobBalancing!A18</f>
        <v>Forge Long Sword</v>
      </c>
      <c r="B17" t="str">
        <f>JobBalancing!B18</f>
        <v>Description</v>
      </c>
      <c r="C17" t="str">
        <f>JobBalancing!C18</f>
        <v>Metalworking</v>
      </c>
      <c r="D17" t="str">
        <f>JobBalancing!D18</f>
        <v>Weaponsmith</v>
      </c>
      <c r="E17" t="str">
        <f>JobBalancing!E18</f>
        <v>Long Sword</v>
      </c>
      <c r="F17" t="str">
        <f>IF(ISBLANK(JobBalancing!F18),"",JobBalancing!F18)</f>
        <v>1H Weapon</v>
      </c>
      <c r="G17" t="str">
        <f>JobBalancing!G18</f>
        <v>Bronze Long Sword</v>
      </c>
      <c r="H17">
        <f>JobBalancing!H18</f>
        <v>2</v>
      </c>
      <c r="I17" t="str">
        <f>IF(ISBLANK(JobBalancing!M18),"",JobBalancing!M18)</f>
        <v/>
      </c>
      <c r="J17" t="str">
        <f>IF(ISBLANK(JobBalancing!N18),"",JobBalancing!N18)</f>
        <v>Bronze</v>
      </c>
      <c r="K17" t="str">
        <f>IF(ISBLANK(JobBalancing!O18),"",JobBalancing!O18)</f>
        <v/>
      </c>
      <c r="L17">
        <f>IF(ISBLANK(JobBalancing!P18),"",JobBalancing!P18)</f>
        <v>2</v>
      </c>
      <c r="M17">
        <f>IF(ISBLANK(JobBalancing!Q18),"",JobBalancing!Q18)</f>
        <v>3</v>
      </c>
      <c r="N17" t="str">
        <f>IF(ISBLANK(JobBalancing!V18),"",JobBalancing!V18)</f>
        <v/>
      </c>
      <c r="O17" t="str">
        <f>IF(ISBLANK(JobBalancing!W18),"",JobBalancing!W18)</f>
        <v>Fuel</v>
      </c>
      <c r="P17">
        <f>IF(ISBLANK(JobBalancing!X18),"",JobBalancing!X18)</f>
        <v>1</v>
      </c>
      <c r="Q17">
        <f>IF(ISBLANK(JobBalancing!Y18),"",JobBalancing!Y18)</f>
        <v>3</v>
      </c>
      <c r="R17" t="str">
        <f>IF(ISBLANK(JobBalancing!AD18),"",JobBalancing!AD18)</f>
        <v/>
      </c>
      <c r="S17" t="str">
        <f>IF(ISBLANK(JobBalancing!AE18),"",JobBalancing!AE18)</f>
        <v/>
      </c>
      <c r="T17" t="str">
        <f>IF(ISBLANK(JobBalancing!AF18),"",JobBalancing!AF18)</f>
        <v/>
      </c>
      <c r="U17" t="str">
        <f>IF(ISBLANK(JobBalancing!AG18),"",JobBalancing!AG18)</f>
        <v/>
      </c>
      <c r="V17" t="str">
        <f>IF(ISBLANK(JobBalancing!AL18),"",JobBalancing!AL18)</f>
        <v/>
      </c>
      <c r="W17" t="str">
        <f>IF(ISBLANK(JobBalancing!AM18),"",JobBalancing!AM18)</f>
        <v/>
      </c>
      <c r="X17" t="str">
        <f>IF(ISBLANK(JobBalancing!AN18),"",JobBalancing!AN18)</f>
        <v/>
      </c>
      <c r="Y17" t="str">
        <f>IF(ISBLANK(JobBalancing!AO18),"",JobBalancing!AO18)</f>
        <v/>
      </c>
      <c r="Z17" t="str">
        <f>IF(ISBLANK(JobBalancing!AT18),"",JobBalancing!AT18)</f>
        <v/>
      </c>
      <c r="AA17" t="str">
        <f>IF(ISBLANK(JobBalancing!AU18),"",JobBalancing!AU18)</f>
        <v/>
      </c>
      <c r="AB17" t="str">
        <f>IF(ISBLANK(JobBalancing!AV18),"",JobBalancing!AV18)</f>
        <v/>
      </c>
      <c r="AC17" t="str">
        <f>IF(ISBLANK(JobBalancing!AW18),"",JobBalancing!AW18)</f>
        <v/>
      </c>
      <c r="AD17" t="str">
        <f>IF(ISBLANK(JobBalancing!BB18),"",JobBalancing!BB18)</f>
        <v/>
      </c>
      <c r="AE17" t="str">
        <f>IF(ISBLANK(JobBalancing!BC18),"",JobBalancing!BC18)</f>
        <v/>
      </c>
      <c r="AF17" t="str">
        <f>IF(ISBLANK(JobBalancing!BD18),"",JobBalancing!BD18)</f>
        <v/>
      </c>
      <c r="AG17" t="str">
        <f>IF(ISBLANK(JobBalancing!BE18),"",JobBalancing!BE18)</f>
        <v/>
      </c>
      <c r="AH17">
        <f>JobBalancing!BJ18</f>
        <v>1</v>
      </c>
      <c r="AI17">
        <f>JobBalancing!BK18</f>
        <v>1</v>
      </c>
    </row>
    <row r="18" spans="1:35" x14ac:dyDescent="0.25">
      <c r="A18" t="str">
        <f>JobBalancing!A19</f>
        <v>Forge Long Sword</v>
      </c>
      <c r="B18" t="str">
        <f>JobBalancing!B19</f>
        <v>Description</v>
      </c>
      <c r="C18" t="str">
        <f>JobBalancing!C19</f>
        <v>Metalworking</v>
      </c>
      <c r="D18" t="str">
        <f>JobBalancing!D19</f>
        <v>Weaponsmith</v>
      </c>
      <c r="E18" t="str">
        <f>JobBalancing!E19</f>
        <v>Long Sword</v>
      </c>
      <c r="F18" t="str">
        <f>IF(ISBLANK(JobBalancing!F19),"",JobBalancing!F19)</f>
        <v>1H Weapon</v>
      </c>
      <c r="G18" t="str">
        <f>JobBalancing!G19</f>
        <v>Copper Long Sword</v>
      </c>
      <c r="H18">
        <f>JobBalancing!H19</f>
        <v>1</v>
      </c>
      <c r="I18" t="str">
        <f>IF(ISBLANK(JobBalancing!M19),"",JobBalancing!M19)</f>
        <v/>
      </c>
      <c r="J18" t="str">
        <f>IF(ISBLANK(JobBalancing!N19),"",JobBalancing!N19)</f>
        <v>Copper</v>
      </c>
      <c r="K18" t="str">
        <f>IF(ISBLANK(JobBalancing!O19),"",JobBalancing!O19)</f>
        <v/>
      </c>
      <c r="L18">
        <f>IF(ISBLANK(JobBalancing!P19),"",JobBalancing!P19)</f>
        <v>1</v>
      </c>
      <c r="M18">
        <f>IF(ISBLANK(JobBalancing!Q19),"",JobBalancing!Q19)</f>
        <v>3</v>
      </c>
      <c r="N18" t="str">
        <f>IF(ISBLANK(JobBalancing!V19),"",JobBalancing!V19)</f>
        <v/>
      </c>
      <c r="O18" t="str">
        <f>IF(ISBLANK(JobBalancing!W19),"",JobBalancing!W19)</f>
        <v>Fuel</v>
      </c>
      <c r="P18">
        <f>IF(ISBLANK(JobBalancing!X19),"",JobBalancing!X19)</f>
        <v>1</v>
      </c>
      <c r="Q18">
        <f>IF(ISBLANK(JobBalancing!Y19),"",JobBalancing!Y19)</f>
        <v>3</v>
      </c>
      <c r="R18" t="str">
        <f>IF(ISBLANK(JobBalancing!AD19),"",JobBalancing!AD19)</f>
        <v/>
      </c>
      <c r="S18" t="str">
        <f>IF(ISBLANK(JobBalancing!AE19),"",JobBalancing!AE19)</f>
        <v/>
      </c>
      <c r="T18" t="str">
        <f>IF(ISBLANK(JobBalancing!AF19),"",JobBalancing!AF19)</f>
        <v/>
      </c>
      <c r="U18" t="str">
        <f>IF(ISBLANK(JobBalancing!AG19),"",JobBalancing!AG19)</f>
        <v/>
      </c>
      <c r="V18" t="str">
        <f>IF(ISBLANK(JobBalancing!AL19),"",JobBalancing!AL19)</f>
        <v/>
      </c>
      <c r="W18" t="str">
        <f>IF(ISBLANK(JobBalancing!AM19),"",JobBalancing!AM19)</f>
        <v/>
      </c>
      <c r="X18" t="str">
        <f>IF(ISBLANK(JobBalancing!AN19),"",JobBalancing!AN19)</f>
        <v/>
      </c>
      <c r="Y18" t="str">
        <f>IF(ISBLANK(JobBalancing!AO19),"",JobBalancing!AO19)</f>
        <v/>
      </c>
      <c r="Z18" t="str">
        <f>IF(ISBLANK(JobBalancing!AT19),"",JobBalancing!AT19)</f>
        <v/>
      </c>
      <c r="AA18" t="str">
        <f>IF(ISBLANK(JobBalancing!AU19),"",JobBalancing!AU19)</f>
        <v/>
      </c>
      <c r="AB18" t="str">
        <f>IF(ISBLANK(JobBalancing!AV19),"",JobBalancing!AV19)</f>
        <v/>
      </c>
      <c r="AC18" t="str">
        <f>IF(ISBLANK(JobBalancing!AW19),"",JobBalancing!AW19)</f>
        <v/>
      </c>
      <c r="AD18" t="str">
        <f>IF(ISBLANK(JobBalancing!BB19),"",JobBalancing!BB19)</f>
        <v/>
      </c>
      <c r="AE18" t="str">
        <f>IF(ISBLANK(JobBalancing!BC19),"",JobBalancing!BC19)</f>
        <v/>
      </c>
      <c r="AF18" t="str">
        <f>IF(ISBLANK(JobBalancing!BD19),"",JobBalancing!BD19)</f>
        <v/>
      </c>
      <c r="AG18" t="str">
        <f>IF(ISBLANK(JobBalancing!BE19),"",JobBalancing!BE19)</f>
        <v/>
      </c>
      <c r="AH18">
        <f>JobBalancing!BJ19</f>
        <v>1</v>
      </c>
      <c r="AI18">
        <f>JobBalancing!BK19</f>
        <v>0.5</v>
      </c>
    </row>
    <row r="19" spans="1:35" x14ac:dyDescent="0.25">
      <c r="A19" t="str">
        <f>JobBalancing!A20</f>
        <v>Forge Long Sword</v>
      </c>
      <c r="B19" t="str">
        <f>JobBalancing!B20</f>
        <v>Description</v>
      </c>
      <c r="C19" t="str">
        <f>JobBalancing!C20</f>
        <v>Metalworking</v>
      </c>
      <c r="D19" t="str">
        <f>JobBalancing!D20</f>
        <v>Weaponsmith</v>
      </c>
      <c r="E19" t="str">
        <f>JobBalancing!E20</f>
        <v>Long Sword</v>
      </c>
      <c r="F19" t="str">
        <f>IF(ISBLANK(JobBalancing!F20),"",JobBalancing!F20)</f>
        <v>1H Weapon</v>
      </c>
      <c r="G19" t="str">
        <f>JobBalancing!G20</f>
        <v>Iron Long Sword</v>
      </c>
      <c r="H19">
        <f>JobBalancing!H20</f>
        <v>3</v>
      </c>
      <c r="I19" t="str">
        <f>IF(ISBLANK(JobBalancing!M20),"",JobBalancing!M20)</f>
        <v/>
      </c>
      <c r="J19" t="str">
        <f>IF(ISBLANK(JobBalancing!N20),"",JobBalancing!N20)</f>
        <v>Iron</v>
      </c>
      <c r="K19" t="str">
        <f>IF(ISBLANK(JobBalancing!O20),"",JobBalancing!O20)</f>
        <v/>
      </c>
      <c r="L19">
        <f>IF(ISBLANK(JobBalancing!P20),"",JobBalancing!P20)</f>
        <v>3</v>
      </c>
      <c r="M19">
        <f>IF(ISBLANK(JobBalancing!Q20),"",JobBalancing!Q20)</f>
        <v>3</v>
      </c>
      <c r="N19" t="str">
        <f>IF(ISBLANK(JobBalancing!V20),"",JobBalancing!V20)</f>
        <v/>
      </c>
      <c r="O19" t="str">
        <f>IF(ISBLANK(JobBalancing!W20),"",JobBalancing!W20)</f>
        <v>Fuel</v>
      </c>
      <c r="P19">
        <f>IF(ISBLANK(JobBalancing!X20),"",JobBalancing!X20)</f>
        <v>2</v>
      </c>
      <c r="Q19">
        <f>IF(ISBLANK(JobBalancing!Y20),"",JobBalancing!Y20)</f>
        <v>3</v>
      </c>
      <c r="R19" t="str">
        <f>IF(ISBLANK(JobBalancing!AD20),"",JobBalancing!AD20)</f>
        <v/>
      </c>
      <c r="S19" t="str">
        <f>IF(ISBLANK(JobBalancing!AE20),"",JobBalancing!AE20)</f>
        <v/>
      </c>
      <c r="T19" t="str">
        <f>IF(ISBLANK(JobBalancing!AF20),"",JobBalancing!AF20)</f>
        <v/>
      </c>
      <c r="U19" t="str">
        <f>IF(ISBLANK(JobBalancing!AG20),"",JobBalancing!AG20)</f>
        <v/>
      </c>
      <c r="V19" t="str">
        <f>IF(ISBLANK(JobBalancing!AL20),"",JobBalancing!AL20)</f>
        <v/>
      </c>
      <c r="W19" t="str">
        <f>IF(ISBLANK(JobBalancing!AM20),"",JobBalancing!AM20)</f>
        <v/>
      </c>
      <c r="X19" t="str">
        <f>IF(ISBLANK(JobBalancing!AN20),"",JobBalancing!AN20)</f>
        <v/>
      </c>
      <c r="Y19" t="str">
        <f>IF(ISBLANK(JobBalancing!AO20),"",JobBalancing!AO20)</f>
        <v/>
      </c>
      <c r="Z19" t="str">
        <f>IF(ISBLANK(JobBalancing!AT20),"",JobBalancing!AT20)</f>
        <v/>
      </c>
      <c r="AA19" t="str">
        <f>IF(ISBLANK(JobBalancing!AU20),"",JobBalancing!AU20)</f>
        <v/>
      </c>
      <c r="AB19" t="str">
        <f>IF(ISBLANK(JobBalancing!AV20),"",JobBalancing!AV20)</f>
        <v/>
      </c>
      <c r="AC19" t="str">
        <f>IF(ISBLANK(JobBalancing!AW20),"",JobBalancing!AW20)</f>
        <v/>
      </c>
      <c r="AD19" t="str">
        <f>IF(ISBLANK(JobBalancing!BB20),"",JobBalancing!BB20)</f>
        <v/>
      </c>
      <c r="AE19" t="str">
        <f>IF(ISBLANK(JobBalancing!BC20),"",JobBalancing!BC20)</f>
        <v/>
      </c>
      <c r="AF19" t="str">
        <f>IF(ISBLANK(JobBalancing!BD20),"",JobBalancing!BD20)</f>
        <v/>
      </c>
      <c r="AG19" t="str">
        <f>IF(ISBLANK(JobBalancing!BE20),"",JobBalancing!BE20)</f>
        <v/>
      </c>
      <c r="AH19">
        <f>JobBalancing!BJ20</f>
        <v>1</v>
      </c>
      <c r="AI19">
        <f>JobBalancing!BK20</f>
        <v>2</v>
      </c>
    </row>
    <row r="20" spans="1:35" x14ac:dyDescent="0.25">
      <c r="A20" t="str">
        <f>JobBalancing!A21</f>
        <v>Forge Long Sword</v>
      </c>
      <c r="B20" t="str">
        <f>JobBalancing!B21</f>
        <v>Description</v>
      </c>
      <c r="C20" t="str">
        <f>JobBalancing!C21</f>
        <v>Metalworking</v>
      </c>
      <c r="D20" t="str">
        <f>JobBalancing!D21</f>
        <v>Weaponsmith</v>
      </c>
      <c r="E20" t="str">
        <f>JobBalancing!E21</f>
        <v>Long Sword</v>
      </c>
      <c r="F20" t="str">
        <f>IF(ISBLANK(JobBalancing!F21),"",JobBalancing!F21)</f>
        <v>1H Weapon</v>
      </c>
      <c r="G20" t="str">
        <f>JobBalancing!G21</f>
        <v>Steel Long Sword</v>
      </c>
      <c r="H20">
        <f>JobBalancing!H21</f>
        <v>4</v>
      </c>
      <c r="I20" t="str">
        <f>IF(ISBLANK(JobBalancing!M21),"",JobBalancing!M21)</f>
        <v/>
      </c>
      <c r="J20" t="str">
        <f>IF(ISBLANK(JobBalancing!N21),"",JobBalancing!N21)</f>
        <v>Steel</v>
      </c>
      <c r="K20" t="str">
        <f>IF(ISBLANK(JobBalancing!O21),"",JobBalancing!O21)</f>
        <v/>
      </c>
      <c r="L20">
        <f>IF(ISBLANK(JobBalancing!P21),"",JobBalancing!P21)</f>
        <v>4</v>
      </c>
      <c r="M20">
        <f>IF(ISBLANK(JobBalancing!Q21),"",JobBalancing!Q21)</f>
        <v>3</v>
      </c>
      <c r="N20" t="str">
        <f>IF(ISBLANK(JobBalancing!V21),"",JobBalancing!V21)</f>
        <v/>
      </c>
      <c r="O20" t="str">
        <f>IF(ISBLANK(JobBalancing!W21),"",JobBalancing!W21)</f>
        <v>Fuel</v>
      </c>
      <c r="P20">
        <f>IF(ISBLANK(JobBalancing!X21),"",JobBalancing!X21)</f>
        <v>2</v>
      </c>
      <c r="Q20">
        <f>IF(ISBLANK(JobBalancing!Y21),"",JobBalancing!Y21)</f>
        <v>3</v>
      </c>
      <c r="R20" t="str">
        <f>IF(ISBLANK(JobBalancing!AD21),"",JobBalancing!AD21)</f>
        <v/>
      </c>
      <c r="S20" t="str">
        <f>IF(ISBLANK(JobBalancing!AE21),"",JobBalancing!AE21)</f>
        <v/>
      </c>
      <c r="T20" t="str">
        <f>IF(ISBLANK(JobBalancing!AF21),"",JobBalancing!AF21)</f>
        <v/>
      </c>
      <c r="U20" t="str">
        <f>IF(ISBLANK(JobBalancing!AG21),"",JobBalancing!AG21)</f>
        <v/>
      </c>
      <c r="V20" t="str">
        <f>IF(ISBLANK(JobBalancing!AL21),"",JobBalancing!AL21)</f>
        <v/>
      </c>
      <c r="W20" t="str">
        <f>IF(ISBLANK(JobBalancing!AM21),"",JobBalancing!AM21)</f>
        <v/>
      </c>
      <c r="X20" t="str">
        <f>IF(ISBLANK(JobBalancing!AN21),"",JobBalancing!AN21)</f>
        <v/>
      </c>
      <c r="Y20" t="str">
        <f>IF(ISBLANK(JobBalancing!AO21),"",JobBalancing!AO21)</f>
        <v/>
      </c>
      <c r="Z20" t="str">
        <f>IF(ISBLANK(JobBalancing!AT21),"",JobBalancing!AT21)</f>
        <v/>
      </c>
      <c r="AA20" t="str">
        <f>IF(ISBLANK(JobBalancing!AU21),"",JobBalancing!AU21)</f>
        <v/>
      </c>
      <c r="AB20" t="str">
        <f>IF(ISBLANK(JobBalancing!AV21),"",JobBalancing!AV21)</f>
        <v/>
      </c>
      <c r="AC20" t="str">
        <f>IF(ISBLANK(JobBalancing!AW21),"",JobBalancing!AW21)</f>
        <v/>
      </c>
      <c r="AD20" t="str">
        <f>IF(ISBLANK(JobBalancing!BB21),"",JobBalancing!BB21)</f>
        <v/>
      </c>
      <c r="AE20" t="str">
        <f>IF(ISBLANK(JobBalancing!BC21),"",JobBalancing!BC21)</f>
        <v/>
      </c>
      <c r="AF20" t="str">
        <f>IF(ISBLANK(JobBalancing!BD21),"",JobBalancing!BD21)</f>
        <v/>
      </c>
      <c r="AG20" t="str">
        <f>IF(ISBLANK(JobBalancing!BE21),"",JobBalancing!BE21)</f>
        <v/>
      </c>
      <c r="AH20">
        <f>JobBalancing!BJ21</f>
        <v>1</v>
      </c>
      <c r="AI20">
        <f>JobBalancing!BK21</f>
        <v>4</v>
      </c>
    </row>
    <row r="21" spans="1:35" x14ac:dyDescent="0.25">
      <c r="A21" t="str">
        <f>JobBalancing!A22</f>
        <v>Gather Wood</v>
      </c>
      <c r="B21" t="str">
        <f>JobBalancing!B22</f>
        <v>Description</v>
      </c>
      <c r="C21" t="str">
        <f>JobBalancing!C22</f>
        <v>Agricultural</v>
      </c>
      <c r="D21" t="str">
        <f>JobBalancing!D22</f>
        <v>Woodcutting</v>
      </c>
      <c r="E21" t="str">
        <f>JobBalancing!E22</f>
        <v>Wood</v>
      </c>
      <c r="F21" t="str">
        <f>IF(ISBLANK(JobBalancing!F22),"",JobBalancing!F22)</f>
        <v>Fuel</v>
      </c>
      <c r="G21" t="str">
        <f>JobBalancing!G22</f>
        <v>Pine</v>
      </c>
      <c r="H21">
        <f>JobBalancing!H22</f>
        <v>1</v>
      </c>
      <c r="I21" t="str">
        <f>IF(ISBLANK(JobBalancing!M22),"",JobBalancing!M22)</f>
        <v>Pine</v>
      </c>
      <c r="J21" t="str">
        <f>IF(ISBLANK(JobBalancing!N22),"",JobBalancing!N22)</f>
        <v/>
      </c>
      <c r="K21" t="str">
        <f>IF(ISBLANK(JobBalancing!O22),"",JobBalancing!O22)</f>
        <v/>
      </c>
      <c r="L21" t="str">
        <f>IF(ISBLANK(JobBalancing!P22),"",JobBalancing!P22)</f>
        <v/>
      </c>
      <c r="M21" t="str">
        <f>IF(ISBLANK(JobBalancing!Q22),"",JobBalancing!Q22)</f>
        <v/>
      </c>
      <c r="N21" t="str">
        <f>IF(ISBLANK(JobBalancing!V22),"",JobBalancing!V22)</f>
        <v/>
      </c>
      <c r="O21" t="str">
        <f>IF(ISBLANK(JobBalancing!W22),"",JobBalancing!W22)</f>
        <v/>
      </c>
      <c r="P21" t="str">
        <f>IF(ISBLANK(JobBalancing!X22),"",JobBalancing!X22)</f>
        <v/>
      </c>
      <c r="Q21" t="str">
        <f>IF(ISBLANK(JobBalancing!Y22),"",JobBalancing!Y22)</f>
        <v/>
      </c>
      <c r="R21" t="str">
        <f>IF(ISBLANK(JobBalancing!AD22),"",JobBalancing!AD22)</f>
        <v/>
      </c>
      <c r="S21" t="str">
        <f>IF(ISBLANK(JobBalancing!AE22),"",JobBalancing!AE22)</f>
        <v/>
      </c>
      <c r="T21" t="str">
        <f>IF(ISBLANK(JobBalancing!AF22),"",JobBalancing!AF22)</f>
        <v/>
      </c>
      <c r="U21" t="str">
        <f>IF(ISBLANK(JobBalancing!AG22),"",JobBalancing!AG22)</f>
        <v/>
      </c>
      <c r="V21" t="str">
        <f>IF(ISBLANK(JobBalancing!AL22),"",JobBalancing!AL22)</f>
        <v/>
      </c>
      <c r="W21" t="str">
        <f>IF(ISBLANK(JobBalancing!AM22),"",JobBalancing!AM22)</f>
        <v/>
      </c>
      <c r="X21" t="str">
        <f>IF(ISBLANK(JobBalancing!AN22),"",JobBalancing!AN22)</f>
        <v/>
      </c>
      <c r="Y21" t="str">
        <f>IF(ISBLANK(JobBalancing!AO22),"",JobBalancing!AO22)</f>
        <v/>
      </c>
      <c r="Z21" t="str">
        <f>IF(ISBLANK(JobBalancing!AT22),"",JobBalancing!AT22)</f>
        <v/>
      </c>
      <c r="AA21" t="str">
        <f>IF(ISBLANK(JobBalancing!AU22),"",JobBalancing!AU22)</f>
        <v/>
      </c>
      <c r="AB21" t="str">
        <f>IF(ISBLANK(JobBalancing!AV22),"",JobBalancing!AV22)</f>
        <v/>
      </c>
      <c r="AC21" t="str">
        <f>IF(ISBLANK(JobBalancing!AW22),"",JobBalancing!AW22)</f>
        <v/>
      </c>
      <c r="AD21" t="str">
        <f>IF(ISBLANK(JobBalancing!BB22),"",JobBalancing!BB22)</f>
        <v/>
      </c>
      <c r="AE21" t="str">
        <f>IF(ISBLANK(JobBalancing!BC22),"",JobBalancing!BC22)</f>
        <v/>
      </c>
      <c r="AF21" t="str">
        <f>IF(ISBLANK(JobBalancing!BD22),"",JobBalancing!BD22)</f>
        <v/>
      </c>
      <c r="AG21" t="str">
        <f>IF(ISBLANK(JobBalancing!BE22),"",JobBalancing!BE22)</f>
        <v/>
      </c>
      <c r="AH21">
        <f>JobBalancing!BJ22</f>
        <v>10</v>
      </c>
      <c r="AI21">
        <f>JobBalancing!BK22</f>
        <v>1</v>
      </c>
    </row>
    <row r="22" spans="1:35" x14ac:dyDescent="0.25">
      <c r="A22" t="str">
        <f>JobBalancing!A23</f>
        <v>Gather Wood</v>
      </c>
      <c r="B22" t="str">
        <f>JobBalancing!B23</f>
        <v>Description</v>
      </c>
      <c r="C22" t="str">
        <f>JobBalancing!C23</f>
        <v>Agricultural</v>
      </c>
      <c r="D22" t="str">
        <f>JobBalancing!D23</f>
        <v>Woodcutting</v>
      </c>
      <c r="E22" t="str">
        <f>JobBalancing!E23</f>
        <v>Wood</v>
      </c>
      <c r="F22" t="str">
        <f>IF(ISBLANK(JobBalancing!F23),"",JobBalancing!F23)</f>
        <v>Fuel</v>
      </c>
      <c r="G22" t="str">
        <f>JobBalancing!G23</f>
        <v>Oak</v>
      </c>
      <c r="H22">
        <f>JobBalancing!H23</f>
        <v>2</v>
      </c>
      <c r="I22" t="str">
        <f>IF(ISBLANK(JobBalancing!M23),"",JobBalancing!M23)</f>
        <v>Oak</v>
      </c>
      <c r="J22" t="str">
        <f>IF(ISBLANK(JobBalancing!N23),"",JobBalancing!N23)</f>
        <v/>
      </c>
      <c r="K22" t="str">
        <f>IF(ISBLANK(JobBalancing!O23),"",JobBalancing!O23)</f>
        <v/>
      </c>
      <c r="L22" t="str">
        <f>IF(ISBLANK(JobBalancing!P23),"",JobBalancing!P23)</f>
        <v/>
      </c>
      <c r="M22" t="str">
        <f>IF(ISBLANK(JobBalancing!Q23),"",JobBalancing!Q23)</f>
        <v/>
      </c>
      <c r="N22" t="str">
        <f>IF(ISBLANK(JobBalancing!V23),"",JobBalancing!V23)</f>
        <v/>
      </c>
      <c r="O22" t="str">
        <f>IF(ISBLANK(JobBalancing!W23),"",JobBalancing!W23)</f>
        <v/>
      </c>
      <c r="P22" t="str">
        <f>IF(ISBLANK(JobBalancing!X23),"",JobBalancing!X23)</f>
        <v/>
      </c>
      <c r="Q22" t="str">
        <f>IF(ISBLANK(JobBalancing!Y23),"",JobBalancing!Y23)</f>
        <v/>
      </c>
      <c r="R22" t="str">
        <f>IF(ISBLANK(JobBalancing!AD23),"",JobBalancing!AD23)</f>
        <v/>
      </c>
      <c r="S22" t="str">
        <f>IF(ISBLANK(JobBalancing!AE23),"",JobBalancing!AE23)</f>
        <v/>
      </c>
      <c r="T22" t="str">
        <f>IF(ISBLANK(JobBalancing!AF23),"",JobBalancing!AF23)</f>
        <v/>
      </c>
      <c r="U22" t="str">
        <f>IF(ISBLANK(JobBalancing!AG23),"",JobBalancing!AG23)</f>
        <v/>
      </c>
      <c r="V22" t="str">
        <f>IF(ISBLANK(JobBalancing!AL23),"",JobBalancing!AL23)</f>
        <v/>
      </c>
      <c r="W22" t="str">
        <f>IF(ISBLANK(JobBalancing!AM23),"",JobBalancing!AM23)</f>
        <v/>
      </c>
      <c r="X22" t="str">
        <f>IF(ISBLANK(JobBalancing!AN23),"",JobBalancing!AN23)</f>
        <v/>
      </c>
      <c r="Y22" t="str">
        <f>IF(ISBLANK(JobBalancing!AO23),"",JobBalancing!AO23)</f>
        <v/>
      </c>
      <c r="Z22" t="str">
        <f>IF(ISBLANK(JobBalancing!AT23),"",JobBalancing!AT23)</f>
        <v/>
      </c>
      <c r="AA22" t="str">
        <f>IF(ISBLANK(JobBalancing!AU23),"",JobBalancing!AU23)</f>
        <v/>
      </c>
      <c r="AB22" t="str">
        <f>IF(ISBLANK(JobBalancing!AV23),"",JobBalancing!AV23)</f>
        <v/>
      </c>
      <c r="AC22" t="str">
        <f>IF(ISBLANK(JobBalancing!AW23),"",JobBalancing!AW23)</f>
        <v/>
      </c>
      <c r="AD22" t="str">
        <f>IF(ISBLANK(JobBalancing!BB23),"",JobBalancing!BB23)</f>
        <v/>
      </c>
      <c r="AE22" t="str">
        <f>IF(ISBLANK(JobBalancing!BC23),"",JobBalancing!BC23)</f>
        <v/>
      </c>
      <c r="AF22" t="str">
        <f>IF(ISBLANK(JobBalancing!BD23),"",JobBalancing!BD23)</f>
        <v/>
      </c>
      <c r="AG22" t="str">
        <f>IF(ISBLANK(JobBalancing!BE23),"",JobBalancing!BE23)</f>
        <v/>
      </c>
      <c r="AH22">
        <f>JobBalancing!BJ23</f>
        <v>10</v>
      </c>
      <c r="AI22">
        <f>JobBalancing!BK23</f>
        <v>2</v>
      </c>
    </row>
    <row r="23" spans="1:35" x14ac:dyDescent="0.25">
      <c r="A23" t="str">
        <f>JobBalancing!A24</f>
        <v>Mine Coal</v>
      </c>
      <c r="B23" t="str">
        <f>JobBalancing!B24</f>
        <v>Description</v>
      </c>
      <c r="C23" t="str">
        <f>JobBalancing!C24</f>
        <v>Earthworking</v>
      </c>
      <c r="D23" t="str">
        <f>JobBalancing!D24</f>
        <v>Mining</v>
      </c>
      <c r="E23" t="str">
        <f>JobBalancing!E24</f>
        <v>Fuel</v>
      </c>
      <c r="F23" t="str">
        <f>IF(ISBLANK(JobBalancing!F24),"",JobBalancing!F24)</f>
        <v/>
      </c>
      <c r="G23" t="str">
        <f>JobBalancing!G24</f>
        <v>Coal</v>
      </c>
      <c r="H23">
        <f>JobBalancing!H24</f>
        <v>3</v>
      </c>
      <c r="I23" t="str">
        <f>IF(ISBLANK(JobBalancing!M24),"",JobBalancing!M24)</f>
        <v>Coal</v>
      </c>
      <c r="J23" t="str">
        <f>IF(ISBLANK(JobBalancing!N24),"",JobBalancing!N24)</f>
        <v/>
      </c>
      <c r="K23" t="str">
        <f>IF(ISBLANK(JobBalancing!O24),"",JobBalancing!O24)</f>
        <v/>
      </c>
      <c r="L23" t="str">
        <f>IF(ISBLANK(JobBalancing!P24),"",JobBalancing!P24)</f>
        <v/>
      </c>
      <c r="M23" t="str">
        <f>IF(ISBLANK(JobBalancing!Q24),"",JobBalancing!Q24)</f>
        <v/>
      </c>
      <c r="N23" t="str">
        <f>IF(ISBLANK(JobBalancing!V24),"",JobBalancing!V24)</f>
        <v/>
      </c>
      <c r="O23" t="str">
        <f>IF(ISBLANK(JobBalancing!W24),"",JobBalancing!W24)</f>
        <v/>
      </c>
      <c r="P23" t="str">
        <f>IF(ISBLANK(JobBalancing!X24),"",JobBalancing!X24)</f>
        <v/>
      </c>
      <c r="Q23" t="str">
        <f>IF(ISBLANK(JobBalancing!Y24),"",JobBalancing!Y24)</f>
        <v/>
      </c>
      <c r="R23" t="str">
        <f>IF(ISBLANK(JobBalancing!AD24),"",JobBalancing!AD24)</f>
        <v/>
      </c>
      <c r="S23" t="str">
        <f>IF(ISBLANK(JobBalancing!AE24),"",JobBalancing!AE24)</f>
        <v/>
      </c>
      <c r="T23" t="str">
        <f>IF(ISBLANK(JobBalancing!AF24),"",JobBalancing!AF24)</f>
        <v/>
      </c>
      <c r="U23" t="str">
        <f>IF(ISBLANK(JobBalancing!AG24),"",JobBalancing!AG24)</f>
        <v/>
      </c>
      <c r="V23" t="str">
        <f>IF(ISBLANK(JobBalancing!AL24),"",JobBalancing!AL24)</f>
        <v/>
      </c>
      <c r="W23" t="str">
        <f>IF(ISBLANK(JobBalancing!AM24),"",JobBalancing!AM24)</f>
        <v/>
      </c>
      <c r="X23" t="str">
        <f>IF(ISBLANK(JobBalancing!AN24),"",JobBalancing!AN24)</f>
        <v/>
      </c>
      <c r="Y23" t="str">
        <f>IF(ISBLANK(JobBalancing!AO24),"",JobBalancing!AO24)</f>
        <v/>
      </c>
      <c r="Z23" t="str">
        <f>IF(ISBLANK(JobBalancing!AT24),"",JobBalancing!AT24)</f>
        <v/>
      </c>
      <c r="AA23" t="str">
        <f>IF(ISBLANK(JobBalancing!AU24),"",JobBalancing!AU24)</f>
        <v/>
      </c>
      <c r="AB23" t="str">
        <f>IF(ISBLANK(JobBalancing!AV24),"",JobBalancing!AV24)</f>
        <v/>
      </c>
      <c r="AC23" t="str">
        <f>IF(ISBLANK(JobBalancing!AW24),"",JobBalancing!AW24)</f>
        <v/>
      </c>
      <c r="AD23" t="str">
        <f>IF(ISBLANK(JobBalancing!BB24),"",JobBalancing!BB24)</f>
        <v/>
      </c>
      <c r="AE23" t="str">
        <f>IF(ISBLANK(JobBalancing!BC24),"",JobBalancing!BC24)</f>
        <v/>
      </c>
      <c r="AF23" t="str">
        <f>IF(ISBLANK(JobBalancing!BD24),"",JobBalancing!BD24)</f>
        <v/>
      </c>
      <c r="AG23" t="str">
        <f>IF(ISBLANK(JobBalancing!BE24),"",JobBalancing!BE24)</f>
        <v/>
      </c>
      <c r="AH23">
        <f>JobBalancing!BJ24</f>
        <v>10</v>
      </c>
      <c r="AI23">
        <f>JobBalancing!BK24</f>
        <v>1</v>
      </c>
    </row>
    <row r="24" spans="1:35" x14ac:dyDescent="0.25">
      <c r="A24" t="str">
        <f>JobBalancing!A25</f>
        <v>Mine Ore</v>
      </c>
      <c r="B24" t="str">
        <f>JobBalancing!B25</f>
        <v>Description</v>
      </c>
      <c r="C24" t="str">
        <f>JobBalancing!C25</f>
        <v>Earthworking</v>
      </c>
      <c r="D24" t="str">
        <f>JobBalancing!D25</f>
        <v>Mining</v>
      </c>
      <c r="E24" t="str">
        <f>JobBalancing!E25</f>
        <v>Ore</v>
      </c>
      <c r="F24" t="str">
        <f>IF(ISBLANK(JobBalancing!F25),"",JobBalancing!F25)</f>
        <v/>
      </c>
      <c r="G24" t="str">
        <f>JobBalancing!G25</f>
        <v>Adamantium Ore</v>
      </c>
      <c r="H24">
        <f>JobBalancing!H25</f>
        <v>5</v>
      </c>
      <c r="I24" t="str">
        <f>IF(ISBLANK(JobBalancing!M25),"",JobBalancing!M25)</f>
        <v>Adamantium Ore</v>
      </c>
      <c r="J24" t="str">
        <f>IF(ISBLANK(JobBalancing!N25),"",JobBalancing!N25)</f>
        <v/>
      </c>
      <c r="K24" t="str">
        <f>IF(ISBLANK(JobBalancing!O25),"",JobBalancing!O25)</f>
        <v/>
      </c>
      <c r="L24" t="str">
        <f>IF(ISBLANK(JobBalancing!P25),"",JobBalancing!P25)</f>
        <v/>
      </c>
      <c r="M24" t="str">
        <f>IF(ISBLANK(JobBalancing!Q25),"",JobBalancing!Q25)</f>
        <v/>
      </c>
      <c r="N24" t="str">
        <f>IF(ISBLANK(JobBalancing!V25),"",JobBalancing!V25)</f>
        <v/>
      </c>
      <c r="O24" t="str">
        <f>IF(ISBLANK(JobBalancing!W25),"",JobBalancing!W25)</f>
        <v/>
      </c>
      <c r="P24" t="str">
        <f>IF(ISBLANK(JobBalancing!X25),"",JobBalancing!X25)</f>
        <v/>
      </c>
      <c r="Q24" t="str">
        <f>IF(ISBLANK(JobBalancing!Y25),"",JobBalancing!Y25)</f>
        <v/>
      </c>
      <c r="R24" t="str">
        <f>IF(ISBLANK(JobBalancing!AD25),"",JobBalancing!AD25)</f>
        <v/>
      </c>
      <c r="S24" t="str">
        <f>IF(ISBLANK(JobBalancing!AE25),"",JobBalancing!AE25)</f>
        <v/>
      </c>
      <c r="T24" t="str">
        <f>IF(ISBLANK(JobBalancing!AF25),"",JobBalancing!AF25)</f>
        <v/>
      </c>
      <c r="U24" t="str">
        <f>IF(ISBLANK(JobBalancing!AG25),"",JobBalancing!AG25)</f>
        <v/>
      </c>
      <c r="V24" t="str">
        <f>IF(ISBLANK(JobBalancing!AL25),"",JobBalancing!AL25)</f>
        <v/>
      </c>
      <c r="W24" t="str">
        <f>IF(ISBLANK(JobBalancing!AM25),"",JobBalancing!AM25)</f>
        <v/>
      </c>
      <c r="X24" t="str">
        <f>IF(ISBLANK(JobBalancing!AN25),"",JobBalancing!AN25)</f>
        <v/>
      </c>
      <c r="Y24" t="str">
        <f>IF(ISBLANK(JobBalancing!AO25),"",JobBalancing!AO25)</f>
        <v/>
      </c>
      <c r="Z24" t="str">
        <f>IF(ISBLANK(JobBalancing!AT25),"",JobBalancing!AT25)</f>
        <v/>
      </c>
      <c r="AA24" t="str">
        <f>IF(ISBLANK(JobBalancing!AU25),"",JobBalancing!AU25)</f>
        <v/>
      </c>
      <c r="AB24" t="str">
        <f>IF(ISBLANK(JobBalancing!AV25),"",JobBalancing!AV25)</f>
        <v/>
      </c>
      <c r="AC24" t="str">
        <f>IF(ISBLANK(JobBalancing!AW25),"",JobBalancing!AW25)</f>
        <v/>
      </c>
      <c r="AD24" t="str">
        <f>IF(ISBLANK(JobBalancing!BB25),"",JobBalancing!BB25)</f>
        <v/>
      </c>
      <c r="AE24" t="str">
        <f>IF(ISBLANK(JobBalancing!BC25),"",JobBalancing!BC25)</f>
        <v/>
      </c>
      <c r="AF24" t="str">
        <f>IF(ISBLANK(JobBalancing!BD25),"",JobBalancing!BD25)</f>
        <v/>
      </c>
      <c r="AG24" t="str">
        <f>IF(ISBLANK(JobBalancing!BE25),"",JobBalancing!BE25)</f>
        <v/>
      </c>
      <c r="AH24">
        <f>JobBalancing!BJ25</f>
        <v>10</v>
      </c>
      <c r="AI24">
        <f>JobBalancing!BK25</f>
        <v>32</v>
      </c>
    </row>
    <row r="25" spans="1:35" x14ac:dyDescent="0.25">
      <c r="A25" t="str">
        <f>JobBalancing!A26</f>
        <v>Mine Ore</v>
      </c>
      <c r="B25" t="str">
        <f>JobBalancing!B26</f>
        <v>Description</v>
      </c>
      <c r="C25" t="str">
        <f>JobBalancing!C26</f>
        <v>Earthworking</v>
      </c>
      <c r="D25" t="str">
        <f>JobBalancing!D26</f>
        <v>Mining</v>
      </c>
      <c r="E25" t="str">
        <f>JobBalancing!E26</f>
        <v>Ore</v>
      </c>
      <c r="F25" t="str">
        <f>IF(ISBLANK(JobBalancing!F26),"",JobBalancing!F26)</f>
        <v/>
      </c>
      <c r="G25" t="str">
        <f>JobBalancing!G26</f>
        <v>Copper Ore</v>
      </c>
      <c r="H25">
        <f>JobBalancing!H26</f>
        <v>1</v>
      </c>
      <c r="I25" t="str">
        <f>IF(ISBLANK(JobBalancing!M26),"",JobBalancing!M26)</f>
        <v>Copper Ore</v>
      </c>
      <c r="J25" t="str">
        <f>IF(ISBLANK(JobBalancing!N26),"",JobBalancing!N26)</f>
        <v/>
      </c>
      <c r="K25" t="str">
        <f>IF(ISBLANK(JobBalancing!O26),"",JobBalancing!O26)</f>
        <v/>
      </c>
      <c r="L25" t="str">
        <f>IF(ISBLANK(JobBalancing!P26),"",JobBalancing!P26)</f>
        <v/>
      </c>
      <c r="M25" t="str">
        <f>IF(ISBLANK(JobBalancing!Q26),"",JobBalancing!Q26)</f>
        <v/>
      </c>
      <c r="N25" t="str">
        <f>IF(ISBLANK(JobBalancing!V26),"",JobBalancing!V26)</f>
        <v/>
      </c>
      <c r="O25" t="str">
        <f>IF(ISBLANK(JobBalancing!W26),"",JobBalancing!W26)</f>
        <v/>
      </c>
      <c r="P25" t="str">
        <f>IF(ISBLANK(JobBalancing!X26),"",JobBalancing!X26)</f>
        <v/>
      </c>
      <c r="Q25" t="str">
        <f>IF(ISBLANK(JobBalancing!Y26),"",JobBalancing!Y26)</f>
        <v/>
      </c>
      <c r="R25" t="str">
        <f>IF(ISBLANK(JobBalancing!AD26),"",JobBalancing!AD26)</f>
        <v/>
      </c>
      <c r="S25" t="str">
        <f>IF(ISBLANK(JobBalancing!AE26),"",JobBalancing!AE26)</f>
        <v/>
      </c>
      <c r="T25" t="str">
        <f>IF(ISBLANK(JobBalancing!AF26),"",JobBalancing!AF26)</f>
        <v/>
      </c>
      <c r="U25" t="str">
        <f>IF(ISBLANK(JobBalancing!AG26),"",JobBalancing!AG26)</f>
        <v/>
      </c>
      <c r="V25" t="str">
        <f>IF(ISBLANK(JobBalancing!AL26),"",JobBalancing!AL26)</f>
        <v/>
      </c>
      <c r="W25" t="str">
        <f>IF(ISBLANK(JobBalancing!AM26),"",JobBalancing!AM26)</f>
        <v/>
      </c>
      <c r="X25" t="str">
        <f>IF(ISBLANK(JobBalancing!AN26),"",JobBalancing!AN26)</f>
        <v/>
      </c>
      <c r="Y25" t="str">
        <f>IF(ISBLANK(JobBalancing!AO26),"",JobBalancing!AO26)</f>
        <v/>
      </c>
      <c r="Z25" t="str">
        <f>IF(ISBLANK(JobBalancing!AT26),"",JobBalancing!AT26)</f>
        <v/>
      </c>
      <c r="AA25" t="str">
        <f>IF(ISBLANK(JobBalancing!AU26),"",JobBalancing!AU26)</f>
        <v/>
      </c>
      <c r="AB25" t="str">
        <f>IF(ISBLANK(JobBalancing!AV26),"",JobBalancing!AV26)</f>
        <v/>
      </c>
      <c r="AC25" t="str">
        <f>IF(ISBLANK(JobBalancing!AW26),"",JobBalancing!AW26)</f>
        <v/>
      </c>
      <c r="AD25" t="str">
        <f>IF(ISBLANK(JobBalancing!BB26),"",JobBalancing!BB26)</f>
        <v/>
      </c>
      <c r="AE25" t="str">
        <f>IF(ISBLANK(JobBalancing!BC26),"",JobBalancing!BC26)</f>
        <v/>
      </c>
      <c r="AF25" t="str">
        <f>IF(ISBLANK(JobBalancing!BD26),"",JobBalancing!BD26)</f>
        <v/>
      </c>
      <c r="AG25" t="str">
        <f>IF(ISBLANK(JobBalancing!BE26),"",JobBalancing!BE26)</f>
        <v/>
      </c>
      <c r="AH25">
        <f>JobBalancing!BJ26</f>
        <v>10</v>
      </c>
      <c r="AI25">
        <f>JobBalancing!BK26</f>
        <v>2</v>
      </c>
    </row>
    <row r="26" spans="1:35" x14ac:dyDescent="0.25">
      <c r="A26" t="str">
        <f>JobBalancing!A27</f>
        <v>Mine Ore</v>
      </c>
      <c r="B26" t="str">
        <f>JobBalancing!B27</f>
        <v>Description</v>
      </c>
      <c r="C26" t="str">
        <f>JobBalancing!C27</f>
        <v>Earthworking</v>
      </c>
      <c r="D26" t="str">
        <f>JobBalancing!D27</f>
        <v>Mining</v>
      </c>
      <c r="E26" t="str">
        <f>JobBalancing!E27</f>
        <v>Ore</v>
      </c>
      <c r="F26" t="str">
        <f>IF(ISBLANK(JobBalancing!F27),"",JobBalancing!F27)</f>
        <v/>
      </c>
      <c r="G26" t="str">
        <f>JobBalancing!G27</f>
        <v>Gold Ore</v>
      </c>
      <c r="H26">
        <f>JobBalancing!H27</f>
        <v>3</v>
      </c>
      <c r="I26" t="str">
        <f>IF(ISBLANK(JobBalancing!M27),"",JobBalancing!M27)</f>
        <v>Gold Ore</v>
      </c>
      <c r="J26" t="str">
        <f>IF(ISBLANK(JobBalancing!N27),"",JobBalancing!N27)</f>
        <v/>
      </c>
      <c r="K26" t="str">
        <f>IF(ISBLANK(JobBalancing!O27),"",JobBalancing!O27)</f>
        <v/>
      </c>
      <c r="L26" t="str">
        <f>IF(ISBLANK(JobBalancing!P27),"",JobBalancing!P27)</f>
        <v/>
      </c>
      <c r="M26" t="str">
        <f>IF(ISBLANK(JobBalancing!Q27),"",JobBalancing!Q27)</f>
        <v/>
      </c>
      <c r="N26" t="str">
        <f>IF(ISBLANK(JobBalancing!V27),"",JobBalancing!V27)</f>
        <v/>
      </c>
      <c r="O26" t="str">
        <f>IF(ISBLANK(JobBalancing!W27),"",JobBalancing!W27)</f>
        <v/>
      </c>
      <c r="P26" t="str">
        <f>IF(ISBLANK(JobBalancing!X27),"",JobBalancing!X27)</f>
        <v/>
      </c>
      <c r="Q26" t="str">
        <f>IF(ISBLANK(JobBalancing!Y27),"",JobBalancing!Y27)</f>
        <v/>
      </c>
      <c r="R26" t="str">
        <f>IF(ISBLANK(JobBalancing!AD27),"",JobBalancing!AD27)</f>
        <v/>
      </c>
      <c r="S26" t="str">
        <f>IF(ISBLANK(JobBalancing!AE27),"",JobBalancing!AE27)</f>
        <v/>
      </c>
      <c r="T26" t="str">
        <f>IF(ISBLANK(JobBalancing!AF27),"",JobBalancing!AF27)</f>
        <v/>
      </c>
      <c r="U26" t="str">
        <f>IF(ISBLANK(JobBalancing!AG27),"",JobBalancing!AG27)</f>
        <v/>
      </c>
      <c r="V26" t="str">
        <f>IF(ISBLANK(JobBalancing!AL27),"",JobBalancing!AL27)</f>
        <v/>
      </c>
      <c r="W26" t="str">
        <f>IF(ISBLANK(JobBalancing!AM27),"",JobBalancing!AM27)</f>
        <v/>
      </c>
      <c r="X26" t="str">
        <f>IF(ISBLANK(JobBalancing!AN27),"",JobBalancing!AN27)</f>
        <v/>
      </c>
      <c r="Y26" t="str">
        <f>IF(ISBLANK(JobBalancing!AO27),"",JobBalancing!AO27)</f>
        <v/>
      </c>
      <c r="Z26" t="str">
        <f>IF(ISBLANK(JobBalancing!AT27),"",JobBalancing!AT27)</f>
        <v/>
      </c>
      <c r="AA26" t="str">
        <f>IF(ISBLANK(JobBalancing!AU27),"",JobBalancing!AU27)</f>
        <v/>
      </c>
      <c r="AB26" t="str">
        <f>IF(ISBLANK(JobBalancing!AV27),"",JobBalancing!AV27)</f>
        <v/>
      </c>
      <c r="AC26" t="str">
        <f>IF(ISBLANK(JobBalancing!AW27),"",JobBalancing!AW27)</f>
        <v/>
      </c>
      <c r="AD26" t="str">
        <f>IF(ISBLANK(JobBalancing!BB27),"",JobBalancing!BB27)</f>
        <v/>
      </c>
      <c r="AE26" t="str">
        <f>IF(ISBLANK(JobBalancing!BC27),"",JobBalancing!BC27)</f>
        <v/>
      </c>
      <c r="AF26" t="str">
        <f>IF(ISBLANK(JobBalancing!BD27),"",JobBalancing!BD27)</f>
        <v/>
      </c>
      <c r="AG26" t="str">
        <f>IF(ISBLANK(JobBalancing!BE27),"",JobBalancing!BE27)</f>
        <v/>
      </c>
      <c r="AH26">
        <f>JobBalancing!BJ27</f>
        <v>10</v>
      </c>
      <c r="AI26">
        <f>JobBalancing!BK27</f>
        <v>4</v>
      </c>
    </row>
    <row r="27" spans="1:35" x14ac:dyDescent="0.25">
      <c r="A27" t="str">
        <f>JobBalancing!A28</f>
        <v>Mine Ore</v>
      </c>
      <c r="B27" t="str">
        <f>JobBalancing!B28</f>
        <v>Description</v>
      </c>
      <c r="C27" t="str">
        <f>JobBalancing!C28</f>
        <v>Earthworking</v>
      </c>
      <c r="D27" t="str">
        <f>JobBalancing!D28</f>
        <v>Mining</v>
      </c>
      <c r="E27" t="str">
        <f>JobBalancing!E28</f>
        <v>Ore</v>
      </c>
      <c r="F27" t="str">
        <f>IF(ISBLANK(JobBalancing!F28),"",JobBalancing!F28)</f>
        <v/>
      </c>
      <c r="G27" t="str">
        <f>JobBalancing!G28</f>
        <v>Iron Ore</v>
      </c>
      <c r="H27">
        <f>JobBalancing!H28</f>
        <v>3</v>
      </c>
      <c r="I27" t="str">
        <f>IF(ISBLANK(JobBalancing!M28),"",JobBalancing!M28)</f>
        <v>Iron Ore</v>
      </c>
      <c r="J27" t="str">
        <f>IF(ISBLANK(JobBalancing!N28),"",JobBalancing!N28)</f>
        <v/>
      </c>
      <c r="K27" t="str">
        <f>IF(ISBLANK(JobBalancing!O28),"",JobBalancing!O28)</f>
        <v/>
      </c>
      <c r="L27" t="str">
        <f>IF(ISBLANK(JobBalancing!P28),"",JobBalancing!P28)</f>
        <v/>
      </c>
      <c r="M27" t="str">
        <f>IF(ISBLANK(JobBalancing!Q28),"",JobBalancing!Q28)</f>
        <v/>
      </c>
      <c r="N27" t="str">
        <f>IF(ISBLANK(JobBalancing!V28),"",JobBalancing!V28)</f>
        <v/>
      </c>
      <c r="O27" t="str">
        <f>IF(ISBLANK(JobBalancing!W28),"",JobBalancing!W28)</f>
        <v/>
      </c>
      <c r="P27" t="str">
        <f>IF(ISBLANK(JobBalancing!X28),"",JobBalancing!X28)</f>
        <v/>
      </c>
      <c r="Q27" t="str">
        <f>IF(ISBLANK(JobBalancing!Y28),"",JobBalancing!Y28)</f>
        <v/>
      </c>
      <c r="R27" t="str">
        <f>IF(ISBLANK(JobBalancing!AD28),"",JobBalancing!AD28)</f>
        <v/>
      </c>
      <c r="S27" t="str">
        <f>IF(ISBLANK(JobBalancing!AE28),"",JobBalancing!AE28)</f>
        <v/>
      </c>
      <c r="T27" t="str">
        <f>IF(ISBLANK(JobBalancing!AF28),"",JobBalancing!AF28)</f>
        <v/>
      </c>
      <c r="U27" t="str">
        <f>IF(ISBLANK(JobBalancing!AG28),"",JobBalancing!AG28)</f>
        <v/>
      </c>
      <c r="V27" t="str">
        <f>IF(ISBLANK(JobBalancing!AL28),"",JobBalancing!AL28)</f>
        <v/>
      </c>
      <c r="W27" t="str">
        <f>IF(ISBLANK(JobBalancing!AM28),"",JobBalancing!AM28)</f>
        <v/>
      </c>
      <c r="X27" t="str">
        <f>IF(ISBLANK(JobBalancing!AN28),"",JobBalancing!AN28)</f>
        <v/>
      </c>
      <c r="Y27" t="str">
        <f>IF(ISBLANK(JobBalancing!AO28),"",JobBalancing!AO28)</f>
        <v/>
      </c>
      <c r="Z27" t="str">
        <f>IF(ISBLANK(JobBalancing!AT28),"",JobBalancing!AT28)</f>
        <v/>
      </c>
      <c r="AA27" t="str">
        <f>IF(ISBLANK(JobBalancing!AU28),"",JobBalancing!AU28)</f>
        <v/>
      </c>
      <c r="AB27" t="str">
        <f>IF(ISBLANK(JobBalancing!AV28),"",JobBalancing!AV28)</f>
        <v/>
      </c>
      <c r="AC27" t="str">
        <f>IF(ISBLANK(JobBalancing!AW28),"",JobBalancing!AW28)</f>
        <v/>
      </c>
      <c r="AD27" t="str">
        <f>IF(ISBLANK(JobBalancing!BB28),"",JobBalancing!BB28)</f>
        <v/>
      </c>
      <c r="AE27" t="str">
        <f>IF(ISBLANK(JobBalancing!BC28),"",JobBalancing!BC28)</f>
        <v/>
      </c>
      <c r="AF27" t="str">
        <f>IF(ISBLANK(JobBalancing!BD28),"",JobBalancing!BD28)</f>
        <v/>
      </c>
      <c r="AG27" t="str">
        <f>IF(ISBLANK(JobBalancing!BE28),"",JobBalancing!BE28)</f>
        <v/>
      </c>
      <c r="AH27">
        <f>JobBalancing!BJ28</f>
        <v>10</v>
      </c>
      <c r="AI27">
        <f>JobBalancing!BK28</f>
        <v>4</v>
      </c>
    </row>
    <row r="28" spans="1:35" x14ac:dyDescent="0.25">
      <c r="A28" t="str">
        <f>JobBalancing!A29</f>
        <v>Mine Ore</v>
      </c>
      <c r="B28" t="str">
        <f>JobBalancing!B29</f>
        <v>Description</v>
      </c>
      <c r="C28" t="str">
        <f>JobBalancing!C29</f>
        <v>Earthworking</v>
      </c>
      <c r="D28" t="str">
        <f>JobBalancing!D29</f>
        <v>Mining</v>
      </c>
      <c r="E28" t="str">
        <f>JobBalancing!E29</f>
        <v>Ore</v>
      </c>
      <c r="F28" t="str">
        <f>IF(ISBLANK(JobBalancing!F29),"",JobBalancing!F29)</f>
        <v/>
      </c>
      <c r="G28" t="str">
        <f>JobBalancing!G29</f>
        <v>Silver Ore</v>
      </c>
      <c r="H28">
        <f>JobBalancing!H29</f>
        <v>2</v>
      </c>
      <c r="I28" t="str">
        <f>IF(ISBLANK(JobBalancing!M29),"",JobBalancing!M29)</f>
        <v>Silver Ore</v>
      </c>
      <c r="J28" t="str">
        <f>IF(ISBLANK(JobBalancing!N29),"",JobBalancing!N29)</f>
        <v/>
      </c>
      <c r="K28" t="str">
        <f>IF(ISBLANK(JobBalancing!O29),"",JobBalancing!O29)</f>
        <v/>
      </c>
      <c r="L28" t="str">
        <f>IF(ISBLANK(JobBalancing!P29),"",JobBalancing!P29)</f>
        <v/>
      </c>
      <c r="M28" t="str">
        <f>IF(ISBLANK(JobBalancing!Q29),"",JobBalancing!Q29)</f>
        <v/>
      </c>
      <c r="N28" t="str">
        <f>IF(ISBLANK(JobBalancing!V29),"",JobBalancing!V29)</f>
        <v/>
      </c>
      <c r="O28" t="str">
        <f>IF(ISBLANK(JobBalancing!W29),"",JobBalancing!W29)</f>
        <v/>
      </c>
      <c r="P28" t="str">
        <f>IF(ISBLANK(JobBalancing!X29),"",JobBalancing!X29)</f>
        <v/>
      </c>
      <c r="Q28" t="str">
        <f>IF(ISBLANK(JobBalancing!Y29),"",JobBalancing!Y29)</f>
        <v/>
      </c>
      <c r="R28" t="str">
        <f>IF(ISBLANK(JobBalancing!AD29),"",JobBalancing!AD29)</f>
        <v/>
      </c>
      <c r="S28" t="str">
        <f>IF(ISBLANK(JobBalancing!AE29),"",JobBalancing!AE29)</f>
        <v/>
      </c>
      <c r="T28" t="str">
        <f>IF(ISBLANK(JobBalancing!AF29),"",JobBalancing!AF29)</f>
        <v/>
      </c>
      <c r="U28" t="str">
        <f>IF(ISBLANK(JobBalancing!AG29),"",JobBalancing!AG29)</f>
        <v/>
      </c>
      <c r="V28" t="str">
        <f>IF(ISBLANK(JobBalancing!AL29),"",JobBalancing!AL29)</f>
        <v/>
      </c>
      <c r="W28" t="str">
        <f>IF(ISBLANK(JobBalancing!AM29),"",JobBalancing!AM29)</f>
        <v/>
      </c>
      <c r="X28" t="str">
        <f>IF(ISBLANK(JobBalancing!AN29),"",JobBalancing!AN29)</f>
        <v/>
      </c>
      <c r="Y28" t="str">
        <f>IF(ISBLANK(JobBalancing!AO29),"",JobBalancing!AO29)</f>
        <v/>
      </c>
      <c r="Z28" t="str">
        <f>IF(ISBLANK(JobBalancing!AT29),"",JobBalancing!AT29)</f>
        <v/>
      </c>
      <c r="AA28" t="str">
        <f>IF(ISBLANK(JobBalancing!AU29),"",JobBalancing!AU29)</f>
        <v/>
      </c>
      <c r="AB28" t="str">
        <f>IF(ISBLANK(JobBalancing!AV29),"",JobBalancing!AV29)</f>
        <v/>
      </c>
      <c r="AC28" t="str">
        <f>IF(ISBLANK(JobBalancing!AW29),"",JobBalancing!AW29)</f>
        <v/>
      </c>
      <c r="AD28" t="str">
        <f>IF(ISBLANK(JobBalancing!BB29),"",JobBalancing!BB29)</f>
        <v/>
      </c>
      <c r="AE28" t="str">
        <f>IF(ISBLANK(JobBalancing!BC29),"",JobBalancing!BC29)</f>
        <v/>
      </c>
      <c r="AF28" t="str">
        <f>IF(ISBLANK(JobBalancing!BD29),"",JobBalancing!BD29)</f>
        <v/>
      </c>
      <c r="AG28" t="str">
        <f>IF(ISBLANK(JobBalancing!BE29),"",JobBalancing!BE29)</f>
        <v/>
      </c>
      <c r="AH28">
        <f>JobBalancing!BJ29</f>
        <v>10</v>
      </c>
      <c r="AI28">
        <f>JobBalancing!BK29</f>
        <v>2</v>
      </c>
    </row>
    <row r="29" spans="1:35" x14ac:dyDescent="0.25">
      <c r="A29" t="str">
        <f>JobBalancing!A30</f>
        <v>Mine Ore</v>
      </c>
      <c r="B29" t="str">
        <f>JobBalancing!B30</f>
        <v>Description</v>
      </c>
      <c r="C29" t="str">
        <f>JobBalancing!C30</f>
        <v>Earthworking</v>
      </c>
      <c r="D29" t="str">
        <f>JobBalancing!D30</f>
        <v>Mining</v>
      </c>
      <c r="E29" t="str">
        <f>JobBalancing!E30</f>
        <v>Ore</v>
      </c>
      <c r="F29" t="str">
        <f>IF(ISBLANK(JobBalancing!F30),"",JobBalancing!F30)</f>
        <v/>
      </c>
      <c r="G29" t="str">
        <f>JobBalancing!G30</f>
        <v>Tin Ore</v>
      </c>
      <c r="H29">
        <f>JobBalancing!H30</f>
        <v>1</v>
      </c>
      <c r="I29" t="str">
        <f>IF(ISBLANK(JobBalancing!M30),"",JobBalancing!M30)</f>
        <v>Tin Ore</v>
      </c>
      <c r="J29" t="str">
        <f>IF(ISBLANK(JobBalancing!N30),"",JobBalancing!N30)</f>
        <v/>
      </c>
      <c r="K29" t="str">
        <f>IF(ISBLANK(JobBalancing!O30),"",JobBalancing!O30)</f>
        <v/>
      </c>
      <c r="L29" t="str">
        <f>IF(ISBLANK(JobBalancing!P30),"",JobBalancing!P30)</f>
        <v/>
      </c>
      <c r="M29" t="str">
        <f>IF(ISBLANK(JobBalancing!Q30),"",JobBalancing!Q30)</f>
        <v/>
      </c>
      <c r="N29" t="str">
        <f>IF(ISBLANK(JobBalancing!V30),"",JobBalancing!V30)</f>
        <v/>
      </c>
      <c r="O29" t="str">
        <f>IF(ISBLANK(JobBalancing!W30),"",JobBalancing!W30)</f>
        <v/>
      </c>
      <c r="P29" t="str">
        <f>IF(ISBLANK(JobBalancing!X30),"",JobBalancing!X30)</f>
        <v/>
      </c>
      <c r="Q29" t="str">
        <f>IF(ISBLANK(JobBalancing!Y30),"",JobBalancing!Y30)</f>
        <v/>
      </c>
      <c r="R29" t="str">
        <f>IF(ISBLANK(JobBalancing!AD30),"",JobBalancing!AD30)</f>
        <v/>
      </c>
      <c r="S29" t="str">
        <f>IF(ISBLANK(JobBalancing!AE30),"",JobBalancing!AE30)</f>
        <v/>
      </c>
      <c r="T29" t="str">
        <f>IF(ISBLANK(JobBalancing!AF30),"",JobBalancing!AF30)</f>
        <v/>
      </c>
      <c r="U29" t="str">
        <f>IF(ISBLANK(JobBalancing!AG30),"",JobBalancing!AG30)</f>
        <v/>
      </c>
      <c r="V29" t="str">
        <f>IF(ISBLANK(JobBalancing!AL30),"",JobBalancing!AL30)</f>
        <v/>
      </c>
      <c r="W29" t="str">
        <f>IF(ISBLANK(JobBalancing!AM30),"",JobBalancing!AM30)</f>
        <v/>
      </c>
      <c r="X29" t="str">
        <f>IF(ISBLANK(JobBalancing!AN30),"",JobBalancing!AN30)</f>
        <v/>
      </c>
      <c r="Y29" t="str">
        <f>IF(ISBLANK(JobBalancing!AO30),"",JobBalancing!AO30)</f>
        <v/>
      </c>
      <c r="Z29" t="str">
        <f>IF(ISBLANK(JobBalancing!AT30),"",JobBalancing!AT30)</f>
        <v/>
      </c>
      <c r="AA29" t="str">
        <f>IF(ISBLANK(JobBalancing!AU30),"",JobBalancing!AU30)</f>
        <v/>
      </c>
      <c r="AB29" t="str">
        <f>IF(ISBLANK(JobBalancing!AV30),"",JobBalancing!AV30)</f>
        <v/>
      </c>
      <c r="AC29" t="str">
        <f>IF(ISBLANK(JobBalancing!AW30),"",JobBalancing!AW30)</f>
        <v/>
      </c>
      <c r="AD29" t="str">
        <f>IF(ISBLANK(JobBalancing!BB30),"",JobBalancing!BB30)</f>
        <v/>
      </c>
      <c r="AE29" t="str">
        <f>IF(ISBLANK(JobBalancing!BC30),"",JobBalancing!BC30)</f>
        <v/>
      </c>
      <c r="AF29" t="str">
        <f>IF(ISBLANK(JobBalancing!BD30),"",JobBalancing!BD30)</f>
        <v/>
      </c>
      <c r="AG29" t="str">
        <f>IF(ISBLANK(JobBalancing!BE30),"",JobBalancing!BE30)</f>
        <v/>
      </c>
      <c r="AH29">
        <f>JobBalancing!BJ30</f>
        <v>10</v>
      </c>
      <c r="AI29">
        <f>JobBalancing!BK30</f>
        <v>2</v>
      </c>
    </row>
    <row r="30" spans="1:35" x14ac:dyDescent="0.25">
      <c r="A30" t="str">
        <f>JobBalancing!A31</f>
        <v>Quarry Stone</v>
      </c>
      <c r="B30" t="str">
        <f>JobBalancing!B31</f>
        <v>Description</v>
      </c>
      <c r="C30" t="str">
        <f>JobBalancing!C31</f>
        <v>Earthworking</v>
      </c>
      <c r="D30" t="str">
        <f>JobBalancing!D31</f>
        <v>Quarrying</v>
      </c>
      <c r="E30" t="str">
        <f>JobBalancing!E31</f>
        <v>Stone</v>
      </c>
      <c r="F30" t="str">
        <f>IF(ISBLANK(JobBalancing!F31),"",JobBalancing!F31)</f>
        <v/>
      </c>
      <c r="G30" t="str">
        <f>JobBalancing!G31</f>
        <v>Granite</v>
      </c>
      <c r="H30">
        <f>JobBalancing!H31</f>
        <v>4</v>
      </c>
      <c r="I30" t="str">
        <f>IF(ISBLANK(JobBalancing!M31),"",JobBalancing!M31)</f>
        <v>Granite</v>
      </c>
      <c r="J30" t="str">
        <f>IF(ISBLANK(JobBalancing!N31),"",JobBalancing!N31)</f>
        <v/>
      </c>
      <c r="K30" t="str">
        <f>IF(ISBLANK(JobBalancing!O31),"",JobBalancing!O31)</f>
        <v/>
      </c>
      <c r="L30" t="str">
        <f>IF(ISBLANK(JobBalancing!P31),"",JobBalancing!P31)</f>
        <v/>
      </c>
      <c r="M30" t="str">
        <f>IF(ISBLANK(JobBalancing!Q31),"",JobBalancing!Q31)</f>
        <v/>
      </c>
      <c r="N30" t="str">
        <f>IF(ISBLANK(JobBalancing!V31),"",JobBalancing!V31)</f>
        <v/>
      </c>
      <c r="O30" t="str">
        <f>IF(ISBLANK(JobBalancing!W31),"",JobBalancing!W31)</f>
        <v/>
      </c>
      <c r="P30" t="str">
        <f>IF(ISBLANK(JobBalancing!X31),"",JobBalancing!X31)</f>
        <v/>
      </c>
      <c r="Q30" t="str">
        <f>IF(ISBLANK(JobBalancing!Y31),"",JobBalancing!Y31)</f>
        <v/>
      </c>
      <c r="R30" t="str">
        <f>IF(ISBLANK(JobBalancing!AD31),"",JobBalancing!AD31)</f>
        <v/>
      </c>
      <c r="S30" t="str">
        <f>IF(ISBLANK(JobBalancing!AE31),"",JobBalancing!AE31)</f>
        <v/>
      </c>
      <c r="T30" t="str">
        <f>IF(ISBLANK(JobBalancing!AF31),"",JobBalancing!AF31)</f>
        <v/>
      </c>
      <c r="U30" t="str">
        <f>IF(ISBLANK(JobBalancing!AG31),"",JobBalancing!AG31)</f>
        <v/>
      </c>
      <c r="V30" t="str">
        <f>IF(ISBLANK(JobBalancing!AL31),"",JobBalancing!AL31)</f>
        <v/>
      </c>
      <c r="W30" t="str">
        <f>IF(ISBLANK(JobBalancing!AM31),"",JobBalancing!AM31)</f>
        <v/>
      </c>
      <c r="X30" t="str">
        <f>IF(ISBLANK(JobBalancing!AN31),"",JobBalancing!AN31)</f>
        <v/>
      </c>
      <c r="Y30" t="str">
        <f>IF(ISBLANK(JobBalancing!AO31),"",JobBalancing!AO31)</f>
        <v/>
      </c>
      <c r="Z30" t="str">
        <f>IF(ISBLANK(JobBalancing!AT31),"",JobBalancing!AT31)</f>
        <v/>
      </c>
      <c r="AA30" t="str">
        <f>IF(ISBLANK(JobBalancing!AU31),"",JobBalancing!AU31)</f>
        <v/>
      </c>
      <c r="AB30" t="str">
        <f>IF(ISBLANK(JobBalancing!AV31),"",JobBalancing!AV31)</f>
        <v/>
      </c>
      <c r="AC30" t="str">
        <f>IF(ISBLANK(JobBalancing!AW31),"",JobBalancing!AW31)</f>
        <v/>
      </c>
      <c r="AD30" t="str">
        <f>IF(ISBLANK(JobBalancing!BB31),"",JobBalancing!BB31)</f>
        <v/>
      </c>
      <c r="AE30" t="str">
        <f>IF(ISBLANK(JobBalancing!BC31),"",JobBalancing!BC31)</f>
        <v/>
      </c>
      <c r="AF30" t="str">
        <f>IF(ISBLANK(JobBalancing!BD31),"",JobBalancing!BD31)</f>
        <v/>
      </c>
      <c r="AG30" t="str">
        <f>IF(ISBLANK(JobBalancing!BE31),"",JobBalancing!BE31)</f>
        <v/>
      </c>
      <c r="AH30">
        <f>JobBalancing!BJ31</f>
        <v>10</v>
      </c>
      <c r="AI30">
        <f>JobBalancing!BK31</f>
        <v>8</v>
      </c>
    </row>
    <row r="31" spans="1:35" x14ac:dyDescent="0.25">
      <c r="A31" t="str">
        <f>JobBalancing!A32</f>
        <v>Quarry Stone</v>
      </c>
      <c r="B31" t="str">
        <f>JobBalancing!B32</f>
        <v>Description</v>
      </c>
      <c r="C31" t="str">
        <f>JobBalancing!C32</f>
        <v>Earthworking</v>
      </c>
      <c r="D31" t="str">
        <f>JobBalancing!D32</f>
        <v>Quarrying</v>
      </c>
      <c r="E31" t="str">
        <f>JobBalancing!E32</f>
        <v>Stone</v>
      </c>
      <c r="F31" t="str">
        <f>IF(ISBLANK(JobBalancing!F32),"",JobBalancing!F32)</f>
        <v/>
      </c>
      <c r="G31" t="str">
        <f>JobBalancing!G32</f>
        <v>Limestone</v>
      </c>
      <c r="H31">
        <f>JobBalancing!H32</f>
        <v>2</v>
      </c>
      <c r="I31" t="str">
        <f>IF(ISBLANK(JobBalancing!M32),"",JobBalancing!M32)</f>
        <v>Limestone</v>
      </c>
      <c r="J31" t="str">
        <f>IF(ISBLANK(JobBalancing!N32),"",JobBalancing!N32)</f>
        <v/>
      </c>
      <c r="K31" t="str">
        <f>IF(ISBLANK(JobBalancing!O32),"",JobBalancing!O32)</f>
        <v/>
      </c>
      <c r="L31" t="str">
        <f>IF(ISBLANK(JobBalancing!P32),"",JobBalancing!P32)</f>
        <v/>
      </c>
      <c r="M31" t="str">
        <f>IF(ISBLANK(JobBalancing!Q32),"",JobBalancing!Q32)</f>
        <v/>
      </c>
      <c r="N31" t="str">
        <f>IF(ISBLANK(JobBalancing!V32),"",JobBalancing!V32)</f>
        <v/>
      </c>
      <c r="O31" t="str">
        <f>IF(ISBLANK(JobBalancing!W32),"",JobBalancing!W32)</f>
        <v/>
      </c>
      <c r="P31" t="str">
        <f>IF(ISBLANK(JobBalancing!X32),"",JobBalancing!X32)</f>
        <v/>
      </c>
      <c r="Q31" t="str">
        <f>IF(ISBLANK(JobBalancing!Y32),"",JobBalancing!Y32)</f>
        <v/>
      </c>
      <c r="R31" t="str">
        <f>IF(ISBLANK(JobBalancing!AD32),"",JobBalancing!AD32)</f>
        <v/>
      </c>
      <c r="S31" t="str">
        <f>IF(ISBLANK(JobBalancing!AE32),"",JobBalancing!AE32)</f>
        <v/>
      </c>
      <c r="T31" t="str">
        <f>IF(ISBLANK(JobBalancing!AF32),"",JobBalancing!AF32)</f>
        <v/>
      </c>
      <c r="U31" t="str">
        <f>IF(ISBLANK(JobBalancing!AG32),"",JobBalancing!AG32)</f>
        <v/>
      </c>
      <c r="V31" t="str">
        <f>IF(ISBLANK(JobBalancing!AL32),"",JobBalancing!AL32)</f>
        <v/>
      </c>
      <c r="W31" t="str">
        <f>IF(ISBLANK(JobBalancing!AM32),"",JobBalancing!AM32)</f>
        <v/>
      </c>
      <c r="X31" t="str">
        <f>IF(ISBLANK(JobBalancing!AN32),"",JobBalancing!AN32)</f>
        <v/>
      </c>
      <c r="Y31" t="str">
        <f>IF(ISBLANK(JobBalancing!AO32),"",JobBalancing!AO32)</f>
        <v/>
      </c>
      <c r="Z31" t="str">
        <f>IF(ISBLANK(JobBalancing!AT32),"",JobBalancing!AT32)</f>
        <v/>
      </c>
      <c r="AA31" t="str">
        <f>IF(ISBLANK(JobBalancing!AU32),"",JobBalancing!AU32)</f>
        <v/>
      </c>
      <c r="AB31" t="str">
        <f>IF(ISBLANK(JobBalancing!AV32),"",JobBalancing!AV32)</f>
        <v/>
      </c>
      <c r="AC31" t="str">
        <f>IF(ISBLANK(JobBalancing!AW32),"",JobBalancing!AW32)</f>
        <v/>
      </c>
      <c r="AD31" t="str">
        <f>IF(ISBLANK(JobBalancing!BB32),"",JobBalancing!BB32)</f>
        <v/>
      </c>
      <c r="AE31" t="str">
        <f>IF(ISBLANK(JobBalancing!BC32),"",JobBalancing!BC32)</f>
        <v/>
      </c>
      <c r="AF31" t="str">
        <f>IF(ISBLANK(JobBalancing!BD32),"",JobBalancing!BD32)</f>
        <v/>
      </c>
      <c r="AG31" t="str">
        <f>IF(ISBLANK(JobBalancing!BE32),"",JobBalancing!BE32)</f>
        <v/>
      </c>
      <c r="AH31">
        <f>JobBalancing!BJ32</f>
        <v>10</v>
      </c>
      <c r="AI31">
        <f>JobBalancing!BK32</f>
        <v>2</v>
      </c>
    </row>
    <row r="32" spans="1:35" x14ac:dyDescent="0.25">
      <c r="A32" t="str">
        <f>JobBalancing!A33</f>
        <v>Quarry Stone</v>
      </c>
      <c r="B32" t="str">
        <f>JobBalancing!B33</f>
        <v>Description</v>
      </c>
      <c r="C32" t="str">
        <f>JobBalancing!C33</f>
        <v>Earthworking</v>
      </c>
      <c r="D32" t="str">
        <f>JobBalancing!D33</f>
        <v>Quarrying</v>
      </c>
      <c r="E32" t="str">
        <f>JobBalancing!E33</f>
        <v>Stone</v>
      </c>
      <c r="F32" t="str">
        <f>IF(ISBLANK(JobBalancing!F33),"",JobBalancing!F33)</f>
        <v/>
      </c>
      <c r="G32" t="str">
        <f>JobBalancing!G33</f>
        <v>Marble</v>
      </c>
      <c r="H32">
        <f>JobBalancing!H33</f>
        <v>3</v>
      </c>
      <c r="I32" t="str">
        <f>IF(ISBLANK(JobBalancing!M33),"",JobBalancing!M33)</f>
        <v>Marble</v>
      </c>
      <c r="J32" t="str">
        <f>IF(ISBLANK(JobBalancing!N33),"",JobBalancing!N33)</f>
        <v/>
      </c>
      <c r="K32" t="str">
        <f>IF(ISBLANK(JobBalancing!O33),"",JobBalancing!O33)</f>
        <v/>
      </c>
      <c r="L32" t="str">
        <f>IF(ISBLANK(JobBalancing!P33),"",JobBalancing!P33)</f>
        <v/>
      </c>
      <c r="M32" t="str">
        <f>IF(ISBLANK(JobBalancing!Q33),"",JobBalancing!Q33)</f>
        <v/>
      </c>
      <c r="N32" t="str">
        <f>IF(ISBLANK(JobBalancing!V33),"",JobBalancing!V33)</f>
        <v/>
      </c>
      <c r="O32" t="str">
        <f>IF(ISBLANK(JobBalancing!W33),"",JobBalancing!W33)</f>
        <v/>
      </c>
      <c r="P32" t="str">
        <f>IF(ISBLANK(JobBalancing!X33),"",JobBalancing!X33)</f>
        <v/>
      </c>
      <c r="Q32" t="str">
        <f>IF(ISBLANK(JobBalancing!Y33),"",JobBalancing!Y33)</f>
        <v/>
      </c>
      <c r="R32" t="str">
        <f>IF(ISBLANK(JobBalancing!AD33),"",JobBalancing!AD33)</f>
        <v/>
      </c>
      <c r="S32" t="str">
        <f>IF(ISBLANK(JobBalancing!AE33),"",JobBalancing!AE33)</f>
        <v/>
      </c>
      <c r="T32" t="str">
        <f>IF(ISBLANK(JobBalancing!AF33),"",JobBalancing!AF33)</f>
        <v/>
      </c>
      <c r="U32" t="str">
        <f>IF(ISBLANK(JobBalancing!AG33),"",JobBalancing!AG33)</f>
        <v/>
      </c>
      <c r="V32" t="str">
        <f>IF(ISBLANK(JobBalancing!AL33),"",JobBalancing!AL33)</f>
        <v/>
      </c>
      <c r="W32" t="str">
        <f>IF(ISBLANK(JobBalancing!AM33),"",JobBalancing!AM33)</f>
        <v/>
      </c>
      <c r="X32" t="str">
        <f>IF(ISBLANK(JobBalancing!AN33),"",JobBalancing!AN33)</f>
        <v/>
      </c>
      <c r="Y32" t="str">
        <f>IF(ISBLANK(JobBalancing!AO33),"",JobBalancing!AO33)</f>
        <v/>
      </c>
      <c r="Z32" t="str">
        <f>IF(ISBLANK(JobBalancing!AT33),"",JobBalancing!AT33)</f>
        <v/>
      </c>
      <c r="AA32" t="str">
        <f>IF(ISBLANK(JobBalancing!AU33),"",JobBalancing!AU33)</f>
        <v/>
      </c>
      <c r="AB32" t="str">
        <f>IF(ISBLANK(JobBalancing!AV33),"",JobBalancing!AV33)</f>
        <v/>
      </c>
      <c r="AC32" t="str">
        <f>IF(ISBLANK(JobBalancing!AW33),"",JobBalancing!AW33)</f>
        <v/>
      </c>
      <c r="AD32" t="str">
        <f>IF(ISBLANK(JobBalancing!BB33),"",JobBalancing!BB33)</f>
        <v/>
      </c>
      <c r="AE32" t="str">
        <f>IF(ISBLANK(JobBalancing!BC33),"",JobBalancing!BC33)</f>
        <v/>
      </c>
      <c r="AF32" t="str">
        <f>IF(ISBLANK(JobBalancing!BD33),"",JobBalancing!BD33)</f>
        <v/>
      </c>
      <c r="AG32" t="str">
        <f>IF(ISBLANK(JobBalancing!BE33),"",JobBalancing!BE33)</f>
        <v/>
      </c>
      <c r="AH32">
        <f>JobBalancing!BJ33</f>
        <v>10</v>
      </c>
      <c r="AI32">
        <f>JobBalancing!BK33</f>
        <v>4</v>
      </c>
    </row>
    <row r="33" spans="1:35" x14ac:dyDescent="0.25">
      <c r="A33" t="str">
        <f>JobBalancing!A34</f>
        <v>Quarry Stone</v>
      </c>
      <c r="B33" t="str">
        <f>JobBalancing!B34</f>
        <v>Description</v>
      </c>
      <c r="C33" t="str">
        <f>JobBalancing!C34</f>
        <v>Earthworking</v>
      </c>
      <c r="D33" t="str">
        <f>JobBalancing!D34</f>
        <v>Quarrying</v>
      </c>
      <c r="E33" t="str">
        <f>JobBalancing!E34</f>
        <v>Stone</v>
      </c>
      <c r="F33" t="str">
        <f>IF(ISBLANK(JobBalancing!F34),"",JobBalancing!F34)</f>
        <v/>
      </c>
      <c r="G33" t="str">
        <f>JobBalancing!G34</f>
        <v>Moonstone</v>
      </c>
      <c r="H33">
        <f>JobBalancing!H34</f>
        <v>5</v>
      </c>
      <c r="I33" t="str">
        <f>IF(ISBLANK(JobBalancing!M34),"",JobBalancing!M34)</f>
        <v>Moonstone</v>
      </c>
      <c r="J33" t="str">
        <f>IF(ISBLANK(JobBalancing!N34),"",JobBalancing!N34)</f>
        <v/>
      </c>
      <c r="K33" t="str">
        <f>IF(ISBLANK(JobBalancing!O34),"",JobBalancing!O34)</f>
        <v/>
      </c>
      <c r="L33" t="str">
        <f>IF(ISBLANK(JobBalancing!P34),"",JobBalancing!P34)</f>
        <v/>
      </c>
      <c r="M33" t="str">
        <f>IF(ISBLANK(JobBalancing!Q34),"",JobBalancing!Q34)</f>
        <v/>
      </c>
      <c r="N33" t="str">
        <f>IF(ISBLANK(JobBalancing!V34),"",JobBalancing!V34)</f>
        <v/>
      </c>
      <c r="O33" t="str">
        <f>IF(ISBLANK(JobBalancing!W34),"",JobBalancing!W34)</f>
        <v/>
      </c>
      <c r="P33" t="str">
        <f>IF(ISBLANK(JobBalancing!X34),"",JobBalancing!X34)</f>
        <v/>
      </c>
      <c r="Q33" t="str">
        <f>IF(ISBLANK(JobBalancing!Y34),"",JobBalancing!Y34)</f>
        <v/>
      </c>
      <c r="R33" t="str">
        <f>IF(ISBLANK(JobBalancing!AD34),"",JobBalancing!AD34)</f>
        <v/>
      </c>
      <c r="S33" t="str">
        <f>IF(ISBLANK(JobBalancing!AE34),"",JobBalancing!AE34)</f>
        <v/>
      </c>
      <c r="T33" t="str">
        <f>IF(ISBLANK(JobBalancing!AF34),"",JobBalancing!AF34)</f>
        <v/>
      </c>
      <c r="U33" t="str">
        <f>IF(ISBLANK(JobBalancing!AG34),"",JobBalancing!AG34)</f>
        <v/>
      </c>
      <c r="V33" t="str">
        <f>IF(ISBLANK(JobBalancing!AL34),"",JobBalancing!AL34)</f>
        <v/>
      </c>
      <c r="W33" t="str">
        <f>IF(ISBLANK(JobBalancing!AM34),"",JobBalancing!AM34)</f>
        <v/>
      </c>
      <c r="X33" t="str">
        <f>IF(ISBLANK(JobBalancing!AN34),"",JobBalancing!AN34)</f>
        <v/>
      </c>
      <c r="Y33" t="str">
        <f>IF(ISBLANK(JobBalancing!AO34),"",JobBalancing!AO34)</f>
        <v/>
      </c>
      <c r="Z33" t="str">
        <f>IF(ISBLANK(JobBalancing!AT34),"",JobBalancing!AT34)</f>
        <v/>
      </c>
      <c r="AA33" t="str">
        <f>IF(ISBLANK(JobBalancing!AU34),"",JobBalancing!AU34)</f>
        <v/>
      </c>
      <c r="AB33" t="str">
        <f>IF(ISBLANK(JobBalancing!AV34),"",JobBalancing!AV34)</f>
        <v/>
      </c>
      <c r="AC33" t="str">
        <f>IF(ISBLANK(JobBalancing!AW34),"",JobBalancing!AW34)</f>
        <v/>
      </c>
      <c r="AD33" t="str">
        <f>IF(ISBLANK(JobBalancing!BB34),"",JobBalancing!BB34)</f>
        <v/>
      </c>
      <c r="AE33" t="str">
        <f>IF(ISBLANK(JobBalancing!BC34),"",JobBalancing!BC34)</f>
        <v/>
      </c>
      <c r="AF33" t="str">
        <f>IF(ISBLANK(JobBalancing!BD34),"",JobBalancing!BD34)</f>
        <v/>
      </c>
      <c r="AG33" t="str">
        <f>IF(ISBLANK(JobBalancing!BE34),"",JobBalancing!BE34)</f>
        <v/>
      </c>
      <c r="AH33">
        <f>JobBalancing!BJ34</f>
        <v>10</v>
      </c>
      <c r="AI33">
        <f>JobBalancing!BK34</f>
        <v>32</v>
      </c>
    </row>
    <row r="34" spans="1:35" x14ac:dyDescent="0.25">
      <c r="A34" t="str">
        <f>JobBalancing!A35</f>
        <v>Quarry Stone</v>
      </c>
      <c r="B34" t="str">
        <f>JobBalancing!B35</f>
        <v>Description</v>
      </c>
      <c r="C34" t="str">
        <f>JobBalancing!C35</f>
        <v>Earthworking</v>
      </c>
      <c r="D34" t="str">
        <f>JobBalancing!D35</f>
        <v>Quarrying</v>
      </c>
      <c r="E34" t="str">
        <f>JobBalancing!E35</f>
        <v>Stone</v>
      </c>
      <c r="F34" t="str">
        <f>IF(ISBLANK(JobBalancing!F35),"",JobBalancing!F35)</f>
        <v/>
      </c>
      <c r="G34" t="str">
        <f>JobBalancing!G35</f>
        <v>Sandstone</v>
      </c>
      <c r="H34">
        <f>JobBalancing!H35</f>
        <v>1</v>
      </c>
      <c r="I34" t="str">
        <f>IF(ISBLANK(JobBalancing!M35),"",JobBalancing!M35)</f>
        <v>Sandstone</v>
      </c>
      <c r="J34" t="str">
        <f>IF(ISBLANK(JobBalancing!N35),"",JobBalancing!N35)</f>
        <v/>
      </c>
      <c r="K34" t="str">
        <f>IF(ISBLANK(JobBalancing!O35),"",JobBalancing!O35)</f>
        <v/>
      </c>
      <c r="L34" t="str">
        <f>IF(ISBLANK(JobBalancing!P35),"",JobBalancing!P35)</f>
        <v/>
      </c>
      <c r="M34" t="str">
        <f>IF(ISBLANK(JobBalancing!Q35),"",JobBalancing!Q35)</f>
        <v/>
      </c>
      <c r="N34" t="str">
        <f>IF(ISBLANK(JobBalancing!V35),"",JobBalancing!V35)</f>
        <v/>
      </c>
      <c r="O34" t="str">
        <f>IF(ISBLANK(JobBalancing!W35),"",JobBalancing!W35)</f>
        <v/>
      </c>
      <c r="P34" t="str">
        <f>IF(ISBLANK(JobBalancing!X35),"",JobBalancing!X35)</f>
        <v/>
      </c>
      <c r="Q34" t="str">
        <f>IF(ISBLANK(JobBalancing!Y35),"",JobBalancing!Y35)</f>
        <v/>
      </c>
      <c r="R34" t="str">
        <f>IF(ISBLANK(JobBalancing!AD35),"",JobBalancing!AD35)</f>
        <v/>
      </c>
      <c r="S34" t="str">
        <f>IF(ISBLANK(JobBalancing!AE35),"",JobBalancing!AE35)</f>
        <v/>
      </c>
      <c r="T34" t="str">
        <f>IF(ISBLANK(JobBalancing!AF35),"",JobBalancing!AF35)</f>
        <v/>
      </c>
      <c r="U34" t="str">
        <f>IF(ISBLANK(JobBalancing!AG35),"",JobBalancing!AG35)</f>
        <v/>
      </c>
      <c r="V34" t="str">
        <f>IF(ISBLANK(JobBalancing!AL35),"",JobBalancing!AL35)</f>
        <v/>
      </c>
      <c r="W34" t="str">
        <f>IF(ISBLANK(JobBalancing!AM35),"",JobBalancing!AM35)</f>
        <v/>
      </c>
      <c r="X34" t="str">
        <f>IF(ISBLANK(JobBalancing!AN35),"",JobBalancing!AN35)</f>
        <v/>
      </c>
      <c r="Y34" t="str">
        <f>IF(ISBLANK(JobBalancing!AO35),"",JobBalancing!AO35)</f>
        <v/>
      </c>
      <c r="Z34" t="str">
        <f>IF(ISBLANK(JobBalancing!AT35),"",JobBalancing!AT35)</f>
        <v/>
      </c>
      <c r="AA34" t="str">
        <f>IF(ISBLANK(JobBalancing!AU35),"",JobBalancing!AU35)</f>
        <v/>
      </c>
      <c r="AB34" t="str">
        <f>IF(ISBLANK(JobBalancing!AV35),"",JobBalancing!AV35)</f>
        <v/>
      </c>
      <c r="AC34" t="str">
        <f>IF(ISBLANK(JobBalancing!AW35),"",JobBalancing!AW35)</f>
        <v/>
      </c>
      <c r="AD34" t="str">
        <f>IF(ISBLANK(JobBalancing!BB35),"",JobBalancing!BB35)</f>
        <v/>
      </c>
      <c r="AE34" t="str">
        <f>IF(ISBLANK(JobBalancing!BC35),"",JobBalancing!BC35)</f>
        <v/>
      </c>
      <c r="AF34" t="str">
        <f>IF(ISBLANK(JobBalancing!BD35),"",JobBalancing!BD35)</f>
        <v/>
      </c>
      <c r="AG34" t="str">
        <f>IF(ISBLANK(JobBalancing!BE35),"",JobBalancing!BE35)</f>
        <v/>
      </c>
      <c r="AH34">
        <f>JobBalancing!BJ35</f>
        <v>10</v>
      </c>
      <c r="AI34">
        <f>JobBalancing!BK35</f>
        <v>1</v>
      </c>
    </row>
    <row r="35" spans="1:35" x14ac:dyDescent="0.25">
      <c r="A35" t="str">
        <f>JobBalancing!A36</f>
        <v>Smelt Metal</v>
      </c>
      <c r="B35" t="str">
        <f>JobBalancing!B36</f>
        <v>Description</v>
      </c>
      <c r="C35" t="str">
        <f>JobBalancing!C36</f>
        <v>Metalworking</v>
      </c>
      <c r="D35" t="str">
        <f>JobBalancing!D36</f>
        <v>Metallurgy</v>
      </c>
      <c r="E35" t="str">
        <f>JobBalancing!E36</f>
        <v>Metal</v>
      </c>
      <c r="F35" t="str">
        <f>IF(ISBLANK(JobBalancing!F36),"",JobBalancing!F36)</f>
        <v/>
      </c>
      <c r="G35" t="str">
        <f>JobBalancing!G36</f>
        <v>Adamantium</v>
      </c>
      <c r="H35">
        <f>JobBalancing!H36</f>
        <v>5</v>
      </c>
      <c r="I35" t="str">
        <f>IF(ISBLANK(JobBalancing!M36),"",JobBalancing!M36)</f>
        <v/>
      </c>
      <c r="J35" t="str">
        <f>IF(ISBLANK(JobBalancing!N36),"",JobBalancing!N36)</f>
        <v>Adamantium Ore</v>
      </c>
      <c r="K35" t="str">
        <f>IF(ISBLANK(JobBalancing!O36),"",JobBalancing!O36)</f>
        <v/>
      </c>
      <c r="L35">
        <f>IF(ISBLANK(JobBalancing!P36),"",JobBalancing!P36)</f>
        <v>5</v>
      </c>
      <c r="M35">
        <f>IF(ISBLANK(JobBalancing!Q36),"",JobBalancing!Q36)</f>
        <v>1</v>
      </c>
      <c r="N35" t="str">
        <f>IF(ISBLANK(JobBalancing!V36),"",JobBalancing!V36)</f>
        <v/>
      </c>
      <c r="O35" t="str">
        <f>IF(ISBLANK(JobBalancing!W36),"",JobBalancing!W36)</f>
        <v>Fuel</v>
      </c>
      <c r="P35">
        <f>IF(ISBLANK(JobBalancing!X36),"",JobBalancing!X36)</f>
        <v>2</v>
      </c>
      <c r="Q35">
        <f>IF(ISBLANK(JobBalancing!Y36),"",JobBalancing!Y36)</f>
        <v>1</v>
      </c>
      <c r="R35" t="str">
        <f>IF(ISBLANK(JobBalancing!AD36),"",JobBalancing!AD36)</f>
        <v/>
      </c>
      <c r="S35" t="str">
        <f>IF(ISBLANK(JobBalancing!AE36),"",JobBalancing!AE36)</f>
        <v/>
      </c>
      <c r="T35" t="str">
        <f>IF(ISBLANK(JobBalancing!AF36),"",JobBalancing!AF36)</f>
        <v/>
      </c>
      <c r="U35" t="str">
        <f>IF(ISBLANK(JobBalancing!AG36),"",JobBalancing!AG36)</f>
        <v/>
      </c>
      <c r="V35" t="str">
        <f>IF(ISBLANK(JobBalancing!AL36),"",JobBalancing!AL36)</f>
        <v/>
      </c>
      <c r="W35" t="str">
        <f>IF(ISBLANK(JobBalancing!AM36),"",JobBalancing!AM36)</f>
        <v/>
      </c>
      <c r="X35" t="str">
        <f>IF(ISBLANK(JobBalancing!AN36),"",JobBalancing!AN36)</f>
        <v/>
      </c>
      <c r="Y35" t="str">
        <f>IF(ISBLANK(JobBalancing!AO36),"",JobBalancing!AO36)</f>
        <v/>
      </c>
      <c r="Z35" t="str">
        <f>IF(ISBLANK(JobBalancing!AT36),"",JobBalancing!AT36)</f>
        <v/>
      </c>
      <c r="AA35" t="str">
        <f>IF(ISBLANK(JobBalancing!AU36),"",JobBalancing!AU36)</f>
        <v/>
      </c>
      <c r="AB35" t="str">
        <f>IF(ISBLANK(JobBalancing!AV36),"",JobBalancing!AV36)</f>
        <v/>
      </c>
      <c r="AC35" t="str">
        <f>IF(ISBLANK(JobBalancing!AW36),"",JobBalancing!AW36)</f>
        <v/>
      </c>
      <c r="AD35" t="str">
        <f>IF(ISBLANK(JobBalancing!BB36),"",JobBalancing!BB36)</f>
        <v/>
      </c>
      <c r="AE35" t="str">
        <f>IF(ISBLANK(JobBalancing!BC36),"",JobBalancing!BC36)</f>
        <v/>
      </c>
      <c r="AF35" t="str">
        <f>IF(ISBLANK(JobBalancing!BD36),"",JobBalancing!BD36)</f>
        <v/>
      </c>
      <c r="AG35" t="str">
        <f>IF(ISBLANK(JobBalancing!BE36),"",JobBalancing!BE36)</f>
        <v/>
      </c>
      <c r="AH35">
        <f>JobBalancing!BJ36</f>
        <v>1</v>
      </c>
      <c r="AI35">
        <f>JobBalancing!BK36</f>
        <v>32</v>
      </c>
    </row>
    <row r="36" spans="1:35" x14ac:dyDescent="0.25">
      <c r="A36" t="str">
        <f>JobBalancing!A37</f>
        <v>Smelt Metal</v>
      </c>
      <c r="B36" t="str">
        <f>JobBalancing!B37</f>
        <v>Description</v>
      </c>
      <c r="C36" t="str">
        <f>JobBalancing!C37</f>
        <v>Metalworking</v>
      </c>
      <c r="D36" t="str">
        <f>JobBalancing!D37</f>
        <v>Metallurgy</v>
      </c>
      <c r="E36" t="str">
        <f>JobBalancing!E37</f>
        <v>Metal</v>
      </c>
      <c r="F36" t="str">
        <f>IF(ISBLANK(JobBalancing!F37),"",JobBalancing!F37)</f>
        <v/>
      </c>
      <c r="G36" t="str">
        <f>JobBalancing!G37</f>
        <v>Bronze</v>
      </c>
      <c r="H36">
        <f>JobBalancing!H37</f>
        <v>2</v>
      </c>
      <c r="I36" t="str">
        <f>IF(ISBLANK(JobBalancing!M37),"",JobBalancing!M37)</f>
        <v/>
      </c>
      <c r="J36" t="str">
        <f>IF(ISBLANK(JobBalancing!N37),"",JobBalancing!N37)</f>
        <v>Tin</v>
      </c>
      <c r="K36" t="str">
        <f>IF(ISBLANK(JobBalancing!O37),"",JobBalancing!O37)</f>
        <v/>
      </c>
      <c r="L36">
        <f>IF(ISBLANK(JobBalancing!P37),"",JobBalancing!P37)</f>
        <v>1</v>
      </c>
      <c r="M36">
        <f>IF(ISBLANK(JobBalancing!Q37),"",JobBalancing!Q37)</f>
        <v>1</v>
      </c>
      <c r="N36" t="str">
        <f>IF(ISBLANK(JobBalancing!V37),"",JobBalancing!V37)</f>
        <v>Copper</v>
      </c>
      <c r="O36" t="str">
        <f>IF(ISBLANK(JobBalancing!W37),"",JobBalancing!W37)</f>
        <v/>
      </c>
      <c r="P36">
        <f>IF(ISBLANK(JobBalancing!X37),"",JobBalancing!X37)</f>
        <v>1</v>
      </c>
      <c r="Q36">
        <f>IF(ISBLANK(JobBalancing!Y37),"",JobBalancing!Y37)</f>
        <v>1</v>
      </c>
      <c r="R36" t="str">
        <f>IF(ISBLANK(JobBalancing!AD37),"",JobBalancing!AD37)</f>
        <v/>
      </c>
      <c r="S36" t="str">
        <f>IF(ISBLANK(JobBalancing!AE37),"",JobBalancing!AE37)</f>
        <v>Fuel</v>
      </c>
      <c r="T36">
        <f>IF(ISBLANK(JobBalancing!AF37),"",JobBalancing!AF37)</f>
        <v>1</v>
      </c>
      <c r="U36">
        <f>IF(ISBLANK(JobBalancing!AG37),"",JobBalancing!AG37)</f>
        <v>1</v>
      </c>
      <c r="V36" t="str">
        <f>IF(ISBLANK(JobBalancing!AL37),"",JobBalancing!AL37)</f>
        <v/>
      </c>
      <c r="W36" t="str">
        <f>IF(ISBLANK(JobBalancing!AM37),"",JobBalancing!AM37)</f>
        <v/>
      </c>
      <c r="X36" t="str">
        <f>IF(ISBLANK(JobBalancing!AN37),"",JobBalancing!AN37)</f>
        <v/>
      </c>
      <c r="Y36" t="str">
        <f>IF(ISBLANK(JobBalancing!AO37),"",JobBalancing!AO37)</f>
        <v/>
      </c>
      <c r="Z36" t="str">
        <f>IF(ISBLANK(JobBalancing!AT37),"",JobBalancing!AT37)</f>
        <v/>
      </c>
      <c r="AA36" t="str">
        <f>IF(ISBLANK(JobBalancing!AU37),"",JobBalancing!AU37)</f>
        <v/>
      </c>
      <c r="AB36" t="str">
        <f>IF(ISBLANK(JobBalancing!AV37),"",JobBalancing!AV37)</f>
        <v/>
      </c>
      <c r="AC36" t="str">
        <f>IF(ISBLANK(JobBalancing!AW37),"",JobBalancing!AW37)</f>
        <v/>
      </c>
      <c r="AD36" t="str">
        <f>IF(ISBLANK(JobBalancing!BB37),"",JobBalancing!BB37)</f>
        <v/>
      </c>
      <c r="AE36" t="str">
        <f>IF(ISBLANK(JobBalancing!BC37),"",JobBalancing!BC37)</f>
        <v/>
      </c>
      <c r="AF36" t="str">
        <f>IF(ISBLANK(JobBalancing!BD37),"",JobBalancing!BD37)</f>
        <v/>
      </c>
      <c r="AG36" t="str">
        <f>IF(ISBLANK(JobBalancing!BE37),"",JobBalancing!BE37)</f>
        <v/>
      </c>
      <c r="AH36">
        <f>JobBalancing!BJ37</f>
        <v>2</v>
      </c>
      <c r="AI36">
        <f>JobBalancing!BK37</f>
        <v>2</v>
      </c>
    </row>
    <row r="37" spans="1:35" x14ac:dyDescent="0.25">
      <c r="A37" t="str">
        <f>JobBalancing!A38</f>
        <v>Smelt Metal</v>
      </c>
      <c r="B37" t="str">
        <f>JobBalancing!B38</f>
        <v>Description</v>
      </c>
      <c r="C37" t="str">
        <f>JobBalancing!C38</f>
        <v>Metalworking</v>
      </c>
      <c r="D37" t="str">
        <f>JobBalancing!D38</f>
        <v>Metallurgy</v>
      </c>
      <c r="E37" t="str">
        <f>JobBalancing!E38</f>
        <v>Metal</v>
      </c>
      <c r="F37" t="str">
        <f>IF(ISBLANK(JobBalancing!F38),"",JobBalancing!F38)</f>
        <v/>
      </c>
      <c r="G37" t="str">
        <f>JobBalancing!G38</f>
        <v>Copper</v>
      </c>
      <c r="H37">
        <f>JobBalancing!H38</f>
        <v>1</v>
      </c>
      <c r="I37" t="str">
        <f>IF(ISBLANK(JobBalancing!M38),"",JobBalancing!M38)</f>
        <v/>
      </c>
      <c r="J37" t="str">
        <f>IF(ISBLANK(JobBalancing!N38),"",JobBalancing!N38)</f>
        <v>Copper Ore</v>
      </c>
      <c r="K37" t="str">
        <f>IF(ISBLANK(JobBalancing!O38),"",JobBalancing!O38)</f>
        <v/>
      </c>
      <c r="L37">
        <f>IF(ISBLANK(JobBalancing!P38),"",JobBalancing!P38)</f>
        <v>1</v>
      </c>
      <c r="M37">
        <f>IF(ISBLANK(JobBalancing!Q38),"",JobBalancing!Q38)</f>
        <v>1</v>
      </c>
      <c r="N37" t="str">
        <f>IF(ISBLANK(JobBalancing!V38),"",JobBalancing!V38)</f>
        <v/>
      </c>
      <c r="O37" t="str">
        <f>IF(ISBLANK(JobBalancing!W38),"",JobBalancing!W38)</f>
        <v>Fuel</v>
      </c>
      <c r="P37">
        <f>IF(ISBLANK(JobBalancing!X38),"",JobBalancing!X38)</f>
        <v>1</v>
      </c>
      <c r="Q37">
        <f>IF(ISBLANK(JobBalancing!Y38),"",JobBalancing!Y38)</f>
        <v>1</v>
      </c>
      <c r="R37" t="str">
        <f>IF(ISBLANK(JobBalancing!AD38),"",JobBalancing!AD38)</f>
        <v/>
      </c>
      <c r="S37" t="str">
        <f>IF(ISBLANK(JobBalancing!AE38),"",JobBalancing!AE38)</f>
        <v/>
      </c>
      <c r="T37" t="str">
        <f>IF(ISBLANK(JobBalancing!AF38),"",JobBalancing!AF38)</f>
        <v/>
      </c>
      <c r="U37" t="str">
        <f>IF(ISBLANK(JobBalancing!AG38),"",JobBalancing!AG38)</f>
        <v/>
      </c>
      <c r="V37" t="str">
        <f>IF(ISBLANK(JobBalancing!AL38),"",JobBalancing!AL38)</f>
        <v/>
      </c>
      <c r="W37" t="str">
        <f>IF(ISBLANK(JobBalancing!AM38),"",JobBalancing!AM38)</f>
        <v/>
      </c>
      <c r="X37" t="str">
        <f>IF(ISBLANK(JobBalancing!AN38),"",JobBalancing!AN38)</f>
        <v/>
      </c>
      <c r="Y37" t="str">
        <f>IF(ISBLANK(JobBalancing!AO38),"",JobBalancing!AO38)</f>
        <v/>
      </c>
      <c r="Z37" t="str">
        <f>IF(ISBLANK(JobBalancing!AT38),"",JobBalancing!AT38)</f>
        <v/>
      </c>
      <c r="AA37" t="str">
        <f>IF(ISBLANK(JobBalancing!AU38),"",JobBalancing!AU38)</f>
        <v/>
      </c>
      <c r="AB37" t="str">
        <f>IF(ISBLANK(JobBalancing!AV38),"",JobBalancing!AV38)</f>
        <v/>
      </c>
      <c r="AC37" t="str">
        <f>IF(ISBLANK(JobBalancing!AW38),"",JobBalancing!AW38)</f>
        <v/>
      </c>
      <c r="AD37" t="str">
        <f>IF(ISBLANK(JobBalancing!BB38),"",JobBalancing!BB38)</f>
        <v/>
      </c>
      <c r="AE37" t="str">
        <f>IF(ISBLANK(JobBalancing!BC38),"",JobBalancing!BC38)</f>
        <v/>
      </c>
      <c r="AF37" t="str">
        <f>IF(ISBLANK(JobBalancing!BD38),"",JobBalancing!BD38)</f>
        <v/>
      </c>
      <c r="AG37" t="str">
        <f>IF(ISBLANK(JobBalancing!BE38),"",JobBalancing!BE38)</f>
        <v/>
      </c>
      <c r="AH37">
        <f>JobBalancing!BJ38</f>
        <v>1</v>
      </c>
      <c r="AI37">
        <f>JobBalancing!BK38</f>
        <v>2</v>
      </c>
    </row>
    <row r="38" spans="1:35" x14ac:dyDescent="0.25">
      <c r="A38" t="str">
        <f>JobBalancing!A39</f>
        <v>Smelt Metal</v>
      </c>
      <c r="B38" t="str">
        <f>JobBalancing!B39</f>
        <v>Description</v>
      </c>
      <c r="C38" t="str">
        <f>JobBalancing!C39</f>
        <v>Metalworking</v>
      </c>
      <c r="D38" t="str">
        <f>JobBalancing!D39</f>
        <v>Metallurgy</v>
      </c>
      <c r="E38" t="str">
        <f>JobBalancing!E39</f>
        <v>Metal</v>
      </c>
      <c r="F38" t="str">
        <f>IF(ISBLANK(JobBalancing!F39),"",JobBalancing!F39)</f>
        <v/>
      </c>
      <c r="G38" t="str">
        <f>JobBalancing!G39</f>
        <v>Iron</v>
      </c>
      <c r="H38">
        <f>JobBalancing!H39</f>
        <v>3</v>
      </c>
      <c r="I38" t="str">
        <f>IF(ISBLANK(JobBalancing!M39),"",JobBalancing!M39)</f>
        <v/>
      </c>
      <c r="J38" t="str">
        <f>IF(ISBLANK(JobBalancing!N39),"",JobBalancing!N39)</f>
        <v>Iron Ore</v>
      </c>
      <c r="K38" t="str">
        <f>IF(ISBLANK(JobBalancing!O39),"",JobBalancing!O39)</f>
        <v/>
      </c>
      <c r="L38">
        <f>IF(ISBLANK(JobBalancing!P39),"",JobBalancing!P39)</f>
        <v>3</v>
      </c>
      <c r="M38">
        <f>IF(ISBLANK(JobBalancing!Q39),"",JobBalancing!Q39)</f>
        <v>1</v>
      </c>
      <c r="N38" t="str">
        <f>IF(ISBLANK(JobBalancing!V39),"",JobBalancing!V39)</f>
        <v/>
      </c>
      <c r="O38" t="str">
        <f>IF(ISBLANK(JobBalancing!W39),"",JobBalancing!W39)</f>
        <v>Fuel</v>
      </c>
      <c r="P38">
        <f>IF(ISBLANK(JobBalancing!X39),"",JobBalancing!X39)</f>
        <v>1</v>
      </c>
      <c r="Q38">
        <f>IF(ISBLANK(JobBalancing!Y39),"",JobBalancing!Y39)</f>
        <v>1</v>
      </c>
      <c r="R38" t="str">
        <f>IF(ISBLANK(JobBalancing!AD39),"",JobBalancing!AD39)</f>
        <v/>
      </c>
      <c r="S38" t="str">
        <f>IF(ISBLANK(JobBalancing!AE39),"",JobBalancing!AE39)</f>
        <v/>
      </c>
      <c r="T38" t="str">
        <f>IF(ISBLANK(JobBalancing!AF39),"",JobBalancing!AF39)</f>
        <v/>
      </c>
      <c r="U38" t="str">
        <f>IF(ISBLANK(JobBalancing!AG39),"",JobBalancing!AG39)</f>
        <v/>
      </c>
      <c r="V38" t="str">
        <f>IF(ISBLANK(JobBalancing!AL39),"",JobBalancing!AL39)</f>
        <v/>
      </c>
      <c r="W38" t="str">
        <f>IF(ISBLANK(JobBalancing!AM39),"",JobBalancing!AM39)</f>
        <v/>
      </c>
      <c r="X38" t="str">
        <f>IF(ISBLANK(JobBalancing!AN39),"",JobBalancing!AN39)</f>
        <v/>
      </c>
      <c r="Y38" t="str">
        <f>IF(ISBLANK(JobBalancing!AO39),"",JobBalancing!AO39)</f>
        <v/>
      </c>
      <c r="Z38" t="str">
        <f>IF(ISBLANK(JobBalancing!AT39),"",JobBalancing!AT39)</f>
        <v/>
      </c>
      <c r="AA38" t="str">
        <f>IF(ISBLANK(JobBalancing!AU39),"",JobBalancing!AU39)</f>
        <v/>
      </c>
      <c r="AB38" t="str">
        <f>IF(ISBLANK(JobBalancing!AV39),"",JobBalancing!AV39)</f>
        <v/>
      </c>
      <c r="AC38" t="str">
        <f>IF(ISBLANK(JobBalancing!AW39),"",JobBalancing!AW39)</f>
        <v/>
      </c>
      <c r="AD38" t="str">
        <f>IF(ISBLANK(JobBalancing!BB39),"",JobBalancing!BB39)</f>
        <v/>
      </c>
      <c r="AE38" t="str">
        <f>IF(ISBLANK(JobBalancing!BC39),"",JobBalancing!BC39)</f>
        <v/>
      </c>
      <c r="AF38" t="str">
        <f>IF(ISBLANK(JobBalancing!BD39),"",JobBalancing!BD39)</f>
        <v/>
      </c>
      <c r="AG38" t="str">
        <f>IF(ISBLANK(JobBalancing!BE39),"",JobBalancing!BE39)</f>
        <v/>
      </c>
      <c r="AH38">
        <f>JobBalancing!BJ39</f>
        <v>1</v>
      </c>
      <c r="AI38">
        <f>JobBalancing!BK39</f>
        <v>8</v>
      </c>
    </row>
    <row r="39" spans="1:35" x14ac:dyDescent="0.25">
      <c r="A39" t="str">
        <f>JobBalancing!A40</f>
        <v>Smelt Metal</v>
      </c>
      <c r="B39" t="str">
        <f>JobBalancing!B40</f>
        <v>Description</v>
      </c>
      <c r="C39" t="str">
        <f>JobBalancing!C40</f>
        <v>Metalworking</v>
      </c>
      <c r="D39" t="str">
        <f>JobBalancing!D40</f>
        <v>Metallurgy</v>
      </c>
      <c r="E39" t="str">
        <f>JobBalancing!E40</f>
        <v>Metal</v>
      </c>
      <c r="F39" t="str">
        <f>IF(ISBLANK(JobBalancing!F40),"",JobBalancing!F40)</f>
        <v/>
      </c>
      <c r="G39" t="str">
        <f>JobBalancing!G40</f>
        <v>Steel</v>
      </c>
      <c r="H39">
        <f>JobBalancing!H40</f>
        <v>4</v>
      </c>
      <c r="I39" t="str">
        <f>IF(ISBLANK(JobBalancing!M40),"",JobBalancing!M40)</f>
        <v/>
      </c>
      <c r="J39" t="str">
        <f>IF(ISBLANK(JobBalancing!N40),"",JobBalancing!N40)</f>
        <v>Iron</v>
      </c>
      <c r="K39" t="str">
        <f>IF(ISBLANK(JobBalancing!O40),"",JobBalancing!O40)</f>
        <v/>
      </c>
      <c r="L39">
        <f>IF(ISBLANK(JobBalancing!P40),"",JobBalancing!P40)</f>
        <v>3</v>
      </c>
      <c r="M39">
        <f>IF(ISBLANK(JobBalancing!Q40),"",JobBalancing!Q40)</f>
        <v>1</v>
      </c>
      <c r="N39" t="str">
        <f>IF(ISBLANK(JobBalancing!V40),"",JobBalancing!V40)</f>
        <v/>
      </c>
      <c r="O39" t="str">
        <f>IF(ISBLANK(JobBalancing!W40),"",JobBalancing!W40)</f>
        <v>Fuel</v>
      </c>
      <c r="P39">
        <f>IF(ISBLANK(JobBalancing!X40),"",JobBalancing!X40)</f>
        <v>2</v>
      </c>
      <c r="Q39">
        <f>IF(ISBLANK(JobBalancing!Y40),"",JobBalancing!Y40)</f>
        <v>1</v>
      </c>
      <c r="R39" t="str">
        <f>IF(ISBLANK(JobBalancing!AD40),"",JobBalancing!AD40)</f>
        <v/>
      </c>
      <c r="S39" t="str">
        <f>IF(ISBLANK(JobBalancing!AE40),"",JobBalancing!AE40)</f>
        <v/>
      </c>
      <c r="T39" t="str">
        <f>IF(ISBLANK(JobBalancing!AF40),"",JobBalancing!AF40)</f>
        <v/>
      </c>
      <c r="U39" t="str">
        <f>IF(ISBLANK(JobBalancing!AG40),"",JobBalancing!AG40)</f>
        <v/>
      </c>
      <c r="V39" t="str">
        <f>IF(ISBLANK(JobBalancing!AL40),"",JobBalancing!AL40)</f>
        <v/>
      </c>
      <c r="W39" t="str">
        <f>IF(ISBLANK(JobBalancing!AM40),"",JobBalancing!AM40)</f>
        <v/>
      </c>
      <c r="X39" t="str">
        <f>IF(ISBLANK(JobBalancing!AN40),"",JobBalancing!AN40)</f>
        <v/>
      </c>
      <c r="Y39" t="str">
        <f>IF(ISBLANK(JobBalancing!AO40),"",JobBalancing!AO40)</f>
        <v/>
      </c>
      <c r="Z39" t="str">
        <f>IF(ISBLANK(JobBalancing!AT40),"",JobBalancing!AT40)</f>
        <v/>
      </c>
      <c r="AA39" t="str">
        <f>IF(ISBLANK(JobBalancing!AU40),"",JobBalancing!AU40)</f>
        <v/>
      </c>
      <c r="AB39" t="str">
        <f>IF(ISBLANK(JobBalancing!AV40),"",JobBalancing!AV40)</f>
        <v/>
      </c>
      <c r="AC39" t="str">
        <f>IF(ISBLANK(JobBalancing!AW40),"",JobBalancing!AW40)</f>
        <v/>
      </c>
      <c r="AD39" t="str">
        <f>IF(ISBLANK(JobBalancing!BB40),"",JobBalancing!BB40)</f>
        <v/>
      </c>
      <c r="AE39" t="str">
        <f>IF(ISBLANK(JobBalancing!BC40),"",JobBalancing!BC40)</f>
        <v/>
      </c>
      <c r="AF39" t="str">
        <f>IF(ISBLANK(JobBalancing!BD40),"",JobBalancing!BD40)</f>
        <v/>
      </c>
      <c r="AG39" t="str">
        <f>IF(ISBLANK(JobBalancing!BE40),"",JobBalancing!BE40)</f>
        <v/>
      </c>
      <c r="AH39">
        <f>JobBalancing!BJ40</f>
        <v>1</v>
      </c>
      <c r="AI39">
        <f>JobBalancing!BK40</f>
        <v>16</v>
      </c>
    </row>
    <row r="40" spans="1:35" x14ac:dyDescent="0.25">
      <c r="A40" t="str">
        <f>JobBalancing!A41</f>
        <v>Smelt Metal</v>
      </c>
      <c r="B40" t="str">
        <f>JobBalancing!B41</f>
        <v>Description</v>
      </c>
      <c r="C40" t="str">
        <f>JobBalancing!C41</f>
        <v>Metalworking</v>
      </c>
      <c r="D40" t="str">
        <f>JobBalancing!D41</f>
        <v>Metallurgy</v>
      </c>
      <c r="E40" t="str">
        <f>JobBalancing!E41</f>
        <v>Metal</v>
      </c>
      <c r="F40" t="str">
        <f>IF(ISBLANK(JobBalancing!F41),"",JobBalancing!F41)</f>
        <v/>
      </c>
      <c r="G40" t="str">
        <f>JobBalancing!G41</f>
        <v>Tin</v>
      </c>
      <c r="H40">
        <f>JobBalancing!H41</f>
        <v>1</v>
      </c>
      <c r="I40" t="str">
        <f>IF(ISBLANK(JobBalancing!M41),"",JobBalancing!M41)</f>
        <v/>
      </c>
      <c r="J40" t="str">
        <f>IF(ISBLANK(JobBalancing!N41),"",JobBalancing!N41)</f>
        <v>Tin Ore</v>
      </c>
      <c r="K40" t="str">
        <f>IF(ISBLANK(JobBalancing!O41),"",JobBalancing!O41)</f>
        <v/>
      </c>
      <c r="L40">
        <f>IF(ISBLANK(JobBalancing!P41),"",JobBalancing!P41)</f>
        <v>1</v>
      </c>
      <c r="M40">
        <f>IF(ISBLANK(JobBalancing!Q41),"",JobBalancing!Q41)</f>
        <v>1</v>
      </c>
      <c r="N40" t="str">
        <f>IF(ISBLANK(JobBalancing!V41),"",JobBalancing!V41)</f>
        <v/>
      </c>
      <c r="O40" t="str">
        <f>IF(ISBLANK(JobBalancing!W41),"",JobBalancing!W41)</f>
        <v>Fuel</v>
      </c>
      <c r="P40">
        <f>IF(ISBLANK(JobBalancing!X41),"",JobBalancing!X41)</f>
        <v>1</v>
      </c>
      <c r="Q40">
        <f>IF(ISBLANK(JobBalancing!Y41),"",JobBalancing!Y41)</f>
        <v>1</v>
      </c>
      <c r="R40" t="str">
        <f>IF(ISBLANK(JobBalancing!AD41),"",JobBalancing!AD41)</f>
        <v/>
      </c>
      <c r="S40" t="str">
        <f>IF(ISBLANK(JobBalancing!AE41),"",JobBalancing!AE41)</f>
        <v/>
      </c>
      <c r="T40" t="str">
        <f>IF(ISBLANK(JobBalancing!AF41),"",JobBalancing!AF41)</f>
        <v/>
      </c>
      <c r="U40" t="str">
        <f>IF(ISBLANK(JobBalancing!AG41),"",JobBalancing!AG41)</f>
        <v/>
      </c>
      <c r="V40" t="str">
        <f>IF(ISBLANK(JobBalancing!AL41),"",JobBalancing!AL41)</f>
        <v/>
      </c>
      <c r="W40" t="str">
        <f>IF(ISBLANK(JobBalancing!AM41),"",JobBalancing!AM41)</f>
        <v/>
      </c>
      <c r="X40" t="str">
        <f>IF(ISBLANK(JobBalancing!AN41),"",JobBalancing!AN41)</f>
        <v/>
      </c>
      <c r="Y40" t="str">
        <f>IF(ISBLANK(JobBalancing!AO41),"",JobBalancing!AO41)</f>
        <v/>
      </c>
      <c r="Z40" t="str">
        <f>IF(ISBLANK(JobBalancing!AT41),"",JobBalancing!AT41)</f>
        <v/>
      </c>
      <c r="AA40" t="str">
        <f>IF(ISBLANK(JobBalancing!AU41),"",JobBalancing!AU41)</f>
        <v/>
      </c>
      <c r="AB40" t="str">
        <f>IF(ISBLANK(JobBalancing!AV41),"",JobBalancing!AV41)</f>
        <v/>
      </c>
      <c r="AC40" t="str">
        <f>IF(ISBLANK(JobBalancing!AW41),"",JobBalancing!AW41)</f>
        <v/>
      </c>
      <c r="AD40" t="str">
        <f>IF(ISBLANK(JobBalancing!BB41),"",JobBalancing!BB41)</f>
        <v/>
      </c>
      <c r="AE40" t="str">
        <f>IF(ISBLANK(JobBalancing!BC41),"",JobBalancing!BC41)</f>
        <v/>
      </c>
      <c r="AF40" t="str">
        <f>IF(ISBLANK(JobBalancing!BD41),"",JobBalancing!BD41)</f>
        <v/>
      </c>
      <c r="AG40" t="str">
        <f>IF(ISBLANK(JobBalancing!BE41),"",JobBalancing!BE41)</f>
        <v/>
      </c>
      <c r="AH40">
        <f>JobBalancing!BJ41</f>
        <v>1</v>
      </c>
      <c r="AI40">
        <f>JobBalancing!BK41</f>
        <v>2</v>
      </c>
    </row>
    <row r="41" spans="1:35" x14ac:dyDescent="0.25">
      <c r="A41" t="str">
        <f>JobBalancing!A42</f>
        <v>Smelt Metal</v>
      </c>
      <c r="B41" t="str">
        <f>JobBalancing!B42</f>
        <v>Description</v>
      </c>
      <c r="C41" t="str">
        <f>JobBalancing!C42</f>
        <v>Metalworking</v>
      </c>
      <c r="D41" t="str">
        <f>JobBalancing!D42</f>
        <v>Metallurgy</v>
      </c>
      <c r="E41" t="str">
        <f>JobBalancing!E42</f>
        <v>Precious Metal</v>
      </c>
      <c r="F41" t="str">
        <f>IF(ISBLANK(JobBalancing!F42),"",JobBalancing!F42)</f>
        <v/>
      </c>
      <c r="G41" t="str">
        <f>JobBalancing!G42</f>
        <v>Gold</v>
      </c>
      <c r="H41">
        <f>JobBalancing!H42</f>
        <v>3</v>
      </c>
      <c r="I41" t="str">
        <f>IF(ISBLANK(JobBalancing!M42),"",JobBalancing!M42)</f>
        <v/>
      </c>
      <c r="J41" t="str">
        <f>IF(ISBLANK(JobBalancing!N42),"",JobBalancing!N42)</f>
        <v>Gold Ore</v>
      </c>
      <c r="K41" t="str">
        <f>IF(ISBLANK(JobBalancing!O42),"",JobBalancing!O42)</f>
        <v/>
      </c>
      <c r="L41">
        <f>IF(ISBLANK(JobBalancing!P42),"",JobBalancing!P42)</f>
        <v>3</v>
      </c>
      <c r="M41">
        <f>IF(ISBLANK(JobBalancing!Q42),"",JobBalancing!Q42)</f>
        <v>1</v>
      </c>
      <c r="N41" t="str">
        <f>IF(ISBLANK(JobBalancing!V42),"",JobBalancing!V42)</f>
        <v/>
      </c>
      <c r="O41" t="str">
        <f>IF(ISBLANK(JobBalancing!W42),"",JobBalancing!W42)</f>
        <v>Fuel</v>
      </c>
      <c r="P41">
        <f>IF(ISBLANK(JobBalancing!X42),"",JobBalancing!X42)</f>
        <v>1</v>
      </c>
      <c r="Q41">
        <f>IF(ISBLANK(JobBalancing!Y42),"",JobBalancing!Y42)</f>
        <v>1</v>
      </c>
      <c r="R41" t="str">
        <f>IF(ISBLANK(JobBalancing!AD42),"",JobBalancing!AD42)</f>
        <v/>
      </c>
      <c r="S41" t="str">
        <f>IF(ISBLANK(JobBalancing!AE42),"",JobBalancing!AE42)</f>
        <v/>
      </c>
      <c r="T41" t="str">
        <f>IF(ISBLANK(JobBalancing!AF42),"",JobBalancing!AF42)</f>
        <v/>
      </c>
      <c r="U41" t="str">
        <f>IF(ISBLANK(JobBalancing!AG42),"",JobBalancing!AG42)</f>
        <v/>
      </c>
      <c r="V41" t="str">
        <f>IF(ISBLANK(JobBalancing!AL42),"",JobBalancing!AL42)</f>
        <v/>
      </c>
      <c r="W41" t="str">
        <f>IF(ISBLANK(JobBalancing!AM42),"",JobBalancing!AM42)</f>
        <v/>
      </c>
      <c r="X41" t="str">
        <f>IF(ISBLANK(JobBalancing!AN42),"",JobBalancing!AN42)</f>
        <v/>
      </c>
      <c r="Y41" t="str">
        <f>IF(ISBLANK(JobBalancing!AO42),"",JobBalancing!AO42)</f>
        <v/>
      </c>
      <c r="Z41" t="str">
        <f>IF(ISBLANK(JobBalancing!AT42),"",JobBalancing!AT42)</f>
        <v/>
      </c>
      <c r="AA41" t="str">
        <f>IF(ISBLANK(JobBalancing!AU42),"",JobBalancing!AU42)</f>
        <v/>
      </c>
      <c r="AB41" t="str">
        <f>IF(ISBLANK(JobBalancing!AV42),"",JobBalancing!AV42)</f>
        <v/>
      </c>
      <c r="AC41" t="str">
        <f>IF(ISBLANK(JobBalancing!AW42),"",JobBalancing!AW42)</f>
        <v/>
      </c>
      <c r="AD41" t="str">
        <f>IF(ISBLANK(JobBalancing!BB42),"",JobBalancing!BB42)</f>
        <v/>
      </c>
      <c r="AE41" t="str">
        <f>IF(ISBLANK(JobBalancing!BC42),"",JobBalancing!BC42)</f>
        <v/>
      </c>
      <c r="AF41" t="str">
        <f>IF(ISBLANK(JobBalancing!BD42),"",JobBalancing!BD42)</f>
        <v/>
      </c>
      <c r="AG41" t="str">
        <f>IF(ISBLANK(JobBalancing!BE42),"",JobBalancing!BE42)</f>
        <v/>
      </c>
      <c r="AH41">
        <f>JobBalancing!BJ42</f>
        <v>1</v>
      </c>
      <c r="AI41">
        <f>JobBalancing!BK42</f>
        <v>4</v>
      </c>
    </row>
    <row r="42" spans="1:35" x14ac:dyDescent="0.25">
      <c r="A42" t="str">
        <f>JobBalancing!A43</f>
        <v>Smelt Metal</v>
      </c>
      <c r="B42" t="str">
        <f>JobBalancing!B43</f>
        <v>Description</v>
      </c>
      <c r="C42" t="str">
        <f>JobBalancing!C43</f>
        <v>Metalworking</v>
      </c>
      <c r="D42" t="str">
        <f>JobBalancing!D43</f>
        <v>Metallurgy</v>
      </c>
      <c r="E42" t="str">
        <f>JobBalancing!E43</f>
        <v>Precious Metal</v>
      </c>
      <c r="F42" t="str">
        <f>IF(ISBLANK(JobBalancing!F43),"",JobBalancing!F43)</f>
        <v/>
      </c>
      <c r="G42" t="str">
        <f>JobBalancing!G43</f>
        <v>Silver</v>
      </c>
      <c r="H42">
        <f>JobBalancing!H43</f>
        <v>2</v>
      </c>
      <c r="I42" t="str">
        <f>IF(ISBLANK(JobBalancing!M43),"",JobBalancing!M43)</f>
        <v/>
      </c>
      <c r="J42" t="str">
        <f>IF(ISBLANK(JobBalancing!N43),"",JobBalancing!N43)</f>
        <v>Silver Ore</v>
      </c>
      <c r="K42" t="str">
        <f>IF(ISBLANK(JobBalancing!O43),"",JobBalancing!O43)</f>
        <v/>
      </c>
      <c r="L42">
        <f>IF(ISBLANK(JobBalancing!P43),"",JobBalancing!P43)</f>
        <v>2</v>
      </c>
      <c r="M42">
        <f>IF(ISBLANK(JobBalancing!Q43),"",JobBalancing!Q43)</f>
        <v>1</v>
      </c>
      <c r="N42" t="str">
        <f>IF(ISBLANK(JobBalancing!V43),"",JobBalancing!V43)</f>
        <v/>
      </c>
      <c r="O42" t="str">
        <f>IF(ISBLANK(JobBalancing!W43),"",JobBalancing!W43)</f>
        <v>Fuel</v>
      </c>
      <c r="P42">
        <f>IF(ISBLANK(JobBalancing!X43),"",JobBalancing!X43)</f>
        <v>1</v>
      </c>
      <c r="Q42">
        <f>IF(ISBLANK(JobBalancing!Y43),"",JobBalancing!Y43)</f>
        <v>1</v>
      </c>
      <c r="R42" t="str">
        <f>IF(ISBLANK(JobBalancing!AD43),"",JobBalancing!AD43)</f>
        <v/>
      </c>
      <c r="S42" t="str">
        <f>IF(ISBLANK(JobBalancing!AE43),"",JobBalancing!AE43)</f>
        <v/>
      </c>
      <c r="T42" t="str">
        <f>IF(ISBLANK(JobBalancing!AF43),"",JobBalancing!AF43)</f>
        <v/>
      </c>
      <c r="U42" t="str">
        <f>IF(ISBLANK(JobBalancing!AG43),"",JobBalancing!AG43)</f>
        <v/>
      </c>
      <c r="V42" t="str">
        <f>IF(ISBLANK(JobBalancing!AL43),"",JobBalancing!AL43)</f>
        <v/>
      </c>
      <c r="W42" t="str">
        <f>IF(ISBLANK(JobBalancing!AM43),"",JobBalancing!AM43)</f>
        <v/>
      </c>
      <c r="X42" t="str">
        <f>IF(ISBLANK(JobBalancing!AN43),"",JobBalancing!AN43)</f>
        <v/>
      </c>
      <c r="Y42" t="str">
        <f>IF(ISBLANK(JobBalancing!AO43),"",JobBalancing!AO43)</f>
        <v/>
      </c>
      <c r="Z42" t="str">
        <f>IF(ISBLANK(JobBalancing!AT43),"",JobBalancing!AT43)</f>
        <v/>
      </c>
      <c r="AA42" t="str">
        <f>IF(ISBLANK(JobBalancing!AU43),"",JobBalancing!AU43)</f>
        <v/>
      </c>
      <c r="AB42" t="str">
        <f>IF(ISBLANK(JobBalancing!AV43),"",JobBalancing!AV43)</f>
        <v/>
      </c>
      <c r="AC42" t="str">
        <f>IF(ISBLANK(JobBalancing!AW43),"",JobBalancing!AW43)</f>
        <v/>
      </c>
      <c r="AD42" t="str">
        <f>IF(ISBLANK(JobBalancing!BB43),"",JobBalancing!BB43)</f>
        <v/>
      </c>
      <c r="AE42" t="str">
        <f>IF(ISBLANK(JobBalancing!BC43),"",JobBalancing!BC43)</f>
        <v/>
      </c>
      <c r="AF42" t="str">
        <f>IF(ISBLANK(JobBalancing!BD43),"",JobBalancing!BD43)</f>
        <v/>
      </c>
      <c r="AG42" t="str">
        <f>IF(ISBLANK(JobBalancing!BE43),"",JobBalancing!BE43)</f>
        <v/>
      </c>
      <c r="AH42">
        <f>JobBalancing!BJ43</f>
        <v>1</v>
      </c>
      <c r="AI42">
        <f>JobBalancing!BK43</f>
        <v>2</v>
      </c>
    </row>
    <row r="43" spans="1:35" x14ac:dyDescent="0.25">
      <c r="A43" t="str">
        <f>JobBalancing!A44</f>
        <v>Make Charcoal</v>
      </c>
      <c r="B43" t="str">
        <f>JobBalancing!B44</f>
        <v>Description</v>
      </c>
      <c r="C43" t="str">
        <f>JobBalancing!C44</f>
        <v>Earthworking</v>
      </c>
      <c r="D43" t="str">
        <f>JobBalancing!D44</f>
        <v>Earthworking</v>
      </c>
      <c r="E43" t="str">
        <f>JobBalancing!E44</f>
        <v>Fuel</v>
      </c>
      <c r="F43" t="str">
        <f>IF(ISBLANK(JobBalancing!F44),"",JobBalancing!F44)</f>
        <v/>
      </c>
      <c r="G43" t="str">
        <f>JobBalancing!G44</f>
        <v>Charcoal</v>
      </c>
      <c r="H43">
        <f>JobBalancing!H44</f>
        <v>2</v>
      </c>
      <c r="I43" t="str">
        <f>IF(ISBLANK(JobBalancing!M44),"",JobBalancing!M44)</f>
        <v/>
      </c>
      <c r="J43" t="str">
        <f>IF(ISBLANK(JobBalancing!N44),"",JobBalancing!N44)</f>
        <v/>
      </c>
      <c r="K43" t="str">
        <f>IF(ISBLANK(JobBalancing!O44),"",JobBalancing!O44)</f>
        <v>Wood</v>
      </c>
      <c r="L43">
        <f>IF(ISBLANK(JobBalancing!P44),"",JobBalancing!P44)</f>
        <v>1</v>
      </c>
      <c r="M43">
        <f>IF(ISBLANK(JobBalancing!Q44),"",JobBalancing!Q44)</f>
        <v>1</v>
      </c>
      <c r="N43" t="str">
        <f>IF(ISBLANK(JobBalancing!V44),"",JobBalancing!V44)</f>
        <v/>
      </c>
      <c r="O43" t="str">
        <f>IF(ISBLANK(JobBalancing!W44),"",JobBalancing!W44)</f>
        <v>Fuel</v>
      </c>
      <c r="P43">
        <f>IF(ISBLANK(JobBalancing!X44),"",JobBalancing!X44)</f>
        <v>1</v>
      </c>
      <c r="Q43">
        <f>IF(ISBLANK(JobBalancing!Y44),"",JobBalancing!Y44)</f>
        <v>1</v>
      </c>
      <c r="R43" t="str">
        <f>IF(ISBLANK(JobBalancing!AD44),"",JobBalancing!AD44)</f>
        <v/>
      </c>
      <c r="S43" t="str">
        <f>IF(ISBLANK(JobBalancing!AE44),"",JobBalancing!AE44)</f>
        <v/>
      </c>
      <c r="T43" t="str">
        <f>IF(ISBLANK(JobBalancing!AF44),"",JobBalancing!AF44)</f>
        <v/>
      </c>
      <c r="U43" t="str">
        <f>IF(ISBLANK(JobBalancing!AG44),"",JobBalancing!AG44)</f>
        <v/>
      </c>
      <c r="V43" t="str">
        <f>IF(ISBLANK(JobBalancing!AL44),"",JobBalancing!AL44)</f>
        <v/>
      </c>
      <c r="W43" t="str">
        <f>IF(ISBLANK(JobBalancing!AM44),"",JobBalancing!AM44)</f>
        <v/>
      </c>
      <c r="X43" t="str">
        <f>IF(ISBLANK(JobBalancing!AN44),"",JobBalancing!AN44)</f>
        <v/>
      </c>
      <c r="Y43" t="str">
        <f>IF(ISBLANK(JobBalancing!AO44),"",JobBalancing!AO44)</f>
        <v/>
      </c>
      <c r="Z43" t="str">
        <f>IF(ISBLANK(JobBalancing!AT44),"",JobBalancing!AT44)</f>
        <v/>
      </c>
      <c r="AA43" t="str">
        <f>IF(ISBLANK(JobBalancing!AU44),"",JobBalancing!AU44)</f>
        <v/>
      </c>
      <c r="AB43" t="str">
        <f>IF(ISBLANK(JobBalancing!AV44),"",JobBalancing!AV44)</f>
        <v/>
      </c>
      <c r="AC43" t="str">
        <f>IF(ISBLANK(JobBalancing!AW44),"",JobBalancing!AW44)</f>
        <v/>
      </c>
      <c r="AD43" t="str">
        <f>IF(ISBLANK(JobBalancing!BB44),"",JobBalancing!BB44)</f>
        <v/>
      </c>
      <c r="AE43" t="str">
        <f>IF(ISBLANK(JobBalancing!BC44),"",JobBalancing!BC44)</f>
        <v/>
      </c>
      <c r="AF43" t="str">
        <f>IF(ISBLANK(JobBalancing!BD44),"",JobBalancing!BD44)</f>
        <v/>
      </c>
      <c r="AG43" t="str">
        <f>IF(ISBLANK(JobBalancing!BE44),"",JobBalancing!BE44)</f>
        <v/>
      </c>
      <c r="AH43">
        <f>JobBalancing!BJ44</f>
        <v>10</v>
      </c>
      <c r="AI43">
        <f>JobBalancing!BK44</f>
        <v>1</v>
      </c>
    </row>
    <row r="44" spans="1:35" x14ac:dyDescent="0.25">
      <c r="A44" t="str">
        <f>JobBalancing!A45</f>
        <v>Shear Animal</v>
      </c>
      <c r="B44" t="str">
        <f>JobBalancing!B45</f>
        <v>Description</v>
      </c>
      <c r="C44" t="str">
        <f>JobBalancing!C45</f>
        <v>Agricultural</v>
      </c>
      <c r="D44" t="str">
        <f>JobBalancing!D45</f>
        <v>Animal Husbandry</v>
      </c>
      <c r="E44" t="str">
        <f>JobBalancing!E45</f>
        <v>Fiber</v>
      </c>
      <c r="F44" t="str">
        <f>IF(ISBLANK(JobBalancing!F45),"",JobBalancing!F45)</f>
        <v/>
      </c>
      <c r="G44" t="str">
        <f>JobBalancing!G45</f>
        <v>Wool</v>
      </c>
      <c r="H44">
        <f>JobBalancing!H45</f>
        <v>2</v>
      </c>
      <c r="I44" t="str">
        <f>IF(ISBLANK(JobBalancing!M45),"",JobBalancing!M45)</f>
        <v/>
      </c>
      <c r="J44" t="str">
        <f>IF(ISBLANK(JobBalancing!N45),"",JobBalancing!N45)</f>
        <v/>
      </c>
      <c r="K44" t="str">
        <f>IF(ISBLANK(JobBalancing!O45),"",JobBalancing!O45)</f>
        <v/>
      </c>
      <c r="L44" t="str">
        <f>IF(ISBLANK(JobBalancing!P45),"",JobBalancing!P45)</f>
        <v/>
      </c>
      <c r="M44" t="str">
        <f>IF(ISBLANK(JobBalancing!Q45),"",JobBalancing!Q45)</f>
        <v/>
      </c>
      <c r="N44" t="str">
        <f>IF(ISBLANK(JobBalancing!V45),"",JobBalancing!V45)</f>
        <v/>
      </c>
      <c r="O44" t="str">
        <f>IF(ISBLANK(JobBalancing!W45),"",JobBalancing!W45)</f>
        <v/>
      </c>
      <c r="P44" t="str">
        <f>IF(ISBLANK(JobBalancing!X45),"",JobBalancing!X45)</f>
        <v/>
      </c>
      <c r="Q44" t="str">
        <f>IF(ISBLANK(JobBalancing!Y45),"",JobBalancing!Y45)</f>
        <v/>
      </c>
      <c r="R44" t="str">
        <f>IF(ISBLANK(JobBalancing!AD45),"",JobBalancing!AD45)</f>
        <v/>
      </c>
      <c r="S44" t="str">
        <f>IF(ISBLANK(JobBalancing!AE45),"",JobBalancing!AE45)</f>
        <v/>
      </c>
      <c r="T44" t="str">
        <f>IF(ISBLANK(JobBalancing!AF45),"",JobBalancing!AF45)</f>
        <v/>
      </c>
      <c r="U44" t="str">
        <f>IF(ISBLANK(JobBalancing!AG45),"",JobBalancing!AG45)</f>
        <v/>
      </c>
      <c r="V44" t="str">
        <f>IF(ISBLANK(JobBalancing!AL45),"",JobBalancing!AL45)</f>
        <v/>
      </c>
      <c r="W44" t="str">
        <f>IF(ISBLANK(JobBalancing!AM45),"",JobBalancing!AM45)</f>
        <v/>
      </c>
      <c r="X44" t="str">
        <f>IF(ISBLANK(JobBalancing!AN45),"",JobBalancing!AN45)</f>
        <v/>
      </c>
      <c r="Y44" t="str">
        <f>IF(ISBLANK(JobBalancing!AO45),"",JobBalancing!AO45)</f>
        <v/>
      </c>
      <c r="Z44" t="str">
        <f>IF(ISBLANK(JobBalancing!AT45),"",JobBalancing!AT45)</f>
        <v/>
      </c>
      <c r="AA44" t="str">
        <f>IF(ISBLANK(JobBalancing!AU45),"",JobBalancing!AU45)</f>
        <v/>
      </c>
      <c r="AB44" t="str">
        <f>IF(ISBLANK(JobBalancing!AV45),"",JobBalancing!AV45)</f>
        <v/>
      </c>
      <c r="AC44" t="str">
        <f>IF(ISBLANK(JobBalancing!AW45),"",JobBalancing!AW45)</f>
        <v/>
      </c>
      <c r="AD44" t="str">
        <f>IF(ISBLANK(JobBalancing!BB45),"",JobBalancing!BB45)</f>
        <v/>
      </c>
      <c r="AE44" t="str">
        <f>IF(ISBLANK(JobBalancing!BC45),"",JobBalancing!BC45)</f>
        <v/>
      </c>
      <c r="AF44" t="str">
        <f>IF(ISBLANK(JobBalancing!BD45),"",JobBalancing!BD45)</f>
        <v/>
      </c>
      <c r="AG44" t="str">
        <f>IF(ISBLANK(JobBalancing!BE45),"",JobBalancing!BE45)</f>
        <v/>
      </c>
      <c r="AH44">
        <f>JobBalancing!BJ45</f>
        <v>1</v>
      </c>
      <c r="AI44">
        <f>JobBalancing!BK45</f>
        <v>2</v>
      </c>
    </row>
    <row r="45" spans="1:35" x14ac:dyDescent="0.25">
      <c r="A45" t="str">
        <f>JobBalancing!A46</f>
        <v>Shear Animal</v>
      </c>
      <c r="B45" t="str">
        <f>JobBalancing!B46</f>
        <v>Description</v>
      </c>
      <c r="C45" t="str">
        <f>JobBalancing!C46</f>
        <v>Agricultural</v>
      </c>
      <c r="D45" t="str">
        <f>JobBalancing!D46</f>
        <v>Animal Husbandry</v>
      </c>
      <c r="E45" t="str">
        <f>JobBalancing!E46</f>
        <v>Fiber</v>
      </c>
      <c r="F45" t="str">
        <f>IF(ISBLANK(JobBalancing!F46),"",JobBalancing!F46)</f>
        <v/>
      </c>
      <c r="G45" t="str">
        <f>JobBalancing!G46</f>
        <v>Spider Silk</v>
      </c>
      <c r="H45">
        <f>JobBalancing!H46</f>
        <v>5</v>
      </c>
      <c r="I45" t="str">
        <f>IF(ISBLANK(JobBalancing!M46),"",JobBalancing!M46)</f>
        <v/>
      </c>
      <c r="J45" t="str">
        <f>IF(ISBLANK(JobBalancing!N46),"",JobBalancing!N46)</f>
        <v/>
      </c>
      <c r="K45" t="str">
        <f>IF(ISBLANK(JobBalancing!O46),"",JobBalancing!O46)</f>
        <v/>
      </c>
      <c r="L45" t="str">
        <f>IF(ISBLANK(JobBalancing!P46),"",JobBalancing!P46)</f>
        <v/>
      </c>
      <c r="M45" t="str">
        <f>IF(ISBLANK(JobBalancing!Q46),"",JobBalancing!Q46)</f>
        <v/>
      </c>
      <c r="N45" t="str">
        <f>IF(ISBLANK(JobBalancing!V46),"",JobBalancing!V46)</f>
        <v/>
      </c>
      <c r="O45" t="str">
        <f>IF(ISBLANK(JobBalancing!W46),"",JobBalancing!W46)</f>
        <v/>
      </c>
      <c r="P45" t="str">
        <f>IF(ISBLANK(JobBalancing!X46),"",JobBalancing!X46)</f>
        <v/>
      </c>
      <c r="Q45" t="str">
        <f>IF(ISBLANK(JobBalancing!Y46),"",JobBalancing!Y46)</f>
        <v/>
      </c>
      <c r="R45" t="str">
        <f>IF(ISBLANK(JobBalancing!AD46),"",JobBalancing!AD46)</f>
        <v/>
      </c>
      <c r="S45" t="str">
        <f>IF(ISBLANK(JobBalancing!AE46),"",JobBalancing!AE46)</f>
        <v/>
      </c>
      <c r="T45" t="str">
        <f>IF(ISBLANK(JobBalancing!AF46),"",JobBalancing!AF46)</f>
        <v/>
      </c>
      <c r="U45" t="str">
        <f>IF(ISBLANK(JobBalancing!AG46),"",JobBalancing!AG46)</f>
        <v/>
      </c>
      <c r="V45" t="str">
        <f>IF(ISBLANK(JobBalancing!AL46),"",JobBalancing!AL46)</f>
        <v/>
      </c>
      <c r="W45" t="str">
        <f>IF(ISBLANK(JobBalancing!AM46),"",JobBalancing!AM46)</f>
        <v/>
      </c>
      <c r="X45" t="str">
        <f>IF(ISBLANK(JobBalancing!AN46),"",JobBalancing!AN46)</f>
        <v/>
      </c>
      <c r="Y45" t="str">
        <f>IF(ISBLANK(JobBalancing!AO46),"",JobBalancing!AO46)</f>
        <v/>
      </c>
      <c r="Z45" t="str">
        <f>IF(ISBLANK(JobBalancing!AT46),"",JobBalancing!AT46)</f>
        <v/>
      </c>
      <c r="AA45" t="str">
        <f>IF(ISBLANK(JobBalancing!AU46),"",JobBalancing!AU46)</f>
        <v/>
      </c>
      <c r="AB45" t="str">
        <f>IF(ISBLANK(JobBalancing!AV46),"",JobBalancing!AV46)</f>
        <v/>
      </c>
      <c r="AC45" t="str">
        <f>IF(ISBLANK(JobBalancing!AW46),"",JobBalancing!AW46)</f>
        <v/>
      </c>
      <c r="AD45" t="str">
        <f>IF(ISBLANK(JobBalancing!BB46),"",JobBalancing!BB46)</f>
        <v/>
      </c>
      <c r="AE45" t="str">
        <f>IF(ISBLANK(JobBalancing!BC46),"",JobBalancing!BC46)</f>
        <v/>
      </c>
      <c r="AF45" t="str">
        <f>IF(ISBLANK(JobBalancing!BD46),"",JobBalancing!BD46)</f>
        <v/>
      </c>
      <c r="AG45" t="str">
        <f>IF(ISBLANK(JobBalancing!BE46),"",JobBalancing!BE46)</f>
        <v/>
      </c>
      <c r="AH45">
        <f>JobBalancing!BJ46</f>
        <v>1</v>
      </c>
      <c r="AI45">
        <f>JobBalancing!BK46</f>
        <v>16</v>
      </c>
    </row>
    <row r="46" spans="1:35" x14ac:dyDescent="0.25">
      <c r="A46" t="str">
        <f>JobBalancing!A47</f>
        <v>Farm Crops</v>
      </c>
      <c r="B46" t="str">
        <f>JobBalancing!B47</f>
        <v>Description</v>
      </c>
      <c r="C46" t="str">
        <f>JobBalancing!C47</f>
        <v>Agricultural</v>
      </c>
      <c r="D46" t="str">
        <f>JobBalancing!D47</f>
        <v>Farming</v>
      </c>
      <c r="E46" t="str">
        <f>JobBalancing!E47</f>
        <v>Crop</v>
      </c>
      <c r="F46" t="str">
        <f>IF(ISBLANK(JobBalancing!F47),"",JobBalancing!F47)</f>
        <v>Fuel</v>
      </c>
      <c r="G46" t="str">
        <f>JobBalancing!G47</f>
        <v>Straw</v>
      </c>
      <c r="H46">
        <f>JobBalancing!H47</f>
        <v>1</v>
      </c>
      <c r="I46" t="str">
        <f>IF(ISBLANK(JobBalancing!M47),"",JobBalancing!M47)</f>
        <v/>
      </c>
      <c r="J46" t="str">
        <f>IF(ISBLANK(JobBalancing!N47),"",JobBalancing!N47)</f>
        <v/>
      </c>
      <c r="K46" t="str">
        <f>IF(ISBLANK(JobBalancing!O47),"",JobBalancing!O47)</f>
        <v/>
      </c>
      <c r="L46" t="str">
        <f>IF(ISBLANK(JobBalancing!P47),"",JobBalancing!P47)</f>
        <v/>
      </c>
      <c r="M46" t="str">
        <f>IF(ISBLANK(JobBalancing!Q47),"",JobBalancing!Q47)</f>
        <v/>
      </c>
      <c r="N46" t="str">
        <f>IF(ISBLANK(JobBalancing!V47),"",JobBalancing!V47)</f>
        <v/>
      </c>
      <c r="O46" t="str">
        <f>IF(ISBLANK(JobBalancing!W47),"",JobBalancing!W47)</f>
        <v/>
      </c>
      <c r="P46" t="str">
        <f>IF(ISBLANK(JobBalancing!X47),"",JobBalancing!X47)</f>
        <v/>
      </c>
      <c r="Q46" t="str">
        <f>IF(ISBLANK(JobBalancing!Y47),"",JobBalancing!Y47)</f>
        <v/>
      </c>
      <c r="R46" t="str">
        <f>IF(ISBLANK(JobBalancing!AD47),"",JobBalancing!AD47)</f>
        <v/>
      </c>
      <c r="S46" t="str">
        <f>IF(ISBLANK(JobBalancing!AE47),"",JobBalancing!AE47)</f>
        <v/>
      </c>
      <c r="T46" t="str">
        <f>IF(ISBLANK(JobBalancing!AF47),"",JobBalancing!AF47)</f>
        <v/>
      </c>
      <c r="U46" t="str">
        <f>IF(ISBLANK(JobBalancing!AG47),"",JobBalancing!AG47)</f>
        <v/>
      </c>
      <c r="V46" t="str">
        <f>IF(ISBLANK(JobBalancing!AL47),"",JobBalancing!AL47)</f>
        <v/>
      </c>
      <c r="W46" t="str">
        <f>IF(ISBLANK(JobBalancing!AM47),"",JobBalancing!AM47)</f>
        <v/>
      </c>
      <c r="X46" t="str">
        <f>IF(ISBLANK(JobBalancing!AN47),"",JobBalancing!AN47)</f>
        <v/>
      </c>
      <c r="Y46" t="str">
        <f>IF(ISBLANK(JobBalancing!AO47),"",JobBalancing!AO47)</f>
        <v/>
      </c>
      <c r="Z46" t="str">
        <f>IF(ISBLANK(JobBalancing!AT47),"",JobBalancing!AT47)</f>
        <v/>
      </c>
      <c r="AA46" t="str">
        <f>IF(ISBLANK(JobBalancing!AU47),"",JobBalancing!AU47)</f>
        <v/>
      </c>
      <c r="AB46" t="str">
        <f>IF(ISBLANK(JobBalancing!AV47),"",JobBalancing!AV47)</f>
        <v/>
      </c>
      <c r="AC46" t="str">
        <f>IF(ISBLANK(JobBalancing!AW47),"",JobBalancing!AW47)</f>
        <v/>
      </c>
      <c r="AD46" t="str">
        <f>IF(ISBLANK(JobBalancing!BB47),"",JobBalancing!BB47)</f>
        <v/>
      </c>
      <c r="AE46" t="str">
        <f>IF(ISBLANK(JobBalancing!BC47),"",JobBalancing!BC47)</f>
        <v/>
      </c>
      <c r="AF46" t="str">
        <f>IF(ISBLANK(JobBalancing!BD47),"",JobBalancing!BD47)</f>
        <v/>
      </c>
      <c r="AG46" t="str">
        <f>IF(ISBLANK(JobBalancing!BE47),"",JobBalancing!BE47)</f>
        <v/>
      </c>
      <c r="AH46">
        <f>JobBalancing!BJ47</f>
        <v>1</v>
      </c>
      <c r="AI46">
        <f>JobBalancing!BK47</f>
        <v>1</v>
      </c>
    </row>
    <row r="47" spans="1:35" x14ac:dyDescent="0.25">
      <c r="A47" t="str">
        <f>JobBalancing!A48</f>
        <v>Breed Animal</v>
      </c>
      <c r="B47" t="str">
        <f>JobBalancing!B48</f>
        <v>Description</v>
      </c>
      <c r="C47" t="str">
        <f>JobBalancing!C48</f>
        <v>Agricultural</v>
      </c>
      <c r="D47" t="str">
        <f>JobBalancing!D48</f>
        <v>Animal Husbandry</v>
      </c>
      <c r="E47" t="str">
        <f>JobBalancing!E48</f>
        <v>Animal</v>
      </c>
      <c r="F47" t="str">
        <f>IF(ISBLANK(JobBalancing!F48),"",JobBalancing!F48)</f>
        <v/>
      </c>
      <c r="G47" t="str">
        <f>JobBalancing!G48</f>
        <v>Cow</v>
      </c>
      <c r="H47">
        <f>JobBalancing!H48</f>
        <v>1</v>
      </c>
      <c r="I47" t="str">
        <f>IF(ISBLANK(JobBalancing!M48),"",JobBalancing!M48)</f>
        <v/>
      </c>
      <c r="J47" t="str">
        <f>IF(ISBLANK(JobBalancing!N48),"",JobBalancing!N48)</f>
        <v/>
      </c>
      <c r="K47" t="str">
        <f>IF(ISBLANK(JobBalancing!O48),"",JobBalancing!O48)</f>
        <v/>
      </c>
      <c r="L47" t="str">
        <f>IF(ISBLANK(JobBalancing!P48),"",JobBalancing!P48)</f>
        <v/>
      </c>
      <c r="M47" t="str">
        <f>IF(ISBLANK(JobBalancing!Q48),"",JobBalancing!Q48)</f>
        <v/>
      </c>
      <c r="N47" t="str">
        <f>IF(ISBLANK(JobBalancing!V48),"",JobBalancing!V48)</f>
        <v/>
      </c>
      <c r="O47" t="str">
        <f>IF(ISBLANK(JobBalancing!W48),"",JobBalancing!W48)</f>
        <v/>
      </c>
      <c r="P47" t="str">
        <f>IF(ISBLANK(JobBalancing!X48),"",JobBalancing!X48)</f>
        <v/>
      </c>
      <c r="Q47" t="str">
        <f>IF(ISBLANK(JobBalancing!Y48),"",JobBalancing!Y48)</f>
        <v/>
      </c>
      <c r="R47" t="str">
        <f>IF(ISBLANK(JobBalancing!AD48),"",JobBalancing!AD48)</f>
        <v/>
      </c>
      <c r="S47" t="str">
        <f>IF(ISBLANK(JobBalancing!AE48),"",JobBalancing!AE48)</f>
        <v/>
      </c>
      <c r="T47" t="str">
        <f>IF(ISBLANK(JobBalancing!AF48),"",JobBalancing!AF48)</f>
        <v/>
      </c>
      <c r="U47" t="str">
        <f>IF(ISBLANK(JobBalancing!AG48),"",JobBalancing!AG48)</f>
        <v/>
      </c>
      <c r="V47" t="str">
        <f>IF(ISBLANK(JobBalancing!AL48),"",JobBalancing!AL48)</f>
        <v/>
      </c>
      <c r="W47" t="str">
        <f>IF(ISBLANK(JobBalancing!AM48),"",JobBalancing!AM48)</f>
        <v/>
      </c>
      <c r="X47" t="str">
        <f>IF(ISBLANK(JobBalancing!AN48),"",JobBalancing!AN48)</f>
        <v/>
      </c>
      <c r="Y47" t="str">
        <f>IF(ISBLANK(JobBalancing!AO48),"",JobBalancing!AO48)</f>
        <v/>
      </c>
      <c r="Z47" t="str">
        <f>IF(ISBLANK(JobBalancing!AT48),"",JobBalancing!AT48)</f>
        <v/>
      </c>
      <c r="AA47" t="str">
        <f>IF(ISBLANK(JobBalancing!AU48),"",JobBalancing!AU48)</f>
        <v/>
      </c>
      <c r="AB47" t="str">
        <f>IF(ISBLANK(JobBalancing!AV48),"",JobBalancing!AV48)</f>
        <v/>
      </c>
      <c r="AC47" t="str">
        <f>IF(ISBLANK(JobBalancing!AW48),"",JobBalancing!AW48)</f>
        <v/>
      </c>
      <c r="AD47" t="str">
        <f>IF(ISBLANK(JobBalancing!BB48),"",JobBalancing!BB48)</f>
        <v/>
      </c>
      <c r="AE47" t="str">
        <f>IF(ISBLANK(JobBalancing!BC48),"",JobBalancing!BC48)</f>
        <v/>
      </c>
      <c r="AF47" t="str">
        <f>IF(ISBLANK(JobBalancing!BD48),"",JobBalancing!BD48)</f>
        <v/>
      </c>
      <c r="AG47" t="str">
        <f>IF(ISBLANK(JobBalancing!BE48),"",JobBalancing!BE48)</f>
        <v/>
      </c>
      <c r="AH47">
        <f>JobBalancing!BJ48</f>
        <v>1</v>
      </c>
      <c r="AI47">
        <f>JobBalancing!BK48</f>
        <v>8</v>
      </c>
    </row>
    <row r="48" spans="1:35" x14ac:dyDescent="0.25">
      <c r="A48" t="str">
        <f>JobBalancing!A49</f>
        <v>Breed Animal</v>
      </c>
      <c r="B48" t="str">
        <f>JobBalancing!B49</f>
        <v>Description</v>
      </c>
      <c r="C48" t="str">
        <f>JobBalancing!C49</f>
        <v>Agricultural</v>
      </c>
      <c r="D48" t="str">
        <f>JobBalancing!D49</f>
        <v>Animal Husbandry</v>
      </c>
      <c r="E48" t="str">
        <f>JobBalancing!E49</f>
        <v>Animal</v>
      </c>
      <c r="F48" t="str">
        <f>IF(ISBLANK(JobBalancing!F49),"",JobBalancing!F49)</f>
        <v/>
      </c>
      <c r="G48" t="str">
        <f>JobBalancing!G49</f>
        <v>Sheep</v>
      </c>
      <c r="H48">
        <f>JobBalancing!H49</f>
        <v>1</v>
      </c>
      <c r="I48" t="str">
        <f>IF(ISBLANK(JobBalancing!M49),"",JobBalancing!M49)</f>
        <v/>
      </c>
      <c r="J48" t="str">
        <f>IF(ISBLANK(JobBalancing!N49),"",JobBalancing!N49)</f>
        <v/>
      </c>
      <c r="K48" t="str">
        <f>IF(ISBLANK(JobBalancing!O49),"",JobBalancing!O49)</f>
        <v/>
      </c>
      <c r="L48" t="str">
        <f>IF(ISBLANK(JobBalancing!P49),"",JobBalancing!P49)</f>
        <v/>
      </c>
      <c r="M48" t="str">
        <f>IF(ISBLANK(JobBalancing!Q49),"",JobBalancing!Q49)</f>
        <v/>
      </c>
      <c r="N48" t="str">
        <f>IF(ISBLANK(JobBalancing!V49),"",JobBalancing!V49)</f>
        <v/>
      </c>
      <c r="O48" t="str">
        <f>IF(ISBLANK(JobBalancing!W49),"",JobBalancing!W49)</f>
        <v/>
      </c>
      <c r="P48" t="str">
        <f>IF(ISBLANK(JobBalancing!X49),"",JobBalancing!X49)</f>
        <v/>
      </c>
      <c r="Q48" t="str">
        <f>IF(ISBLANK(JobBalancing!Y49),"",JobBalancing!Y49)</f>
        <v/>
      </c>
      <c r="R48" t="str">
        <f>IF(ISBLANK(JobBalancing!AD49),"",JobBalancing!AD49)</f>
        <v/>
      </c>
      <c r="S48" t="str">
        <f>IF(ISBLANK(JobBalancing!AE49),"",JobBalancing!AE49)</f>
        <v/>
      </c>
      <c r="T48" t="str">
        <f>IF(ISBLANK(JobBalancing!AF49),"",JobBalancing!AF49)</f>
        <v/>
      </c>
      <c r="U48" t="str">
        <f>IF(ISBLANK(JobBalancing!AG49),"",JobBalancing!AG49)</f>
        <v/>
      </c>
      <c r="V48" t="str">
        <f>IF(ISBLANK(JobBalancing!AL49),"",JobBalancing!AL49)</f>
        <v/>
      </c>
      <c r="W48" t="str">
        <f>IF(ISBLANK(JobBalancing!AM49),"",JobBalancing!AM49)</f>
        <v/>
      </c>
      <c r="X48" t="str">
        <f>IF(ISBLANK(JobBalancing!AN49),"",JobBalancing!AN49)</f>
        <v/>
      </c>
      <c r="Y48" t="str">
        <f>IF(ISBLANK(JobBalancing!AO49),"",JobBalancing!AO49)</f>
        <v/>
      </c>
      <c r="Z48" t="str">
        <f>IF(ISBLANK(JobBalancing!AT49),"",JobBalancing!AT49)</f>
        <v/>
      </c>
      <c r="AA48" t="str">
        <f>IF(ISBLANK(JobBalancing!AU49),"",JobBalancing!AU49)</f>
        <v/>
      </c>
      <c r="AB48" t="str">
        <f>IF(ISBLANK(JobBalancing!AV49),"",JobBalancing!AV49)</f>
        <v/>
      </c>
      <c r="AC48" t="str">
        <f>IF(ISBLANK(JobBalancing!AW49),"",JobBalancing!AW49)</f>
        <v/>
      </c>
      <c r="AD48" t="str">
        <f>IF(ISBLANK(JobBalancing!BB49),"",JobBalancing!BB49)</f>
        <v/>
      </c>
      <c r="AE48" t="str">
        <f>IF(ISBLANK(JobBalancing!BC49),"",JobBalancing!BC49)</f>
        <v/>
      </c>
      <c r="AF48" t="str">
        <f>IF(ISBLANK(JobBalancing!BD49),"",JobBalancing!BD49)</f>
        <v/>
      </c>
      <c r="AG48" t="str">
        <f>IF(ISBLANK(JobBalancing!BE49),"",JobBalancing!BE49)</f>
        <v/>
      </c>
      <c r="AH48">
        <f>JobBalancing!BJ49</f>
        <v>1</v>
      </c>
      <c r="AI48">
        <f>JobBalancing!BK49</f>
        <v>4</v>
      </c>
    </row>
    <row r="49" spans="1:35" x14ac:dyDescent="0.25">
      <c r="A49" t="str">
        <f>JobBalancing!A50</f>
        <v>Weave Cloth</v>
      </c>
      <c r="B49" t="str">
        <f>JobBalancing!B50</f>
        <v>Description</v>
      </c>
      <c r="C49" t="str">
        <f>JobBalancing!C50</f>
        <v>Crafting</v>
      </c>
      <c r="D49" t="str">
        <f>JobBalancing!D50</f>
        <v>Weaving</v>
      </c>
      <c r="E49" t="str">
        <f>JobBalancing!E50</f>
        <v>Cloth</v>
      </c>
      <c r="F49" t="str">
        <f>IF(ISBLANK(JobBalancing!F50),"",JobBalancing!F50)</f>
        <v/>
      </c>
      <c r="G49" t="str">
        <f>JobBalancing!G50</f>
        <v>Cotton Cloth</v>
      </c>
      <c r="H49">
        <f>JobBalancing!H50</f>
        <v>1</v>
      </c>
      <c r="I49" t="str">
        <f>IF(ISBLANK(JobBalancing!M50),"",JobBalancing!M50)</f>
        <v/>
      </c>
      <c r="J49" t="str">
        <f>IF(ISBLANK(JobBalancing!N50),"",JobBalancing!N50)</f>
        <v>Cotton</v>
      </c>
      <c r="K49" t="str">
        <f>IF(ISBLANK(JobBalancing!O50),"",JobBalancing!O50)</f>
        <v/>
      </c>
      <c r="L49">
        <f>IF(ISBLANK(JobBalancing!P50),"",JobBalancing!P50)</f>
        <v>1</v>
      </c>
      <c r="M49">
        <f>IF(ISBLANK(JobBalancing!Q50),"",JobBalancing!Q50)</f>
        <v>1</v>
      </c>
      <c r="N49" t="str">
        <f>IF(ISBLANK(JobBalancing!V50),"",JobBalancing!V50)</f>
        <v/>
      </c>
      <c r="O49" t="str">
        <f>IF(ISBLANK(JobBalancing!W50),"",JobBalancing!W50)</f>
        <v/>
      </c>
      <c r="P49" t="str">
        <f>IF(ISBLANK(JobBalancing!X50),"",JobBalancing!X50)</f>
        <v/>
      </c>
      <c r="Q49" t="str">
        <f>IF(ISBLANK(JobBalancing!Y50),"",JobBalancing!Y50)</f>
        <v/>
      </c>
      <c r="R49" t="str">
        <f>IF(ISBLANK(JobBalancing!AD50),"",JobBalancing!AD50)</f>
        <v/>
      </c>
      <c r="S49" t="str">
        <f>IF(ISBLANK(JobBalancing!AE50),"",JobBalancing!AE50)</f>
        <v/>
      </c>
      <c r="T49" t="str">
        <f>IF(ISBLANK(JobBalancing!AF50),"",JobBalancing!AF50)</f>
        <v/>
      </c>
      <c r="U49" t="str">
        <f>IF(ISBLANK(JobBalancing!AG50),"",JobBalancing!AG50)</f>
        <v/>
      </c>
      <c r="V49" t="str">
        <f>IF(ISBLANK(JobBalancing!AL50),"",JobBalancing!AL50)</f>
        <v/>
      </c>
      <c r="W49" t="str">
        <f>IF(ISBLANK(JobBalancing!AM50),"",JobBalancing!AM50)</f>
        <v/>
      </c>
      <c r="X49" t="str">
        <f>IF(ISBLANK(JobBalancing!AN50),"",JobBalancing!AN50)</f>
        <v/>
      </c>
      <c r="Y49" t="str">
        <f>IF(ISBLANK(JobBalancing!AO50),"",JobBalancing!AO50)</f>
        <v/>
      </c>
      <c r="Z49" t="str">
        <f>IF(ISBLANK(JobBalancing!AT50),"",JobBalancing!AT50)</f>
        <v/>
      </c>
      <c r="AA49" t="str">
        <f>IF(ISBLANK(JobBalancing!AU50),"",JobBalancing!AU50)</f>
        <v/>
      </c>
      <c r="AB49" t="str">
        <f>IF(ISBLANK(JobBalancing!AV50),"",JobBalancing!AV50)</f>
        <v/>
      </c>
      <c r="AC49" t="str">
        <f>IF(ISBLANK(JobBalancing!AW50),"",JobBalancing!AW50)</f>
        <v/>
      </c>
      <c r="AD49" t="str">
        <f>IF(ISBLANK(JobBalancing!BB50),"",JobBalancing!BB50)</f>
        <v/>
      </c>
      <c r="AE49" t="str">
        <f>IF(ISBLANK(JobBalancing!BC50),"",JobBalancing!BC50)</f>
        <v/>
      </c>
      <c r="AF49" t="str">
        <f>IF(ISBLANK(JobBalancing!BD50),"",JobBalancing!BD50)</f>
        <v/>
      </c>
      <c r="AG49" t="str">
        <f>IF(ISBLANK(JobBalancing!BE50),"",JobBalancing!BE50)</f>
        <v/>
      </c>
      <c r="AH49">
        <f>JobBalancing!BJ50</f>
        <v>1</v>
      </c>
      <c r="AI49">
        <f>JobBalancing!BK50</f>
        <v>1</v>
      </c>
    </row>
    <row r="50" spans="1:35" x14ac:dyDescent="0.25">
      <c r="A50" t="str">
        <f>JobBalancing!A51</f>
        <v>Weave Cloth</v>
      </c>
      <c r="B50" t="str">
        <f>JobBalancing!B51</f>
        <v>Description</v>
      </c>
      <c r="C50" t="str">
        <f>JobBalancing!C51</f>
        <v>Crafting</v>
      </c>
      <c r="D50" t="str">
        <f>JobBalancing!D51</f>
        <v>Weaving</v>
      </c>
      <c r="E50" t="str">
        <f>JobBalancing!E51</f>
        <v>Cloth</v>
      </c>
      <c r="F50" t="str">
        <f>IF(ISBLANK(JobBalancing!F51),"",JobBalancing!F51)</f>
        <v/>
      </c>
      <c r="G50" t="str">
        <f>JobBalancing!G51</f>
        <v>Spider Silk Cloth</v>
      </c>
      <c r="H50">
        <f>JobBalancing!H51</f>
        <v>5</v>
      </c>
      <c r="I50" t="str">
        <f>IF(ISBLANK(JobBalancing!M51),"",JobBalancing!M51)</f>
        <v/>
      </c>
      <c r="J50" t="str">
        <f>IF(ISBLANK(JobBalancing!N51),"",JobBalancing!N51)</f>
        <v>Spider Silk</v>
      </c>
      <c r="K50" t="str">
        <f>IF(ISBLANK(JobBalancing!O51),"",JobBalancing!O51)</f>
        <v/>
      </c>
      <c r="L50">
        <f>IF(ISBLANK(JobBalancing!P51),"",JobBalancing!P51)</f>
        <v>5</v>
      </c>
      <c r="M50">
        <f>IF(ISBLANK(JobBalancing!Q51),"",JobBalancing!Q51)</f>
        <v>1</v>
      </c>
      <c r="N50" t="str">
        <f>IF(ISBLANK(JobBalancing!V51),"",JobBalancing!V51)</f>
        <v/>
      </c>
      <c r="O50" t="str">
        <f>IF(ISBLANK(JobBalancing!W51),"",JobBalancing!W51)</f>
        <v/>
      </c>
      <c r="P50" t="str">
        <f>IF(ISBLANK(JobBalancing!X51),"",JobBalancing!X51)</f>
        <v/>
      </c>
      <c r="Q50" t="str">
        <f>IF(ISBLANK(JobBalancing!Y51),"",JobBalancing!Y51)</f>
        <v/>
      </c>
      <c r="R50" t="str">
        <f>IF(ISBLANK(JobBalancing!AD51),"",JobBalancing!AD51)</f>
        <v/>
      </c>
      <c r="S50" t="str">
        <f>IF(ISBLANK(JobBalancing!AE51),"",JobBalancing!AE51)</f>
        <v/>
      </c>
      <c r="T50" t="str">
        <f>IF(ISBLANK(JobBalancing!AF51),"",JobBalancing!AF51)</f>
        <v/>
      </c>
      <c r="U50" t="str">
        <f>IF(ISBLANK(JobBalancing!AG51),"",JobBalancing!AG51)</f>
        <v/>
      </c>
      <c r="V50" t="str">
        <f>IF(ISBLANK(JobBalancing!AL51),"",JobBalancing!AL51)</f>
        <v/>
      </c>
      <c r="W50" t="str">
        <f>IF(ISBLANK(JobBalancing!AM51),"",JobBalancing!AM51)</f>
        <v/>
      </c>
      <c r="X50" t="str">
        <f>IF(ISBLANK(JobBalancing!AN51),"",JobBalancing!AN51)</f>
        <v/>
      </c>
      <c r="Y50" t="str">
        <f>IF(ISBLANK(JobBalancing!AO51),"",JobBalancing!AO51)</f>
        <v/>
      </c>
      <c r="Z50" t="str">
        <f>IF(ISBLANK(JobBalancing!AT51),"",JobBalancing!AT51)</f>
        <v/>
      </c>
      <c r="AA50" t="str">
        <f>IF(ISBLANK(JobBalancing!AU51),"",JobBalancing!AU51)</f>
        <v/>
      </c>
      <c r="AB50" t="str">
        <f>IF(ISBLANK(JobBalancing!AV51),"",JobBalancing!AV51)</f>
        <v/>
      </c>
      <c r="AC50" t="str">
        <f>IF(ISBLANK(JobBalancing!AW51),"",JobBalancing!AW51)</f>
        <v/>
      </c>
      <c r="AD50" t="str">
        <f>IF(ISBLANK(JobBalancing!BB51),"",JobBalancing!BB51)</f>
        <v/>
      </c>
      <c r="AE50" t="str">
        <f>IF(ISBLANK(JobBalancing!BC51),"",JobBalancing!BC51)</f>
        <v/>
      </c>
      <c r="AF50" t="str">
        <f>IF(ISBLANK(JobBalancing!BD51),"",JobBalancing!BD51)</f>
        <v/>
      </c>
      <c r="AG50" t="str">
        <f>IF(ISBLANK(JobBalancing!BE51),"",JobBalancing!BE51)</f>
        <v/>
      </c>
      <c r="AH50">
        <f>JobBalancing!BJ51</f>
        <v>1</v>
      </c>
      <c r="AI50">
        <f>JobBalancing!BK51</f>
        <v>16</v>
      </c>
    </row>
    <row r="51" spans="1:35" x14ac:dyDescent="0.25">
      <c r="A51" t="str">
        <f>JobBalancing!A52</f>
        <v>Weave Cloth</v>
      </c>
      <c r="B51" t="str">
        <f>JobBalancing!B52</f>
        <v>Description</v>
      </c>
      <c r="C51" t="str">
        <f>JobBalancing!C52</f>
        <v>Crafting</v>
      </c>
      <c r="D51" t="str">
        <f>JobBalancing!D52</f>
        <v>Weaving</v>
      </c>
      <c r="E51" t="str">
        <f>JobBalancing!E52</f>
        <v>Cloth</v>
      </c>
      <c r="F51" t="str">
        <f>IF(ISBLANK(JobBalancing!F52),"",JobBalancing!F52)</f>
        <v/>
      </c>
      <c r="G51" t="str">
        <f>JobBalancing!G52</f>
        <v>Wool Cloth</v>
      </c>
      <c r="H51">
        <f>JobBalancing!H52</f>
        <v>2</v>
      </c>
      <c r="I51" t="str">
        <f>IF(ISBLANK(JobBalancing!M52),"",JobBalancing!M52)</f>
        <v/>
      </c>
      <c r="J51" t="str">
        <f>IF(ISBLANK(JobBalancing!N52),"",JobBalancing!N52)</f>
        <v>Wool</v>
      </c>
      <c r="K51" t="str">
        <f>IF(ISBLANK(JobBalancing!O52),"",JobBalancing!O52)</f>
        <v/>
      </c>
      <c r="L51">
        <f>IF(ISBLANK(JobBalancing!P52),"",JobBalancing!P52)</f>
        <v>2</v>
      </c>
      <c r="M51">
        <f>IF(ISBLANK(JobBalancing!Q52),"",JobBalancing!Q52)</f>
        <v>1</v>
      </c>
      <c r="N51" t="str">
        <f>IF(ISBLANK(JobBalancing!V52),"",JobBalancing!V52)</f>
        <v/>
      </c>
      <c r="O51" t="str">
        <f>IF(ISBLANK(JobBalancing!W52),"",JobBalancing!W52)</f>
        <v/>
      </c>
      <c r="P51" t="str">
        <f>IF(ISBLANK(JobBalancing!X52),"",JobBalancing!X52)</f>
        <v/>
      </c>
      <c r="Q51" t="str">
        <f>IF(ISBLANK(JobBalancing!Y52),"",JobBalancing!Y52)</f>
        <v/>
      </c>
      <c r="R51" t="str">
        <f>IF(ISBLANK(JobBalancing!AD52),"",JobBalancing!AD52)</f>
        <v/>
      </c>
      <c r="S51" t="str">
        <f>IF(ISBLANK(JobBalancing!AE52),"",JobBalancing!AE52)</f>
        <v/>
      </c>
      <c r="T51" t="str">
        <f>IF(ISBLANK(JobBalancing!AF52),"",JobBalancing!AF52)</f>
        <v/>
      </c>
      <c r="U51" t="str">
        <f>IF(ISBLANK(JobBalancing!AG52),"",JobBalancing!AG52)</f>
        <v/>
      </c>
      <c r="V51" t="str">
        <f>IF(ISBLANK(JobBalancing!AL52),"",JobBalancing!AL52)</f>
        <v/>
      </c>
      <c r="W51" t="str">
        <f>IF(ISBLANK(JobBalancing!AM52),"",JobBalancing!AM52)</f>
        <v/>
      </c>
      <c r="X51" t="str">
        <f>IF(ISBLANK(JobBalancing!AN52),"",JobBalancing!AN52)</f>
        <v/>
      </c>
      <c r="Y51" t="str">
        <f>IF(ISBLANK(JobBalancing!AO52),"",JobBalancing!AO52)</f>
        <v/>
      </c>
      <c r="Z51" t="str">
        <f>IF(ISBLANK(JobBalancing!AT52),"",JobBalancing!AT52)</f>
        <v/>
      </c>
      <c r="AA51" t="str">
        <f>IF(ISBLANK(JobBalancing!AU52),"",JobBalancing!AU52)</f>
        <v/>
      </c>
      <c r="AB51" t="str">
        <f>IF(ISBLANK(JobBalancing!AV52),"",JobBalancing!AV52)</f>
        <v/>
      </c>
      <c r="AC51" t="str">
        <f>IF(ISBLANK(JobBalancing!AW52),"",JobBalancing!AW52)</f>
        <v/>
      </c>
      <c r="AD51" t="str">
        <f>IF(ISBLANK(JobBalancing!BB52),"",JobBalancing!BB52)</f>
        <v/>
      </c>
      <c r="AE51" t="str">
        <f>IF(ISBLANK(JobBalancing!BC52),"",JobBalancing!BC52)</f>
        <v/>
      </c>
      <c r="AF51" t="str">
        <f>IF(ISBLANK(JobBalancing!BD52),"",JobBalancing!BD52)</f>
        <v/>
      </c>
      <c r="AG51" t="str">
        <f>IF(ISBLANK(JobBalancing!BE52),"",JobBalancing!BE52)</f>
        <v/>
      </c>
      <c r="AH51">
        <f>JobBalancing!BJ52</f>
        <v>1</v>
      </c>
      <c r="AI51">
        <f>JobBalancing!BK52</f>
        <v>2</v>
      </c>
    </row>
    <row r="52" spans="1:35" x14ac:dyDescent="0.25">
      <c r="A52" t="str">
        <f>JobBalancing!A53</f>
        <v>Farm Crops</v>
      </c>
      <c r="B52" t="str">
        <f>JobBalancing!B53</f>
        <v>Description</v>
      </c>
      <c r="C52" t="str">
        <f>JobBalancing!C53</f>
        <v>Agricultural</v>
      </c>
      <c r="D52" t="str">
        <f>JobBalancing!D53</f>
        <v>Farming</v>
      </c>
      <c r="E52" t="str">
        <f>JobBalancing!E53</f>
        <v>Fiber</v>
      </c>
      <c r="F52" t="str">
        <f>IF(ISBLANK(JobBalancing!F53),"",JobBalancing!F53)</f>
        <v>Crop</v>
      </c>
      <c r="G52" t="str">
        <f>JobBalancing!G53</f>
        <v>Cotton</v>
      </c>
      <c r="H52">
        <f>JobBalancing!H53</f>
        <v>1</v>
      </c>
      <c r="I52" t="str">
        <f>IF(ISBLANK(JobBalancing!M53),"",JobBalancing!M53)</f>
        <v/>
      </c>
      <c r="J52" t="str">
        <f>IF(ISBLANK(JobBalancing!N53),"",JobBalancing!N53)</f>
        <v/>
      </c>
      <c r="K52" t="str">
        <f>IF(ISBLANK(JobBalancing!O53),"",JobBalancing!O53)</f>
        <v/>
      </c>
      <c r="L52" t="str">
        <f>IF(ISBLANK(JobBalancing!P53),"",JobBalancing!P53)</f>
        <v/>
      </c>
      <c r="M52" t="str">
        <f>IF(ISBLANK(JobBalancing!Q53),"",JobBalancing!Q53)</f>
        <v/>
      </c>
      <c r="N52" t="str">
        <f>IF(ISBLANK(JobBalancing!V53),"",JobBalancing!V53)</f>
        <v/>
      </c>
      <c r="O52" t="str">
        <f>IF(ISBLANK(JobBalancing!W53),"",JobBalancing!W53)</f>
        <v/>
      </c>
      <c r="P52" t="str">
        <f>IF(ISBLANK(JobBalancing!X53),"",JobBalancing!X53)</f>
        <v/>
      </c>
      <c r="Q52" t="str">
        <f>IF(ISBLANK(JobBalancing!Y53),"",JobBalancing!Y53)</f>
        <v/>
      </c>
      <c r="R52" t="str">
        <f>IF(ISBLANK(JobBalancing!AD53),"",JobBalancing!AD53)</f>
        <v/>
      </c>
      <c r="S52" t="str">
        <f>IF(ISBLANK(JobBalancing!AE53),"",JobBalancing!AE53)</f>
        <v/>
      </c>
      <c r="T52" t="str">
        <f>IF(ISBLANK(JobBalancing!AF53),"",JobBalancing!AF53)</f>
        <v/>
      </c>
      <c r="U52" t="str">
        <f>IF(ISBLANK(JobBalancing!AG53),"",JobBalancing!AG53)</f>
        <v/>
      </c>
      <c r="V52" t="str">
        <f>IF(ISBLANK(JobBalancing!AL53),"",JobBalancing!AL53)</f>
        <v/>
      </c>
      <c r="W52" t="str">
        <f>IF(ISBLANK(JobBalancing!AM53),"",JobBalancing!AM53)</f>
        <v/>
      </c>
      <c r="X52" t="str">
        <f>IF(ISBLANK(JobBalancing!AN53),"",JobBalancing!AN53)</f>
        <v/>
      </c>
      <c r="Y52" t="str">
        <f>IF(ISBLANK(JobBalancing!AO53),"",JobBalancing!AO53)</f>
        <v/>
      </c>
      <c r="Z52" t="str">
        <f>IF(ISBLANK(JobBalancing!AT53),"",JobBalancing!AT53)</f>
        <v/>
      </c>
      <c r="AA52" t="str">
        <f>IF(ISBLANK(JobBalancing!AU53),"",JobBalancing!AU53)</f>
        <v/>
      </c>
      <c r="AB52" t="str">
        <f>IF(ISBLANK(JobBalancing!AV53),"",JobBalancing!AV53)</f>
        <v/>
      </c>
      <c r="AC52" t="str">
        <f>IF(ISBLANK(JobBalancing!AW53),"",JobBalancing!AW53)</f>
        <v/>
      </c>
      <c r="AD52" t="str">
        <f>IF(ISBLANK(JobBalancing!BB53),"",JobBalancing!BB53)</f>
        <v/>
      </c>
      <c r="AE52" t="str">
        <f>IF(ISBLANK(JobBalancing!BC53),"",JobBalancing!BC53)</f>
        <v/>
      </c>
      <c r="AF52" t="str">
        <f>IF(ISBLANK(JobBalancing!BD53),"",JobBalancing!BD53)</f>
        <v/>
      </c>
      <c r="AG52" t="str">
        <f>IF(ISBLANK(JobBalancing!BE53),"",JobBalancing!BE53)</f>
        <v/>
      </c>
      <c r="AH52">
        <f>JobBalancing!BJ53</f>
        <v>10</v>
      </c>
      <c r="AI52">
        <f>JobBalancing!BK53</f>
        <v>1</v>
      </c>
    </row>
    <row r="53" spans="1:35" x14ac:dyDescent="0.25">
      <c r="A53" t="str">
        <f>JobBalancing!A54</f>
        <v>Butcher Animal</v>
      </c>
      <c r="B53" t="str">
        <f>JobBalancing!B54</f>
        <v>Description</v>
      </c>
      <c r="C53" t="str">
        <f>JobBalancing!C54</f>
        <v>Agricultural</v>
      </c>
      <c r="D53" t="str">
        <f>JobBalancing!D54</f>
        <v>Animal Husbandry</v>
      </c>
      <c r="E53" t="str">
        <f>JobBalancing!E54</f>
        <v>Hide</v>
      </c>
      <c r="F53" t="str">
        <f>IF(ISBLANK(JobBalancing!F54),"",JobBalancing!F54)</f>
        <v/>
      </c>
      <c r="G53" t="str">
        <f>JobBalancing!G54</f>
        <v>Leather</v>
      </c>
      <c r="H53">
        <f>JobBalancing!H54</f>
        <v>1</v>
      </c>
      <c r="I53" t="str">
        <f>IF(ISBLANK(JobBalancing!M54),"",JobBalancing!M54)</f>
        <v/>
      </c>
      <c r="J53" t="str">
        <f>IF(ISBLANK(JobBalancing!N54),"",JobBalancing!N54)</f>
        <v>Cow</v>
      </c>
      <c r="K53" t="str">
        <f>IF(ISBLANK(JobBalancing!O54),"",JobBalancing!O54)</f>
        <v/>
      </c>
      <c r="L53">
        <f>IF(ISBLANK(JobBalancing!P54),"",JobBalancing!P54)</f>
        <v>1</v>
      </c>
      <c r="M53">
        <f>IF(ISBLANK(JobBalancing!Q54),"",JobBalancing!Q54)</f>
        <v>1</v>
      </c>
      <c r="N53" t="str">
        <f>IF(ISBLANK(JobBalancing!V54),"",JobBalancing!V54)</f>
        <v/>
      </c>
      <c r="O53" t="str">
        <f>IF(ISBLANK(JobBalancing!W54),"",JobBalancing!W54)</f>
        <v/>
      </c>
      <c r="P53" t="str">
        <f>IF(ISBLANK(JobBalancing!X54),"",JobBalancing!X54)</f>
        <v/>
      </c>
      <c r="Q53" t="str">
        <f>IF(ISBLANK(JobBalancing!Y54),"",JobBalancing!Y54)</f>
        <v/>
      </c>
      <c r="R53" t="str">
        <f>IF(ISBLANK(JobBalancing!AD54),"",JobBalancing!AD54)</f>
        <v/>
      </c>
      <c r="S53" t="str">
        <f>IF(ISBLANK(JobBalancing!AE54),"",JobBalancing!AE54)</f>
        <v/>
      </c>
      <c r="T53" t="str">
        <f>IF(ISBLANK(JobBalancing!AF54),"",JobBalancing!AF54)</f>
        <v/>
      </c>
      <c r="U53" t="str">
        <f>IF(ISBLANK(JobBalancing!AG54),"",JobBalancing!AG54)</f>
        <v/>
      </c>
      <c r="V53" t="str">
        <f>IF(ISBLANK(JobBalancing!AL54),"",JobBalancing!AL54)</f>
        <v/>
      </c>
      <c r="W53" t="str">
        <f>IF(ISBLANK(JobBalancing!AM54),"",JobBalancing!AM54)</f>
        <v/>
      </c>
      <c r="X53" t="str">
        <f>IF(ISBLANK(JobBalancing!AN54),"",JobBalancing!AN54)</f>
        <v/>
      </c>
      <c r="Y53" t="str">
        <f>IF(ISBLANK(JobBalancing!AO54),"",JobBalancing!AO54)</f>
        <v/>
      </c>
      <c r="Z53" t="str">
        <f>IF(ISBLANK(JobBalancing!AT54),"",JobBalancing!AT54)</f>
        <v/>
      </c>
      <c r="AA53" t="str">
        <f>IF(ISBLANK(JobBalancing!AU54),"",JobBalancing!AU54)</f>
        <v/>
      </c>
      <c r="AB53" t="str">
        <f>IF(ISBLANK(JobBalancing!AV54),"",JobBalancing!AV54)</f>
        <v/>
      </c>
      <c r="AC53" t="str">
        <f>IF(ISBLANK(JobBalancing!AW54),"",JobBalancing!AW54)</f>
        <v/>
      </c>
      <c r="AD53" t="str">
        <f>IF(ISBLANK(JobBalancing!BB54),"",JobBalancing!BB54)</f>
        <v/>
      </c>
      <c r="AE53" t="str">
        <f>IF(ISBLANK(JobBalancing!BC54),"",JobBalancing!BC54)</f>
        <v/>
      </c>
      <c r="AF53" t="str">
        <f>IF(ISBLANK(JobBalancing!BD54),"",JobBalancing!BD54)</f>
        <v/>
      </c>
      <c r="AG53" t="str">
        <f>IF(ISBLANK(JobBalancing!BE54),"",JobBalancing!BE54)</f>
        <v/>
      </c>
      <c r="AH53">
        <f>JobBalancing!BJ54</f>
        <v>10</v>
      </c>
      <c r="AI53">
        <f>JobBalancing!BK54</f>
        <v>4</v>
      </c>
    </row>
    <row r="54" spans="1:35" x14ac:dyDescent="0.25">
      <c r="A54" t="str">
        <f>JobBalancing!A55</f>
        <v>Hunt Animal</v>
      </c>
      <c r="B54" t="str">
        <f>JobBalancing!B55</f>
        <v>Description</v>
      </c>
      <c r="C54" t="str">
        <f>JobBalancing!C55</f>
        <v>Agricultural</v>
      </c>
      <c r="D54" t="str">
        <f>JobBalancing!D55</f>
        <v>Hunting</v>
      </c>
      <c r="E54" t="str">
        <f>JobBalancing!E55</f>
        <v>Hide</v>
      </c>
      <c r="F54" t="str">
        <f>IF(ISBLANK(JobBalancing!F55),"",JobBalancing!F55)</f>
        <v/>
      </c>
      <c r="G54" t="str">
        <f>JobBalancing!G55</f>
        <v>Fur</v>
      </c>
      <c r="H54">
        <f>JobBalancing!H55</f>
        <v>3</v>
      </c>
      <c r="I54" t="str">
        <f>IF(ISBLANK(JobBalancing!M55),"",JobBalancing!M55)</f>
        <v/>
      </c>
      <c r="J54" t="str">
        <f>IF(ISBLANK(JobBalancing!N55),"",JobBalancing!N55)</f>
        <v/>
      </c>
      <c r="K54" t="str">
        <f>IF(ISBLANK(JobBalancing!O55),"",JobBalancing!O55)</f>
        <v/>
      </c>
      <c r="L54" t="str">
        <f>IF(ISBLANK(JobBalancing!P55),"",JobBalancing!P55)</f>
        <v/>
      </c>
      <c r="M54" t="str">
        <f>IF(ISBLANK(JobBalancing!Q55),"",JobBalancing!Q55)</f>
        <v/>
      </c>
      <c r="N54" t="str">
        <f>IF(ISBLANK(JobBalancing!V55),"",JobBalancing!V55)</f>
        <v/>
      </c>
      <c r="O54" t="str">
        <f>IF(ISBLANK(JobBalancing!W55),"",JobBalancing!W55)</f>
        <v/>
      </c>
      <c r="P54" t="str">
        <f>IF(ISBLANK(JobBalancing!X55),"",JobBalancing!X55)</f>
        <v/>
      </c>
      <c r="Q54" t="str">
        <f>IF(ISBLANK(JobBalancing!Y55),"",JobBalancing!Y55)</f>
        <v/>
      </c>
      <c r="R54" t="str">
        <f>IF(ISBLANK(JobBalancing!AD55),"",JobBalancing!AD55)</f>
        <v/>
      </c>
      <c r="S54" t="str">
        <f>IF(ISBLANK(JobBalancing!AE55),"",JobBalancing!AE55)</f>
        <v/>
      </c>
      <c r="T54" t="str">
        <f>IF(ISBLANK(JobBalancing!AF55),"",JobBalancing!AF55)</f>
        <v/>
      </c>
      <c r="U54" t="str">
        <f>IF(ISBLANK(JobBalancing!AG55),"",JobBalancing!AG55)</f>
        <v/>
      </c>
      <c r="V54" t="str">
        <f>IF(ISBLANK(JobBalancing!AL55),"",JobBalancing!AL55)</f>
        <v/>
      </c>
      <c r="W54" t="str">
        <f>IF(ISBLANK(JobBalancing!AM55),"",JobBalancing!AM55)</f>
        <v/>
      </c>
      <c r="X54" t="str">
        <f>IF(ISBLANK(JobBalancing!AN55),"",JobBalancing!AN55)</f>
        <v/>
      </c>
      <c r="Y54" t="str">
        <f>IF(ISBLANK(JobBalancing!AO55),"",JobBalancing!AO55)</f>
        <v/>
      </c>
      <c r="Z54" t="str">
        <f>IF(ISBLANK(JobBalancing!AT55),"",JobBalancing!AT55)</f>
        <v/>
      </c>
      <c r="AA54" t="str">
        <f>IF(ISBLANK(JobBalancing!AU55),"",JobBalancing!AU55)</f>
        <v/>
      </c>
      <c r="AB54" t="str">
        <f>IF(ISBLANK(JobBalancing!AV55),"",JobBalancing!AV55)</f>
        <v/>
      </c>
      <c r="AC54" t="str">
        <f>IF(ISBLANK(JobBalancing!AW55),"",JobBalancing!AW55)</f>
        <v/>
      </c>
      <c r="AD54" t="str">
        <f>IF(ISBLANK(JobBalancing!BB55),"",JobBalancing!BB55)</f>
        <v/>
      </c>
      <c r="AE54" t="str">
        <f>IF(ISBLANK(JobBalancing!BC55),"",JobBalancing!BC55)</f>
        <v/>
      </c>
      <c r="AF54" t="str">
        <f>IF(ISBLANK(JobBalancing!BD55),"",JobBalancing!BD55)</f>
        <v/>
      </c>
      <c r="AG54" t="str">
        <f>IF(ISBLANK(JobBalancing!BE55),"",JobBalancing!BE55)</f>
        <v/>
      </c>
      <c r="AH54">
        <f>JobBalancing!BJ55</f>
        <v>10</v>
      </c>
      <c r="AI54">
        <f>JobBalancing!BK55</f>
        <v>8</v>
      </c>
    </row>
    <row r="55" spans="1:35" x14ac:dyDescent="0.25">
      <c r="A55" t="str">
        <f>JobBalancing!A56</f>
        <v>Hunt Animal</v>
      </c>
      <c r="B55" t="str">
        <f>JobBalancing!B56</f>
        <v>Description</v>
      </c>
      <c r="C55" t="str">
        <f>JobBalancing!C56</f>
        <v>Agricultural</v>
      </c>
      <c r="D55" t="str">
        <f>JobBalancing!D56</f>
        <v>Hunting</v>
      </c>
      <c r="E55" t="str">
        <f>JobBalancing!E56</f>
        <v>Hide</v>
      </c>
      <c r="F55" t="str">
        <f>IF(ISBLANK(JobBalancing!F56),"",JobBalancing!F56)</f>
        <v/>
      </c>
      <c r="G55" t="str">
        <f>JobBalancing!G56</f>
        <v>Scaled Leather</v>
      </c>
      <c r="H55">
        <f>JobBalancing!H56</f>
        <v>5</v>
      </c>
      <c r="I55" t="str">
        <f>IF(ISBLANK(JobBalancing!M56),"",JobBalancing!M56)</f>
        <v/>
      </c>
      <c r="J55" t="str">
        <f>IF(ISBLANK(JobBalancing!N56),"",JobBalancing!N56)</f>
        <v/>
      </c>
      <c r="K55" t="str">
        <f>IF(ISBLANK(JobBalancing!O56),"",JobBalancing!O56)</f>
        <v/>
      </c>
      <c r="L55" t="str">
        <f>IF(ISBLANK(JobBalancing!P56),"",JobBalancing!P56)</f>
        <v/>
      </c>
      <c r="M55" t="str">
        <f>IF(ISBLANK(JobBalancing!Q56),"",JobBalancing!Q56)</f>
        <v/>
      </c>
      <c r="N55" t="str">
        <f>IF(ISBLANK(JobBalancing!V56),"",JobBalancing!V56)</f>
        <v/>
      </c>
      <c r="O55" t="str">
        <f>IF(ISBLANK(JobBalancing!W56),"",JobBalancing!W56)</f>
        <v/>
      </c>
      <c r="P55" t="str">
        <f>IF(ISBLANK(JobBalancing!X56),"",JobBalancing!X56)</f>
        <v/>
      </c>
      <c r="Q55" t="str">
        <f>IF(ISBLANK(JobBalancing!Y56),"",JobBalancing!Y56)</f>
        <v/>
      </c>
      <c r="R55" t="str">
        <f>IF(ISBLANK(JobBalancing!AD56),"",JobBalancing!AD56)</f>
        <v/>
      </c>
      <c r="S55" t="str">
        <f>IF(ISBLANK(JobBalancing!AE56),"",JobBalancing!AE56)</f>
        <v/>
      </c>
      <c r="T55" t="str">
        <f>IF(ISBLANK(JobBalancing!AF56),"",JobBalancing!AF56)</f>
        <v/>
      </c>
      <c r="U55" t="str">
        <f>IF(ISBLANK(JobBalancing!AG56),"",JobBalancing!AG56)</f>
        <v/>
      </c>
      <c r="V55" t="str">
        <f>IF(ISBLANK(JobBalancing!AL56),"",JobBalancing!AL56)</f>
        <v/>
      </c>
      <c r="W55" t="str">
        <f>IF(ISBLANK(JobBalancing!AM56),"",JobBalancing!AM56)</f>
        <v/>
      </c>
      <c r="X55" t="str">
        <f>IF(ISBLANK(JobBalancing!AN56),"",JobBalancing!AN56)</f>
        <v/>
      </c>
      <c r="Y55" t="str">
        <f>IF(ISBLANK(JobBalancing!AO56),"",JobBalancing!AO56)</f>
        <v/>
      </c>
      <c r="Z55" t="str">
        <f>IF(ISBLANK(JobBalancing!AT56),"",JobBalancing!AT56)</f>
        <v/>
      </c>
      <c r="AA55" t="str">
        <f>IF(ISBLANK(JobBalancing!AU56),"",JobBalancing!AU56)</f>
        <v/>
      </c>
      <c r="AB55" t="str">
        <f>IF(ISBLANK(JobBalancing!AV56),"",JobBalancing!AV56)</f>
        <v/>
      </c>
      <c r="AC55" t="str">
        <f>IF(ISBLANK(JobBalancing!AW56),"",JobBalancing!AW56)</f>
        <v/>
      </c>
      <c r="AD55" t="str">
        <f>IF(ISBLANK(JobBalancing!BB56),"",JobBalancing!BB56)</f>
        <v/>
      </c>
      <c r="AE55" t="str">
        <f>IF(ISBLANK(JobBalancing!BC56),"",JobBalancing!BC56)</f>
        <v/>
      </c>
      <c r="AF55" t="str">
        <f>IF(ISBLANK(JobBalancing!BD56),"",JobBalancing!BD56)</f>
        <v/>
      </c>
      <c r="AG55" t="str">
        <f>IF(ISBLANK(JobBalancing!BE56),"",JobBalancing!BE56)</f>
        <v/>
      </c>
      <c r="AH55">
        <f>JobBalancing!BJ56</f>
        <v>10</v>
      </c>
      <c r="AI55">
        <f>JobBalancing!BK56</f>
        <v>32</v>
      </c>
    </row>
    <row r="56" spans="1:35" x14ac:dyDescent="0.25">
      <c r="AH56">
        <f>JobBalancing!BJ57</f>
        <v>0</v>
      </c>
      <c r="AI56">
        <f>JobBalancing!BK57</f>
        <v>0</v>
      </c>
    </row>
    <row r="57" spans="1:35" x14ac:dyDescent="0.25">
      <c r="AH57">
        <f>JobBalancing!BJ58</f>
        <v>0</v>
      </c>
      <c r="AI57">
        <f>JobBalancing!BK58</f>
        <v>0</v>
      </c>
    </row>
    <row r="58" spans="1:35" x14ac:dyDescent="0.25">
      <c r="AH58">
        <f>JobBalancing!BJ59</f>
        <v>0</v>
      </c>
      <c r="AI58">
        <f>JobBalancing!BK59</f>
        <v>0</v>
      </c>
    </row>
    <row r="59" spans="1:35" x14ac:dyDescent="0.25">
      <c r="AH59">
        <f>JobBalancing!BJ60</f>
        <v>0</v>
      </c>
      <c r="AI59">
        <f>JobBalancing!BK60</f>
        <v>0</v>
      </c>
    </row>
    <row r="60" spans="1:35" x14ac:dyDescent="0.25">
      <c r="AH60">
        <f>JobBalancing!BJ61</f>
        <v>0</v>
      </c>
      <c r="AI60">
        <f>JobBalancing!BK61</f>
        <v>0</v>
      </c>
    </row>
    <row r="61" spans="1:35" x14ac:dyDescent="0.25">
      <c r="AH61">
        <f>JobBalancing!BJ62</f>
        <v>0</v>
      </c>
      <c r="AI61">
        <f>JobBalancing!BK62</f>
        <v>0</v>
      </c>
    </row>
    <row r="62" spans="1:35" x14ac:dyDescent="0.25">
      <c r="AH62">
        <f>JobBalancing!BJ63</f>
        <v>0</v>
      </c>
      <c r="AI62">
        <f>JobBalancing!BK63</f>
        <v>0</v>
      </c>
    </row>
    <row r="63" spans="1:35" x14ac:dyDescent="0.25">
      <c r="AH63">
        <f>JobBalancing!BJ64</f>
        <v>0</v>
      </c>
      <c r="AI63">
        <f>JobBalancing!BK64</f>
        <v>0</v>
      </c>
    </row>
    <row r="64" spans="1:35" x14ac:dyDescent="0.25">
      <c r="AH64">
        <f>JobBalancing!BJ65</f>
        <v>0</v>
      </c>
      <c r="AI64">
        <f>JobBalancing!BK65</f>
        <v>0</v>
      </c>
    </row>
    <row r="65" spans="34:35" x14ac:dyDescent="0.25">
      <c r="AH65">
        <f>JobBalancing!BJ66</f>
        <v>0</v>
      </c>
      <c r="AI65">
        <f>JobBalancing!BK66</f>
        <v>0</v>
      </c>
    </row>
    <row r="66" spans="34:35" x14ac:dyDescent="0.25">
      <c r="AH66">
        <f>JobBalancing!BJ67</f>
        <v>0</v>
      </c>
      <c r="AI66">
        <f>JobBalancing!BK67</f>
        <v>0</v>
      </c>
    </row>
    <row r="67" spans="34:35" x14ac:dyDescent="0.25">
      <c r="AH67">
        <f>JobBalancing!BJ68</f>
        <v>0</v>
      </c>
      <c r="AI67">
        <f>JobBalancing!BK68</f>
        <v>0</v>
      </c>
    </row>
    <row r="68" spans="34:35" x14ac:dyDescent="0.25">
      <c r="AH68">
        <f>JobBalancing!BJ69</f>
        <v>0</v>
      </c>
      <c r="AI68">
        <f>JobBalancing!BK69</f>
        <v>0</v>
      </c>
    </row>
    <row r="69" spans="34:35" x14ac:dyDescent="0.25">
      <c r="AH69">
        <f>JobBalancing!BJ70</f>
        <v>0</v>
      </c>
      <c r="AI69">
        <f>JobBalancing!BK70</f>
        <v>0</v>
      </c>
    </row>
    <row r="70" spans="34:35" x14ac:dyDescent="0.25">
      <c r="AH70">
        <f>JobBalancing!BJ71</f>
        <v>0</v>
      </c>
      <c r="AI70">
        <f>JobBalancing!BK71</f>
        <v>0</v>
      </c>
    </row>
    <row r="71" spans="34:35" x14ac:dyDescent="0.25">
      <c r="AH71">
        <f>JobBalancing!BJ72</f>
        <v>0</v>
      </c>
      <c r="AI71">
        <f>JobBalancing!BK72</f>
        <v>0</v>
      </c>
    </row>
    <row r="72" spans="34:35" x14ac:dyDescent="0.25">
      <c r="AH72">
        <f>JobBalancing!BJ73</f>
        <v>0</v>
      </c>
      <c r="AI72">
        <f>JobBalancing!BK73</f>
        <v>0</v>
      </c>
    </row>
    <row r="73" spans="34:35" x14ac:dyDescent="0.25">
      <c r="AH73">
        <f>JobBalancing!BJ74</f>
        <v>0</v>
      </c>
      <c r="AI73">
        <f>JobBalancing!BK74</f>
        <v>0</v>
      </c>
    </row>
    <row r="74" spans="34:35" x14ac:dyDescent="0.25">
      <c r="AH74">
        <f>JobBalancing!BJ75</f>
        <v>0</v>
      </c>
      <c r="AI74">
        <f>JobBalancing!BK75</f>
        <v>0</v>
      </c>
    </row>
    <row r="75" spans="34:35" x14ac:dyDescent="0.25">
      <c r="AH75">
        <f>JobBalancing!BJ76</f>
        <v>0</v>
      </c>
      <c r="AI75">
        <f>JobBalancing!BK76</f>
        <v>0</v>
      </c>
    </row>
    <row r="76" spans="34:35" x14ac:dyDescent="0.25">
      <c r="AH76">
        <f>JobBalancing!BJ77</f>
        <v>0</v>
      </c>
      <c r="AI76">
        <f>JobBalancing!BK77</f>
        <v>0</v>
      </c>
    </row>
    <row r="77" spans="34:35" x14ac:dyDescent="0.25">
      <c r="AH77">
        <f>JobBalancing!BJ78</f>
        <v>0</v>
      </c>
      <c r="AI77">
        <f>JobBalancing!BK78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workbookViewId="0">
      <selection activeCell="E22" sqref="E22"/>
    </sheetView>
  </sheetViews>
  <sheetFormatPr defaultRowHeight="15" x14ac:dyDescent="0.25"/>
  <cols>
    <col min="1" max="1" width="18.5703125" customWidth="1"/>
    <col min="2" max="2" width="19.7109375" customWidth="1"/>
    <col min="3" max="3" width="17.42578125" bestFit="1" customWidth="1"/>
    <col min="4" max="5" width="14.5703125" customWidth="1"/>
    <col min="6" max="6" width="24.7109375" style="5" bestFit="1" customWidth="1"/>
    <col min="7" max="7" width="13" customWidth="1"/>
    <col min="8" max="8" width="27.5703125" bestFit="1" customWidth="1"/>
    <col min="9" max="9" width="13.7109375" bestFit="1" customWidth="1"/>
    <col min="10" max="10" width="14" bestFit="1" customWidth="1"/>
    <col min="11" max="11" width="15.5703125" bestFit="1" customWidth="1"/>
  </cols>
  <sheetData>
    <row r="1" spans="1:11" s="7" customFormat="1" x14ac:dyDescent="0.25">
      <c r="A1" s="1" t="s">
        <v>237</v>
      </c>
      <c r="B1" s="1" t="s">
        <v>0</v>
      </c>
      <c r="C1" s="1" t="s">
        <v>1</v>
      </c>
      <c r="D1" s="1" t="s">
        <v>240</v>
      </c>
      <c r="E1" s="1" t="s">
        <v>241</v>
      </c>
      <c r="F1" s="1" t="s">
        <v>242</v>
      </c>
      <c r="G1" s="4" t="s">
        <v>358</v>
      </c>
      <c r="H1" s="6" t="s">
        <v>359</v>
      </c>
      <c r="I1" s="6" t="s">
        <v>360</v>
      </c>
      <c r="J1" s="6" t="s">
        <v>361</v>
      </c>
      <c r="K1" s="6" t="s">
        <v>362</v>
      </c>
    </row>
    <row r="2" spans="1:11" x14ac:dyDescent="0.25">
      <c r="A2" t="s">
        <v>294</v>
      </c>
      <c r="B2" t="s">
        <v>10</v>
      </c>
      <c r="C2" t="s">
        <v>11</v>
      </c>
      <c r="D2" t="s">
        <v>12</v>
      </c>
      <c r="F2" t="s">
        <v>12</v>
      </c>
      <c r="G2" s="5">
        <v>3</v>
      </c>
      <c r="H2" s="5"/>
    </row>
    <row r="3" spans="1:11" x14ac:dyDescent="0.25">
      <c r="A3" t="s">
        <v>297</v>
      </c>
      <c r="B3" t="s">
        <v>13</v>
      </c>
      <c r="C3" t="s">
        <v>14</v>
      </c>
      <c r="D3" t="s">
        <v>12</v>
      </c>
      <c r="F3" t="s">
        <v>15</v>
      </c>
      <c r="G3" s="5">
        <v>5</v>
      </c>
      <c r="H3" s="5"/>
    </row>
    <row r="4" spans="1:11" x14ac:dyDescent="0.25">
      <c r="A4" t="s">
        <v>298</v>
      </c>
      <c r="B4" t="s">
        <v>13</v>
      </c>
      <c r="C4" t="s">
        <v>16</v>
      </c>
      <c r="D4" t="s">
        <v>245</v>
      </c>
      <c r="E4" t="s">
        <v>246</v>
      </c>
      <c r="F4" t="s">
        <v>17</v>
      </c>
      <c r="G4" s="5">
        <v>5</v>
      </c>
      <c r="H4" s="5"/>
    </row>
    <row r="5" spans="1:11" x14ac:dyDescent="0.25">
      <c r="A5" t="s">
        <v>292</v>
      </c>
      <c r="B5" t="s">
        <v>5</v>
      </c>
      <c r="C5" t="s">
        <v>18</v>
      </c>
      <c r="D5" t="s">
        <v>245</v>
      </c>
      <c r="E5" t="s">
        <v>246</v>
      </c>
      <c r="F5" t="s">
        <v>19</v>
      </c>
      <c r="G5" s="5">
        <v>5</v>
      </c>
      <c r="H5" s="5"/>
    </row>
    <row r="6" spans="1:11" x14ac:dyDescent="0.25">
      <c r="A6" t="s">
        <v>292</v>
      </c>
      <c r="B6" t="s">
        <v>5</v>
      </c>
      <c r="C6" t="s">
        <v>18</v>
      </c>
      <c r="D6" t="s">
        <v>245</v>
      </c>
      <c r="E6" t="s">
        <v>246</v>
      </c>
      <c r="F6" t="s">
        <v>20</v>
      </c>
      <c r="G6" s="5">
        <v>2</v>
      </c>
      <c r="H6" s="5"/>
    </row>
    <row r="7" spans="1:11" x14ac:dyDescent="0.25">
      <c r="A7" t="s">
        <v>292</v>
      </c>
      <c r="B7" t="s">
        <v>5</v>
      </c>
      <c r="C7" t="s">
        <v>18</v>
      </c>
      <c r="D7" t="s">
        <v>245</v>
      </c>
      <c r="E7" t="s">
        <v>246</v>
      </c>
      <c r="F7" t="s">
        <v>21</v>
      </c>
      <c r="G7" s="5">
        <v>1</v>
      </c>
      <c r="H7" s="5"/>
    </row>
    <row r="8" spans="1:11" x14ac:dyDescent="0.25">
      <c r="A8" t="s">
        <v>292</v>
      </c>
      <c r="B8" t="s">
        <v>5</v>
      </c>
      <c r="C8" t="s">
        <v>18</v>
      </c>
      <c r="D8" t="s">
        <v>245</v>
      </c>
      <c r="E8" t="s">
        <v>246</v>
      </c>
      <c r="F8" t="s">
        <v>22</v>
      </c>
      <c r="G8" s="5">
        <v>3</v>
      </c>
      <c r="H8" s="5"/>
    </row>
    <row r="9" spans="1:11" x14ac:dyDescent="0.25">
      <c r="A9" t="s">
        <v>292</v>
      </c>
      <c r="B9" t="s">
        <v>5</v>
      </c>
      <c r="C9" t="s">
        <v>18</v>
      </c>
      <c r="D9" t="s">
        <v>245</v>
      </c>
      <c r="E9" t="s">
        <v>246</v>
      </c>
      <c r="F9" t="s">
        <v>23</v>
      </c>
      <c r="G9" s="5">
        <v>4</v>
      </c>
      <c r="H9" s="5"/>
    </row>
    <row r="10" spans="1:11" x14ac:dyDescent="0.25">
      <c r="A10" t="s">
        <v>295</v>
      </c>
      <c r="B10" t="s">
        <v>10</v>
      </c>
      <c r="C10" t="s">
        <v>24</v>
      </c>
      <c r="D10" t="s">
        <v>247</v>
      </c>
      <c r="F10" t="s">
        <v>25</v>
      </c>
      <c r="G10" s="5">
        <v>1</v>
      </c>
      <c r="H10" s="5"/>
    </row>
    <row r="11" spans="1:11" x14ac:dyDescent="0.25">
      <c r="A11" t="s">
        <v>299</v>
      </c>
      <c r="B11" t="s">
        <v>13</v>
      </c>
      <c r="C11" t="s">
        <v>16</v>
      </c>
      <c r="D11" t="s">
        <v>248</v>
      </c>
      <c r="E11" t="s">
        <v>249</v>
      </c>
      <c r="F11" t="s">
        <v>26</v>
      </c>
      <c r="G11" s="5">
        <v>5</v>
      </c>
      <c r="H11" s="5"/>
    </row>
    <row r="12" spans="1:11" x14ac:dyDescent="0.25">
      <c r="A12" t="s">
        <v>293</v>
      </c>
      <c r="B12" t="s">
        <v>5</v>
      </c>
      <c r="C12" t="s">
        <v>18</v>
      </c>
      <c r="D12" t="s">
        <v>248</v>
      </c>
      <c r="E12" t="s">
        <v>249</v>
      </c>
      <c r="F12" t="s">
        <v>27</v>
      </c>
      <c r="G12" s="5">
        <v>5</v>
      </c>
      <c r="H12" s="5"/>
    </row>
    <row r="13" spans="1:11" x14ac:dyDescent="0.25">
      <c r="A13" t="s">
        <v>293</v>
      </c>
      <c r="B13" t="s">
        <v>5</v>
      </c>
      <c r="C13" t="s">
        <v>18</v>
      </c>
      <c r="D13" t="s">
        <v>248</v>
      </c>
      <c r="E13" t="s">
        <v>249</v>
      </c>
      <c r="F13" t="s">
        <v>28</v>
      </c>
      <c r="G13" s="5">
        <v>2</v>
      </c>
      <c r="H13" s="5"/>
    </row>
    <row r="14" spans="1:11" x14ac:dyDescent="0.25">
      <c r="A14" t="s">
        <v>293</v>
      </c>
      <c r="B14" t="s">
        <v>5</v>
      </c>
      <c r="C14" t="s">
        <v>18</v>
      </c>
      <c r="D14" t="s">
        <v>248</v>
      </c>
      <c r="E14" t="s">
        <v>249</v>
      </c>
      <c r="F14" t="s">
        <v>29</v>
      </c>
      <c r="G14" s="5">
        <v>1</v>
      </c>
      <c r="H14" s="5"/>
    </row>
    <row r="15" spans="1:11" x14ac:dyDescent="0.25">
      <c r="A15" t="s">
        <v>293</v>
      </c>
      <c r="B15" t="s">
        <v>5</v>
      </c>
      <c r="C15" t="s">
        <v>18</v>
      </c>
      <c r="D15" t="s">
        <v>248</v>
      </c>
      <c r="E15" t="s">
        <v>249</v>
      </c>
      <c r="F15" t="s">
        <v>30</v>
      </c>
      <c r="G15" s="5">
        <v>3</v>
      </c>
      <c r="H15" s="5"/>
    </row>
    <row r="16" spans="1:11" x14ac:dyDescent="0.25">
      <c r="A16" t="s">
        <v>293</v>
      </c>
      <c r="B16" t="s">
        <v>5</v>
      </c>
      <c r="C16" t="s">
        <v>18</v>
      </c>
      <c r="D16" t="s">
        <v>248</v>
      </c>
      <c r="E16" t="s">
        <v>249</v>
      </c>
      <c r="F16" t="s">
        <v>31</v>
      </c>
      <c r="G16" s="5">
        <v>4</v>
      </c>
      <c r="H16" s="5"/>
    </row>
    <row r="17" spans="1:8" x14ac:dyDescent="0.25">
      <c r="A17" t="s">
        <v>300</v>
      </c>
      <c r="B17" t="s">
        <v>2</v>
      </c>
      <c r="C17" t="s">
        <v>32</v>
      </c>
      <c r="D17" t="s">
        <v>33</v>
      </c>
      <c r="F17" t="s">
        <v>33</v>
      </c>
      <c r="G17" s="5">
        <v>2</v>
      </c>
      <c r="H17" s="5"/>
    </row>
    <row r="18" spans="1:8" x14ac:dyDescent="0.25">
      <c r="A18" t="s">
        <v>300</v>
      </c>
      <c r="B18" t="s">
        <v>2</v>
      </c>
      <c r="C18" t="s">
        <v>32</v>
      </c>
      <c r="D18" t="s">
        <v>33</v>
      </c>
      <c r="F18" t="s">
        <v>34</v>
      </c>
      <c r="G18" s="5">
        <v>3</v>
      </c>
      <c r="H18" s="5"/>
    </row>
    <row r="19" spans="1:8" x14ac:dyDescent="0.25">
      <c r="A19" t="s">
        <v>238</v>
      </c>
      <c r="B19" t="s">
        <v>2</v>
      </c>
      <c r="C19" t="s">
        <v>32</v>
      </c>
      <c r="D19" t="s">
        <v>33</v>
      </c>
      <c r="E19" t="s">
        <v>35</v>
      </c>
      <c r="F19" t="s">
        <v>36</v>
      </c>
      <c r="G19" s="5">
        <v>5</v>
      </c>
      <c r="H19" s="5"/>
    </row>
    <row r="20" spans="1:8" x14ac:dyDescent="0.25">
      <c r="A20" t="s">
        <v>301</v>
      </c>
      <c r="B20" t="s">
        <v>2</v>
      </c>
      <c r="C20" t="s">
        <v>3</v>
      </c>
      <c r="D20" t="s">
        <v>37</v>
      </c>
      <c r="F20" t="s">
        <v>37</v>
      </c>
      <c r="G20" s="5">
        <v>1</v>
      </c>
      <c r="H20" s="5"/>
    </row>
    <row r="21" spans="1:8" x14ac:dyDescent="0.25">
      <c r="A21" t="s">
        <v>302</v>
      </c>
      <c r="B21" t="s">
        <v>2</v>
      </c>
      <c r="C21" t="s">
        <v>38</v>
      </c>
      <c r="D21" t="s">
        <v>37</v>
      </c>
      <c r="F21" t="s">
        <v>39</v>
      </c>
      <c r="G21" s="5">
        <v>5</v>
      </c>
      <c r="H21" s="5"/>
    </row>
    <row r="22" spans="1:8" x14ac:dyDescent="0.25">
      <c r="A22" t="s">
        <v>296</v>
      </c>
      <c r="B22" t="s">
        <v>10</v>
      </c>
      <c r="C22" t="s">
        <v>11</v>
      </c>
      <c r="D22" t="s">
        <v>250</v>
      </c>
      <c r="F22" t="s">
        <v>40</v>
      </c>
      <c r="G22" s="5">
        <v>5</v>
      </c>
      <c r="H22" s="5"/>
    </row>
    <row r="23" spans="1:8" x14ac:dyDescent="0.25">
      <c r="A23" t="s">
        <v>296</v>
      </c>
      <c r="B23" t="s">
        <v>10</v>
      </c>
      <c r="C23" t="s">
        <v>11</v>
      </c>
      <c r="D23" t="s">
        <v>250</v>
      </c>
      <c r="F23" t="s">
        <v>41</v>
      </c>
      <c r="G23" s="5">
        <v>3</v>
      </c>
      <c r="H23" s="5"/>
    </row>
    <row r="24" spans="1:8" x14ac:dyDescent="0.25">
      <c r="A24" t="s">
        <v>296</v>
      </c>
      <c r="B24" t="s">
        <v>10</v>
      </c>
      <c r="C24" t="s">
        <v>11</v>
      </c>
      <c r="D24" t="s">
        <v>250</v>
      </c>
      <c r="F24" t="s">
        <v>42</v>
      </c>
      <c r="G24" s="5">
        <v>1</v>
      </c>
      <c r="H24" s="5"/>
    </row>
    <row r="25" spans="1:8" x14ac:dyDescent="0.25">
      <c r="A25" t="s">
        <v>303</v>
      </c>
      <c r="B25" t="s">
        <v>67</v>
      </c>
      <c r="C25" t="s">
        <v>251</v>
      </c>
      <c r="D25" t="s">
        <v>68</v>
      </c>
      <c r="F25" t="s">
        <v>68</v>
      </c>
      <c r="G25" s="5">
        <v>1</v>
      </c>
      <c r="H25" s="5"/>
    </row>
    <row r="26" spans="1:8" x14ac:dyDescent="0.25">
      <c r="H26" s="5"/>
    </row>
    <row r="27" spans="1:8" x14ac:dyDescent="0.25">
      <c r="H27" s="5"/>
    </row>
    <row r="28" spans="1:8" x14ac:dyDescent="0.25">
      <c r="H28" s="5"/>
    </row>
    <row r="29" spans="1:8" x14ac:dyDescent="0.25">
      <c r="A29" t="s">
        <v>305</v>
      </c>
      <c r="B29" t="s">
        <v>10</v>
      </c>
      <c r="C29" t="s">
        <v>47</v>
      </c>
      <c r="D29" t="s">
        <v>48</v>
      </c>
      <c r="F29" t="s">
        <v>48</v>
      </c>
      <c r="G29" s="5">
        <v>2</v>
      </c>
      <c r="H29" s="5"/>
    </row>
    <row r="30" spans="1:8" x14ac:dyDescent="0.25">
      <c r="A30" t="s">
        <v>305</v>
      </c>
      <c r="B30" t="s">
        <v>10</v>
      </c>
      <c r="C30" t="s">
        <v>47</v>
      </c>
      <c r="D30" t="s">
        <v>48</v>
      </c>
      <c r="F30" t="s">
        <v>49</v>
      </c>
      <c r="G30" s="5">
        <v>3</v>
      </c>
      <c r="H30" s="5"/>
    </row>
    <row r="31" spans="1:8" x14ac:dyDescent="0.25">
      <c r="A31" t="s">
        <v>305</v>
      </c>
      <c r="B31" t="s">
        <v>10</v>
      </c>
      <c r="C31" t="s">
        <v>47</v>
      </c>
      <c r="D31" t="s">
        <v>48</v>
      </c>
      <c r="F31" t="s">
        <v>50</v>
      </c>
      <c r="G31" s="5">
        <v>5</v>
      </c>
      <c r="H31" s="5"/>
    </row>
    <row r="32" spans="1:8" x14ac:dyDescent="0.25">
      <c r="A32" t="s">
        <v>306</v>
      </c>
      <c r="B32" t="s">
        <v>10</v>
      </c>
      <c r="C32" t="s">
        <v>47</v>
      </c>
      <c r="D32" t="s">
        <v>253</v>
      </c>
      <c r="F32" t="s">
        <v>51</v>
      </c>
      <c r="G32" s="5">
        <v>3</v>
      </c>
      <c r="H32" s="5"/>
    </row>
    <row r="33" spans="1:8" x14ac:dyDescent="0.25">
      <c r="A33" t="s">
        <v>306</v>
      </c>
      <c r="B33" t="s">
        <v>10</v>
      </c>
      <c r="C33" t="s">
        <v>47</v>
      </c>
      <c r="D33" t="s">
        <v>253</v>
      </c>
      <c r="F33" t="s">
        <v>52</v>
      </c>
      <c r="G33" s="5">
        <v>2</v>
      </c>
      <c r="H33" s="5"/>
    </row>
    <row r="34" spans="1:8" x14ac:dyDescent="0.25">
      <c r="A34" t="s">
        <v>306</v>
      </c>
      <c r="B34" t="s">
        <v>10</v>
      </c>
      <c r="C34" t="s">
        <v>47</v>
      </c>
      <c r="D34" t="s">
        <v>253</v>
      </c>
      <c r="F34" t="s">
        <v>53</v>
      </c>
      <c r="G34" s="5">
        <v>5</v>
      </c>
      <c r="H34" s="5"/>
    </row>
    <row r="35" spans="1:8" x14ac:dyDescent="0.25">
      <c r="H35" s="5"/>
    </row>
    <row r="36" spans="1:8" x14ac:dyDescent="0.25">
      <c r="H36" s="5"/>
    </row>
    <row r="37" spans="1:8" x14ac:dyDescent="0.25">
      <c r="A37" t="s">
        <v>307</v>
      </c>
      <c r="B37" t="s">
        <v>2</v>
      </c>
      <c r="C37" t="s">
        <v>54</v>
      </c>
      <c r="D37" t="s">
        <v>254</v>
      </c>
      <c r="F37" t="s">
        <v>56</v>
      </c>
      <c r="G37" s="5">
        <v>1</v>
      </c>
      <c r="H37" s="5"/>
    </row>
    <row r="38" spans="1:8" x14ac:dyDescent="0.25">
      <c r="A38" t="s">
        <v>307</v>
      </c>
      <c r="B38" t="s">
        <v>2</v>
      </c>
      <c r="C38" t="s">
        <v>54</v>
      </c>
      <c r="D38" t="s">
        <v>254</v>
      </c>
      <c r="F38" t="s">
        <v>57</v>
      </c>
      <c r="G38" s="5">
        <v>1</v>
      </c>
      <c r="H38" s="5"/>
    </row>
    <row r="39" spans="1:8" x14ac:dyDescent="0.25">
      <c r="H39" s="5"/>
    </row>
    <row r="40" spans="1:8" x14ac:dyDescent="0.25">
      <c r="A40" t="s">
        <v>307</v>
      </c>
      <c r="B40" t="s">
        <v>2</v>
      </c>
      <c r="C40" t="s">
        <v>54</v>
      </c>
      <c r="D40" t="s">
        <v>254</v>
      </c>
      <c r="F40" t="s">
        <v>59</v>
      </c>
      <c r="G40" s="5">
        <v>1</v>
      </c>
      <c r="H40" s="5"/>
    </row>
    <row r="41" spans="1:8" x14ac:dyDescent="0.25">
      <c r="A41" t="s">
        <v>307</v>
      </c>
      <c r="B41" t="s">
        <v>2</v>
      </c>
      <c r="C41" t="s">
        <v>54</v>
      </c>
      <c r="D41" t="s">
        <v>254</v>
      </c>
      <c r="E41" t="s">
        <v>256</v>
      </c>
      <c r="F41" t="s">
        <v>60</v>
      </c>
      <c r="G41" s="5">
        <v>2</v>
      </c>
      <c r="H41" s="5"/>
    </row>
    <row r="42" spans="1:8" x14ac:dyDescent="0.25">
      <c r="A42" t="s">
        <v>307</v>
      </c>
      <c r="B42" t="s">
        <v>2</v>
      </c>
      <c r="C42" t="s">
        <v>54</v>
      </c>
      <c r="D42" t="s">
        <v>254</v>
      </c>
      <c r="E42" t="s">
        <v>256</v>
      </c>
      <c r="F42" t="s">
        <v>61</v>
      </c>
      <c r="G42" s="5">
        <v>2</v>
      </c>
      <c r="H42" s="5"/>
    </row>
    <row r="43" spans="1:8" x14ac:dyDescent="0.25">
      <c r="A43" t="s">
        <v>307</v>
      </c>
      <c r="B43" t="s">
        <v>2</v>
      </c>
      <c r="C43" t="s">
        <v>54</v>
      </c>
      <c r="D43" t="s">
        <v>254</v>
      </c>
      <c r="E43" t="s">
        <v>256</v>
      </c>
      <c r="F43" t="s">
        <v>62</v>
      </c>
      <c r="G43" s="5">
        <v>2</v>
      </c>
      <c r="H43" s="5"/>
    </row>
    <row r="44" spans="1:8" x14ac:dyDescent="0.25">
      <c r="A44" t="s">
        <v>308</v>
      </c>
      <c r="B44" t="s">
        <v>10</v>
      </c>
      <c r="C44" t="s">
        <v>63</v>
      </c>
      <c r="D44" t="s">
        <v>64</v>
      </c>
      <c r="F44" t="s">
        <v>65</v>
      </c>
      <c r="G44" s="5">
        <v>2</v>
      </c>
      <c r="H44" s="5"/>
    </row>
    <row r="45" spans="1:8" x14ac:dyDescent="0.25">
      <c r="A45" t="s">
        <v>308</v>
      </c>
      <c r="B45" t="s">
        <v>10</v>
      </c>
      <c r="C45" t="s">
        <v>63</v>
      </c>
      <c r="D45" t="s">
        <v>64</v>
      </c>
      <c r="F45" t="s">
        <v>64</v>
      </c>
      <c r="G45" s="5">
        <v>3</v>
      </c>
      <c r="H45" s="5"/>
    </row>
    <row r="46" spans="1:8" x14ac:dyDescent="0.25">
      <c r="A46" t="s">
        <v>308</v>
      </c>
      <c r="B46" t="s">
        <v>10</v>
      </c>
      <c r="C46" t="s">
        <v>63</v>
      </c>
      <c r="D46" t="s">
        <v>64</v>
      </c>
      <c r="F46" t="s">
        <v>66</v>
      </c>
      <c r="G46" s="5">
        <v>5</v>
      </c>
      <c r="H46" s="5"/>
    </row>
    <row r="47" spans="1:8" x14ac:dyDescent="0.25">
      <c r="A47" t="s">
        <v>309</v>
      </c>
      <c r="B47" t="s">
        <v>2</v>
      </c>
      <c r="C47" t="s">
        <v>2</v>
      </c>
      <c r="D47" t="s">
        <v>257</v>
      </c>
      <c r="F47" t="s">
        <v>70</v>
      </c>
      <c r="G47" s="5">
        <v>1</v>
      </c>
      <c r="H47" s="5"/>
    </row>
    <row r="48" spans="1:8" x14ac:dyDescent="0.25">
      <c r="A48" t="s">
        <v>310</v>
      </c>
      <c r="B48" t="s">
        <v>2</v>
      </c>
      <c r="C48" t="s">
        <v>3</v>
      </c>
      <c r="D48" t="s">
        <v>257</v>
      </c>
      <c r="F48" t="s">
        <v>71</v>
      </c>
      <c r="G48" s="5">
        <v>2</v>
      </c>
      <c r="H48" s="5"/>
    </row>
    <row r="49" spans="1:8" x14ac:dyDescent="0.25">
      <c r="A49" t="s">
        <v>311</v>
      </c>
      <c r="B49" t="s">
        <v>10</v>
      </c>
      <c r="C49" t="s">
        <v>72</v>
      </c>
      <c r="D49" t="s">
        <v>258</v>
      </c>
      <c r="E49" t="s">
        <v>73</v>
      </c>
      <c r="F49" t="s">
        <v>74</v>
      </c>
      <c r="G49" s="5">
        <v>4</v>
      </c>
      <c r="H49" s="5"/>
    </row>
    <row r="50" spans="1:8" x14ac:dyDescent="0.25">
      <c r="A50" t="s">
        <v>311</v>
      </c>
      <c r="B50" t="s">
        <v>10</v>
      </c>
      <c r="C50" t="s">
        <v>72</v>
      </c>
      <c r="D50" t="s">
        <v>258</v>
      </c>
      <c r="E50" t="s">
        <v>73</v>
      </c>
      <c r="F50" t="s">
        <v>75</v>
      </c>
      <c r="G50" s="5">
        <v>2</v>
      </c>
      <c r="H50" s="5"/>
    </row>
    <row r="51" spans="1:8" x14ac:dyDescent="0.25">
      <c r="A51" t="s">
        <v>311</v>
      </c>
      <c r="B51" t="s">
        <v>10</v>
      </c>
      <c r="C51" t="s">
        <v>10</v>
      </c>
      <c r="D51" t="s">
        <v>258</v>
      </c>
      <c r="F51" t="s">
        <v>76</v>
      </c>
      <c r="G51" s="5">
        <v>1</v>
      </c>
      <c r="H51" s="5"/>
    </row>
    <row r="52" spans="1:8" x14ac:dyDescent="0.25">
      <c r="H52" s="5"/>
    </row>
    <row r="53" spans="1:8" x14ac:dyDescent="0.25">
      <c r="H53" s="5"/>
    </row>
    <row r="54" spans="1:8" x14ac:dyDescent="0.25">
      <c r="H54" s="5"/>
    </row>
    <row r="55" spans="1:8" x14ac:dyDescent="0.25">
      <c r="A55" t="s">
        <v>81</v>
      </c>
      <c r="B55" t="s">
        <v>2</v>
      </c>
      <c r="C55" t="s">
        <v>80</v>
      </c>
      <c r="D55" t="s">
        <v>81</v>
      </c>
      <c r="F55" t="s">
        <v>81</v>
      </c>
      <c r="G55" s="5">
        <v>1</v>
      </c>
      <c r="H55" s="5"/>
    </row>
    <row r="56" spans="1:8" x14ac:dyDescent="0.25">
      <c r="A56" t="s">
        <v>81</v>
      </c>
      <c r="B56" t="s">
        <v>2</v>
      </c>
      <c r="C56" t="s">
        <v>80</v>
      </c>
      <c r="D56" t="s">
        <v>81</v>
      </c>
      <c r="F56" t="s">
        <v>82</v>
      </c>
      <c r="G56" s="5">
        <v>3</v>
      </c>
      <c r="H56" s="5"/>
    </row>
    <row r="57" spans="1:8" x14ac:dyDescent="0.25">
      <c r="A57" t="s">
        <v>313</v>
      </c>
      <c r="B57" t="s">
        <v>2</v>
      </c>
      <c r="C57" t="s">
        <v>83</v>
      </c>
      <c r="D57" t="s">
        <v>260</v>
      </c>
      <c r="E57" t="s">
        <v>261</v>
      </c>
      <c r="F57" t="s">
        <v>84</v>
      </c>
      <c r="G57" s="5">
        <v>2</v>
      </c>
      <c r="H57" s="5"/>
    </row>
    <row r="58" spans="1:8" x14ac:dyDescent="0.25">
      <c r="A58" t="s">
        <v>313</v>
      </c>
      <c r="B58" t="s">
        <v>2</v>
      </c>
      <c r="C58" t="s">
        <v>83</v>
      </c>
      <c r="D58" t="s">
        <v>260</v>
      </c>
      <c r="E58" t="s">
        <v>261</v>
      </c>
      <c r="F58" t="s">
        <v>85</v>
      </c>
      <c r="G58" s="5">
        <v>3</v>
      </c>
      <c r="H58" s="5"/>
    </row>
    <row r="59" spans="1:8" x14ac:dyDescent="0.25">
      <c r="A59" t="s">
        <v>313</v>
      </c>
      <c r="B59" t="s">
        <v>2</v>
      </c>
      <c r="C59" t="s">
        <v>83</v>
      </c>
      <c r="D59" t="s">
        <v>260</v>
      </c>
      <c r="E59" t="s">
        <v>261</v>
      </c>
      <c r="F59" t="s">
        <v>86</v>
      </c>
      <c r="G59" s="5">
        <v>4</v>
      </c>
      <c r="H59" s="5"/>
    </row>
    <row r="60" spans="1:8" x14ac:dyDescent="0.25">
      <c r="A60" t="s">
        <v>313</v>
      </c>
      <c r="B60" t="s">
        <v>2</v>
      </c>
      <c r="C60" t="s">
        <v>83</v>
      </c>
      <c r="D60" t="s">
        <v>260</v>
      </c>
      <c r="E60" t="s">
        <v>261</v>
      </c>
      <c r="F60" t="s">
        <v>87</v>
      </c>
      <c r="G60" s="5">
        <v>5</v>
      </c>
      <c r="H60" s="5"/>
    </row>
    <row r="61" spans="1:8" x14ac:dyDescent="0.25">
      <c r="A61" t="s">
        <v>314</v>
      </c>
      <c r="B61" t="s">
        <v>2</v>
      </c>
      <c r="C61" t="s">
        <v>83</v>
      </c>
      <c r="D61" t="s">
        <v>260</v>
      </c>
      <c r="E61" t="s">
        <v>262</v>
      </c>
      <c r="F61" t="s">
        <v>88</v>
      </c>
      <c r="G61" s="5">
        <v>2</v>
      </c>
      <c r="H61" s="5"/>
    </row>
    <row r="62" spans="1:8" x14ac:dyDescent="0.25">
      <c r="A62" t="s">
        <v>314</v>
      </c>
      <c r="B62" t="s">
        <v>2</v>
      </c>
      <c r="C62" t="s">
        <v>83</v>
      </c>
      <c r="D62" t="s">
        <v>260</v>
      </c>
      <c r="E62" t="s">
        <v>262</v>
      </c>
      <c r="F62" t="s">
        <v>89</v>
      </c>
      <c r="G62" s="5">
        <v>3</v>
      </c>
      <c r="H62" s="5"/>
    </row>
    <row r="63" spans="1:8" x14ac:dyDescent="0.25">
      <c r="A63" t="s">
        <v>314</v>
      </c>
      <c r="B63" t="s">
        <v>2</v>
      </c>
      <c r="C63" t="s">
        <v>83</v>
      </c>
      <c r="D63" t="s">
        <v>260</v>
      </c>
      <c r="E63" t="s">
        <v>262</v>
      </c>
      <c r="F63" t="s">
        <v>90</v>
      </c>
      <c r="G63" s="5">
        <v>4</v>
      </c>
      <c r="H63" s="5"/>
    </row>
    <row r="64" spans="1:8" x14ac:dyDescent="0.25">
      <c r="A64" t="s">
        <v>314</v>
      </c>
      <c r="B64" t="s">
        <v>2</v>
      </c>
      <c r="C64" t="s">
        <v>83</v>
      </c>
      <c r="D64" t="s">
        <v>260</v>
      </c>
      <c r="E64" t="s">
        <v>262</v>
      </c>
      <c r="F64" s="2" t="s">
        <v>91</v>
      </c>
      <c r="G64" s="5">
        <v>5</v>
      </c>
      <c r="H64" s="5"/>
    </row>
    <row r="65" spans="1:8" x14ac:dyDescent="0.25">
      <c r="A65" t="s">
        <v>315</v>
      </c>
      <c r="B65" t="s">
        <v>2</v>
      </c>
      <c r="C65" t="s">
        <v>83</v>
      </c>
      <c r="D65" t="s">
        <v>260</v>
      </c>
      <c r="E65" t="s">
        <v>263</v>
      </c>
      <c r="F65" t="s">
        <v>92</v>
      </c>
      <c r="G65" s="5">
        <v>2</v>
      </c>
      <c r="H65" s="5"/>
    </row>
    <row r="66" spans="1:8" x14ac:dyDescent="0.25">
      <c r="A66" t="s">
        <v>315</v>
      </c>
      <c r="B66" t="s">
        <v>2</v>
      </c>
      <c r="C66" t="s">
        <v>83</v>
      </c>
      <c r="D66" t="s">
        <v>260</v>
      </c>
      <c r="E66" t="s">
        <v>263</v>
      </c>
      <c r="F66" t="s">
        <v>93</v>
      </c>
      <c r="G66" s="5">
        <v>3</v>
      </c>
      <c r="H66" s="5"/>
    </row>
    <row r="67" spans="1:8" x14ac:dyDescent="0.25">
      <c r="A67" t="s">
        <v>315</v>
      </c>
      <c r="B67" t="s">
        <v>2</v>
      </c>
      <c r="C67" t="s">
        <v>83</v>
      </c>
      <c r="D67" t="s">
        <v>260</v>
      </c>
      <c r="E67" t="s">
        <v>263</v>
      </c>
      <c r="F67" t="s">
        <v>94</v>
      </c>
      <c r="G67" s="5">
        <v>4</v>
      </c>
      <c r="H67" s="5"/>
    </row>
    <row r="68" spans="1:8" x14ac:dyDescent="0.25">
      <c r="A68" t="s">
        <v>315</v>
      </c>
      <c r="B68" t="s">
        <v>2</v>
      </c>
      <c r="C68" t="s">
        <v>83</v>
      </c>
      <c r="D68" t="s">
        <v>260</v>
      </c>
      <c r="E68" t="s">
        <v>263</v>
      </c>
      <c r="F68" s="2" t="s">
        <v>95</v>
      </c>
      <c r="G68" s="5">
        <v>5</v>
      </c>
      <c r="H68" s="5"/>
    </row>
    <row r="69" spans="1:8" x14ac:dyDescent="0.25">
      <c r="A69" t="s">
        <v>316</v>
      </c>
      <c r="B69" t="s">
        <v>2</v>
      </c>
      <c r="C69" t="s">
        <v>83</v>
      </c>
      <c r="D69" t="s">
        <v>260</v>
      </c>
      <c r="E69" t="s">
        <v>264</v>
      </c>
      <c r="F69" t="s">
        <v>96</v>
      </c>
      <c r="G69" s="5">
        <v>2</v>
      </c>
      <c r="H69" s="5"/>
    </row>
    <row r="70" spans="1:8" x14ac:dyDescent="0.25">
      <c r="A70" t="s">
        <v>316</v>
      </c>
      <c r="B70" t="s">
        <v>2</v>
      </c>
      <c r="C70" t="s">
        <v>83</v>
      </c>
      <c r="D70" t="s">
        <v>260</v>
      </c>
      <c r="E70" t="s">
        <v>264</v>
      </c>
      <c r="F70" t="s">
        <v>97</v>
      </c>
      <c r="G70" s="5">
        <v>3</v>
      </c>
      <c r="H70" s="5"/>
    </row>
    <row r="71" spans="1:8" x14ac:dyDescent="0.25">
      <c r="A71" t="s">
        <v>316</v>
      </c>
      <c r="B71" t="s">
        <v>2</v>
      </c>
      <c r="C71" t="s">
        <v>83</v>
      </c>
      <c r="D71" t="s">
        <v>260</v>
      </c>
      <c r="E71" t="s">
        <v>264</v>
      </c>
      <c r="F71" t="s">
        <v>98</v>
      </c>
      <c r="G71" s="5">
        <v>4</v>
      </c>
      <c r="H71" s="5"/>
    </row>
    <row r="72" spans="1:8" x14ac:dyDescent="0.25">
      <c r="A72" t="s">
        <v>316</v>
      </c>
      <c r="B72" t="s">
        <v>2</v>
      </c>
      <c r="C72" t="s">
        <v>83</v>
      </c>
      <c r="D72" t="s">
        <v>260</v>
      </c>
      <c r="E72" t="s">
        <v>264</v>
      </c>
      <c r="F72" s="2" t="s">
        <v>99</v>
      </c>
      <c r="G72" s="5">
        <v>5</v>
      </c>
      <c r="H72" s="5"/>
    </row>
    <row r="73" spans="1:8" x14ac:dyDescent="0.25">
      <c r="A73" t="s">
        <v>317</v>
      </c>
      <c r="B73" t="s">
        <v>2</v>
      </c>
      <c r="C73" t="s">
        <v>100</v>
      </c>
      <c r="D73" t="s">
        <v>265</v>
      </c>
      <c r="E73" t="s">
        <v>260</v>
      </c>
      <c r="F73" t="s">
        <v>101</v>
      </c>
      <c r="G73" s="5">
        <v>1</v>
      </c>
      <c r="H73" s="5"/>
    </row>
    <row r="74" spans="1:8" x14ac:dyDescent="0.25">
      <c r="A74" t="s">
        <v>317</v>
      </c>
      <c r="B74" t="s">
        <v>2</v>
      </c>
      <c r="C74" t="s">
        <v>100</v>
      </c>
      <c r="D74" t="s">
        <v>265</v>
      </c>
      <c r="E74" t="s">
        <v>260</v>
      </c>
      <c r="F74" t="s">
        <v>102</v>
      </c>
      <c r="G74" s="5">
        <v>3</v>
      </c>
      <c r="H74" s="5"/>
    </row>
    <row r="75" spans="1:8" x14ac:dyDescent="0.25">
      <c r="A75" t="s">
        <v>317</v>
      </c>
      <c r="B75" t="s">
        <v>2</v>
      </c>
      <c r="C75" t="s">
        <v>100</v>
      </c>
      <c r="D75" t="s">
        <v>265</v>
      </c>
      <c r="E75" t="s">
        <v>260</v>
      </c>
      <c r="F75" t="s">
        <v>103</v>
      </c>
      <c r="G75" s="5">
        <v>3</v>
      </c>
      <c r="H75" s="5"/>
    </row>
    <row r="76" spans="1:8" x14ac:dyDescent="0.25">
      <c r="A76" t="s">
        <v>317</v>
      </c>
      <c r="B76" t="s">
        <v>2</v>
      </c>
      <c r="C76" t="s">
        <v>100</v>
      </c>
      <c r="D76" t="s">
        <v>265</v>
      </c>
      <c r="E76" t="s">
        <v>260</v>
      </c>
      <c r="F76" t="s">
        <v>104</v>
      </c>
      <c r="G76" s="5">
        <v>3</v>
      </c>
      <c r="H76" s="5"/>
    </row>
    <row r="77" spans="1:8" x14ac:dyDescent="0.25">
      <c r="A77" t="s">
        <v>317</v>
      </c>
      <c r="B77" t="s">
        <v>2</v>
      </c>
      <c r="C77" t="s">
        <v>100</v>
      </c>
      <c r="D77" t="s">
        <v>265</v>
      </c>
      <c r="E77" t="s">
        <v>260</v>
      </c>
      <c r="F77" t="s">
        <v>105</v>
      </c>
      <c r="G77" s="5">
        <v>5</v>
      </c>
      <c r="H77" s="5"/>
    </row>
    <row r="78" spans="1:8" x14ac:dyDescent="0.25">
      <c r="A78" t="s">
        <v>319</v>
      </c>
      <c r="B78" t="s">
        <v>13</v>
      </c>
      <c r="C78" t="s">
        <v>14</v>
      </c>
      <c r="D78" t="s">
        <v>255</v>
      </c>
      <c r="F78" t="s">
        <v>109</v>
      </c>
      <c r="G78" s="5">
        <v>5</v>
      </c>
      <c r="H78" s="5"/>
    </row>
    <row r="79" spans="1:8" x14ac:dyDescent="0.25">
      <c r="H79" s="5"/>
    </row>
    <row r="80" spans="1:8" x14ac:dyDescent="0.25">
      <c r="A80" t="s">
        <v>320</v>
      </c>
      <c r="B80" t="s">
        <v>10</v>
      </c>
      <c r="C80" t="s">
        <v>110</v>
      </c>
      <c r="D80" t="s">
        <v>266</v>
      </c>
      <c r="F80" t="s">
        <v>111</v>
      </c>
      <c r="G80" s="5">
        <v>1</v>
      </c>
      <c r="H80" s="5"/>
    </row>
    <row r="81" spans="1:8" x14ac:dyDescent="0.25">
      <c r="A81" t="s">
        <v>320</v>
      </c>
      <c r="B81" t="s">
        <v>10</v>
      </c>
      <c r="C81" t="s">
        <v>110</v>
      </c>
      <c r="D81" t="s">
        <v>266</v>
      </c>
      <c r="F81" t="s">
        <v>112</v>
      </c>
      <c r="G81" s="5">
        <v>3</v>
      </c>
      <c r="H81" s="5"/>
    </row>
    <row r="82" spans="1:8" x14ac:dyDescent="0.25">
      <c r="A82" t="s">
        <v>320</v>
      </c>
      <c r="B82" t="s">
        <v>10</v>
      </c>
      <c r="C82" t="s">
        <v>110</v>
      </c>
      <c r="D82" t="s">
        <v>266</v>
      </c>
      <c r="F82" t="s">
        <v>113</v>
      </c>
      <c r="G82" s="5">
        <v>5</v>
      </c>
      <c r="H82" s="5"/>
    </row>
    <row r="83" spans="1:8" x14ac:dyDescent="0.25">
      <c r="A83" t="s">
        <v>321</v>
      </c>
      <c r="B83" t="s">
        <v>67</v>
      </c>
      <c r="C83" t="s">
        <v>106</v>
      </c>
      <c r="D83" t="s">
        <v>267</v>
      </c>
      <c r="F83" t="s">
        <v>114</v>
      </c>
      <c r="G83" s="5">
        <v>1</v>
      </c>
      <c r="H83" s="5"/>
    </row>
    <row r="84" spans="1:8" x14ac:dyDescent="0.25">
      <c r="A84" t="s">
        <v>321</v>
      </c>
      <c r="B84" t="s">
        <v>67</v>
      </c>
      <c r="C84" t="s">
        <v>106</v>
      </c>
      <c r="D84" t="s">
        <v>267</v>
      </c>
      <c r="F84" t="s">
        <v>115</v>
      </c>
      <c r="G84" s="5">
        <v>5</v>
      </c>
      <c r="H84" s="5"/>
    </row>
    <row r="85" spans="1:8" x14ac:dyDescent="0.25">
      <c r="A85" t="s">
        <v>321</v>
      </c>
      <c r="B85" t="s">
        <v>67</v>
      </c>
      <c r="C85" t="s">
        <v>106</v>
      </c>
      <c r="D85" t="s">
        <v>267</v>
      </c>
      <c r="F85" t="s">
        <v>116</v>
      </c>
      <c r="G85" s="5">
        <v>3</v>
      </c>
      <c r="H85" s="5"/>
    </row>
    <row r="86" spans="1:8" x14ac:dyDescent="0.25">
      <c r="A86" t="s">
        <v>322</v>
      </c>
      <c r="B86" t="s">
        <v>10</v>
      </c>
      <c r="C86" t="s">
        <v>72</v>
      </c>
      <c r="D86" t="s">
        <v>73</v>
      </c>
      <c r="F86" t="s">
        <v>117</v>
      </c>
      <c r="G86" s="5">
        <v>3</v>
      </c>
      <c r="H86" s="5"/>
    </row>
    <row r="87" spans="1:8" x14ac:dyDescent="0.25">
      <c r="A87" t="s">
        <v>322</v>
      </c>
      <c r="B87" t="s">
        <v>10</v>
      </c>
      <c r="C87" t="s">
        <v>72</v>
      </c>
      <c r="D87" t="s">
        <v>73</v>
      </c>
      <c r="F87" t="s">
        <v>73</v>
      </c>
      <c r="G87" s="5">
        <v>1</v>
      </c>
      <c r="H87" s="5"/>
    </row>
    <row r="88" spans="1:8" x14ac:dyDescent="0.25">
      <c r="A88" t="s">
        <v>323</v>
      </c>
      <c r="B88" t="s">
        <v>13</v>
      </c>
      <c r="C88" t="s">
        <v>16</v>
      </c>
      <c r="D88" t="s">
        <v>268</v>
      </c>
      <c r="E88" t="s">
        <v>249</v>
      </c>
      <c r="F88" t="s">
        <v>118</v>
      </c>
      <c r="G88" s="5">
        <v>5</v>
      </c>
      <c r="H88" s="5"/>
    </row>
    <row r="89" spans="1:8" x14ac:dyDescent="0.25">
      <c r="A89" t="s">
        <v>324</v>
      </c>
      <c r="B89" t="s">
        <v>5</v>
      </c>
      <c r="C89" t="s">
        <v>18</v>
      </c>
      <c r="D89" t="s">
        <v>268</v>
      </c>
      <c r="E89" t="s">
        <v>249</v>
      </c>
      <c r="F89" t="s">
        <v>119</v>
      </c>
      <c r="G89" s="5">
        <v>5</v>
      </c>
      <c r="H89" s="5"/>
    </row>
    <row r="90" spans="1:8" x14ac:dyDescent="0.25">
      <c r="A90" t="s">
        <v>324</v>
      </c>
      <c r="B90" t="s">
        <v>5</v>
      </c>
      <c r="C90" t="s">
        <v>18</v>
      </c>
      <c r="D90" t="s">
        <v>268</v>
      </c>
      <c r="E90" t="s">
        <v>249</v>
      </c>
      <c r="F90" t="s">
        <v>120</v>
      </c>
      <c r="G90" s="5">
        <v>2</v>
      </c>
      <c r="H90" s="5"/>
    </row>
    <row r="91" spans="1:8" x14ac:dyDescent="0.25">
      <c r="A91" t="s">
        <v>324</v>
      </c>
      <c r="B91" t="s">
        <v>5</v>
      </c>
      <c r="C91" t="s">
        <v>18</v>
      </c>
      <c r="D91" t="s">
        <v>268</v>
      </c>
      <c r="E91" t="s">
        <v>249</v>
      </c>
      <c r="F91" t="s">
        <v>121</v>
      </c>
      <c r="G91" s="5">
        <v>1</v>
      </c>
      <c r="H91" s="5"/>
    </row>
    <row r="92" spans="1:8" x14ac:dyDescent="0.25">
      <c r="A92" t="s">
        <v>324</v>
      </c>
      <c r="B92" t="s">
        <v>5</v>
      </c>
      <c r="C92" t="s">
        <v>18</v>
      </c>
      <c r="D92" t="s">
        <v>268</v>
      </c>
      <c r="E92" t="s">
        <v>249</v>
      </c>
      <c r="F92" t="s">
        <v>122</v>
      </c>
      <c r="G92" s="5">
        <v>3</v>
      </c>
      <c r="H92" s="5"/>
    </row>
    <row r="93" spans="1:8" x14ac:dyDescent="0.25">
      <c r="A93" t="s">
        <v>324</v>
      </c>
      <c r="B93" t="s">
        <v>5</v>
      </c>
      <c r="C93" t="s">
        <v>18</v>
      </c>
      <c r="D93" t="s">
        <v>268</v>
      </c>
      <c r="E93" t="s">
        <v>249</v>
      </c>
      <c r="F93" t="s">
        <v>123</v>
      </c>
      <c r="G93" s="5">
        <v>4</v>
      </c>
      <c r="H93" s="5"/>
    </row>
    <row r="94" spans="1:8" x14ac:dyDescent="0.25">
      <c r="A94" t="s">
        <v>325</v>
      </c>
      <c r="B94" t="s">
        <v>13</v>
      </c>
      <c r="C94" t="s">
        <v>16</v>
      </c>
      <c r="D94" t="s">
        <v>269</v>
      </c>
      <c r="F94" t="s">
        <v>124</v>
      </c>
      <c r="G94" s="5">
        <v>5</v>
      </c>
      <c r="H94" s="5"/>
    </row>
    <row r="95" spans="1:8" x14ac:dyDescent="0.25">
      <c r="H95" s="5"/>
    </row>
    <row r="96" spans="1:8" x14ac:dyDescent="0.25">
      <c r="H96" s="5"/>
    </row>
    <row r="97" spans="1:8" x14ac:dyDescent="0.25">
      <c r="H97" s="5"/>
    </row>
    <row r="98" spans="1:8" x14ac:dyDescent="0.25">
      <c r="A98" t="s">
        <v>327</v>
      </c>
      <c r="B98" t="s">
        <v>10</v>
      </c>
      <c r="C98" t="s">
        <v>63</v>
      </c>
      <c r="D98" t="s">
        <v>271</v>
      </c>
      <c r="F98" t="s">
        <v>134</v>
      </c>
      <c r="G98" s="5">
        <v>4</v>
      </c>
      <c r="H98" s="5"/>
    </row>
    <row r="99" spans="1:8" x14ac:dyDescent="0.25">
      <c r="A99" t="s">
        <v>327</v>
      </c>
      <c r="B99" t="s">
        <v>10</v>
      </c>
      <c r="C99" t="s">
        <v>63</v>
      </c>
      <c r="D99" t="s">
        <v>271</v>
      </c>
      <c r="F99" t="s">
        <v>135</v>
      </c>
      <c r="G99" s="5">
        <v>3</v>
      </c>
      <c r="H99" s="5"/>
    </row>
    <row r="100" spans="1:8" x14ac:dyDescent="0.25">
      <c r="A100" t="s">
        <v>327</v>
      </c>
      <c r="B100" t="s">
        <v>10</v>
      </c>
      <c r="C100" t="s">
        <v>63</v>
      </c>
      <c r="D100" t="s">
        <v>271</v>
      </c>
      <c r="F100" t="s">
        <v>136</v>
      </c>
      <c r="G100" s="5">
        <v>2</v>
      </c>
      <c r="H100" s="5"/>
    </row>
    <row r="101" spans="1:8" x14ac:dyDescent="0.25">
      <c r="A101" t="s">
        <v>327</v>
      </c>
      <c r="B101" t="s">
        <v>10</v>
      </c>
      <c r="C101" t="s">
        <v>63</v>
      </c>
      <c r="D101" t="s">
        <v>271</v>
      </c>
      <c r="F101" t="s">
        <v>137</v>
      </c>
      <c r="G101" s="5">
        <v>5</v>
      </c>
      <c r="H101" s="5"/>
    </row>
    <row r="102" spans="1:8" x14ac:dyDescent="0.25">
      <c r="A102" t="s">
        <v>328</v>
      </c>
      <c r="B102" t="s">
        <v>10</v>
      </c>
      <c r="C102" t="s">
        <v>138</v>
      </c>
      <c r="D102" t="s">
        <v>139</v>
      </c>
      <c r="F102" t="s">
        <v>139</v>
      </c>
      <c r="G102" s="5">
        <v>2</v>
      </c>
      <c r="H102" s="5"/>
    </row>
    <row r="103" spans="1:8" x14ac:dyDescent="0.25">
      <c r="A103" t="s">
        <v>328</v>
      </c>
      <c r="B103" t="s">
        <v>10</v>
      </c>
      <c r="C103" t="s">
        <v>138</v>
      </c>
      <c r="D103" t="s">
        <v>139</v>
      </c>
      <c r="F103" t="s">
        <v>140</v>
      </c>
      <c r="G103" s="5">
        <v>3</v>
      </c>
      <c r="H103" s="5"/>
    </row>
    <row r="104" spans="1:8" x14ac:dyDescent="0.25">
      <c r="A104" t="s">
        <v>328</v>
      </c>
      <c r="B104" t="s">
        <v>10</v>
      </c>
      <c r="C104" t="s">
        <v>138</v>
      </c>
      <c r="D104" t="s">
        <v>139</v>
      </c>
      <c r="F104" t="s">
        <v>141</v>
      </c>
      <c r="G104" s="5">
        <v>5</v>
      </c>
      <c r="H104" s="5"/>
    </row>
    <row r="105" spans="1:8" x14ac:dyDescent="0.25">
      <c r="A105" t="s">
        <v>329</v>
      </c>
      <c r="B105" t="s">
        <v>13</v>
      </c>
      <c r="C105" t="s">
        <v>16</v>
      </c>
      <c r="D105" t="s">
        <v>139</v>
      </c>
      <c r="F105" t="s">
        <v>142</v>
      </c>
      <c r="G105" s="5">
        <v>5</v>
      </c>
      <c r="H105" s="5"/>
    </row>
    <row r="106" spans="1:8" x14ac:dyDescent="0.25">
      <c r="A106" t="s">
        <v>330</v>
      </c>
      <c r="B106" t="s">
        <v>13</v>
      </c>
      <c r="C106" t="s">
        <v>16</v>
      </c>
      <c r="D106" t="s">
        <v>272</v>
      </c>
      <c r="F106" t="s">
        <v>143</v>
      </c>
      <c r="G106" s="5">
        <v>5</v>
      </c>
      <c r="H106" s="5"/>
    </row>
    <row r="107" spans="1:8" x14ac:dyDescent="0.25">
      <c r="A107" t="s">
        <v>332</v>
      </c>
      <c r="B107" t="s">
        <v>10</v>
      </c>
      <c r="C107" t="s">
        <v>149</v>
      </c>
      <c r="D107" t="s">
        <v>273</v>
      </c>
      <c r="E107" t="s">
        <v>246</v>
      </c>
      <c r="F107" t="s">
        <v>150</v>
      </c>
      <c r="G107" s="5">
        <v>1</v>
      </c>
      <c r="H107" s="5"/>
    </row>
    <row r="108" spans="1:8" x14ac:dyDescent="0.25">
      <c r="A108" t="s">
        <v>332</v>
      </c>
      <c r="B108" t="s">
        <v>10</v>
      </c>
      <c r="C108" t="s">
        <v>149</v>
      </c>
      <c r="D108" t="s">
        <v>273</v>
      </c>
      <c r="E108" t="s">
        <v>246</v>
      </c>
      <c r="F108" t="s">
        <v>151</v>
      </c>
      <c r="G108" s="5">
        <v>5</v>
      </c>
      <c r="H108" s="5"/>
    </row>
    <row r="109" spans="1:8" x14ac:dyDescent="0.25">
      <c r="A109" t="s">
        <v>333</v>
      </c>
      <c r="B109" t="s">
        <v>13</v>
      </c>
      <c r="C109" t="s">
        <v>16</v>
      </c>
      <c r="D109" t="s">
        <v>273</v>
      </c>
      <c r="E109" t="s">
        <v>246</v>
      </c>
      <c r="F109" t="s">
        <v>152</v>
      </c>
      <c r="G109" s="5">
        <v>5</v>
      </c>
      <c r="H109" s="5"/>
    </row>
    <row r="110" spans="1:8" x14ac:dyDescent="0.25">
      <c r="A110" t="s">
        <v>335</v>
      </c>
      <c r="B110" t="s">
        <v>13</v>
      </c>
      <c r="C110" t="s">
        <v>16</v>
      </c>
      <c r="D110" t="s">
        <v>274</v>
      </c>
      <c r="E110" t="s">
        <v>246</v>
      </c>
      <c r="F110" t="s">
        <v>158</v>
      </c>
      <c r="G110" s="5">
        <v>5</v>
      </c>
      <c r="H110" s="5"/>
    </row>
    <row r="111" spans="1:8" x14ac:dyDescent="0.25">
      <c r="A111" t="s">
        <v>336</v>
      </c>
      <c r="B111" t="s">
        <v>5</v>
      </c>
      <c r="C111" t="s">
        <v>18</v>
      </c>
      <c r="D111" t="s">
        <v>274</v>
      </c>
      <c r="E111" t="s">
        <v>246</v>
      </c>
      <c r="F111" t="s">
        <v>159</v>
      </c>
      <c r="G111" s="5">
        <v>5</v>
      </c>
      <c r="H111" s="5"/>
    </row>
    <row r="112" spans="1:8" x14ac:dyDescent="0.25">
      <c r="A112" t="s">
        <v>336</v>
      </c>
      <c r="B112" t="s">
        <v>5</v>
      </c>
      <c r="C112" t="s">
        <v>18</v>
      </c>
      <c r="D112" t="s">
        <v>274</v>
      </c>
      <c r="E112" t="s">
        <v>246</v>
      </c>
      <c r="F112" t="s">
        <v>160</v>
      </c>
      <c r="G112" s="5">
        <v>2</v>
      </c>
      <c r="H112" s="5"/>
    </row>
    <row r="113" spans="1:8" x14ac:dyDescent="0.25">
      <c r="A113" t="s">
        <v>336</v>
      </c>
      <c r="B113" t="s">
        <v>5</v>
      </c>
      <c r="C113" t="s">
        <v>18</v>
      </c>
      <c r="D113" t="s">
        <v>274</v>
      </c>
      <c r="E113" t="s">
        <v>246</v>
      </c>
      <c r="F113" t="s">
        <v>161</v>
      </c>
      <c r="G113" s="5">
        <v>1</v>
      </c>
      <c r="H113" s="5"/>
    </row>
    <row r="114" spans="1:8" x14ac:dyDescent="0.25">
      <c r="A114" t="s">
        <v>336</v>
      </c>
      <c r="B114" t="s">
        <v>5</v>
      </c>
      <c r="C114" t="s">
        <v>18</v>
      </c>
      <c r="D114" t="s">
        <v>274</v>
      </c>
      <c r="E114" t="s">
        <v>246</v>
      </c>
      <c r="F114" t="s">
        <v>162</v>
      </c>
      <c r="G114" s="5">
        <v>3</v>
      </c>
      <c r="H114" s="5"/>
    </row>
    <row r="115" spans="1:8" x14ac:dyDescent="0.25">
      <c r="A115" t="s">
        <v>336</v>
      </c>
      <c r="B115" t="s">
        <v>5</v>
      </c>
      <c r="C115" t="s">
        <v>18</v>
      </c>
      <c r="D115" t="s">
        <v>274</v>
      </c>
      <c r="E115" t="s">
        <v>246</v>
      </c>
      <c r="F115" t="s">
        <v>163</v>
      </c>
      <c r="G115" s="5">
        <v>4</v>
      </c>
      <c r="H115" s="5"/>
    </row>
    <row r="116" spans="1:8" x14ac:dyDescent="0.25">
      <c r="A116" t="s">
        <v>301</v>
      </c>
      <c r="B116" t="s">
        <v>2</v>
      </c>
      <c r="C116" t="s">
        <v>3</v>
      </c>
      <c r="D116" t="s">
        <v>164</v>
      </c>
      <c r="F116" t="s">
        <v>164</v>
      </c>
      <c r="G116" s="5">
        <v>1</v>
      </c>
      <c r="H116" s="5"/>
    </row>
    <row r="117" spans="1:8" x14ac:dyDescent="0.25">
      <c r="A117" t="s">
        <v>302</v>
      </c>
      <c r="B117" t="s">
        <v>2</v>
      </c>
      <c r="C117" t="s">
        <v>38</v>
      </c>
      <c r="D117" t="s">
        <v>164</v>
      </c>
      <c r="F117" t="s">
        <v>165</v>
      </c>
      <c r="G117" s="5">
        <v>3</v>
      </c>
      <c r="H117" s="5"/>
    </row>
    <row r="118" spans="1:8" x14ac:dyDescent="0.25">
      <c r="A118" t="s">
        <v>302</v>
      </c>
      <c r="B118" t="s">
        <v>2</v>
      </c>
      <c r="C118" t="s">
        <v>38</v>
      </c>
      <c r="D118" t="s">
        <v>164</v>
      </c>
      <c r="F118" t="s">
        <v>166</v>
      </c>
      <c r="G118" s="5">
        <v>5</v>
      </c>
      <c r="H118" s="5"/>
    </row>
    <row r="119" spans="1:8" x14ac:dyDescent="0.25">
      <c r="A119" t="s">
        <v>290</v>
      </c>
      <c r="B119" t="s">
        <v>2</v>
      </c>
      <c r="C119" t="s">
        <v>3</v>
      </c>
      <c r="D119" t="s">
        <v>276</v>
      </c>
      <c r="F119" t="s">
        <v>174</v>
      </c>
      <c r="G119" s="5">
        <v>3</v>
      </c>
      <c r="H119" s="5"/>
    </row>
    <row r="120" spans="1:8" x14ac:dyDescent="0.25">
      <c r="A120" t="s">
        <v>290</v>
      </c>
      <c r="B120" t="s">
        <v>2</v>
      </c>
      <c r="C120" t="s">
        <v>3</v>
      </c>
      <c r="D120" t="s">
        <v>276</v>
      </c>
      <c r="F120" s="3" t="s">
        <v>175</v>
      </c>
      <c r="G120" s="5">
        <v>5</v>
      </c>
      <c r="H120" s="5"/>
    </row>
    <row r="121" spans="1:8" x14ac:dyDescent="0.25">
      <c r="A121" t="s">
        <v>339</v>
      </c>
      <c r="B121" t="s">
        <v>13</v>
      </c>
      <c r="C121" t="s">
        <v>182</v>
      </c>
      <c r="D121" t="s">
        <v>278</v>
      </c>
      <c r="F121" t="s">
        <v>183</v>
      </c>
      <c r="G121" s="5">
        <v>4</v>
      </c>
      <c r="H121" s="5"/>
    </row>
    <row r="122" spans="1:8" x14ac:dyDescent="0.25">
      <c r="A122" t="s">
        <v>340</v>
      </c>
      <c r="B122" t="s">
        <v>10</v>
      </c>
      <c r="C122" t="s">
        <v>138</v>
      </c>
      <c r="D122" t="s">
        <v>186</v>
      </c>
      <c r="F122" t="s">
        <v>186</v>
      </c>
      <c r="G122" s="5">
        <v>2</v>
      </c>
      <c r="H122" s="5"/>
    </row>
    <row r="123" spans="1:8" x14ac:dyDescent="0.25">
      <c r="A123" t="s">
        <v>342</v>
      </c>
      <c r="B123" t="s">
        <v>10</v>
      </c>
      <c r="C123" t="s">
        <v>138</v>
      </c>
      <c r="D123" t="s">
        <v>280</v>
      </c>
      <c r="F123" t="s">
        <v>187</v>
      </c>
      <c r="G123" s="5">
        <v>5</v>
      </c>
      <c r="H123" s="5"/>
    </row>
    <row r="124" spans="1:8" x14ac:dyDescent="0.25">
      <c r="A124" t="s">
        <v>341</v>
      </c>
      <c r="B124" t="s">
        <v>10</v>
      </c>
      <c r="C124" t="s">
        <v>138</v>
      </c>
      <c r="D124" t="s">
        <v>280</v>
      </c>
      <c r="F124" t="s">
        <v>188</v>
      </c>
      <c r="G124" s="5">
        <v>3</v>
      </c>
      <c r="H124" s="5"/>
    </row>
    <row r="125" spans="1:8" x14ac:dyDescent="0.25">
      <c r="A125" t="s">
        <v>344</v>
      </c>
      <c r="B125" t="s">
        <v>67</v>
      </c>
      <c r="C125" t="s">
        <v>251</v>
      </c>
      <c r="D125" t="s">
        <v>69</v>
      </c>
      <c r="F125" t="s">
        <v>69</v>
      </c>
      <c r="G125" s="5">
        <v>1</v>
      </c>
      <c r="H125" s="5"/>
    </row>
    <row r="126" spans="1:8" x14ac:dyDescent="0.25">
      <c r="A126" t="s">
        <v>345</v>
      </c>
      <c r="B126" t="s">
        <v>10</v>
      </c>
      <c r="C126" t="s">
        <v>189</v>
      </c>
      <c r="D126" t="s">
        <v>281</v>
      </c>
      <c r="F126" t="s">
        <v>190</v>
      </c>
      <c r="G126" s="5">
        <v>1</v>
      </c>
      <c r="H126" s="5"/>
    </row>
    <row r="127" spans="1:8" x14ac:dyDescent="0.25">
      <c r="A127" t="s">
        <v>345</v>
      </c>
      <c r="B127" t="s">
        <v>10</v>
      </c>
      <c r="C127" t="s">
        <v>189</v>
      </c>
      <c r="D127" t="s">
        <v>281</v>
      </c>
      <c r="F127" t="s">
        <v>191</v>
      </c>
      <c r="G127" s="5">
        <v>3</v>
      </c>
      <c r="H127" s="5"/>
    </row>
    <row r="128" spans="1:8" x14ac:dyDescent="0.25">
      <c r="A128" t="s">
        <v>345</v>
      </c>
      <c r="B128" t="s">
        <v>10</v>
      </c>
      <c r="C128" t="s">
        <v>189</v>
      </c>
      <c r="D128" t="s">
        <v>281</v>
      </c>
      <c r="F128" t="s">
        <v>192</v>
      </c>
      <c r="G128" s="5">
        <v>5</v>
      </c>
      <c r="H128" s="5"/>
    </row>
    <row r="129" spans="1:8" x14ac:dyDescent="0.25">
      <c r="A129" t="s">
        <v>343</v>
      </c>
      <c r="B129" t="s">
        <v>13</v>
      </c>
      <c r="C129" t="s">
        <v>16</v>
      </c>
      <c r="D129" t="s">
        <v>282</v>
      </c>
      <c r="F129" t="s">
        <v>193</v>
      </c>
      <c r="G129" s="5">
        <v>5</v>
      </c>
      <c r="H129" s="5"/>
    </row>
    <row r="130" spans="1:8" x14ac:dyDescent="0.25">
      <c r="A130" t="s">
        <v>346</v>
      </c>
      <c r="B130" t="s">
        <v>5</v>
      </c>
      <c r="C130" t="s">
        <v>125</v>
      </c>
      <c r="D130" t="s">
        <v>282</v>
      </c>
      <c r="F130" t="s">
        <v>194</v>
      </c>
      <c r="G130" s="5">
        <v>5</v>
      </c>
      <c r="H130" s="5"/>
    </row>
    <row r="131" spans="1:8" x14ac:dyDescent="0.25">
      <c r="A131" t="s">
        <v>346</v>
      </c>
      <c r="B131" t="s">
        <v>5</v>
      </c>
      <c r="C131" t="s">
        <v>125</v>
      </c>
      <c r="D131" t="s">
        <v>282</v>
      </c>
      <c r="F131" t="s">
        <v>195</v>
      </c>
      <c r="G131" s="5">
        <v>2</v>
      </c>
      <c r="H131" s="5"/>
    </row>
    <row r="132" spans="1:8" x14ac:dyDescent="0.25">
      <c r="A132" t="s">
        <v>346</v>
      </c>
      <c r="B132" t="s">
        <v>5</v>
      </c>
      <c r="C132" t="s">
        <v>125</v>
      </c>
      <c r="D132" t="s">
        <v>282</v>
      </c>
      <c r="F132" t="s">
        <v>196</v>
      </c>
      <c r="G132" s="5">
        <v>1</v>
      </c>
      <c r="H132" s="5"/>
    </row>
    <row r="133" spans="1:8" x14ac:dyDescent="0.25">
      <c r="A133" t="s">
        <v>346</v>
      </c>
      <c r="B133" t="s">
        <v>5</v>
      </c>
      <c r="C133" t="s">
        <v>125</v>
      </c>
      <c r="D133" t="s">
        <v>282</v>
      </c>
      <c r="F133" t="s">
        <v>197</v>
      </c>
      <c r="G133" s="5">
        <v>3</v>
      </c>
      <c r="H133" s="5"/>
    </row>
    <row r="134" spans="1:8" x14ac:dyDescent="0.25">
      <c r="A134" t="s">
        <v>346</v>
      </c>
      <c r="B134" t="s">
        <v>5</v>
      </c>
      <c r="C134" t="s">
        <v>125</v>
      </c>
      <c r="D134" t="s">
        <v>282</v>
      </c>
      <c r="F134" t="s">
        <v>198</v>
      </c>
      <c r="G134" s="5">
        <v>4</v>
      </c>
      <c r="H134" s="5"/>
    </row>
    <row r="135" spans="1:8" x14ac:dyDescent="0.25">
      <c r="A135" t="s">
        <v>347</v>
      </c>
      <c r="B135" t="s">
        <v>10</v>
      </c>
      <c r="C135" t="s">
        <v>149</v>
      </c>
      <c r="D135" t="s">
        <v>283</v>
      </c>
      <c r="E135" t="s">
        <v>246</v>
      </c>
      <c r="F135" t="s">
        <v>199</v>
      </c>
      <c r="G135" s="5">
        <v>1</v>
      </c>
      <c r="H135" s="5"/>
    </row>
    <row r="136" spans="1:8" x14ac:dyDescent="0.25">
      <c r="A136" t="s">
        <v>347</v>
      </c>
      <c r="B136" t="s">
        <v>10</v>
      </c>
      <c r="C136" t="s">
        <v>149</v>
      </c>
      <c r="D136" t="s">
        <v>283</v>
      </c>
      <c r="E136" t="s">
        <v>246</v>
      </c>
      <c r="F136" t="s">
        <v>200</v>
      </c>
      <c r="G136" s="5">
        <v>5</v>
      </c>
      <c r="H136" s="5"/>
    </row>
    <row r="137" spans="1:8" x14ac:dyDescent="0.25">
      <c r="A137" t="s">
        <v>348</v>
      </c>
      <c r="B137" t="s">
        <v>13</v>
      </c>
      <c r="C137" t="s">
        <v>16</v>
      </c>
      <c r="D137" t="s">
        <v>283</v>
      </c>
      <c r="E137" t="s">
        <v>246</v>
      </c>
      <c r="F137" t="s">
        <v>201</v>
      </c>
      <c r="G137" s="5">
        <v>5</v>
      </c>
      <c r="H137" s="5"/>
    </row>
    <row r="138" spans="1:8" x14ac:dyDescent="0.25">
      <c r="A138" t="s">
        <v>349</v>
      </c>
      <c r="B138" t="s">
        <v>5</v>
      </c>
      <c r="C138" t="s">
        <v>18</v>
      </c>
      <c r="D138" t="s">
        <v>283</v>
      </c>
      <c r="E138" t="s">
        <v>246</v>
      </c>
      <c r="F138" t="s">
        <v>202</v>
      </c>
      <c r="G138" s="5">
        <v>5</v>
      </c>
      <c r="H138" s="5"/>
    </row>
    <row r="139" spans="1:8" x14ac:dyDescent="0.25">
      <c r="A139" t="s">
        <v>349</v>
      </c>
      <c r="B139" t="s">
        <v>5</v>
      </c>
      <c r="C139" t="s">
        <v>18</v>
      </c>
      <c r="D139" t="s">
        <v>283</v>
      </c>
      <c r="E139" t="s">
        <v>246</v>
      </c>
      <c r="F139" t="s">
        <v>203</v>
      </c>
      <c r="G139" s="5">
        <v>2</v>
      </c>
      <c r="H139" s="5"/>
    </row>
    <row r="140" spans="1:8" x14ac:dyDescent="0.25">
      <c r="A140" t="s">
        <v>349</v>
      </c>
      <c r="B140" t="s">
        <v>5</v>
      </c>
      <c r="C140" t="s">
        <v>18</v>
      </c>
      <c r="D140" t="s">
        <v>283</v>
      </c>
      <c r="E140" t="s">
        <v>246</v>
      </c>
      <c r="F140" t="s">
        <v>204</v>
      </c>
      <c r="G140" s="5">
        <v>1</v>
      </c>
      <c r="H140" s="5"/>
    </row>
    <row r="141" spans="1:8" x14ac:dyDescent="0.25">
      <c r="A141" t="s">
        <v>349</v>
      </c>
      <c r="B141" t="s">
        <v>5</v>
      </c>
      <c r="C141" t="s">
        <v>18</v>
      </c>
      <c r="D141" t="s">
        <v>283</v>
      </c>
      <c r="E141" t="s">
        <v>246</v>
      </c>
      <c r="F141" t="s">
        <v>205</v>
      </c>
      <c r="G141" s="5">
        <v>3</v>
      </c>
      <c r="H141" s="5"/>
    </row>
    <row r="142" spans="1:8" x14ac:dyDescent="0.25">
      <c r="A142" t="s">
        <v>349</v>
      </c>
      <c r="B142" t="s">
        <v>5</v>
      </c>
      <c r="C142" t="s">
        <v>18</v>
      </c>
      <c r="D142" t="s">
        <v>283</v>
      </c>
      <c r="E142" t="s">
        <v>246</v>
      </c>
      <c r="F142" t="s">
        <v>206</v>
      </c>
      <c r="G142" s="5">
        <v>4</v>
      </c>
      <c r="H142" s="5"/>
    </row>
    <row r="143" spans="1:8" x14ac:dyDescent="0.25">
      <c r="A143" t="s">
        <v>351</v>
      </c>
      <c r="B143" t="s">
        <v>5</v>
      </c>
      <c r="C143" t="s">
        <v>6</v>
      </c>
      <c r="D143" t="s">
        <v>285</v>
      </c>
      <c r="F143" t="s">
        <v>213</v>
      </c>
      <c r="G143" s="5">
        <v>5</v>
      </c>
      <c r="H143" s="5"/>
    </row>
    <row r="144" spans="1:8" x14ac:dyDescent="0.25">
      <c r="A144" t="s">
        <v>351</v>
      </c>
      <c r="B144" t="s">
        <v>5</v>
      </c>
      <c r="C144" t="s">
        <v>6</v>
      </c>
      <c r="D144" t="s">
        <v>285</v>
      </c>
      <c r="F144" t="s">
        <v>214</v>
      </c>
      <c r="G144" s="5">
        <v>2</v>
      </c>
      <c r="H144" s="5"/>
    </row>
    <row r="145" spans="1:8" x14ac:dyDescent="0.25">
      <c r="A145" t="s">
        <v>351</v>
      </c>
      <c r="B145" t="s">
        <v>5</v>
      </c>
      <c r="C145" t="s">
        <v>6</v>
      </c>
      <c r="D145" t="s">
        <v>285</v>
      </c>
      <c r="F145" t="s">
        <v>215</v>
      </c>
      <c r="G145" s="5">
        <v>1</v>
      </c>
      <c r="H145" s="5"/>
    </row>
    <row r="146" spans="1:8" x14ac:dyDescent="0.25">
      <c r="A146" t="s">
        <v>351</v>
      </c>
      <c r="B146" t="s">
        <v>5</v>
      </c>
      <c r="C146" t="s">
        <v>6</v>
      </c>
      <c r="D146" t="s">
        <v>285</v>
      </c>
      <c r="F146" t="s">
        <v>216</v>
      </c>
      <c r="G146" s="5">
        <v>3</v>
      </c>
      <c r="H146" s="5"/>
    </row>
    <row r="147" spans="1:8" x14ac:dyDescent="0.25">
      <c r="A147" t="s">
        <v>351</v>
      </c>
      <c r="B147" t="s">
        <v>5</v>
      </c>
      <c r="C147" t="s">
        <v>6</v>
      </c>
      <c r="D147" t="s">
        <v>285</v>
      </c>
      <c r="F147" t="s">
        <v>217</v>
      </c>
      <c r="G147" s="5">
        <v>4</v>
      </c>
      <c r="H147" s="5"/>
    </row>
    <row r="148" spans="1:8" x14ac:dyDescent="0.25">
      <c r="A148" t="s">
        <v>352</v>
      </c>
      <c r="B148" t="s">
        <v>10</v>
      </c>
      <c r="C148" t="s">
        <v>149</v>
      </c>
      <c r="D148" t="s">
        <v>286</v>
      </c>
      <c r="F148" t="s">
        <v>218</v>
      </c>
      <c r="G148" s="5">
        <v>1</v>
      </c>
      <c r="H148" s="5"/>
    </row>
    <row r="149" spans="1:8" x14ac:dyDescent="0.25">
      <c r="A149" t="s">
        <v>352</v>
      </c>
      <c r="B149" t="s">
        <v>10</v>
      </c>
      <c r="C149" t="s">
        <v>149</v>
      </c>
      <c r="D149" t="s">
        <v>286</v>
      </c>
      <c r="F149" t="s">
        <v>219</v>
      </c>
      <c r="G149" s="5">
        <v>3</v>
      </c>
      <c r="H149" s="5"/>
    </row>
    <row r="150" spans="1:8" x14ac:dyDescent="0.25">
      <c r="A150" t="s">
        <v>352</v>
      </c>
      <c r="B150" t="s">
        <v>10</v>
      </c>
      <c r="C150" t="s">
        <v>149</v>
      </c>
      <c r="D150" t="s">
        <v>286</v>
      </c>
      <c r="F150" t="s">
        <v>220</v>
      </c>
      <c r="G150" s="5">
        <v>5</v>
      </c>
      <c r="H150" s="5"/>
    </row>
    <row r="151" spans="1:8" x14ac:dyDescent="0.25">
      <c r="A151" t="s">
        <v>353</v>
      </c>
      <c r="B151" t="s">
        <v>5</v>
      </c>
      <c r="C151" t="s">
        <v>6</v>
      </c>
      <c r="D151" t="s">
        <v>287</v>
      </c>
      <c r="F151" t="s">
        <v>221</v>
      </c>
      <c r="G151" s="5">
        <v>1</v>
      </c>
      <c r="H151" s="5"/>
    </row>
    <row r="152" spans="1:8" x14ac:dyDescent="0.25">
      <c r="A152" t="s">
        <v>353</v>
      </c>
      <c r="B152" t="s">
        <v>5</v>
      </c>
      <c r="C152" t="s">
        <v>6</v>
      </c>
      <c r="D152" t="s">
        <v>287</v>
      </c>
      <c r="F152" t="s">
        <v>222</v>
      </c>
      <c r="G152" s="5">
        <v>3</v>
      </c>
      <c r="H152" s="5"/>
    </row>
    <row r="153" spans="1:8" x14ac:dyDescent="0.25">
      <c r="A153" t="s">
        <v>354</v>
      </c>
      <c r="B153" t="s">
        <v>13</v>
      </c>
      <c r="C153" t="s">
        <v>16</v>
      </c>
      <c r="D153" t="s">
        <v>288</v>
      </c>
      <c r="E153" t="s">
        <v>249</v>
      </c>
      <c r="F153" t="s">
        <v>223</v>
      </c>
      <c r="G153" s="5">
        <v>5</v>
      </c>
      <c r="H153" s="5"/>
    </row>
    <row r="154" spans="1:8" x14ac:dyDescent="0.25">
      <c r="A154" t="s">
        <v>355</v>
      </c>
      <c r="B154" t="s">
        <v>5</v>
      </c>
      <c r="C154" t="s">
        <v>18</v>
      </c>
      <c r="D154" t="s">
        <v>288</v>
      </c>
      <c r="E154" t="s">
        <v>249</v>
      </c>
      <c r="F154" t="s">
        <v>224</v>
      </c>
      <c r="G154" s="5">
        <v>5</v>
      </c>
      <c r="H154" s="5"/>
    </row>
    <row r="155" spans="1:8" x14ac:dyDescent="0.25">
      <c r="A155" t="s">
        <v>355</v>
      </c>
      <c r="B155" t="s">
        <v>5</v>
      </c>
      <c r="C155" t="s">
        <v>18</v>
      </c>
      <c r="D155" t="s">
        <v>288</v>
      </c>
      <c r="E155" t="s">
        <v>249</v>
      </c>
      <c r="F155" t="s">
        <v>225</v>
      </c>
      <c r="G155" s="5">
        <v>2</v>
      </c>
      <c r="H155" s="5"/>
    </row>
    <row r="156" spans="1:8" x14ac:dyDescent="0.25">
      <c r="A156" t="s">
        <v>355</v>
      </c>
      <c r="B156" t="s">
        <v>5</v>
      </c>
      <c r="C156" t="s">
        <v>18</v>
      </c>
      <c r="D156" t="s">
        <v>288</v>
      </c>
      <c r="E156" t="s">
        <v>249</v>
      </c>
      <c r="F156" t="s">
        <v>226</v>
      </c>
      <c r="G156" s="5">
        <v>1</v>
      </c>
      <c r="H156" s="5"/>
    </row>
    <row r="157" spans="1:8" x14ac:dyDescent="0.25">
      <c r="A157" t="s">
        <v>355</v>
      </c>
      <c r="B157" t="s">
        <v>5</v>
      </c>
      <c r="C157" t="s">
        <v>18</v>
      </c>
      <c r="D157" t="s">
        <v>288</v>
      </c>
      <c r="E157" t="s">
        <v>249</v>
      </c>
      <c r="F157" t="s">
        <v>227</v>
      </c>
      <c r="G157" s="5">
        <v>3</v>
      </c>
      <c r="H157" s="5"/>
    </row>
    <row r="158" spans="1:8" x14ac:dyDescent="0.25">
      <c r="A158" t="s">
        <v>355</v>
      </c>
      <c r="B158" t="s">
        <v>5</v>
      </c>
      <c r="C158" t="s">
        <v>18</v>
      </c>
      <c r="D158" t="s">
        <v>288</v>
      </c>
      <c r="E158" t="s">
        <v>249</v>
      </c>
      <c r="F158" t="s">
        <v>228</v>
      </c>
      <c r="G158" s="5">
        <v>4</v>
      </c>
      <c r="H158" s="5"/>
    </row>
    <row r="159" spans="1:8" x14ac:dyDescent="0.25">
      <c r="A159" t="s">
        <v>356</v>
      </c>
      <c r="B159" t="s">
        <v>2</v>
      </c>
      <c r="C159" t="s">
        <v>32</v>
      </c>
      <c r="D159" t="s">
        <v>35</v>
      </c>
      <c r="F159" t="s">
        <v>35</v>
      </c>
      <c r="G159" s="5">
        <v>2</v>
      </c>
      <c r="H159" s="5"/>
    </row>
    <row r="160" spans="1:8" x14ac:dyDescent="0.25">
      <c r="A160" t="s">
        <v>356</v>
      </c>
      <c r="B160" t="s">
        <v>2</v>
      </c>
      <c r="C160" t="s">
        <v>32</v>
      </c>
      <c r="D160" t="s">
        <v>35</v>
      </c>
      <c r="F160" t="s">
        <v>229</v>
      </c>
      <c r="G160" s="5">
        <v>3</v>
      </c>
      <c r="H160" s="5"/>
    </row>
    <row r="161" spans="1:8" x14ac:dyDescent="0.25">
      <c r="A161" t="s">
        <v>357</v>
      </c>
      <c r="B161" t="s">
        <v>2</v>
      </c>
      <c r="C161" t="s">
        <v>230</v>
      </c>
      <c r="D161" t="s">
        <v>289</v>
      </c>
      <c r="E161" t="s">
        <v>255</v>
      </c>
      <c r="F161" t="s">
        <v>233</v>
      </c>
      <c r="G161" s="5">
        <v>3</v>
      </c>
      <c r="H161" s="5"/>
    </row>
    <row r="162" spans="1:8" x14ac:dyDescent="0.25">
      <c r="A162" t="s">
        <v>357</v>
      </c>
      <c r="B162" t="s">
        <v>2</v>
      </c>
      <c r="C162" t="s">
        <v>230</v>
      </c>
      <c r="D162" t="s">
        <v>289</v>
      </c>
      <c r="E162" t="s">
        <v>255</v>
      </c>
      <c r="F162" s="3" t="s">
        <v>234</v>
      </c>
      <c r="G162" s="5">
        <v>4</v>
      </c>
      <c r="H162" s="5"/>
    </row>
    <row r="163" spans="1:8" x14ac:dyDescent="0.25">
      <c r="A163" t="s">
        <v>357</v>
      </c>
      <c r="B163" t="s">
        <v>2</v>
      </c>
      <c r="C163" t="s">
        <v>230</v>
      </c>
      <c r="D163" t="s">
        <v>289</v>
      </c>
      <c r="E163" t="s">
        <v>255</v>
      </c>
      <c r="F163" t="s">
        <v>235</v>
      </c>
      <c r="G163" s="5">
        <v>5</v>
      </c>
      <c r="H163" s="5"/>
    </row>
    <row r="164" spans="1:8" x14ac:dyDescent="0.25">
      <c r="F164"/>
      <c r="G164" s="5"/>
    </row>
    <row r="165" spans="1:8" x14ac:dyDescent="0.25">
      <c r="F165"/>
      <c r="G165" s="5"/>
    </row>
    <row r="166" spans="1:8" x14ac:dyDescent="0.25">
      <c r="F166"/>
      <c r="G166" s="5"/>
    </row>
    <row r="167" spans="1:8" x14ac:dyDescent="0.25">
      <c r="F167"/>
      <c r="G167" s="5"/>
    </row>
    <row r="168" spans="1:8" x14ac:dyDescent="0.25">
      <c r="F168"/>
      <c r="G168" s="5"/>
    </row>
    <row r="169" spans="1:8" x14ac:dyDescent="0.25">
      <c r="F169"/>
      <c r="G169" s="5"/>
    </row>
    <row r="170" spans="1:8" x14ac:dyDescent="0.25">
      <c r="F170"/>
      <c r="G170" s="5"/>
    </row>
    <row r="171" spans="1:8" x14ac:dyDescent="0.25">
      <c r="F171"/>
      <c r="G171" s="5"/>
    </row>
    <row r="172" spans="1:8" x14ac:dyDescent="0.25">
      <c r="F172"/>
      <c r="G172" s="5"/>
    </row>
    <row r="173" spans="1:8" x14ac:dyDescent="0.25">
      <c r="F173"/>
      <c r="G173" s="5"/>
    </row>
    <row r="174" spans="1:8" x14ac:dyDescent="0.25">
      <c r="F174"/>
      <c r="G174" s="5"/>
    </row>
    <row r="175" spans="1:8" x14ac:dyDescent="0.25">
      <c r="F175"/>
      <c r="G175" s="5"/>
    </row>
    <row r="176" spans="1:8" x14ac:dyDescent="0.25">
      <c r="F176"/>
      <c r="G176" s="5"/>
    </row>
    <row r="177" spans="6:7" x14ac:dyDescent="0.25">
      <c r="F177"/>
      <c r="G177" s="5"/>
    </row>
    <row r="178" spans="6:7" x14ac:dyDescent="0.25">
      <c r="F178"/>
      <c r="G178" s="5"/>
    </row>
    <row r="179" spans="6:7" x14ac:dyDescent="0.25">
      <c r="F179"/>
      <c r="G179" s="5"/>
    </row>
    <row r="180" spans="6:7" x14ac:dyDescent="0.25">
      <c r="F180"/>
      <c r="G180" s="5"/>
    </row>
    <row r="181" spans="6:7" x14ac:dyDescent="0.25">
      <c r="F181"/>
      <c r="G181" s="5"/>
    </row>
    <row r="182" spans="6:7" x14ac:dyDescent="0.25">
      <c r="F182"/>
      <c r="G182" s="5"/>
    </row>
    <row r="183" spans="6:7" x14ac:dyDescent="0.25">
      <c r="F183"/>
      <c r="G183" s="5"/>
    </row>
    <row r="184" spans="6:7" x14ac:dyDescent="0.25">
      <c r="F184"/>
      <c r="G184" s="5"/>
    </row>
    <row r="185" spans="6:7" x14ac:dyDescent="0.25">
      <c r="F185"/>
      <c r="G185" s="5"/>
    </row>
    <row r="186" spans="6:7" x14ac:dyDescent="0.25">
      <c r="F186"/>
      <c r="G186" s="5"/>
    </row>
    <row r="187" spans="6:7" x14ac:dyDescent="0.25">
      <c r="F187"/>
      <c r="G187" s="5"/>
    </row>
    <row r="188" spans="6:7" x14ac:dyDescent="0.25">
      <c r="F188"/>
      <c r="G188" s="5"/>
    </row>
    <row r="189" spans="6:7" x14ac:dyDescent="0.25">
      <c r="F189"/>
      <c r="G189" s="5"/>
    </row>
    <row r="190" spans="6:7" x14ac:dyDescent="0.25">
      <c r="F190"/>
      <c r="G190" s="5"/>
    </row>
    <row r="191" spans="6:7" x14ac:dyDescent="0.25">
      <c r="F191"/>
      <c r="G191" s="5"/>
    </row>
    <row r="192" spans="6:7" x14ac:dyDescent="0.25">
      <c r="F192"/>
      <c r="G192" s="5"/>
    </row>
    <row r="193" spans="6:7" x14ac:dyDescent="0.25">
      <c r="F193"/>
      <c r="G193" s="5"/>
    </row>
    <row r="194" spans="6:7" x14ac:dyDescent="0.25">
      <c r="F194"/>
      <c r="G194" s="5"/>
    </row>
    <row r="195" spans="6:7" x14ac:dyDescent="0.25">
      <c r="F195"/>
      <c r="G195" s="5"/>
    </row>
    <row r="196" spans="6:7" x14ac:dyDescent="0.25">
      <c r="F196"/>
      <c r="G196" s="5"/>
    </row>
    <row r="197" spans="6:7" x14ac:dyDescent="0.25">
      <c r="F197"/>
      <c r="G197" s="5"/>
    </row>
    <row r="198" spans="6:7" x14ac:dyDescent="0.25">
      <c r="F198"/>
      <c r="G198" s="5"/>
    </row>
    <row r="199" spans="6:7" x14ac:dyDescent="0.25">
      <c r="F199"/>
      <c r="G199" s="5"/>
    </row>
    <row r="200" spans="6:7" x14ac:dyDescent="0.25">
      <c r="F200"/>
      <c r="G200" s="5"/>
    </row>
    <row r="201" spans="6:7" x14ac:dyDescent="0.25">
      <c r="F201"/>
      <c r="G201" s="5"/>
    </row>
    <row r="202" spans="6:7" x14ac:dyDescent="0.25">
      <c r="F202"/>
      <c r="G202" s="5"/>
    </row>
    <row r="203" spans="6:7" x14ac:dyDescent="0.25">
      <c r="F203" s="3"/>
      <c r="G203" s="5"/>
    </row>
    <row r="204" spans="6:7" x14ac:dyDescent="0.25">
      <c r="F204"/>
      <c r="G2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JobBalancing</vt:lpstr>
      <vt:lpstr>CheapestType</vt:lpstr>
      <vt:lpstr>JobsToSaveCsv</vt:lpstr>
      <vt:lpstr>To Do</vt:lpstr>
    </vt:vector>
  </TitlesOfParts>
  <Company>BAE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Gale, Michael J (US)</dc:creator>
  <cp:lastModifiedBy>Gale, Michael J (US)</cp:lastModifiedBy>
  <dcterms:created xsi:type="dcterms:W3CDTF">2018-07-18T18:48:47Z</dcterms:created>
  <dcterms:modified xsi:type="dcterms:W3CDTF">2018-07-24T20:04:34Z</dcterms:modified>
</cp:coreProperties>
</file>