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wg/code/EE Projects 2022-/Homebrew-ECP5-SBC/doc/notes/"/>
    </mc:Choice>
  </mc:AlternateContent>
  <xr:revisionPtr revIDLastSave="0" documentId="13_ncr:1_{13066A86-1E13-EE48-8466-DECAC8BBF82E}" xr6:coauthVersionLast="47" xr6:coauthVersionMax="47" xr10:uidLastSave="{00000000-0000-0000-0000-000000000000}"/>
  <bookViews>
    <workbookView xWindow="6940" yWindow="4780" windowWidth="27640" windowHeight="16940" xr2:uid="{E868EE80-2419-DC4A-A31A-28B5ECD3FFC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6" i="1" l="1"/>
  <c r="Q5" i="1"/>
  <c r="L10" i="1"/>
  <c r="I10" i="1"/>
  <c r="L9" i="1"/>
  <c r="I9" i="1"/>
  <c r="A11" i="1"/>
  <c r="E19" i="1"/>
  <c r="C15" i="1"/>
</calcChain>
</file>

<file path=xl/sharedStrings.xml><?xml version="1.0" encoding="utf-8"?>
<sst xmlns="http://schemas.openxmlformats.org/spreadsheetml/2006/main" count="49" uniqueCount="35">
  <si>
    <t>top board</t>
  </si>
  <si>
    <t>6-layer service</t>
  </si>
  <si>
    <t>4-layer service</t>
  </si>
  <si>
    <t>OSH Park PCB thicknesses (mm)</t>
  </si>
  <si>
    <t>2-layer</t>
  </si>
  <si>
    <t>mm</t>
  </si>
  <si>
    <t>1.6mm</t>
  </si>
  <si>
    <t>Spacing for 3.0mm Hirose</t>
  </si>
  <si>
    <t>Spacing for 1.5mm Hirose</t>
  </si>
  <si>
    <t>1.6mm - 2.4mm</t>
  </si>
  <si>
    <t>1.5mm</t>
  </si>
  <si>
    <t>standoff</t>
  </si>
  <si>
    <t>bottom board</t>
  </si>
  <si>
    <t>hex nut</t>
  </si>
  <si>
    <t>2.0mm</t>
  </si>
  <si>
    <t>screw length (max)</t>
  </si>
  <si>
    <t>screw length (min)</t>
  </si>
  <si>
    <t>3.0mm</t>
  </si>
  <si>
    <t>clearance</t>
  </si>
  <si>
    <t>&lt;--- to ensure the screw can extend slightly past the nut for full thread engagement, and for any tolerances in the stackup</t>
  </si>
  <si>
    <t>Recommended:   8.5mm, 9mm or 10mm</t>
  </si>
  <si>
    <t>Recommended:  10mm, 11mm or 12</t>
  </si>
  <si>
    <t>Motherboard Top/Bottom PCBs</t>
  </si>
  <si>
    <t>What is heighest component height of bottom PCB? (for choosing standoff)</t>
  </si>
  <si>
    <t>VGA connector</t>
  </si>
  <si>
    <t>XM1 (HDMI in)</t>
  </si>
  <si>
    <t>PDBooster</t>
  </si>
  <si>
    <t>PDBooster recommendation:</t>
  </si>
  <si>
    <t>Recommended spacer:</t>
  </si>
  <si>
    <t>53mm</t>
  </si>
  <si>
    <t>PCB can extend left and right by 500 mils each (total 1,000 mils + 441 mils on top of center connector)</t>
  </si>
  <si>
    <t>PCB can extend either:</t>
  </si>
  <si>
    <t>- WITHOUT TOP PINS: up 22.3 mm (880 mils) above courtyard top of bottom R/A footprint; total PCB height is 30.8 mm (1,212 mils)</t>
  </si>
  <si>
    <t>- WITH TOP PINS:  up 16.5mm (651 mils) above courtyard top of bottom R/A; total PCB height is 24.55mm (967 mils)</t>
  </si>
  <si>
    <t>8.55mm for male pins on top and bottom, PCB is 24.55mm high, plus 3mm clearance for bottom side components of top motherboard PCB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</si>
</sst>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"/>
  </numFmts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2" xfId="0" applyBorder="1"/>
    <xf numFmtId="168" fontId="0" fillId="0" borderId="0" xfId="0" applyNumberFormat="1"/>
    <xf numFmtId="0" fontId="0" fillId="2" borderId="3" xfId="0" applyFill="1" applyBorder="1"/>
    <xf numFmtId="0" fontId="1" fillId="2" borderId="1" xfId="0" applyFont="1" applyFill="1" applyBorder="1" applyAlignment="1">
      <alignment horizontal="center"/>
    </xf>
    <xf numFmtId="0" fontId="1" fillId="2" borderId="3" xfId="0" applyFont="1" applyFill="1" applyBorder="1" applyAlignment="1"/>
    <xf numFmtId="0" fontId="0" fillId="0" borderId="3" xfId="0" applyBorder="1" applyAlignment="1"/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quotePrefix="1"/>
    <xf numFmtId="0" fontId="1" fillId="0" borderId="0" xfId="0" quotePrefix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B39D3-55CE-AE4A-A0F4-158F36FE85E6}">
  <dimension ref="A1:S19"/>
  <sheetViews>
    <sheetView tabSelected="1" topLeftCell="N1" workbookViewId="0">
      <selection activeCell="R13" sqref="R13"/>
    </sheetView>
  </sheetViews>
  <sheetFormatPr baseColWidth="10" defaultRowHeight="16" x14ac:dyDescent="0.2"/>
  <cols>
    <col min="3" max="3" width="13.5" customWidth="1"/>
    <col min="5" max="5" width="14.33203125" customWidth="1"/>
    <col min="8" max="8" width="16.83203125" customWidth="1"/>
    <col min="9" max="9" width="17.5" customWidth="1"/>
    <col min="11" max="11" width="17.83203125" customWidth="1"/>
    <col min="12" max="12" width="15.6640625" customWidth="1"/>
    <col min="14" max="14" width="99.1640625" customWidth="1"/>
    <col min="16" max="16" width="27.6640625" customWidth="1"/>
  </cols>
  <sheetData>
    <row r="1" spans="1:19" ht="17" thickBot="1" x14ac:dyDescent="0.25">
      <c r="A1" s="4" t="s">
        <v>3</v>
      </c>
      <c r="B1" s="4"/>
      <c r="C1" s="4"/>
      <c r="D1" s="4"/>
      <c r="E1" s="4"/>
      <c r="F1" s="4"/>
      <c r="H1" s="5" t="s">
        <v>8</v>
      </c>
      <c r="I1" s="6"/>
      <c r="K1" s="5" t="s">
        <v>7</v>
      </c>
      <c r="L1" s="6"/>
      <c r="P1" s="3" t="s">
        <v>22</v>
      </c>
    </row>
    <row r="2" spans="1:19" x14ac:dyDescent="0.2">
      <c r="A2" s="1" t="s">
        <v>4</v>
      </c>
      <c r="C2" s="1" t="s">
        <v>2</v>
      </c>
      <c r="E2" s="1" t="s">
        <v>1</v>
      </c>
    </row>
    <row r="3" spans="1:19" x14ac:dyDescent="0.2">
      <c r="A3">
        <v>1.52E-2</v>
      </c>
      <c r="C3">
        <v>1.52E-2</v>
      </c>
      <c r="E3">
        <v>1.52E-2</v>
      </c>
      <c r="H3" t="s">
        <v>0</v>
      </c>
      <c r="I3" s="8" t="s">
        <v>9</v>
      </c>
      <c r="K3" t="s">
        <v>0</v>
      </c>
      <c r="L3" s="8" t="s">
        <v>6</v>
      </c>
      <c r="P3" t="s">
        <v>23</v>
      </c>
    </row>
    <row r="4" spans="1:19" x14ac:dyDescent="0.2">
      <c r="A4">
        <v>1.52E-2</v>
      </c>
      <c r="C4">
        <v>1.52E-2</v>
      </c>
      <c r="E4">
        <v>1.52E-2</v>
      </c>
      <c r="H4" t="s">
        <v>11</v>
      </c>
      <c r="I4" s="8" t="s">
        <v>10</v>
      </c>
      <c r="K4" t="s">
        <v>11</v>
      </c>
      <c r="L4" s="8" t="s">
        <v>17</v>
      </c>
      <c r="P4" t="s">
        <v>24</v>
      </c>
      <c r="Q4">
        <v>12.58</v>
      </c>
    </row>
    <row r="5" spans="1:19" x14ac:dyDescent="0.2">
      <c r="A5">
        <v>3.56E-2</v>
      </c>
      <c r="C5">
        <v>4.3200000000000002E-2</v>
      </c>
      <c r="E5">
        <v>4.3200000000000002E-2</v>
      </c>
      <c r="H5" t="s">
        <v>12</v>
      </c>
      <c r="I5" s="8" t="s">
        <v>6</v>
      </c>
      <c r="K5" t="s">
        <v>12</v>
      </c>
      <c r="L5" s="8" t="s">
        <v>6</v>
      </c>
      <c r="P5" t="s">
        <v>25</v>
      </c>
      <c r="Q5">
        <f>L10+4.55</f>
        <v>15.55</v>
      </c>
    </row>
    <row r="6" spans="1:19" x14ac:dyDescent="0.2">
      <c r="A6">
        <v>1.524</v>
      </c>
      <c r="C6">
        <v>0.19989999999999999</v>
      </c>
      <c r="E6">
        <v>0.11070000000000001</v>
      </c>
      <c r="H6" t="s">
        <v>13</v>
      </c>
      <c r="I6" s="8" t="s">
        <v>14</v>
      </c>
      <c r="K6" t="s">
        <v>13</v>
      </c>
      <c r="L6" s="8" t="s">
        <v>14</v>
      </c>
      <c r="P6" t="s">
        <v>26</v>
      </c>
      <c r="Q6">
        <f>8.55+8.55+24.55+3</f>
        <v>44.650000000000006</v>
      </c>
      <c r="S6" s="9" t="s">
        <v>34</v>
      </c>
    </row>
    <row r="7" spans="1:19" x14ac:dyDescent="0.2">
      <c r="A7">
        <v>3.56E-2</v>
      </c>
      <c r="C7">
        <v>1.7500000000000002E-2</v>
      </c>
      <c r="E7">
        <v>1.7500000000000002E-2</v>
      </c>
      <c r="H7" t="s">
        <v>18</v>
      </c>
      <c r="I7" s="8" t="s">
        <v>14</v>
      </c>
      <c r="K7" t="s">
        <v>18</v>
      </c>
      <c r="L7" s="8" t="s">
        <v>14</v>
      </c>
      <c r="N7" s="9" t="s">
        <v>19</v>
      </c>
    </row>
    <row r="8" spans="1:19" x14ac:dyDescent="0.2">
      <c r="A8">
        <v>1.52E-2</v>
      </c>
      <c r="C8">
        <v>0.99060000000000004</v>
      </c>
      <c r="E8">
        <v>0.1016</v>
      </c>
      <c r="P8" s="7" t="s">
        <v>28</v>
      </c>
      <c r="Q8" s="7" t="s">
        <v>29</v>
      </c>
    </row>
    <row r="9" spans="1:19" x14ac:dyDescent="0.2">
      <c r="A9">
        <v>1.52E-2</v>
      </c>
      <c r="C9">
        <v>1.7500000000000002E-2</v>
      </c>
      <c r="E9">
        <v>1.7500000000000002E-2</v>
      </c>
      <c r="H9" t="s">
        <v>16</v>
      </c>
      <c r="I9">
        <f>1.6+1.5+1.6+2+2</f>
        <v>8.6999999999999993</v>
      </c>
      <c r="K9" t="s">
        <v>16</v>
      </c>
      <c r="L9">
        <f>1.6+3+1.6+2+2</f>
        <v>10.199999999999999</v>
      </c>
    </row>
    <row r="10" spans="1:19" x14ac:dyDescent="0.2">
      <c r="C10">
        <v>0.19989999999999999</v>
      </c>
      <c r="E10">
        <v>0.92559999999999998</v>
      </c>
      <c r="H10" t="s">
        <v>15</v>
      </c>
      <c r="I10">
        <f>2.4+1.5+1.6+2+2</f>
        <v>9.5</v>
      </c>
      <c r="K10" t="s">
        <v>15</v>
      </c>
      <c r="L10">
        <f>2.4+3+1.6+2+2</f>
        <v>11</v>
      </c>
      <c r="P10" s="7" t="s">
        <v>27</v>
      </c>
      <c r="Q10" s="7" t="s">
        <v>30</v>
      </c>
    </row>
    <row r="11" spans="1:19" x14ac:dyDescent="0.2">
      <c r="A11" s="2">
        <f>SUM(A3:A9)</f>
        <v>1.6560000000000004</v>
      </c>
      <c r="B11" t="s">
        <v>5</v>
      </c>
      <c r="C11">
        <v>4.3200000000000002E-2</v>
      </c>
      <c r="E11">
        <v>1.7500000000000002E-2</v>
      </c>
      <c r="Q11" s="7" t="s">
        <v>31</v>
      </c>
    </row>
    <row r="12" spans="1:19" x14ac:dyDescent="0.2">
      <c r="C12">
        <v>1.52E-2</v>
      </c>
      <c r="E12">
        <v>0.1016</v>
      </c>
      <c r="H12" s="7" t="s">
        <v>20</v>
      </c>
      <c r="K12" s="7" t="s">
        <v>21</v>
      </c>
      <c r="R12" s="10" t="s">
        <v>33</v>
      </c>
    </row>
    <row r="13" spans="1:19" x14ac:dyDescent="0.2">
      <c r="C13">
        <v>1.52E-2</v>
      </c>
      <c r="E13">
        <v>1.7500000000000002E-2</v>
      </c>
      <c r="R13" s="10" t="s">
        <v>32</v>
      </c>
    </row>
    <row r="14" spans="1:19" x14ac:dyDescent="0.2">
      <c r="E14">
        <v>0.11070000000000001</v>
      </c>
    </row>
    <row r="15" spans="1:19" x14ac:dyDescent="0.2">
      <c r="C15" s="2">
        <f>SUM(C3:C13)</f>
        <v>1.5726000000000002</v>
      </c>
      <c r="D15" t="s">
        <v>5</v>
      </c>
      <c r="E15">
        <v>4.3200000000000002E-2</v>
      </c>
    </row>
    <row r="16" spans="1:19" x14ac:dyDescent="0.2">
      <c r="E16">
        <v>1.52E-2</v>
      </c>
    </row>
    <row r="17" spans="5:6" x14ac:dyDescent="0.2">
      <c r="E17">
        <v>1.52E-2</v>
      </c>
    </row>
    <row r="19" spans="5:6" x14ac:dyDescent="0.2">
      <c r="E19" s="2">
        <f>SUM(E3:E17)</f>
        <v>1.5674000000000001</v>
      </c>
      <c r="F19" t="s">
        <v>5</v>
      </c>
    </row>
  </sheetData>
  <mergeCells count="3">
    <mergeCell ref="A1:F1"/>
    <mergeCell ref="H1:I1"/>
    <mergeCell ref="K1:L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Goelzer</dc:creator>
  <cp:lastModifiedBy>Mike Goelzer</cp:lastModifiedBy>
  <dcterms:created xsi:type="dcterms:W3CDTF">2024-12-29T19:36:16Z</dcterms:created>
  <dcterms:modified xsi:type="dcterms:W3CDTF">2024-12-29T21:55:53Z</dcterms:modified>
</cp:coreProperties>
</file>