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5F32C976-2FF8-154F-B6B5-2D1F2484A57D}" xr6:coauthVersionLast="47" xr6:coauthVersionMax="47" xr10:uidLastSave="{00000000-0000-0000-0000-000000000000}"/>
  <bookViews>
    <workbookView xWindow="900" yWindow="2300" windowWidth="35660" windowHeight="22100" xr2:uid="{8691CECE-43C8-1F4A-B1BA-8A041DF9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E25" i="1"/>
  <c r="G25" i="1" s="1"/>
  <c r="E24" i="1"/>
  <c r="G24" i="1" s="1"/>
  <c r="E44" i="1"/>
  <c r="G44" i="1" s="1"/>
  <c r="E45" i="1"/>
  <c r="G45" i="1" s="1"/>
  <c r="E18" i="1"/>
  <c r="G18" i="1" s="1"/>
  <c r="E9" i="1"/>
  <c r="G9" i="1" s="1"/>
  <c r="E16" i="1"/>
  <c r="G16" i="1" s="1"/>
  <c r="E13" i="1"/>
  <c r="G13" i="1" s="1"/>
  <c r="E15" i="1"/>
  <c r="G15" i="1" s="1"/>
  <c r="E12" i="1"/>
  <c r="G12" i="1" s="1"/>
  <c r="E14" i="1"/>
  <c r="G14" i="1" s="1"/>
  <c r="E17" i="1"/>
  <c r="G17" i="1" s="1"/>
  <c r="E11" i="1"/>
  <c r="G11" i="1" s="1"/>
  <c r="E10" i="1"/>
  <c r="G10" i="1" s="1"/>
  <c r="E8" i="1"/>
  <c r="G8" i="1" s="1"/>
  <c r="E7" i="1"/>
  <c r="G7" i="1" s="1"/>
  <c r="E6" i="1"/>
  <c r="G6" i="1" s="1"/>
</calcChain>
</file>

<file path=xl/sharedStrings.xml><?xml version="1.0" encoding="utf-8"?>
<sst xmlns="http://schemas.openxmlformats.org/spreadsheetml/2006/main" count="116" uniqueCount="80">
  <si>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</si>
  <si>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</si>
  <si>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</si>
  <si>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</si>
  <si>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</si>
  <si>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</si>
  <si>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</si>
  <si>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</si>
  <si>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</si>
  <si>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</si>
  <si>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</si>
  <si>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</si>
  <si>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</si>
  <si>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</si>
  <si>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</si>
  <si>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</si>
  <si>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</si>
  <si>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</si>
  <si>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HDMI IO Board for CM Rev 1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</si>
  <si>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</si>
  <si>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</si>
  <si>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</si>
  <si>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</si>
  <si>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</si>
  <si>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</t>
  </si>
  <si>
    <t>TPS25730DREFR</t>
  </si>
  <si>
    <t>TI</t>
  </si>
  <si>
    <t>https://www.digikey.com/en/products/detail/texas-instruments/TPS25730DREFR/22147394</t>
  </si>
  <si>
    <t>J1</t>
  </si>
  <si>
    <t>USB-C receptacle thru-hole GCT USB4110-GF-A</t>
  </si>
  <si>
    <t>USB4110-GF-A</t>
  </si>
  <si>
    <t>https://www.digikey.com/en/products/detail/gct/USB4110-GF-A/10384547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</si>
  <si>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</si>
  <si>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</si>
  <si>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</si>
  <si>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</si>
  <si>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</si>
  <si>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</si>
  <si>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</si>
  <si>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</si>
  <si>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</si>
  <si>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</si>
  <si>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</si>
  <si>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</si>
  <si>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</si>
  <si>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</si>
  <si>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</si>
  <si>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</si>
  <si>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</si>
  <si>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</si>
  <si>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</si>
  <si>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</si>
  <si>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</si>
  <si>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</si>
  <si>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</si>
  <si>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</si>
  <si>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</si>
  <si>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</si>
  <si>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</si>
  <si>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</si>
  <si>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</si>
  <si>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</si>
  <si>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</si>
  <si>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</si>
  <si>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</si>
  <si>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</si>
  <si>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</si>
  <si>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Current Boost Board Rev 1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</si>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</sst>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CC0805KKX5R8BB106/5195275" TargetMode="External"/><Relationship Id="rId3" Type="http://schemas.openxmlformats.org/officeDocument/2006/relationships/hyperlink" Target="https://www.digikey.com/en/products/detail/gct/USB4110-GF-A/10384547" TargetMode="External"/><Relationship Id="rId7" Type="http://schemas.openxmlformats.org/officeDocument/2006/relationships/hyperlink" Target="https://www.digikey.com/en/products/detail/yageo/CC0805KKX5R8BB106/5195275" TargetMode="External"/><Relationship Id="rId2" Type="http://schemas.openxmlformats.org/officeDocument/2006/relationships/hyperlink" Target="https://www.digikey.com/en/products/detail/texas-instruments/TPS25730DREFR/22147394" TargetMode="Externa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yageo/RC0805FR-0712KL/727568" TargetMode="External"/><Relationship Id="rId5" Type="http://schemas.openxmlformats.org/officeDocument/2006/relationships/hyperlink" Target="https://www.digikey.com/en/products/detail/yageo/RC0805FR-072K2L/727676" TargetMode="External"/><Relationship Id="rId4" Type="http://schemas.openxmlformats.org/officeDocument/2006/relationships/hyperlink" Target="https://www.digikey.com/en/products/detail/yageo/rc0805fr-074k7l/727929" TargetMode="External"/><Relationship Id="rId9" Type="http://schemas.openxmlformats.org/officeDocument/2006/relationships/hyperlink" Target="https://www.digikey.com/en/products/detail/hirose-electric-co-ltd/DF40C-100DS-0-4V-51/1969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L57"/>
  <sheetViews>
    <sheetView tabSelected="1" zoomScale="150" zoomScaleNormal="150" workbookViewId="0">
      <selection activeCell="I45" sqref="I45"/>
    </sheetView>
  </sheetViews>
  <sheetFormatPr baseColWidth="10" defaultRowHeight="16" x14ac:dyDescent="0.2"/>
  <cols>
    <col min="1" max="1" width="61.83203125" customWidth="1"/>
    <col min="6" max="6" width="10.83203125" style="11"/>
    <col min="9" max="9" width="81.6640625" customWidth="1"/>
    <col min="10" max="10" width="21.1640625" customWidth="1"/>
    <col min="11" max="11" width="22.6640625" customWidth="1"/>
  </cols>
  <sheetData>
    <row r="1" spans="1:12" ht="17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0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61</v>
      </c>
      <c r="L1" s="1" t="s">
        <v>9</v>
      </c>
    </row>
    <row r="3" spans="1:12" x14ac:dyDescent="0.2">
      <c r="G3" s="3"/>
      <c r="H3" s="4"/>
    </row>
    <row r="4" spans="1:12" ht="17" thickBot="1" x14ac:dyDescent="0.25">
      <c r="A4" s="5" t="s">
        <v>18</v>
      </c>
      <c r="G4" s="3"/>
      <c r="H4" s="4"/>
    </row>
    <row r="5" spans="1:12" ht="17" thickBot="1" x14ac:dyDescent="0.25">
      <c r="A5" s="6" t="s">
        <v>10</v>
      </c>
      <c r="B5" s="7">
        <v>3</v>
      </c>
      <c r="G5" s="3"/>
      <c r="H5" s="4"/>
    </row>
    <row r="6" spans="1:12" x14ac:dyDescent="0.2">
      <c r="A6" t="s">
        <v>11</v>
      </c>
      <c r="B6" s="8" t="s">
        <v>12</v>
      </c>
      <c r="D6">
        <v>1</v>
      </c>
      <c r="E6">
        <f t="shared" ref="E6:E16" si="0">ROUNDUP(D6*$B$5,0)</f>
        <v>3</v>
      </c>
      <c r="F6" s="11">
        <v>6.35</v>
      </c>
      <c r="G6" s="3">
        <f t="shared" ref="G6" si="1">E6*F6</f>
        <v>19.049999999999997</v>
      </c>
      <c r="H6" s="4" t="s">
        <v>13</v>
      </c>
      <c r="I6" t="s">
        <v>14</v>
      </c>
      <c r="J6" t="s">
        <v>15</v>
      </c>
      <c r="K6" t="s">
        <v>16</v>
      </c>
    </row>
    <row r="7" spans="1:12" x14ac:dyDescent="0.2">
      <c r="A7" t="s">
        <v>23</v>
      </c>
      <c r="B7" s="8" t="s">
        <v>21</v>
      </c>
      <c r="D7">
        <v>1</v>
      </c>
      <c r="E7">
        <f t="shared" si="0"/>
        <v>3</v>
      </c>
      <c r="F7" s="11">
        <v>0.3</v>
      </c>
      <c r="G7" s="3">
        <f t="shared" ref="G7:G16" si="2">E7*F7</f>
        <v>0.89999999999999991</v>
      </c>
      <c r="H7" s="4" t="s">
        <v>13</v>
      </c>
      <c r="I7" s="9" t="s">
        <v>22</v>
      </c>
      <c r="J7" t="s">
        <v>20</v>
      </c>
      <c r="K7" t="s">
        <v>19</v>
      </c>
    </row>
    <row r="8" spans="1:12" x14ac:dyDescent="0.2">
      <c r="A8" t="s">
        <v>29</v>
      </c>
      <c r="B8" s="8" t="s">
        <v>28</v>
      </c>
      <c r="D8">
        <v>1</v>
      </c>
      <c r="E8">
        <f>ROUNDUP(D8*$B$5,0)</f>
        <v>3</v>
      </c>
      <c r="F8" s="2">
        <v>1.1599999999999999</v>
      </c>
      <c r="G8" s="3">
        <f>E8*F8</f>
        <v>3.4799999999999995</v>
      </c>
      <c r="H8" s="4" t="s">
        <v>32</v>
      </c>
      <c r="I8" s="9" t="s">
        <v>31</v>
      </c>
      <c r="J8" t="s">
        <v>17</v>
      </c>
      <c r="K8" t="s">
        <v>30</v>
      </c>
    </row>
    <row r="9" spans="1:12" x14ac:dyDescent="0.2">
      <c r="A9" t="s">
        <v>52</v>
      </c>
      <c r="B9" s="8"/>
      <c r="E9">
        <f t="shared" ref="E9" si="3">ROUNDUP(D9*$B$5,0)</f>
        <v>0</v>
      </c>
      <c r="F9" s="12">
        <v>0.1</v>
      </c>
      <c r="G9" s="3">
        <f t="shared" ref="G9" si="4">E9*F9</f>
        <v>0</v>
      </c>
      <c r="H9" s="4" t="s">
        <v>32</v>
      </c>
      <c r="I9" t="s">
        <v>53</v>
      </c>
      <c r="J9" t="s">
        <v>34</v>
      </c>
      <c r="K9" t="s">
        <v>54</v>
      </c>
    </row>
    <row r="10" spans="1:12" x14ac:dyDescent="0.2">
      <c r="A10" t="s">
        <v>36</v>
      </c>
      <c r="B10" s="8"/>
      <c r="E10">
        <f t="shared" si="0"/>
        <v>0</v>
      </c>
      <c r="F10" s="2">
        <v>1.3299999999999999E-2</v>
      </c>
      <c r="G10" s="3">
        <f t="shared" si="2"/>
        <v>0</v>
      </c>
      <c r="H10" s="4" t="s">
        <v>32</v>
      </c>
      <c r="I10" s="9" t="s">
        <v>37</v>
      </c>
      <c r="J10" t="s">
        <v>34</v>
      </c>
      <c r="K10" t="s">
        <v>38</v>
      </c>
    </row>
    <row r="11" spans="1:12" x14ac:dyDescent="0.2">
      <c r="A11" t="s">
        <v>39</v>
      </c>
      <c r="B11" s="8"/>
      <c r="E11">
        <f t="shared" si="0"/>
        <v>0</v>
      </c>
      <c r="F11" s="2">
        <v>1.3299999999999999E-2</v>
      </c>
      <c r="G11" s="3">
        <f t="shared" si="2"/>
        <v>0</v>
      </c>
      <c r="H11" s="4" t="s">
        <v>32</v>
      </c>
      <c r="I11" s="9" t="s">
        <v>62</v>
      </c>
      <c r="J11" t="s">
        <v>34</v>
      </c>
      <c r="K11" t="s">
        <v>40</v>
      </c>
    </row>
    <row r="12" spans="1:12" x14ac:dyDescent="0.2">
      <c r="A12" t="s">
        <v>49</v>
      </c>
      <c r="B12" s="8"/>
      <c r="E12">
        <f>ROUNDUP(D12*$B$5,0)</f>
        <v>0</v>
      </c>
      <c r="F12" s="2">
        <v>0.1</v>
      </c>
      <c r="G12" s="3">
        <f>E12*F12</f>
        <v>0</v>
      </c>
      <c r="H12" s="4" t="s">
        <v>32</v>
      </c>
      <c r="I12" t="s">
        <v>50</v>
      </c>
      <c r="J12" t="s">
        <v>34</v>
      </c>
      <c r="K12" t="s">
        <v>51</v>
      </c>
    </row>
    <row r="13" spans="1:12" x14ac:dyDescent="0.2">
      <c r="A13" t="s">
        <v>55</v>
      </c>
      <c r="B13" s="8"/>
      <c r="E13">
        <f t="shared" si="0"/>
        <v>0</v>
      </c>
      <c r="F13" s="12">
        <v>0.1</v>
      </c>
      <c r="G13" s="3">
        <f t="shared" si="2"/>
        <v>0</v>
      </c>
      <c r="H13" s="4" t="s">
        <v>32</v>
      </c>
      <c r="I13" t="s">
        <v>57</v>
      </c>
      <c r="J13" t="s">
        <v>34</v>
      </c>
      <c r="K13" t="s">
        <v>56</v>
      </c>
    </row>
    <row r="14" spans="1:12" x14ac:dyDescent="0.2">
      <c r="A14" t="s">
        <v>33</v>
      </c>
      <c r="B14" s="8"/>
      <c r="E14">
        <f>ROUNDUP(D14*$B$5,0)</f>
        <v>0</v>
      </c>
      <c r="F14" s="2">
        <v>2.5000000000000001E-2</v>
      </c>
      <c r="G14" s="3">
        <f>E14*F14</f>
        <v>0</v>
      </c>
      <c r="H14" s="4" t="s">
        <v>32</v>
      </c>
      <c r="I14" s="9" t="s">
        <v>63</v>
      </c>
      <c r="J14" t="s">
        <v>34</v>
      </c>
      <c r="K14" t="s">
        <v>35</v>
      </c>
    </row>
    <row r="15" spans="1:12" x14ac:dyDescent="0.2">
      <c r="A15" t="s">
        <v>45</v>
      </c>
      <c r="B15" s="8"/>
      <c r="E15">
        <f t="shared" si="0"/>
        <v>0</v>
      </c>
      <c r="F15" s="2">
        <v>0.16</v>
      </c>
      <c r="G15" s="3">
        <f t="shared" si="2"/>
        <v>0</v>
      </c>
      <c r="H15" s="4" t="s">
        <v>32</v>
      </c>
      <c r="I15" t="s">
        <v>46</v>
      </c>
      <c r="J15" t="s">
        <v>47</v>
      </c>
      <c r="K15" t="s">
        <v>48</v>
      </c>
    </row>
    <row r="16" spans="1:12" x14ac:dyDescent="0.2">
      <c r="A16" t="s">
        <v>58</v>
      </c>
      <c r="B16" s="8"/>
      <c r="E16">
        <f t="shared" si="0"/>
        <v>0</v>
      </c>
      <c r="F16" s="12">
        <v>0.08</v>
      </c>
      <c r="G16" s="3">
        <f t="shared" si="2"/>
        <v>0</v>
      </c>
      <c r="H16" s="4" t="s">
        <v>32</v>
      </c>
      <c r="I16" t="s">
        <v>59</v>
      </c>
      <c r="J16" t="s">
        <v>34</v>
      </c>
      <c r="K16" t="s">
        <v>60</v>
      </c>
    </row>
    <row r="17" spans="1:11" x14ac:dyDescent="0.2">
      <c r="A17" t="s">
        <v>41</v>
      </c>
      <c r="B17" s="8"/>
      <c r="E17">
        <f>ROUNDUP(D17*$B$5,0)</f>
        <v>0</v>
      </c>
      <c r="F17" s="2">
        <v>0.18099999999999999</v>
      </c>
      <c r="G17" s="3">
        <f>E17*F17</f>
        <v>0</v>
      </c>
      <c r="H17" s="4" t="s">
        <v>32</v>
      </c>
      <c r="I17" s="9" t="s">
        <v>43</v>
      </c>
      <c r="J17" t="s">
        <v>34</v>
      </c>
      <c r="K17" t="s">
        <v>44</v>
      </c>
    </row>
    <row r="18" spans="1:11" x14ac:dyDescent="0.2">
      <c r="A18" t="s">
        <v>64</v>
      </c>
      <c r="B18" s="8"/>
      <c r="E18">
        <f t="shared" ref="E18" si="5">ROUNDUP(D18*$B$5,0)</f>
        <v>0</v>
      </c>
      <c r="F18" s="2">
        <v>0.33</v>
      </c>
      <c r="G18" s="3">
        <f t="shared" ref="G18" si="6">E18*F18</f>
        <v>0</v>
      </c>
      <c r="H18" s="4" t="s">
        <v>32</v>
      </c>
      <c r="I18" s="9" t="s">
        <v>66</v>
      </c>
      <c r="J18" t="s">
        <v>34</v>
      </c>
      <c r="K18" t="s">
        <v>65</v>
      </c>
    </row>
    <row r="22" spans="1:11" ht="17" thickBot="1" x14ac:dyDescent="0.25">
      <c r="A22" s="5" t="s">
        <v>67</v>
      </c>
      <c r="G22" s="3"/>
      <c r="H22" s="4"/>
    </row>
    <row r="23" spans="1:11" ht="17" thickBot="1" x14ac:dyDescent="0.25">
      <c r="A23" s="6" t="s">
        <v>10</v>
      </c>
      <c r="B23" s="7">
        <v>3</v>
      </c>
      <c r="G23" s="3"/>
      <c r="H23" s="4"/>
    </row>
    <row r="24" spans="1:11" x14ac:dyDescent="0.2">
      <c r="A24" t="s">
        <v>24</v>
      </c>
      <c r="E24">
        <f>ROUNDUP(D24*$B$23,0)</f>
        <v>0</v>
      </c>
      <c r="F24" s="11">
        <v>2.4</v>
      </c>
      <c r="G24" s="3">
        <f>E24*F24</f>
        <v>0</v>
      </c>
      <c r="H24" s="4" t="s">
        <v>32</v>
      </c>
      <c r="I24" s="9" t="s">
        <v>27</v>
      </c>
      <c r="J24" t="s">
        <v>26</v>
      </c>
      <c r="K24" t="s">
        <v>25</v>
      </c>
    </row>
    <row r="25" spans="1:11" x14ac:dyDescent="0.2">
      <c r="A25" t="s">
        <v>64</v>
      </c>
      <c r="B25" s="8" t="s">
        <v>42</v>
      </c>
      <c r="D25">
        <v>2</v>
      </c>
      <c r="E25">
        <f>ROUNDUP(D25*$B$23,0)</f>
        <v>6</v>
      </c>
      <c r="F25" s="2">
        <v>0.33</v>
      </c>
      <c r="G25" s="3">
        <f t="shared" ref="G25" si="7">E25*F25</f>
        <v>1.98</v>
      </c>
      <c r="H25" s="4" t="s">
        <v>32</v>
      </c>
      <c r="I25" s="9" t="s">
        <v>66</v>
      </c>
      <c r="J25" t="s">
        <v>34</v>
      </c>
      <c r="K25" t="s">
        <v>65</v>
      </c>
    </row>
    <row r="42" spans="1:11" ht="17" thickBot="1" x14ac:dyDescent="0.25">
      <c r="A42" s="5" t="s">
        <v>72</v>
      </c>
      <c r="G42" s="3"/>
      <c r="H42" s="4"/>
    </row>
    <row r="43" spans="1:11" ht="17" thickBot="1" x14ac:dyDescent="0.25">
      <c r="A43" s="6" t="s">
        <v>10</v>
      </c>
      <c r="B43" s="7">
        <v>3</v>
      </c>
      <c r="G43" s="3"/>
      <c r="H43" s="4"/>
    </row>
    <row r="44" spans="1:11" x14ac:dyDescent="0.2">
      <c r="A44" t="s">
        <v>71</v>
      </c>
      <c r="D44">
        <v>1</v>
      </c>
      <c r="E44">
        <f>ROUNDUP(D44*$B$43,0)</f>
        <v>3</v>
      </c>
      <c r="F44" s="11">
        <v>1.76</v>
      </c>
      <c r="G44" s="3">
        <f>E44*F44</f>
        <v>5.28</v>
      </c>
      <c r="H44" s="4" t="s">
        <v>13</v>
      </c>
      <c r="I44" s="9" t="s">
        <v>68</v>
      </c>
      <c r="J44" t="s">
        <v>70</v>
      </c>
      <c r="K44" s="13" t="s">
        <v>69</v>
      </c>
    </row>
    <row r="45" spans="1:11" x14ac:dyDescent="0.2">
      <c r="A45" t="s">
        <v>73</v>
      </c>
      <c r="D45">
        <v>1</v>
      </c>
      <c r="E45">
        <f>ROUNDUP(D45*$B$43,0)</f>
        <v>3</v>
      </c>
      <c r="F45" s="11">
        <v>0.68</v>
      </c>
      <c r="G45" s="3">
        <f>E45*F45</f>
        <v>2.04</v>
      </c>
      <c r="H45" s="4" t="s">
        <v>13</v>
      </c>
      <c r="I45" t="s">
        <v>76</v>
      </c>
      <c r="J45" t="s">
        <v>75</v>
      </c>
      <c r="K45" t="s">
        <v>74</v>
      </c>
    </row>
    <row r="46" spans="1:11" x14ac:dyDescent="0.2">
      <c r="A46" t="s">
        <v>79</v>
      </c>
      <c r="D46">
        <v>1</v>
      </c>
      <c r="E46">
        <v>10</v>
      </c>
      <c r="F46" s="11">
        <v>0.45</v>
      </c>
      <c r="G46" s="3">
        <f>E46*F46</f>
        <v>4.5</v>
      </c>
      <c r="H46" s="4" t="s">
        <v>13</v>
      </c>
      <c r="I46" t="s">
        <v>77</v>
      </c>
      <c r="J46" t="s">
        <v>47</v>
      </c>
      <c r="K46" t="s">
        <v>78</v>
      </c>
    </row>
    <row r="47" spans="1:11" x14ac:dyDescent="0.2">
      <c r="A47" t="s">
        <v>58</v>
      </c>
      <c r="B47" s="8"/>
      <c r="D47">
        <v>1</v>
      </c>
      <c r="E47">
        <v>10</v>
      </c>
      <c r="F47" s="11">
        <v>0.08</v>
      </c>
      <c r="G47" s="3">
        <f t="shared" ref="G47" si="8">E47*F47</f>
        <v>0.8</v>
      </c>
      <c r="H47" s="4" t="s">
        <v>13</v>
      </c>
      <c r="I47" t="s">
        <v>59</v>
      </c>
      <c r="J47" t="s">
        <v>34</v>
      </c>
      <c r="K47" t="s">
        <v>60</v>
      </c>
    </row>
    <row r="48" spans="1:11" x14ac:dyDescent="0.2">
      <c r="H48" s="4"/>
    </row>
    <row r="49" spans="8:8" x14ac:dyDescent="0.2">
      <c r="H49" s="4"/>
    </row>
    <row r="50" spans="8:8" x14ac:dyDescent="0.2">
      <c r="H50" s="4"/>
    </row>
    <row r="51" spans="8:8" x14ac:dyDescent="0.2">
      <c r="H51" s="4"/>
    </row>
    <row r="52" spans="8:8" x14ac:dyDescent="0.2">
      <c r="H52" s="4"/>
    </row>
    <row r="53" spans="8:8" x14ac:dyDescent="0.2">
      <c r="H53" s="4"/>
    </row>
    <row r="54" spans="8:8" x14ac:dyDescent="0.2">
      <c r="H54" s="4"/>
    </row>
    <row r="55" spans="8:8" x14ac:dyDescent="0.2">
      <c r="H55" s="4"/>
    </row>
    <row r="56" spans="8:8" x14ac:dyDescent="0.2">
      <c r="H56" s="4"/>
    </row>
    <row r="57" spans="8:8" x14ac:dyDescent="0.2">
      <c r="H57" s="4"/>
    </row>
  </sheetData>
  <hyperlinks>
    <hyperlink ref="I7" r:id="rId1" xr:uid="{C22A08E9-67B6-914B-ABC3-581A685DC610}"/>
    <hyperlink ref="I24" r:id="rId2" xr:uid="{BDB8858A-EAD7-814C-9532-76909C2725A9}"/>
    <hyperlink ref="I8" r:id="rId3" xr:uid="{D6251BBA-67EC-D74D-80B5-E2B93085F390}"/>
    <hyperlink ref="I10" r:id="rId4" xr:uid="{65C4524E-9533-C14A-BFA7-A080884BC23E}"/>
    <hyperlink ref="I11" r:id="rId5" xr:uid="{806DCCF1-EDED-E240-A168-D3B8DB8B1DD9}"/>
    <hyperlink ref="I14" r:id="rId6" xr:uid="{27FD8EE2-33EB-C441-AD73-0A33C3A707DF}"/>
    <hyperlink ref="I18" r:id="rId7" xr:uid="{DC0E48BD-5C26-294F-861A-A41D631A3DEE}"/>
    <hyperlink ref="I25" r:id="rId8" xr:uid="{BEB7440C-1730-8C4B-A08C-8C30A2CBC41C}"/>
    <hyperlink ref="I44" r:id="rId9" xr:uid="{9F1ABF52-BBE5-EA4D-A999-6E93FC1FCB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2024-12-23T14:14:03Z</dcterms:modified>
</cp:coreProperties>
</file>