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wg/code/EE Projects 2022-/ThermocoupleShield/bom/"/>
    </mc:Choice>
  </mc:AlternateContent>
  <xr:revisionPtr revIDLastSave="0" documentId="13_ncr:1_{1AAAF17B-0AE3-8D41-AFAD-47C4875E81E0}" xr6:coauthVersionLast="47" xr6:coauthVersionMax="47" xr10:uidLastSave="{00000000-0000-0000-0000-000000000000}"/>
  <bookViews>
    <workbookView xWindow="3020" yWindow="4780" windowWidth="38060" windowHeight="16940" xr2:uid="{1E32AD81-C900-A94B-9E10-15170660C2B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E9" i="1" s="1"/>
  <c r="D8" i="1"/>
  <c r="E8" i="1" s="1"/>
  <c r="D7" i="1"/>
  <c r="E7" i="1" s="1"/>
  <c r="D6" i="1"/>
  <c r="E6" i="1" s="1"/>
  <c r="G9" i="1" l="1"/>
  <c r="I9" i="1"/>
  <c r="I6" i="1"/>
  <c r="G6" i="1"/>
  <c r="I7" i="1"/>
  <c r="G7" i="1"/>
  <c r="I8" i="1"/>
  <c r="G8" i="1"/>
</calcChain>
</file>

<file path=xl/sharedStrings.xml><?xml version="1.0" encoding="utf-8"?>
<sst xmlns="http://schemas.openxmlformats.org/spreadsheetml/2006/main" count="39" uniqueCount="34">
  <si>
    <t>Desc</t>
  </si>
  <si>
    <t>Parts</t>
  </si>
  <si>
    <t>Actual Qty</t>
  </si>
  <si>
    <t>Order Qty</t>
  </si>
  <si>
    <t>(Override Qty)</t>
  </si>
  <si>
    <t>Order Qtr</t>
  </si>
  <si>
    <t>Price</t>
  </si>
  <si>
    <t>Subtotal</t>
  </si>
  <si>
    <t>In basket?</t>
  </si>
  <si>
    <t>Vendor URL</t>
  </si>
  <si>
    <t>Mfgr</t>
  </si>
  <si>
    <t>MPN</t>
  </si>
  <si>
    <t>Notes</t>
  </si>
  <si>
    <t># of boards</t>
  </si>
  <si>
    <t>✅</t>
  </si>
  <si>
    <t>Thermocouple Shield Rev 1</t>
  </si>
  <si>
    <t>Samtec</t>
  </si>
  <si>
    <t>SSQ-110-03-F-S</t>
  </si>
  <si>
    <t>https://www.digikey.com/en/products/detail/samtec-inc/SSQ-110-03-F-S/6678747</t>
  </si>
  <si>
    <t>J2</t>
  </si>
  <si>
    <t>CONN RCPT 10POS 0.1 GOLD PCB</t>
  </si>
  <si>
    <t>SSQ-108-03-F-S</t>
  </si>
  <si>
    <t>https://www.digikey.com/en/products/detail/samtec-inc/SSQ-108-03-F-S/6692119</t>
  </si>
  <si>
    <t>J1,J4</t>
  </si>
  <si>
    <t>CONN RCPT 8POS 0.1 GOLD PCB</t>
  </si>
  <si>
    <t>J3</t>
  </si>
  <si>
    <t>https://www.digikey.com/en/products/detail/samtec-inc/SSQ-106-03-F-S/6678741</t>
  </si>
  <si>
    <t>SSQ-106-03-F-S</t>
  </si>
  <si>
    <t>CONN RCPT 6POS 0.1 GOLD PCB</t>
  </si>
  <si>
    <t>J5</t>
  </si>
  <si>
    <t>RS1-12-G</t>
  </si>
  <si>
    <t>Adam Tech</t>
  </si>
  <si>
    <t>https://www.digikey.com/en/products/detail/adam-tech/RS1-12-G/9832041</t>
  </si>
  <si>
    <t>RECEPTACLE STRIP 12P 2.54MM PITC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</si>
</sst>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5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1" xfId="0" applyBorder="1"/>
    <xf numFmtId="0" fontId="0" fillId="0" borderId="2" xfId="0" applyBorder="1" applyAlignment="1">
      <alignment horizontal="left" wrapText="1"/>
    </xf>
    <xf numFmtId="0" fontId="2" fillId="0" borderId="0" xfId="1"/>
    <xf numFmtId="0" fontId="0" fillId="0" borderId="0" xfId="0" quotePrefix="1"/>
    <xf numFmtId="0" fontId="0" fillId="0" borderId="0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D220-0B2F-8D45-9D64-CF594B4C8C4D}">
  <dimension ref="A1:N9"/>
  <sheetViews>
    <sheetView tabSelected="1" zoomScale="150" zoomScaleNormal="150" workbookViewId="0">
      <selection activeCell="B9" sqref="B9"/>
    </sheetView>
  </sheetViews>
  <sheetFormatPr baseColWidth="10" defaultRowHeight="16" x14ac:dyDescent="0.2"/>
  <cols>
    <col min="1" max="1" width="44.1640625" customWidth="1"/>
    <col min="8" max="9" width="10.83203125" style="7"/>
    <col min="11" max="11" width="26.5" customWidth="1"/>
    <col min="12" max="12" width="16.6640625" customWidth="1"/>
    <col min="13" max="13" width="23.33203125" customWidth="1"/>
  </cols>
  <sheetData>
    <row r="1" spans="1:14" s="1" customFormat="1" ht="17" x14ac:dyDescent="0.2">
      <c r="A1" s="1" t="s">
        <v>0</v>
      </c>
      <c r="B1" s="2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B2" s="2"/>
      <c r="G2" s="6"/>
    </row>
    <row r="3" spans="1:14" x14ac:dyDescent="0.2">
      <c r="B3" s="2"/>
      <c r="G3" s="6"/>
      <c r="J3" s="8"/>
    </row>
    <row r="4" spans="1:14" ht="17" thickBot="1" x14ac:dyDescent="0.25">
      <c r="A4" s="9" t="s">
        <v>15</v>
      </c>
      <c r="B4" s="2"/>
      <c r="G4" s="6"/>
      <c r="J4" s="8"/>
    </row>
    <row r="5" spans="1:14" ht="17" thickBot="1" x14ac:dyDescent="0.25">
      <c r="A5" s="10" t="s">
        <v>13</v>
      </c>
      <c r="B5" s="11">
        <v>2</v>
      </c>
      <c r="G5" s="6"/>
      <c r="J5" s="8"/>
    </row>
    <row r="6" spans="1:14" ht="17" x14ac:dyDescent="0.2">
      <c r="A6" t="s">
        <v>20</v>
      </c>
      <c r="B6" s="2" t="s">
        <v>19</v>
      </c>
      <c r="D6">
        <f>IF(LEN(B6)=0,"",LEN(B6)-LEN(SUBSTITUTE(B6,",",""))+1)</f>
        <v>1</v>
      </c>
      <c r="E6">
        <f>ROUNDUP(IF(D6="",0,D6)*$B$5,0)</f>
        <v>2</v>
      </c>
      <c r="G6" s="6">
        <f>IF(OR(E6&gt;0,F6&lt;&gt;""),IF(F6&lt;&gt;"",F6,E6),"")</f>
        <v>2</v>
      </c>
      <c r="H6" s="7">
        <v>2.02</v>
      </c>
      <c r="I6" s="7">
        <f>IF(F6&lt;&gt;"",F6,E6)*H6</f>
        <v>4.04</v>
      </c>
      <c r="J6" s="8" t="s">
        <v>14</v>
      </c>
      <c r="K6" t="s">
        <v>18</v>
      </c>
      <c r="L6" t="s">
        <v>16</v>
      </c>
      <c r="M6" s="13" t="s">
        <v>17</v>
      </c>
    </row>
    <row r="7" spans="1:14" ht="17" x14ac:dyDescent="0.2">
      <c r="A7" t="s">
        <v>24</v>
      </c>
      <c r="B7" s="2" t="s">
        <v>23</v>
      </c>
      <c r="D7">
        <f t="shared" ref="D7:D8" si="0">IF(LEN(B7)=0,"",LEN(B7)-LEN(SUBSTITUTE(B7,",",""))+1)</f>
        <v>2</v>
      </c>
      <c r="E7">
        <f t="shared" ref="E7:E8" si="1">ROUNDUP(IF(D7="",0,D7)*$B$5,0)</f>
        <v>4</v>
      </c>
      <c r="G7" s="6">
        <f t="shared" ref="G7:G8" si="2">IF(OR(E7&gt;0,F7&lt;&gt;""),IF(F7&lt;&gt;"",F7,E7),"")</f>
        <v>4</v>
      </c>
      <c r="H7" s="7">
        <v>1.86</v>
      </c>
      <c r="I7" s="7">
        <f t="shared" ref="I7:I8" si="3">IF(F7&lt;&gt;"",F7,E7)*H7</f>
        <v>7.44</v>
      </c>
      <c r="J7" s="8" t="s">
        <v>14</v>
      </c>
      <c r="K7" s="12" t="s">
        <v>22</v>
      </c>
      <c r="L7" t="s">
        <v>16</v>
      </c>
      <c r="M7" t="s">
        <v>21</v>
      </c>
    </row>
    <row r="8" spans="1:14" ht="17" x14ac:dyDescent="0.2">
      <c r="A8" t="s">
        <v>28</v>
      </c>
      <c r="B8" s="2" t="s">
        <v>25</v>
      </c>
      <c r="D8">
        <f t="shared" si="0"/>
        <v>1</v>
      </c>
      <c r="E8">
        <f t="shared" si="1"/>
        <v>2</v>
      </c>
      <c r="G8" s="6">
        <f t="shared" si="2"/>
        <v>2</v>
      </c>
      <c r="H8" s="7">
        <v>1.4</v>
      </c>
      <c r="I8" s="7">
        <f t="shared" si="3"/>
        <v>2.8</v>
      </c>
      <c r="J8" s="8" t="s">
        <v>14</v>
      </c>
      <c r="K8" s="12" t="s">
        <v>26</v>
      </c>
      <c r="L8" t="s">
        <v>16</v>
      </c>
      <c r="M8" t="s">
        <v>27</v>
      </c>
    </row>
    <row r="9" spans="1:14" ht="17" x14ac:dyDescent="0.2">
      <c r="A9" t="s">
        <v>33</v>
      </c>
      <c r="B9" s="14" t="s">
        <v>29</v>
      </c>
      <c r="D9">
        <f t="shared" ref="D9" si="4">IF(LEN(B9)=0,"",LEN(B9)-LEN(SUBSTITUTE(B9,",",""))+1)</f>
        <v>1</v>
      </c>
      <c r="E9">
        <f t="shared" ref="E9" si="5">ROUNDUP(IF(D9="",0,D9)*$B$5,0)</f>
        <v>2</v>
      </c>
      <c r="G9" s="6">
        <f t="shared" ref="G9" si="6">IF(OR(E9&gt;0,F9&lt;&gt;""),IF(F9&lt;&gt;"",F9,E9),"")</f>
        <v>2</v>
      </c>
      <c r="H9" s="7">
        <v>1.4</v>
      </c>
      <c r="I9" s="7">
        <f t="shared" ref="I9" si="7">IF(F9&lt;&gt;"",F9,E9)*H9</f>
        <v>2.8</v>
      </c>
      <c r="J9" s="8" t="s">
        <v>14</v>
      </c>
      <c r="K9" t="s">
        <v>32</v>
      </c>
      <c r="L9" t="s">
        <v>31</v>
      </c>
      <c r="M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Goelzer</dc:creator>
  <cp:lastModifiedBy>Mike Goelzer</cp:lastModifiedBy>
  <dcterms:created xsi:type="dcterms:W3CDTF">2025-02-11T08:09:32Z</dcterms:created>
  <dcterms:modified xsi:type="dcterms:W3CDTF">2025-02-12T21:23:08Z</dcterms:modified>
</cp:coreProperties>
</file>