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helft/Downloads/"/>
    </mc:Choice>
  </mc:AlternateContent>
  <xr:revisionPtr revIDLastSave="0" documentId="13_ncr:1_{B3E63D9D-607A-344B-AD13-6C9A2C2B1D9A}" xr6:coauthVersionLast="47" xr6:coauthVersionMax="47" xr10:uidLastSave="{00000000-0000-0000-0000-000000000000}"/>
  <bookViews>
    <workbookView xWindow="4440" yWindow="760" windowWidth="25800" windowHeight="16380" xr2:uid="{0DDF16C0-7AC4-3F42-B05A-1395C02AA01F}"/>
  </bookViews>
  <sheets>
    <sheet name="2. Data Fields" sheetId="3" r:id="rId1"/>
    <sheet name="Input fields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3" i="3"/>
  <c r="F26" i="3"/>
  <c r="F25" i="3"/>
  <c r="F24" i="3"/>
  <c r="F23" i="3"/>
  <c r="F22" i="3"/>
  <c r="F55" i="3" l="1"/>
  <c r="F54" i="3"/>
</calcChain>
</file>

<file path=xl/sharedStrings.xml><?xml version="1.0" encoding="utf-8"?>
<sst xmlns="http://schemas.openxmlformats.org/spreadsheetml/2006/main" count="122" uniqueCount="92">
  <si>
    <t>Lines of code (LoC)</t>
  </si>
  <si>
    <t>Tasks involved</t>
  </si>
  <si>
    <t>Input Name</t>
  </si>
  <si>
    <t>Values</t>
  </si>
  <si>
    <t>Type</t>
  </si>
  <si>
    <t>numerical</t>
  </si>
  <si>
    <t>0+</t>
  </si>
  <si>
    <t>Documentation &amp; Analysis, BRE, Optimization &amp; Migration</t>
  </si>
  <si>
    <t>checkbox? Select multiple?</t>
  </si>
  <si>
    <t>Application Language(s)</t>
  </si>
  <si>
    <t>COBOL, Assembler, PowerBuilder, Java, other</t>
  </si>
  <si>
    <t>Notes</t>
  </si>
  <si>
    <t>Do we want this or just use an average rate for legacy app vs modern app resources?</t>
  </si>
  <si>
    <t>Language ties to hourly resource cost but not sure how much differential there is here</t>
  </si>
  <si>
    <t>Number of BA resources</t>
  </si>
  <si>
    <t>Is this something we can calculate based off of their LoC?</t>
  </si>
  <si>
    <t>We'd need an hourly rate here too</t>
  </si>
  <si>
    <t>Number of code translation resources</t>
  </si>
  <si>
    <t>numerical, if BRE selected</t>
  </si>
  <si>
    <t>numerical, if Optimization &amp; Migration are chosen</t>
  </si>
  <si>
    <t>If D&amp;A</t>
  </si>
  <si>
    <t>Application Language for manual cost</t>
  </si>
  <si>
    <t>hourly rate for developer</t>
  </si>
  <si>
    <t>LOC/hour rate for developer</t>
  </si>
  <si>
    <t>$</t>
  </si>
  <si>
    <t>number of manual developers</t>
  </si>
  <si>
    <t>Licenses</t>
  </si>
  <si>
    <t>Agile BRE (incl. D&amp;A)</t>
  </si>
  <si>
    <t>Code Optimization &amp; Migration (incl. D&amp;A)</t>
  </si>
  <si>
    <t>All</t>
  </si>
  <si>
    <t>Reverse-Engineering</t>
  </si>
  <si>
    <t>BRE Curation</t>
  </si>
  <si>
    <t>Code Transformation</t>
  </si>
  <si>
    <t>Intellisys LOC/HR Rate</t>
  </si>
  <si>
    <t>Extraction License Period (Calendar Days)</t>
  </si>
  <si>
    <t>Code Volume Allowed for Processing (LOC)</t>
  </si>
  <si>
    <t>License Cost (US$) per Instance</t>
  </si>
  <si>
    <t>30 (1 mth)</t>
  </si>
  <si>
    <t>Unlimited</t>
  </si>
  <si>
    <t>60 (2 mths)</t>
  </si>
  <si>
    <t>90 (3 mths)</t>
  </si>
  <si>
    <t>120 (4 mths)</t>
  </si>
  <si>
    <t>180 (6 mths)</t>
  </si>
  <si>
    <t>270 (9 mths)</t>
  </si>
  <si>
    <t>360 (12 mths)</t>
  </si>
  <si>
    <t>540 (18 mths)</t>
  </si>
  <si>
    <t>720 (24 mths)</t>
  </si>
  <si>
    <t>1080 (36 mths)</t>
  </si>
  <si>
    <t>1080+ (36 mths +)</t>
  </si>
  <si>
    <t>10,000.00/additional mth</t>
  </si>
  <si>
    <t xml:space="preserve">NOTES (On-Demand Extraction of Source Meta-Data) : </t>
  </si>
  <si>
    <t xml:space="preserve">(1) Product updates, upgrades and support are included in the license fees </t>
  </si>
  <si>
    <t xml:space="preserve">(2) It is estimated that between 500,000 LOC to 1 million LOC can be processed for extraction in </t>
  </si>
  <si>
    <t xml:space="preserve">1 month. This includes the time to create a repository of the extracted meta-data. </t>
  </si>
  <si>
    <t xml:space="preserve">(3) Extraction license can be extended for additional periods by paying the difference as long as </t>
  </si>
  <si>
    <t xml:space="preserve">the extension is requested before the existing license expires. </t>
  </si>
  <si>
    <t xml:space="preserve">(4) Extraction license period for a single installation can be sub-divided into multiple license  </t>
  </si>
  <si>
    <t xml:space="preserve">periods with a 3% additional fee for every sub-division. </t>
  </si>
  <si>
    <t xml:space="preserve">(5) Extraction license period can be divided over multiple instances with a 10% additional fee </t>
  </si>
  <si>
    <t>per instance</t>
  </si>
  <si>
    <t xml:space="preserve">On Demand User Access - BRE/Optimization Features </t>
  </si>
  <si>
    <t>Usage License Period (User Mths.)</t>
  </si>
  <si>
    <t>Access Cost/User Month (US$)</t>
  </si>
  <si>
    <t>1-15</t>
  </si>
  <si>
    <t>16-24</t>
  </si>
  <si>
    <t>25+</t>
  </si>
  <si>
    <t>On-Demand - Code Transformation (Migration)</t>
  </si>
  <si>
    <t>Code Transformation Period (Calendar Days)</t>
  </si>
  <si>
    <t xml:space="preserve">Code Volume Allowed for Transformation (LOC) </t>
  </si>
  <si>
    <t>License Cost (US$)</t>
  </si>
  <si>
    <t xml:space="preserve">NOTES (On Demand Code Transformation) </t>
  </si>
  <si>
    <t>(2) Generated code is native and can be downloaded and opened in standard IDEs</t>
  </si>
  <si>
    <t>(3) Transformation license includes user access to download the generated code</t>
  </si>
  <si>
    <t xml:space="preserve">(4) Transformation license can be extended for additional periods by paying the difference as </t>
  </si>
  <si>
    <t xml:space="preserve">long as the extension is requested before the existing license expires. </t>
  </si>
  <si>
    <t xml:space="preserve">(5)  Transformation, Transformed Code etc. implies automated transformation only, which is </t>
  </si>
  <si>
    <t xml:space="preserve">guaranteed to be a minimum of 75%. If the automation rate falls below 75%, EvolveWare will  </t>
  </si>
  <si>
    <t xml:space="preserve">add sufficient missing patterns to increase the transformation rate to 75% or higher.Alternately </t>
  </si>
  <si>
    <t xml:space="preserve">it will manually complete the transformed code at no charge so that it is at least 75% complete. </t>
  </si>
  <si>
    <t xml:space="preserve">If any missing patterns have to be added for EvolveWare to meet its guaranteed commitments,  </t>
  </si>
  <si>
    <t xml:space="preserve">the license perriod will be extended at no charge for the time it takes to add the missing  </t>
  </si>
  <si>
    <t xml:space="preserve">patterns. </t>
  </si>
  <si>
    <t xml:space="preserve">(6) Transformation license period for a single installation can be sub-divided into multiple </t>
  </si>
  <si>
    <t xml:space="preserve">license periods with a 3% additional fee for every sub-division. </t>
  </si>
  <si>
    <t xml:space="preserve">(7) Transformation license period can be divided over multiple instances with a 10% additional </t>
  </si>
  <si>
    <t xml:space="preserve">fee per instance. </t>
  </si>
  <si>
    <t>*Spoke with Miten and updated all of these numbers</t>
  </si>
  <si>
    <t>*includes user testing</t>
  </si>
  <si>
    <t>Tiers for calculator</t>
  </si>
  <si>
    <t>Data Fields for Calculator</t>
  </si>
  <si>
    <t>Agile Documentation &amp; Analysis (D&amp;A)</t>
  </si>
  <si>
    <t>Manual LOC/HR Rate (per 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</si>
</sst>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.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65" fontId="0" fillId="0" borderId="0" xfId="1" applyNumberFormat="1" applyFont="1"/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" fontId="0" fillId="0" borderId="0" xfId="0" quotePrefix="1" applyNumberFormat="1" applyAlignment="1">
      <alignment horizontal="center" vertical="center"/>
    </xf>
    <xf numFmtId="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4" fontId="4" fillId="0" borderId="0" xfId="0" applyNumberFormat="1" applyFont="1" applyAlignment="1">
      <alignment horizontal="center" wrapText="1"/>
    </xf>
    <xf numFmtId="0" fontId="5" fillId="0" borderId="0" xfId="0" applyFont="1"/>
    <xf numFmtId="0" fontId="4" fillId="0" borderId="0" xfId="0" quotePrefix="1" applyFont="1"/>
    <xf numFmtId="0" fontId="4" fillId="0" borderId="0" xfId="0" applyFont="1"/>
    <xf numFmtId="0" fontId="6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AA83"/>
      <color rgb="FFFF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3E42-938A-6A4A-8039-1CAB00776627}">
  <dimension ref="A1:F77"/>
  <sheetViews>
    <sheetView tabSelected="1" workbookViewId="0">
      <selection activeCell="F7" sqref="F7"/>
    </sheetView>
  </sheetViews>
  <sheetFormatPr baseColWidth="10" defaultColWidth="11" defaultRowHeight="16" x14ac:dyDescent="0.2"/>
  <cols>
    <col min="1" max="1" width="17.83203125" bestFit="1" customWidth="1"/>
    <col min="2" max="2" width="31" bestFit="1" customWidth="1"/>
    <col min="3" max="3" width="44" bestFit="1" customWidth="1"/>
    <col min="4" max="4" width="95.5" bestFit="1" customWidth="1"/>
  </cols>
  <sheetData>
    <row r="1" spans="1:6" x14ac:dyDescent="0.2">
      <c r="A1" s="1" t="s">
        <v>89</v>
      </c>
      <c r="B1" s="1"/>
      <c r="C1" s="1" t="s">
        <v>26</v>
      </c>
      <c r="D1" s="1" t="s">
        <v>11</v>
      </c>
    </row>
    <row r="2" spans="1:6" x14ac:dyDescent="0.2">
      <c r="B2" s="6"/>
      <c r="C2" t="s">
        <v>90</v>
      </c>
    </row>
    <row r="3" spans="1:6" x14ac:dyDescent="0.2">
      <c r="B3" s="6"/>
      <c r="C3" t="s">
        <v>27</v>
      </c>
    </row>
    <row r="4" spans="1:6" x14ac:dyDescent="0.2">
      <c r="B4" s="6"/>
      <c r="C4" t="s">
        <v>28</v>
      </c>
    </row>
    <row r="5" spans="1:6" x14ac:dyDescent="0.2">
      <c r="B5" s="6"/>
      <c r="C5" t="s">
        <v>29</v>
      </c>
    </row>
    <row r="6" spans="1:6" x14ac:dyDescent="0.2">
      <c r="B6" s="6"/>
      <c r="F6">
        <f>8*5*4</f>
        <v>160</v>
      </c>
    </row>
    <row r="10" spans="1:6" x14ac:dyDescent="0.2">
      <c r="B10" s="6"/>
    </row>
    <row r="11" spans="1:6" s="5" customFormat="1" x14ac:dyDescent="0.2"/>
    <row r="12" spans="1:6" x14ac:dyDescent="0.2">
      <c r="A12" s="27"/>
      <c r="B12" s="28" t="s">
        <v>91</v>
      </c>
      <c r="C12" s="28" t="s">
        <v>33</v>
      </c>
    </row>
    <row r="13" spans="1:6" x14ac:dyDescent="0.2">
      <c r="A13" s="27" t="s">
        <v>30</v>
      </c>
      <c r="B13" s="27">
        <v>200</v>
      </c>
      <c r="C13" s="27">
        <v>4500</v>
      </c>
      <c r="D13" t="s">
        <v>86</v>
      </c>
    </row>
    <row r="14" spans="1:6" x14ac:dyDescent="0.2">
      <c r="A14" s="27"/>
      <c r="B14" s="27"/>
      <c r="C14" s="27"/>
    </row>
    <row r="15" spans="1:6" x14ac:dyDescent="0.2">
      <c r="A15" s="27" t="s">
        <v>31</v>
      </c>
      <c r="B15" s="27">
        <v>45</v>
      </c>
      <c r="C15" s="27">
        <v>100</v>
      </c>
    </row>
    <row r="16" spans="1:6" x14ac:dyDescent="0.2">
      <c r="A16" s="27" t="s">
        <v>32</v>
      </c>
      <c r="B16" s="27">
        <v>15</v>
      </c>
      <c r="C16" s="27">
        <v>100</v>
      </c>
      <c r="D16" t="s">
        <v>87</v>
      </c>
    </row>
    <row r="20" spans="1:6" s="5" customFormat="1" x14ac:dyDescent="0.2"/>
    <row r="21" spans="1:6" ht="48" x14ac:dyDescent="0.2">
      <c r="A21" s="8" t="s">
        <v>34</v>
      </c>
      <c r="B21" s="8"/>
      <c r="C21" s="8" t="s">
        <v>35</v>
      </c>
      <c r="D21" s="8"/>
      <c r="E21" s="8" t="s">
        <v>36</v>
      </c>
      <c r="F21" s="8" t="s">
        <v>88</v>
      </c>
    </row>
    <row r="22" spans="1:6" x14ac:dyDescent="0.2">
      <c r="A22" s="4" t="s">
        <v>37</v>
      </c>
      <c r="B22" s="9"/>
      <c r="C22" s="9" t="s">
        <v>38</v>
      </c>
      <c r="D22" s="10"/>
      <c r="E22" s="11">
        <v>31875</v>
      </c>
      <c r="F22" s="19">
        <f>E22</f>
        <v>31875</v>
      </c>
    </row>
    <row r="23" spans="1:6" x14ac:dyDescent="0.2">
      <c r="A23" s="4" t="s">
        <v>39</v>
      </c>
      <c r="B23" s="9"/>
      <c r="C23" s="9" t="s">
        <v>38</v>
      </c>
      <c r="D23" s="10"/>
      <c r="E23" s="11">
        <v>56950</v>
      </c>
      <c r="F23" s="19">
        <f>MEDIAN(E23:E25)</f>
        <v>74925</v>
      </c>
    </row>
    <row r="24" spans="1:6" x14ac:dyDescent="0.2">
      <c r="A24" s="4" t="s">
        <v>40</v>
      </c>
      <c r="B24" s="9"/>
      <c r="C24" s="9" t="s">
        <v>38</v>
      </c>
      <c r="D24" s="10"/>
      <c r="E24" s="11">
        <v>74925</v>
      </c>
      <c r="F24" s="19">
        <f>MEDIAN(E26:E28)</f>
        <v>151375</v>
      </c>
    </row>
    <row r="25" spans="1:6" x14ac:dyDescent="0.2">
      <c r="A25" s="4" t="s">
        <v>41</v>
      </c>
      <c r="B25" s="9"/>
      <c r="C25" s="9" t="s">
        <v>38</v>
      </c>
      <c r="D25" s="10"/>
      <c r="E25" s="12">
        <v>92625</v>
      </c>
      <c r="F25" s="19">
        <f>MEDIAN(E29:E30)</f>
        <v>251687.5</v>
      </c>
    </row>
    <row r="26" spans="1:6" x14ac:dyDescent="0.2">
      <c r="A26" s="4" t="s">
        <v>42</v>
      </c>
      <c r="B26" s="9"/>
      <c r="C26" s="9" t="s">
        <v>38</v>
      </c>
      <c r="D26" s="10"/>
      <c r="E26" s="11">
        <v>116625</v>
      </c>
      <c r="F26" s="19">
        <f>E31</f>
        <v>395000</v>
      </c>
    </row>
    <row r="27" spans="1:6" x14ac:dyDescent="0.2">
      <c r="A27" s="4" t="s">
        <v>43</v>
      </c>
      <c r="B27" s="9"/>
      <c r="C27" s="9" t="s">
        <v>38</v>
      </c>
      <c r="D27" s="10"/>
      <c r="E27" s="11">
        <v>151375</v>
      </c>
    </row>
    <row r="28" spans="1:6" x14ac:dyDescent="0.2">
      <c r="A28" s="4" t="s">
        <v>44</v>
      </c>
      <c r="B28" s="9"/>
      <c r="C28" s="9" t="s">
        <v>38</v>
      </c>
      <c r="D28" s="10"/>
      <c r="E28" s="11">
        <v>170950</v>
      </c>
    </row>
    <row r="29" spans="1:6" x14ac:dyDescent="0.2">
      <c r="A29" s="4" t="s">
        <v>45</v>
      </c>
      <c r="B29" s="9"/>
      <c r="C29" s="9" t="s">
        <v>38</v>
      </c>
      <c r="D29" s="10"/>
      <c r="E29" s="11">
        <v>230000</v>
      </c>
    </row>
    <row r="30" spans="1:6" x14ac:dyDescent="0.2">
      <c r="A30" s="4" t="s">
        <v>46</v>
      </c>
      <c r="B30" s="9"/>
      <c r="C30" s="9" t="s">
        <v>38</v>
      </c>
      <c r="D30" s="10"/>
      <c r="E30" s="11">
        <v>273375</v>
      </c>
    </row>
    <row r="31" spans="1:6" x14ac:dyDescent="0.2">
      <c r="A31" s="4" t="s">
        <v>47</v>
      </c>
      <c r="B31" s="9"/>
      <c r="C31" s="9" t="s">
        <v>38</v>
      </c>
      <c r="D31" s="10"/>
      <c r="E31" s="11">
        <v>395000</v>
      </c>
    </row>
    <row r="32" spans="1:6" ht="51" x14ac:dyDescent="0.2">
      <c r="A32" s="13" t="s">
        <v>48</v>
      </c>
      <c r="B32" s="9"/>
      <c r="C32" s="9" t="s">
        <v>38</v>
      </c>
      <c r="D32" s="10"/>
      <c r="E32" s="14" t="s">
        <v>49</v>
      </c>
    </row>
    <row r="34" spans="1:6" x14ac:dyDescent="0.2">
      <c r="A34" s="15" t="s">
        <v>50</v>
      </c>
    </row>
    <row r="35" spans="1:6" x14ac:dyDescent="0.2">
      <c r="A35" s="16" t="s">
        <v>51</v>
      </c>
    </row>
    <row r="36" spans="1:6" x14ac:dyDescent="0.2">
      <c r="A36" s="16" t="s">
        <v>52</v>
      </c>
    </row>
    <row r="37" spans="1:6" x14ac:dyDescent="0.2">
      <c r="A37" s="16" t="s">
        <v>53</v>
      </c>
    </row>
    <row r="38" spans="1:6" x14ac:dyDescent="0.2">
      <c r="A38" s="16" t="s">
        <v>54</v>
      </c>
    </row>
    <row r="39" spans="1:6" x14ac:dyDescent="0.2">
      <c r="A39" s="16" t="s">
        <v>55</v>
      </c>
    </row>
    <row r="40" spans="1:6" x14ac:dyDescent="0.2">
      <c r="A40" s="16" t="s">
        <v>56</v>
      </c>
    </row>
    <row r="41" spans="1:6" x14ac:dyDescent="0.2">
      <c r="A41" s="16" t="s">
        <v>57</v>
      </c>
    </row>
    <row r="42" spans="1:6" x14ac:dyDescent="0.2">
      <c r="A42" s="16" t="s">
        <v>58</v>
      </c>
    </row>
    <row r="43" spans="1:6" x14ac:dyDescent="0.2">
      <c r="A43" s="17" t="s">
        <v>59</v>
      </c>
    </row>
    <row r="45" spans="1:6" x14ac:dyDescent="0.2">
      <c r="A45" s="29" t="s">
        <v>60</v>
      </c>
      <c r="B45" s="29"/>
      <c r="C45" s="29"/>
      <c r="D45" s="29"/>
      <c r="E45" s="29"/>
      <c r="F45" s="29"/>
    </row>
    <row r="46" spans="1:6" ht="48" x14ac:dyDescent="0.2">
      <c r="A46" s="8"/>
      <c r="B46" s="9"/>
      <c r="C46" s="8" t="s">
        <v>61</v>
      </c>
      <c r="D46" s="11"/>
      <c r="E46" s="8" t="s">
        <v>62</v>
      </c>
      <c r="F46" s="10"/>
    </row>
    <row r="47" spans="1:6" x14ac:dyDescent="0.2">
      <c r="C47" s="18" t="s">
        <v>63</v>
      </c>
      <c r="D47" s="19"/>
      <c r="E47" s="11">
        <v>4015</v>
      </c>
      <c r="F47" s="10"/>
    </row>
    <row r="48" spans="1:6" x14ac:dyDescent="0.2">
      <c r="A48" s="20"/>
      <c r="C48" s="21" t="s">
        <v>64</v>
      </c>
      <c r="D48" s="22"/>
      <c r="E48" s="11">
        <v>3615</v>
      </c>
      <c r="F48" s="10"/>
    </row>
    <row r="49" spans="1:6" x14ac:dyDescent="0.2">
      <c r="C49" s="21" t="s">
        <v>65</v>
      </c>
      <c r="D49" s="11"/>
      <c r="E49" s="11">
        <v>2800</v>
      </c>
      <c r="F49" s="10"/>
    </row>
    <row r="51" spans="1:6" x14ac:dyDescent="0.2">
      <c r="A51" s="29" t="s">
        <v>66</v>
      </c>
      <c r="B51" s="29"/>
      <c r="C51" s="29"/>
      <c r="D51" s="29"/>
      <c r="E51" s="29"/>
      <c r="F51" s="29"/>
    </row>
    <row r="52" spans="1:6" ht="48" x14ac:dyDescent="0.2">
      <c r="A52" s="8" t="s">
        <v>67</v>
      </c>
      <c r="B52" s="8"/>
      <c r="C52" s="8" t="s">
        <v>68</v>
      </c>
      <c r="D52" s="8"/>
      <c r="E52" s="8" t="s">
        <v>69</v>
      </c>
      <c r="F52" s="8"/>
    </row>
    <row r="53" spans="1:6" x14ac:dyDescent="0.2">
      <c r="A53" s="4" t="s">
        <v>37</v>
      </c>
      <c r="B53" s="9"/>
      <c r="C53" s="9" t="s">
        <v>38</v>
      </c>
      <c r="D53" s="13"/>
      <c r="E53" s="11">
        <v>86775</v>
      </c>
      <c r="F53" s="10">
        <f>E53</f>
        <v>86775</v>
      </c>
    </row>
    <row r="54" spans="1:6" x14ac:dyDescent="0.2">
      <c r="A54" s="4" t="s">
        <v>39</v>
      </c>
      <c r="B54" s="9"/>
      <c r="C54" s="9" t="s">
        <v>38</v>
      </c>
      <c r="D54" s="13"/>
      <c r="E54" s="11">
        <v>156325</v>
      </c>
      <c r="F54" s="10">
        <f>MEDIAN(E54:E56)</f>
        <v>208600</v>
      </c>
    </row>
    <row r="55" spans="1:6" x14ac:dyDescent="0.2">
      <c r="A55" s="4" t="s">
        <v>40</v>
      </c>
      <c r="B55" s="9"/>
      <c r="C55" s="9" t="s">
        <v>38</v>
      </c>
      <c r="D55" s="13"/>
      <c r="E55" s="11">
        <v>208600</v>
      </c>
      <c r="F55" s="10">
        <f>MEDIAN(E57:E59)</f>
        <v>469225</v>
      </c>
    </row>
    <row r="56" spans="1:6" x14ac:dyDescent="0.2">
      <c r="A56" s="4" t="s">
        <v>41</v>
      </c>
      <c r="B56" s="9"/>
      <c r="C56" s="9" t="s">
        <v>38</v>
      </c>
      <c r="D56" s="13"/>
      <c r="E56" s="11">
        <v>260625</v>
      </c>
      <c r="F56" s="10"/>
    </row>
    <row r="57" spans="1:6" x14ac:dyDescent="0.2">
      <c r="A57" s="4" t="s">
        <v>42</v>
      </c>
      <c r="B57" s="9"/>
      <c r="C57" s="9" t="s">
        <v>38</v>
      </c>
      <c r="D57" s="13"/>
      <c r="E57" s="11">
        <v>348575</v>
      </c>
      <c r="F57" s="10"/>
    </row>
    <row r="58" spans="1:6" x14ac:dyDescent="0.2">
      <c r="A58" s="4" t="s">
        <v>43</v>
      </c>
      <c r="B58" s="9"/>
      <c r="C58" s="9" t="s">
        <v>38</v>
      </c>
      <c r="D58" s="13"/>
      <c r="E58" s="11">
        <v>469225</v>
      </c>
      <c r="F58" s="10"/>
    </row>
    <row r="59" spans="1:6" x14ac:dyDescent="0.2">
      <c r="A59" s="4" t="s">
        <v>44</v>
      </c>
      <c r="B59" s="9"/>
      <c r="C59" s="9" t="s">
        <v>38</v>
      </c>
      <c r="D59" s="13"/>
      <c r="E59" s="11">
        <v>520175</v>
      </c>
      <c r="F59" s="10"/>
    </row>
    <row r="60" spans="1:6" x14ac:dyDescent="0.2">
      <c r="A60" s="4"/>
      <c r="B60" s="9"/>
      <c r="C60" s="13"/>
      <c r="D60" s="13"/>
      <c r="E60" s="11"/>
      <c r="F60" s="11"/>
    </row>
    <row r="61" spans="1:6" x14ac:dyDescent="0.2">
      <c r="A61" s="23" t="s">
        <v>70</v>
      </c>
      <c r="B61" s="23"/>
      <c r="C61" s="13"/>
      <c r="D61" s="13"/>
      <c r="E61" s="11"/>
      <c r="F61" s="11"/>
    </row>
    <row r="62" spans="1:6" x14ac:dyDescent="0.2">
      <c r="A62" s="16" t="s">
        <v>51</v>
      </c>
      <c r="B62" s="23"/>
      <c r="C62" s="13"/>
      <c r="D62" s="13"/>
      <c r="E62" s="11"/>
      <c r="F62" s="11"/>
    </row>
    <row r="63" spans="1:6" x14ac:dyDescent="0.2">
      <c r="A63" s="24" t="s">
        <v>71</v>
      </c>
      <c r="B63" s="23"/>
      <c r="C63" s="13"/>
      <c r="D63" s="13"/>
      <c r="E63" s="11"/>
      <c r="F63" s="11"/>
    </row>
    <row r="64" spans="1:6" x14ac:dyDescent="0.2">
      <c r="A64" s="16" t="s">
        <v>72</v>
      </c>
      <c r="B64" s="23"/>
      <c r="C64" s="13"/>
      <c r="D64" s="13"/>
      <c r="E64" s="11"/>
      <c r="F64" s="11"/>
    </row>
    <row r="65" spans="1:6" x14ac:dyDescent="0.2">
      <c r="A65" s="16" t="s">
        <v>73</v>
      </c>
      <c r="B65" s="23"/>
      <c r="C65" s="13"/>
      <c r="D65" s="13"/>
      <c r="E65" s="11"/>
      <c r="F65" s="11"/>
    </row>
    <row r="66" spans="1:6" x14ac:dyDescent="0.2">
      <c r="A66" s="16" t="s">
        <v>74</v>
      </c>
      <c r="B66" s="23"/>
      <c r="C66" s="13"/>
      <c r="D66" s="13"/>
      <c r="E66" s="11"/>
      <c r="F66" s="11"/>
    </row>
    <row r="67" spans="1:6" x14ac:dyDescent="0.2">
      <c r="A67" s="25" t="s">
        <v>75</v>
      </c>
      <c r="E67" s="19"/>
      <c r="F67" s="7"/>
    </row>
    <row r="68" spans="1:6" x14ac:dyDescent="0.2">
      <c r="A68" s="24" t="s">
        <v>76</v>
      </c>
      <c r="E68" s="7"/>
      <c r="F68" s="7"/>
    </row>
    <row r="69" spans="1:6" x14ac:dyDescent="0.2">
      <c r="A69" s="24" t="s">
        <v>77</v>
      </c>
      <c r="E69" s="7"/>
      <c r="F69" s="7"/>
    </row>
    <row r="70" spans="1:6" x14ac:dyDescent="0.2">
      <c r="A70" s="24" t="s">
        <v>78</v>
      </c>
      <c r="E70" s="7"/>
      <c r="F70" s="7"/>
    </row>
    <row r="71" spans="1:6" x14ac:dyDescent="0.2">
      <c r="A71" s="24" t="s">
        <v>79</v>
      </c>
      <c r="E71" s="7"/>
      <c r="F71" s="7"/>
    </row>
    <row r="72" spans="1:6" x14ac:dyDescent="0.2">
      <c r="A72" s="24" t="s">
        <v>80</v>
      </c>
      <c r="E72" s="7"/>
      <c r="F72" s="7"/>
    </row>
    <row r="73" spans="1:6" x14ac:dyDescent="0.2">
      <c r="A73" s="24" t="s">
        <v>81</v>
      </c>
      <c r="E73" s="7"/>
      <c r="F73" s="7"/>
    </row>
    <row r="74" spans="1:6" x14ac:dyDescent="0.2">
      <c r="A74" s="16" t="s">
        <v>82</v>
      </c>
      <c r="E74" s="7"/>
      <c r="F74" s="7"/>
    </row>
    <row r="75" spans="1:6" x14ac:dyDescent="0.2">
      <c r="A75" s="16" t="s">
        <v>83</v>
      </c>
      <c r="E75" s="7"/>
      <c r="F75" s="7"/>
    </row>
    <row r="76" spans="1:6" x14ac:dyDescent="0.2">
      <c r="A76" s="16" t="s">
        <v>84</v>
      </c>
      <c r="E76" s="7"/>
      <c r="F76" s="7"/>
    </row>
    <row r="77" spans="1:6" x14ac:dyDescent="0.2">
      <c r="A77" s="26" t="s">
        <v>85</v>
      </c>
      <c r="E77" s="7"/>
      <c r="F77" s="7"/>
    </row>
  </sheetData>
  <mergeCells count="2">
    <mergeCell ref="A45:F45"/>
    <mergeCell ref="A51:F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1507-A34F-5842-AB6A-6BAF3A7B76BE}">
  <dimension ref="A1:D14"/>
  <sheetViews>
    <sheetView workbookViewId="0">
      <selection activeCell="B19" sqref="B19"/>
    </sheetView>
  </sheetViews>
  <sheetFormatPr baseColWidth="10" defaultColWidth="11" defaultRowHeight="16" x14ac:dyDescent="0.2"/>
  <cols>
    <col min="1" max="1" width="48.83203125" bestFit="1" customWidth="1"/>
    <col min="2" max="2" width="48.33203125" bestFit="1" customWidth="1"/>
    <col min="3" max="3" width="41.5" bestFit="1" customWidth="1"/>
    <col min="4" max="4" width="69.1640625" bestFit="1" customWidth="1"/>
  </cols>
  <sheetData>
    <row r="1" spans="1:4" x14ac:dyDescent="0.2">
      <c r="A1" s="2" t="s">
        <v>2</v>
      </c>
      <c r="B1" s="2" t="s">
        <v>3</v>
      </c>
      <c r="C1" s="2" t="s">
        <v>4</v>
      </c>
      <c r="D1" s="2" t="s">
        <v>11</v>
      </c>
    </row>
    <row r="3" spans="1:4" x14ac:dyDescent="0.2">
      <c r="A3" t="s">
        <v>0</v>
      </c>
      <c r="B3" t="s">
        <v>6</v>
      </c>
      <c r="C3" t="s">
        <v>5</v>
      </c>
    </row>
    <row r="4" spans="1:4" x14ac:dyDescent="0.2">
      <c r="A4" t="s">
        <v>1</v>
      </c>
      <c r="B4" t="s">
        <v>7</v>
      </c>
      <c r="C4" t="s">
        <v>8</v>
      </c>
    </row>
    <row r="5" spans="1:4" x14ac:dyDescent="0.2">
      <c r="A5" t="s">
        <v>9</v>
      </c>
      <c r="B5" t="s">
        <v>10</v>
      </c>
      <c r="C5" t="s">
        <v>8</v>
      </c>
      <c r="D5" t="s">
        <v>13</v>
      </c>
    </row>
    <row r="6" spans="1:4" x14ac:dyDescent="0.2">
      <c r="D6" t="s">
        <v>12</v>
      </c>
    </row>
    <row r="7" spans="1:4" x14ac:dyDescent="0.2">
      <c r="A7" t="s">
        <v>14</v>
      </c>
      <c r="B7" t="s">
        <v>6</v>
      </c>
      <c r="C7" t="s">
        <v>18</v>
      </c>
      <c r="D7" t="s">
        <v>15</v>
      </c>
    </row>
    <row r="8" spans="1:4" x14ac:dyDescent="0.2">
      <c r="D8" t="s">
        <v>16</v>
      </c>
    </row>
    <row r="9" spans="1:4" x14ac:dyDescent="0.2">
      <c r="A9" t="s">
        <v>17</v>
      </c>
      <c r="B9" t="s">
        <v>6</v>
      </c>
      <c r="C9" t="s">
        <v>19</v>
      </c>
    </row>
    <row r="11" spans="1:4" x14ac:dyDescent="0.2">
      <c r="A11" s="1" t="s">
        <v>20</v>
      </c>
    </row>
    <row r="12" spans="1:4" x14ac:dyDescent="0.2">
      <c r="A12" s="3" t="s">
        <v>21</v>
      </c>
      <c r="B12" t="s">
        <v>22</v>
      </c>
      <c r="C12" t="s">
        <v>24</v>
      </c>
    </row>
    <row r="13" spans="1:4" x14ac:dyDescent="0.2">
      <c r="B13" t="s">
        <v>23</v>
      </c>
      <c r="C13" t="s">
        <v>5</v>
      </c>
    </row>
    <row r="14" spans="1:4" x14ac:dyDescent="0.2"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 Data Fields</vt:lpstr>
      <vt:lpstr>Input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Marfatia</dc:creator>
  <cp:lastModifiedBy>Mike Helft</cp:lastModifiedBy>
  <dcterms:created xsi:type="dcterms:W3CDTF">2024-09-25T21:25:44Z</dcterms:created>
  <dcterms:modified xsi:type="dcterms:W3CDTF">2025-07-31T07:27:11Z</dcterms:modified>
</cp:coreProperties>
</file>